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kreul/Documents/School/AER E 344 SP21/Labs/AERE344LabCode/Lab10/"/>
    </mc:Choice>
  </mc:AlternateContent>
  <xr:revisionPtr revIDLastSave="0" documentId="13_ncr:1_{46477C1C-7722-B04C-8B89-745463535FE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Isentropic" sheetId="1" r:id="rId1"/>
    <sheet name="Normal Shock" sheetId="4" r:id="rId2"/>
    <sheet name="Fanno" sheetId="2" r:id="rId3"/>
    <sheet name="Rayleigh" sheetId="3" r:id="rId4"/>
    <sheet name="Simple Mass Addition" sheetId="6" r:id="rId5"/>
    <sheet name="Prandtl-Meyer Angle" sheetId="7" r:id="rId6"/>
    <sheet name="Isothermal_w_Friction" sheetId="8" r:id="rId7"/>
  </sheets>
  <definedNames>
    <definedName name="_xlnm.Print_Area" localSheetId="2">Fanno!$A$105:$T$205</definedName>
    <definedName name="_xlnm.Print_Area" localSheetId="0">Isentropic!$A$3:$T$103</definedName>
    <definedName name="_xlnm.Print_Area" localSheetId="1">'Normal Shock'!$A$105:$T$205</definedName>
    <definedName name="_xlnm.Print_Area" localSheetId="5">'Prandtl-Meyer Angle'!$A$3:$Q$103</definedName>
    <definedName name="_xlnm.Print_Area" localSheetId="3">Rayleigh!$A$105:$T$205</definedName>
    <definedName name="_xlnm.Print_Area" localSheetId="4">'Simple Mass Addition'!$A$105:$W$205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7" l="1"/>
  <c r="N4" i="7"/>
  <c r="K4" i="7"/>
  <c r="H4" i="7"/>
  <c r="E4" i="7"/>
  <c r="B4" i="7"/>
  <c r="D106" i="8"/>
  <c r="K106" i="8"/>
  <c r="R106" i="8"/>
  <c r="R4" i="8"/>
  <c r="K4" i="8"/>
  <c r="D4" i="8"/>
  <c r="Q106" i="8"/>
  <c r="J106" i="8"/>
  <c r="C106" i="8"/>
  <c r="Q4" i="8"/>
  <c r="J4" i="8"/>
  <c r="C4" i="8"/>
  <c r="P106" i="8"/>
  <c r="S106" i="8" s="1"/>
  <c r="I106" i="8"/>
  <c r="L106" i="8" s="1"/>
  <c r="B106" i="8"/>
  <c r="E106" i="8" s="1"/>
  <c r="P4" i="8"/>
  <c r="S4" i="8" s="1"/>
  <c r="I4" i="8"/>
  <c r="L4" i="8" s="1"/>
  <c r="B4" i="8"/>
  <c r="E4" i="8" s="1"/>
  <c r="F106" i="8"/>
  <c r="M106" i="8"/>
  <c r="T106" i="8"/>
  <c r="T4" i="8"/>
  <c r="M4" i="8"/>
  <c r="F4" i="8"/>
  <c r="O107" i="8"/>
  <c r="O108" i="8"/>
  <c r="O109" i="8" s="1"/>
  <c r="H107" i="8"/>
  <c r="H108" i="8" s="1"/>
  <c r="A107" i="8"/>
  <c r="A108" i="8"/>
  <c r="O5" i="8"/>
  <c r="H5" i="8"/>
  <c r="A5" i="8"/>
  <c r="A6" i="8"/>
  <c r="A7" i="8"/>
  <c r="A8" i="8" s="1"/>
  <c r="R106" i="1"/>
  <c r="R4" i="1"/>
  <c r="K106" i="1"/>
  <c r="K4" i="1"/>
  <c r="D106" i="1"/>
  <c r="D4" i="1"/>
  <c r="Q107" i="6"/>
  <c r="Q108" i="6" s="1"/>
  <c r="V107" i="6"/>
  <c r="W107" i="6"/>
  <c r="I107" i="6"/>
  <c r="N107" i="6" s="1"/>
  <c r="L107" i="6"/>
  <c r="M107" i="6"/>
  <c r="A107" i="6"/>
  <c r="G106" i="6"/>
  <c r="F106" i="6"/>
  <c r="E106" i="6"/>
  <c r="D106" i="6"/>
  <c r="C106" i="6"/>
  <c r="B106" i="6"/>
  <c r="O106" i="6"/>
  <c r="N106" i="6"/>
  <c r="M106" i="6"/>
  <c r="L106" i="6"/>
  <c r="K106" i="6"/>
  <c r="J106" i="6"/>
  <c r="W106" i="6"/>
  <c r="V106" i="6"/>
  <c r="U106" i="6"/>
  <c r="T106" i="6"/>
  <c r="S106" i="6"/>
  <c r="R106" i="6"/>
  <c r="W4" i="6"/>
  <c r="V4" i="6"/>
  <c r="U4" i="6"/>
  <c r="T4" i="6"/>
  <c r="S4" i="6"/>
  <c r="R4" i="6"/>
  <c r="O4" i="6"/>
  <c r="N4" i="6"/>
  <c r="M4" i="6"/>
  <c r="L4" i="6"/>
  <c r="K4" i="6"/>
  <c r="J4" i="6"/>
  <c r="G4" i="6"/>
  <c r="F4" i="6"/>
  <c r="E4" i="6"/>
  <c r="D4" i="6"/>
  <c r="C4" i="6"/>
  <c r="B4" i="6"/>
  <c r="A5" i="7"/>
  <c r="B5" i="7" s="1"/>
  <c r="P5" i="7"/>
  <c r="Q5" i="7" s="1"/>
  <c r="P6" i="7"/>
  <c r="Q6" i="7" s="1"/>
  <c r="P7" i="7"/>
  <c r="Q7" i="7" s="1"/>
  <c r="P8" i="7"/>
  <c r="M5" i="7"/>
  <c r="N5" i="7" s="1"/>
  <c r="J5" i="7"/>
  <c r="G5" i="7"/>
  <c r="H5" i="7" s="1"/>
  <c r="D5" i="7"/>
  <c r="E5" i="7" s="1"/>
  <c r="D6" i="7"/>
  <c r="E6" i="7" s="1"/>
  <c r="A107" i="4"/>
  <c r="E107" i="4" s="1"/>
  <c r="B107" i="4"/>
  <c r="C107" i="4"/>
  <c r="D107" i="4"/>
  <c r="F107" i="4"/>
  <c r="A108" i="4"/>
  <c r="D108" i="4"/>
  <c r="H107" i="4"/>
  <c r="L107" i="4"/>
  <c r="O107" i="4"/>
  <c r="S107" i="4" s="1"/>
  <c r="Q107" i="4"/>
  <c r="R107" i="4"/>
  <c r="T106" i="4"/>
  <c r="S106" i="4"/>
  <c r="R106" i="4"/>
  <c r="Q106" i="4"/>
  <c r="P106" i="4"/>
  <c r="F106" i="4"/>
  <c r="E106" i="4"/>
  <c r="D106" i="4"/>
  <c r="C106" i="4"/>
  <c r="B106" i="4"/>
  <c r="M106" i="4"/>
  <c r="L106" i="4"/>
  <c r="K106" i="4"/>
  <c r="J106" i="4"/>
  <c r="I106" i="4"/>
  <c r="O5" i="4"/>
  <c r="R5" i="4" s="1"/>
  <c r="P5" i="4"/>
  <c r="Q5" i="4"/>
  <c r="T5" i="4"/>
  <c r="T4" i="4"/>
  <c r="S4" i="4"/>
  <c r="R4" i="4"/>
  <c r="Q4" i="4"/>
  <c r="P4" i="4"/>
  <c r="H5" i="4"/>
  <c r="M5" i="4" s="1"/>
  <c r="J5" i="4"/>
  <c r="K5" i="4"/>
  <c r="L5" i="4"/>
  <c r="M4" i="4"/>
  <c r="L4" i="4"/>
  <c r="K4" i="4"/>
  <c r="J4" i="4"/>
  <c r="I4" i="4"/>
  <c r="A5" i="4"/>
  <c r="A6" i="4" s="1"/>
  <c r="D5" i="4"/>
  <c r="E5" i="4"/>
  <c r="F5" i="4"/>
  <c r="F4" i="4"/>
  <c r="E4" i="4"/>
  <c r="D4" i="4"/>
  <c r="C4" i="4"/>
  <c r="B4" i="4"/>
  <c r="Q5" i="6"/>
  <c r="Q6" i="6"/>
  <c r="Q7" i="6" s="1"/>
  <c r="I5" i="6"/>
  <c r="I6" i="6"/>
  <c r="I7" i="6"/>
  <c r="I8" i="6"/>
  <c r="A5" i="6"/>
  <c r="A107" i="3"/>
  <c r="A108" i="3" s="1"/>
  <c r="D107" i="3"/>
  <c r="E107" i="3"/>
  <c r="F107" i="3"/>
  <c r="F108" i="3"/>
  <c r="A109" i="3"/>
  <c r="F106" i="3"/>
  <c r="E106" i="3"/>
  <c r="D106" i="3"/>
  <c r="C106" i="3"/>
  <c r="B106" i="3"/>
  <c r="H107" i="3"/>
  <c r="J107" i="3" s="1"/>
  <c r="M106" i="3"/>
  <c r="L106" i="3"/>
  <c r="K106" i="3"/>
  <c r="J106" i="3"/>
  <c r="I106" i="3"/>
  <c r="O107" i="3"/>
  <c r="R107" i="3" s="1"/>
  <c r="P107" i="3"/>
  <c r="Q107" i="3"/>
  <c r="T107" i="3"/>
  <c r="O108" i="3"/>
  <c r="T108" i="3" s="1"/>
  <c r="P108" i="3"/>
  <c r="R108" i="3"/>
  <c r="S108" i="3"/>
  <c r="T106" i="3"/>
  <c r="S106" i="3"/>
  <c r="R106" i="3"/>
  <c r="Q106" i="3"/>
  <c r="P106" i="3"/>
  <c r="O5" i="3"/>
  <c r="S5" i="3" s="1"/>
  <c r="Q5" i="3"/>
  <c r="R5" i="3"/>
  <c r="T4" i="3"/>
  <c r="S4" i="3"/>
  <c r="R4" i="3"/>
  <c r="Q4" i="3"/>
  <c r="P4" i="3"/>
  <c r="A5" i="3"/>
  <c r="B5" i="3"/>
  <c r="C5" i="3"/>
  <c r="D5" i="3"/>
  <c r="E5" i="3"/>
  <c r="F5" i="3"/>
  <c r="A6" i="3"/>
  <c r="C6" i="3" s="1"/>
  <c r="B6" i="3"/>
  <c r="D6" i="3"/>
  <c r="E6" i="3"/>
  <c r="F6" i="3"/>
  <c r="A7" i="3"/>
  <c r="D7" i="3"/>
  <c r="F7" i="3"/>
  <c r="H5" i="3"/>
  <c r="H6" i="3" s="1"/>
  <c r="J5" i="3"/>
  <c r="K5" i="3"/>
  <c r="L5" i="3"/>
  <c r="M5" i="3"/>
  <c r="M4" i="3"/>
  <c r="L4" i="3"/>
  <c r="K4" i="3"/>
  <c r="J4" i="3"/>
  <c r="I4" i="3"/>
  <c r="F4" i="3"/>
  <c r="E4" i="3"/>
  <c r="D4" i="3"/>
  <c r="C4" i="3"/>
  <c r="B4" i="3"/>
  <c r="A107" i="2"/>
  <c r="C107" i="2" s="1"/>
  <c r="F106" i="2"/>
  <c r="E106" i="2"/>
  <c r="D106" i="2"/>
  <c r="C106" i="2"/>
  <c r="B106" i="2"/>
  <c r="H107" i="2"/>
  <c r="K107" i="2" s="1"/>
  <c r="I107" i="2"/>
  <c r="J107" i="2"/>
  <c r="M106" i="2"/>
  <c r="L106" i="2"/>
  <c r="K106" i="2"/>
  <c r="J106" i="2"/>
  <c r="I106" i="2"/>
  <c r="O107" i="2"/>
  <c r="P107" i="2"/>
  <c r="Q107" i="2"/>
  <c r="R107" i="2"/>
  <c r="T106" i="2"/>
  <c r="S106" i="2"/>
  <c r="R106" i="2"/>
  <c r="Q106" i="2"/>
  <c r="P106" i="2"/>
  <c r="O5" i="2"/>
  <c r="S5" i="2" s="1"/>
  <c r="Q5" i="2"/>
  <c r="O6" i="2"/>
  <c r="O7" i="2" s="1"/>
  <c r="T4" i="2"/>
  <c r="S4" i="2"/>
  <c r="R4" i="2"/>
  <c r="Q4" i="2"/>
  <c r="P4" i="2"/>
  <c r="H5" i="2"/>
  <c r="M5" i="2" s="1"/>
  <c r="I5" i="2"/>
  <c r="K5" i="2"/>
  <c r="M4" i="2"/>
  <c r="L4" i="2"/>
  <c r="K4" i="2"/>
  <c r="J4" i="2"/>
  <c r="I4" i="2"/>
  <c r="A5" i="2"/>
  <c r="A6" i="2" s="1"/>
  <c r="D4" i="2"/>
  <c r="O5" i="1"/>
  <c r="R5" i="1" s="1"/>
  <c r="O6" i="1"/>
  <c r="P106" i="1"/>
  <c r="Q106" i="1"/>
  <c r="S106" i="1"/>
  <c r="T106" i="1"/>
  <c r="O107" i="1"/>
  <c r="P107" i="1" s="1"/>
  <c r="Q107" i="1"/>
  <c r="S107" i="1" s="1"/>
  <c r="H5" i="1"/>
  <c r="K5" i="1" s="1"/>
  <c r="I106" i="1"/>
  <c r="J106" i="1"/>
  <c r="L106" i="1"/>
  <c r="M106" i="1"/>
  <c r="H107" i="1"/>
  <c r="K107" i="1" s="1"/>
  <c r="I107" i="1"/>
  <c r="J107" i="1"/>
  <c r="L107" i="1"/>
  <c r="M107" i="1"/>
  <c r="H108" i="1"/>
  <c r="K108" i="1" s="1"/>
  <c r="I108" i="1"/>
  <c r="J108" i="1"/>
  <c r="L108" i="1" s="1"/>
  <c r="M108" i="1"/>
  <c r="H109" i="1"/>
  <c r="K109" i="1" s="1"/>
  <c r="I109" i="1"/>
  <c r="J109" i="1"/>
  <c r="L109" i="1" s="1"/>
  <c r="M109" i="1"/>
  <c r="A5" i="1"/>
  <c r="D5" i="1" s="1"/>
  <c r="B106" i="1"/>
  <c r="C106" i="1"/>
  <c r="E106" i="1" s="1"/>
  <c r="F106" i="1"/>
  <c r="A107" i="1"/>
  <c r="D107" i="1" s="1"/>
  <c r="B107" i="1"/>
  <c r="F107" i="1"/>
  <c r="A108" i="1"/>
  <c r="T6" i="1"/>
  <c r="Q6" i="1"/>
  <c r="S6" i="1"/>
  <c r="P6" i="1"/>
  <c r="T5" i="1"/>
  <c r="Q5" i="1"/>
  <c r="S5" i="1"/>
  <c r="P5" i="1"/>
  <c r="T4" i="1"/>
  <c r="Q4" i="1"/>
  <c r="S4" i="1"/>
  <c r="P4" i="1"/>
  <c r="B5" i="1"/>
  <c r="C5" i="1"/>
  <c r="E5" i="1"/>
  <c r="F5" i="1"/>
  <c r="C4" i="1"/>
  <c r="E4" i="1" s="1"/>
  <c r="B4" i="1"/>
  <c r="I5" i="1"/>
  <c r="J5" i="1"/>
  <c r="L5" i="1"/>
  <c r="M5" i="1"/>
  <c r="M4" i="1"/>
  <c r="J4" i="1"/>
  <c r="L4" i="1" s="1"/>
  <c r="I4" i="1"/>
  <c r="D108" i="1" l="1"/>
  <c r="B108" i="1"/>
  <c r="C108" i="1"/>
  <c r="E108" i="1" s="1"/>
  <c r="F108" i="1"/>
  <c r="A109" i="1"/>
  <c r="H6" i="1"/>
  <c r="R107" i="1"/>
  <c r="T107" i="1"/>
  <c r="O108" i="1"/>
  <c r="C107" i="1"/>
  <c r="E107" i="1" s="1"/>
  <c r="A6" i="1"/>
  <c r="P7" i="2"/>
  <c r="Q7" i="2"/>
  <c r="R7" i="2"/>
  <c r="S7" i="2"/>
  <c r="T7" i="2"/>
  <c r="O8" i="2"/>
  <c r="H110" i="1"/>
  <c r="B6" i="2"/>
  <c r="C6" i="2"/>
  <c r="D6" i="2"/>
  <c r="E6" i="2"/>
  <c r="F6" i="2"/>
  <c r="A7" i="2"/>
  <c r="R6" i="1"/>
  <c r="O7" i="1"/>
  <c r="F5" i="2"/>
  <c r="L5" i="2"/>
  <c r="T6" i="2"/>
  <c r="R5" i="2"/>
  <c r="E5" i="2"/>
  <c r="S6" i="2"/>
  <c r="D5" i="2"/>
  <c r="J5" i="2"/>
  <c r="R6" i="2"/>
  <c r="P5" i="2"/>
  <c r="C5" i="2"/>
  <c r="Q6" i="2"/>
  <c r="I6" i="3"/>
  <c r="J6" i="3"/>
  <c r="K6" i="3"/>
  <c r="L6" i="3"/>
  <c r="M6" i="3"/>
  <c r="H7" i="3"/>
  <c r="B5" i="2"/>
  <c r="P6" i="2"/>
  <c r="H6" i="2"/>
  <c r="T5" i="2"/>
  <c r="S107" i="2"/>
  <c r="T107" i="2"/>
  <c r="O108" i="2"/>
  <c r="B107" i="2"/>
  <c r="B7" i="3"/>
  <c r="C7" i="3"/>
  <c r="E7" i="3"/>
  <c r="A108" i="2"/>
  <c r="H108" i="2"/>
  <c r="F107" i="2"/>
  <c r="I5" i="3"/>
  <c r="M107" i="2"/>
  <c r="E107" i="2"/>
  <c r="L107" i="2"/>
  <c r="D107" i="2"/>
  <c r="A8" i="3"/>
  <c r="I107" i="3"/>
  <c r="C109" i="3"/>
  <c r="D109" i="3"/>
  <c r="E109" i="3"/>
  <c r="F109" i="3"/>
  <c r="A110" i="3"/>
  <c r="U7" i="6"/>
  <c r="V7" i="6"/>
  <c r="W7" i="6"/>
  <c r="R7" i="6"/>
  <c r="S7" i="6"/>
  <c r="T7" i="6"/>
  <c r="Q8" i="6"/>
  <c r="P5" i="3"/>
  <c r="Q108" i="3"/>
  <c r="H108" i="3"/>
  <c r="M107" i="3"/>
  <c r="O6" i="3"/>
  <c r="L107" i="3"/>
  <c r="B108" i="3"/>
  <c r="C108" i="3"/>
  <c r="D108" i="3"/>
  <c r="E108" i="3"/>
  <c r="D5" i="6"/>
  <c r="E5" i="6"/>
  <c r="F5" i="6"/>
  <c r="G5" i="6"/>
  <c r="B5" i="6"/>
  <c r="C5" i="6"/>
  <c r="A6" i="6"/>
  <c r="L8" i="6"/>
  <c r="M8" i="6"/>
  <c r="N8" i="6"/>
  <c r="O8" i="6"/>
  <c r="J8" i="6"/>
  <c r="K8" i="6"/>
  <c r="I9" i="6"/>
  <c r="T5" i="3"/>
  <c r="O109" i="3"/>
  <c r="S107" i="3"/>
  <c r="K107" i="3"/>
  <c r="J7" i="6"/>
  <c r="K7" i="6"/>
  <c r="L7" i="6"/>
  <c r="M7" i="6"/>
  <c r="N7" i="6"/>
  <c r="O7" i="6"/>
  <c r="B109" i="3"/>
  <c r="B6" i="4"/>
  <c r="C6" i="4"/>
  <c r="D6" i="4"/>
  <c r="E6" i="4"/>
  <c r="F6" i="4"/>
  <c r="A7" i="4"/>
  <c r="J6" i="6"/>
  <c r="K6" i="6"/>
  <c r="L6" i="6"/>
  <c r="M6" i="6"/>
  <c r="N6" i="6"/>
  <c r="O6" i="6"/>
  <c r="C107" i="3"/>
  <c r="N5" i="6"/>
  <c r="O5" i="6"/>
  <c r="J5" i="6"/>
  <c r="K5" i="6"/>
  <c r="L5" i="6"/>
  <c r="M5" i="6"/>
  <c r="C5" i="4"/>
  <c r="I5" i="4"/>
  <c r="B107" i="3"/>
  <c r="B5" i="4"/>
  <c r="S6" i="6"/>
  <c r="T6" i="6"/>
  <c r="U6" i="6"/>
  <c r="V6" i="6"/>
  <c r="W6" i="6"/>
  <c r="R6" i="6"/>
  <c r="R5" i="6"/>
  <c r="S5" i="6"/>
  <c r="T5" i="6"/>
  <c r="U5" i="6"/>
  <c r="V5" i="6"/>
  <c r="W5" i="6"/>
  <c r="H6" i="4"/>
  <c r="P107" i="4"/>
  <c r="M107" i="4"/>
  <c r="H108" i="4"/>
  <c r="I107" i="4"/>
  <c r="J107" i="4"/>
  <c r="K107" i="4"/>
  <c r="O6" i="4"/>
  <c r="O108" i="4"/>
  <c r="S5" i="4"/>
  <c r="T107" i="4"/>
  <c r="B108" i="4"/>
  <c r="C108" i="4"/>
  <c r="E108" i="4"/>
  <c r="F108" i="4"/>
  <c r="A109" i="4"/>
  <c r="G6" i="7"/>
  <c r="M6" i="7"/>
  <c r="Q8" i="7"/>
  <c r="P9" i="7"/>
  <c r="A6" i="7"/>
  <c r="K5" i="7"/>
  <c r="J6" i="7"/>
  <c r="D7" i="7"/>
  <c r="C107" i="6"/>
  <c r="D107" i="6"/>
  <c r="E107" i="6"/>
  <c r="F107" i="6"/>
  <c r="G107" i="6"/>
  <c r="A108" i="6"/>
  <c r="B107" i="6"/>
  <c r="D8" i="8"/>
  <c r="C8" i="8"/>
  <c r="B8" i="8"/>
  <c r="E8" i="8" s="1"/>
  <c r="F8" i="8"/>
  <c r="A9" i="8"/>
  <c r="R108" i="6"/>
  <c r="S108" i="6"/>
  <c r="T108" i="6"/>
  <c r="U108" i="6"/>
  <c r="V108" i="6"/>
  <c r="W108" i="6"/>
  <c r="Q109" i="6"/>
  <c r="K107" i="6"/>
  <c r="J107" i="6"/>
  <c r="I108" i="6"/>
  <c r="O107" i="6"/>
  <c r="R109" i="8"/>
  <c r="Q109" i="8"/>
  <c r="P109" i="8"/>
  <c r="S109" i="8" s="1"/>
  <c r="T109" i="8"/>
  <c r="O110" i="8"/>
  <c r="U107" i="6"/>
  <c r="T107" i="6"/>
  <c r="K5" i="8"/>
  <c r="J5" i="8"/>
  <c r="I5" i="8"/>
  <c r="L5" i="8" s="1"/>
  <c r="H6" i="8"/>
  <c r="M5" i="8"/>
  <c r="K108" i="8"/>
  <c r="J108" i="8"/>
  <c r="I108" i="8"/>
  <c r="L108" i="8" s="1"/>
  <c r="H109" i="8"/>
  <c r="M108" i="8"/>
  <c r="S107" i="6"/>
  <c r="R107" i="6"/>
  <c r="D7" i="8"/>
  <c r="C7" i="8"/>
  <c r="B7" i="8"/>
  <c r="E7" i="8" s="1"/>
  <c r="F7" i="8"/>
  <c r="R5" i="8"/>
  <c r="Q5" i="8"/>
  <c r="P5" i="8"/>
  <c r="S5" i="8" s="1"/>
  <c r="O6" i="8"/>
  <c r="T5" i="8"/>
  <c r="D108" i="8"/>
  <c r="C108" i="8"/>
  <c r="B108" i="8"/>
  <c r="E108" i="8" s="1"/>
  <c r="F108" i="8"/>
  <c r="A109" i="8"/>
  <c r="C6" i="8"/>
  <c r="D6" i="8"/>
  <c r="B6" i="8"/>
  <c r="E6" i="8" s="1"/>
  <c r="F6" i="8"/>
  <c r="D5" i="8"/>
  <c r="C5" i="8"/>
  <c r="B5" i="8"/>
  <c r="E5" i="8" s="1"/>
  <c r="F5" i="8"/>
  <c r="K107" i="8"/>
  <c r="J107" i="8"/>
  <c r="I107" i="8"/>
  <c r="L107" i="8" s="1"/>
  <c r="R108" i="8"/>
  <c r="Q108" i="8"/>
  <c r="P108" i="8"/>
  <c r="S108" i="8" s="1"/>
  <c r="R107" i="8"/>
  <c r="Q107" i="8"/>
  <c r="P107" i="8"/>
  <c r="S107" i="8" s="1"/>
  <c r="T107" i="8"/>
  <c r="M107" i="8"/>
  <c r="D107" i="8"/>
  <c r="C107" i="8"/>
  <c r="B107" i="8"/>
  <c r="E107" i="8" s="1"/>
  <c r="F107" i="8"/>
  <c r="T108" i="8"/>
  <c r="B6" i="7" l="1"/>
  <c r="A7" i="7"/>
  <c r="R110" i="8"/>
  <c r="Q110" i="8"/>
  <c r="P110" i="8"/>
  <c r="S110" i="8" s="1"/>
  <c r="T110" i="8"/>
  <c r="O111" i="8"/>
  <c r="D9" i="8"/>
  <c r="C9" i="8"/>
  <c r="B9" i="8"/>
  <c r="E9" i="8" s="1"/>
  <c r="F9" i="8"/>
  <c r="A10" i="8"/>
  <c r="Q9" i="7"/>
  <c r="P10" i="7"/>
  <c r="K108" i="4"/>
  <c r="L108" i="4"/>
  <c r="M108" i="4"/>
  <c r="J108" i="4"/>
  <c r="H109" i="4"/>
  <c r="I108" i="4"/>
  <c r="P109" i="3"/>
  <c r="Q109" i="3"/>
  <c r="R109" i="3"/>
  <c r="S109" i="3"/>
  <c r="T109" i="3"/>
  <c r="O110" i="3"/>
  <c r="I6" i="2"/>
  <c r="J6" i="2"/>
  <c r="K6" i="2"/>
  <c r="L6" i="2"/>
  <c r="M6" i="2"/>
  <c r="H7" i="2"/>
  <c r="R109" i="6"/>
  <c r="S109" i="6"/>
  <c r="T109" i="6"/>
  <c r="U109" i="6"/>
  <c r="V109" i="6"/>
  <c r="W109" i="6"/>
  <c r="Q110" i="6"/>
  <c r="C7" i="4"/>
  <c r="D7" i="4"/>
  <c r="E7" i="4"/>
  <c r="F7" i="4"/>
  <c r="A8" i="4"/>
  <c r="B7" i="4"/>
  <c r="F6" i="6"/>
  <c r="G6" i="6"/>
  <c r="B6" i="6"/>
  <c r="C6" i="6"/>
  <c r="D6" i="6"/>
  <c r="E6" i="6"/>
  <c r="A7" i="6"/>
  <c r="E110" i="3"/>
  <c r="F110" i="3"/>
  <c r="A111" i="3"/>
  <c r="B110" i="3"/>
  <c r="C110" i="3"/>
  <c r="D110" i="3"/>
  <c r="K6" i="1"/>
  <c r="I6" i="1"/>
  <c r="J6" i="1"/>
  <c r="L6" i="1" s="1"/>
  <c r="M6" i="1"/>
  <c r="H7" i="1"/>
  <c r="L108" i="3"/>
  <c r="M108" i="3"/>
  <c r="H109" i="3"/>
  <c r="I108" i="3"/>
  <c r="J108" i="3"/>
  <c r="K108" i="3"/>
  <c r="C7" i="2"/>
  <c r="D7" i="2"/>
  <c r="E7" i="2"/>
  <c r="F7" i="2"/>
  <c r="A8" i="2"/>
  <c r="B7" i="2"/>
  <c r="R6" i="8"/>
  <c r="Q6" i="8"/>
  <c r="P6" i="8"/>
  <c r="S6" i="8" s="1"/>
  <c r="T6" i="8"/>
  <c r="O7" i="8"/>
  <c r="K6" i="8"/>
  <c r="J6" i="8"/>
  <c r="I6" i="8"/>
  <c r="L6" i="8" s="1"/>
  <c r="H7" i="8"/>
  <c r="M6" i="8"/>
  <c r="N6" i="7"/>
  <c r="M7" i="7"/>
  <c r="N9" i="6"/>
  <c r="O9" i="6"/>
  <c r="J9" i="6"/>
  <c r="K9" i="6"/>
  <c r="L9" i="6"/>
  <c r="M9" i="6"/>
  <c r="I10" i="6"/>
  <c r="W8" i="6"/>
  <c r="R8" i="6"/>
  <c r="S8" i="6"/>
  <c r="T8" i="6"/>
  <c r="U8" i="6"/>
  <c r="V8" i="6"/>
  <c r="Q9" i="6"/>
  <c r="D109" i="1"/>
  <c r="F109" i="1"/>
  <c r="A110" i="1"/>
  <c r="B109" i="1"/>
  <c r="C109" i="1"/>
  <c r="E109" i="1" s="1"/>
  <c r="H6" i="7"/>
  <c r="G7" i="7"/>
  <c r="O109" i="4"/>
  <c r="P108" i="4"/>
  <c r="Q108" i="4"/>
  <c r="R108" i="4"/>
  <c r="S108" i="4"/>
  <c r="T108" i="4"/>
  <c r="I6" i="4"/>
  <c r="J6" i="4"/>
  <c r="K6" i="4"/>
  <c r="L6" i="4"/>
  <c r="M6" i="4"/>
  <c r="H7" i="4"/>
  <c r="J7" i="3"/>
  <c r="K7" i="3"/>
  <c r="L7" i="3"/>
  <c r="M7" i="3"/>
  <c r="H8" i="3"/>
  <c r="I7" i="3"/>
  <c r="D109" i="8"/>
  <c r="C109" i="8"/>
  <c r="B109" i="8"/>
  <c r="E109" i="8" s="1"/>
  <c r="F109" i="8"/>
  <c r="A110" i="8"/>
  <c r="E7" i="7"/>
  <c r="D8" i="7"/>
  <c r="D109" i="4"/>
  <c r="E109" i="4"/>
  <c r="A110" i="4"/>
  <c r="B109" i="4"/>
  <c r="C109" i="4"/>
  <c r="F109" i="4"/>
  <c r="T6" i="4"/>
  <c r="O7" i="4"/>
  <c r="P6" i="4"/>
  <c r="Q6" i="4"/>
  <c r="R6" i="4"/>
  <c r="S6" i="4"/>
  <c r="O109" i="2"/>
  <c r="P108" i="2"/>
  <c r="Q108" i="2"/>
  <c r="R108" i="2"/>
  <c r="S108" i="2"/>
  <c r="T108" i="2"/>
  <c r="D6" i="1"/>
  <c r="B6" i="1"/>
  <c r="F6" i="1"/>
  <c r="A7" i="1"/>
  <c r="C6" i="1"/>
  <c r="E6" i="1" s="1"/>
  <c r="K109" i="8"/>
  <c r="I109" i="8"/>
  <c r="L109" i="8" s="1"/>
  <c r="J109" i="8"/>
  <c r="M109" i="8"/>
  <c r="H110" i="8"/>
  <c r="K6" i="7"/>
  <c r="J7" i="7"/>
  <c r="O7" i="3"/>
  <c r="P6" i="3"/>
  <c r="Q6" i="3"/>
  <c r="R6" i="3"/>
  <c r="S6" i="3"/>
  <c r="T6" i="3"/>
  <c r="R7" i="1"/>
  <c r="O8" i="1"/>
  <c r="T7" i="1"/>
  <c r="Q7" i="1"/>
  <c r="S7" i="1" s="1"/>
  <c r="P7" i="1"/>
  <c r="K110" i="1"/>
  <c r="H111" i="1"/>
  <c r="I110" i="1"/>
  <c r="J110" i="1"/>
  <c r="L110" i="1" s="1"/>
  <c r="M110" i="1"/>
  <c r="D8" i="3"/>
  <c r="E8" i="3"/>
  <c r="A9" i="3"/>
  <c r="B8" i="3"/>
  <c r="C8" i="3"/>
  <c r="F8" i="3"/>
  <c r="E108" i="2"/>
  <c r="F108" i="2"/>
  <c r="A109" i="2"/>
  <c r="B108" i="2"/>
  <c r="C108" i="2"/>
  <c r="D108" i="2"/>
  <c r="O108" i="6"/>
  <c r="I109" i="6"/>
  <c r="J108" i="6"/>
  <c r="K108" i="6"/>
  <c r="L108" i="6"/>
  <c r="M108" i="6"/>
  <c r="N108" i="6"/>
  <c r="D108" i="6"/>
  <c r="E108" i="6"/>
  <c r="F108" i="6"/>
  <c r="G108" i="6"/>
  <c r="A109" i="6"/>
  <c r="B108" i="6"/>
  <c r="C108" i="6"/>
  <c r="M108" i="2"/>
  <c r="H109" i="2"/>
  <c r="I108" i="2"/>
  <c r="J108" i="2"/>
  <c r="K108" i="2"/>
  <c r="L108" i="2"/>
  <c r="Q8" i="2"/>
  <c r="R8" i="2"/>
  <c r="S8" i="2"/>
  <c r="T8" i="2"/>
  <c r="O9" i="2"/>
  <c r="P8" i="2"/>
  <c r="R108" i="1"/>
  <c r="P108" i="1"/>
  <c r="Q108" i="1"/>
  <c r="S108" i="1" s="1"/>
  <c r="T108" i="1"/>
  <c r="O109" i="1"/>
  <c r="I109" i="2" l="1"/>
  <c r="J109" i="2"/>
  <c r="K109" i="2"/>
  <c r="L109" i="2"/>
  <c r="M109" i="2"/>
  <c r="H110" i="2"/>
  <c r="N7" i="7"/>
  <c r="M8" i="7"/>
  <c r="K7" i="1"/>
  <c r="H8" i="1"/>
  <c r="J7" i="1"/>
  <c r="L7" i="1" s="1"/>
  <c r="M7" i="1"/>
  <c r="I7" i="1"/>
  <c r="A112" i="3"/>
  <c r="B111" i="3"/>
  <c r="C111" i="3"/>
  <c r="D111" i="3"/>
  <c r="E111" i="3"/>
  <c r="F111" i="3"/>
  <c r="S110" i="6"/>
  <c r="T110" i="6"/>
  <c r="U110" i="6"/>
  <c r="V110" i="6"/>
  <c r="W110" i="6"/>
  <c r="Q111" i="6"/>
  <c r="R110" i="6"/>
  <c r="Q111" i="8"/>
  <c r="R111" i="8"/>
  <c r="P111" i="8"/>
  <c r="S111" i="8" s="1"/>
  <c r="O112" i="8"/>
  <c r="T111" i="8"/>
  <c r="F9" i="3"/>
  <c r="A10" i="3"/>
  <c r="B9" i="3"/>
  <c r="C9" i="3"/>
  <c r="D9" i="3"/>
  <c r="E9" i="3"/>
  <c r="J10" i="6"/>
  <c r="K10" i="6"/>
  <c r="L10" i="6"/>
  <c r="M10" i="6"/>
  <c r="N10" i="6"/>
  <c r="O10" i="6"/>
  <c r="I11" i="6"/>
  <c r="Q10" i="7"/>
  <c r="P11" i="7"/>
  <c r="D110" i="1"/>
  <c r="B110" i="1"/>
  <c r="C110" i="1"/>
  <c r="E110" i="1" s="1"/>
  <c r="F110" i="1"/>
  <c r="A111" i="1"/>
  <c r="R109" i="1"/>
  <c r="Q109" i="1"/>
  <c r="S109" i="1" s="1"/>
  <c r="P109" i="1"/>
  <c r="T109" i="1"/>
  <c r="O110" i="1"/>
  <c r="P7" i="4"/>
  <c r="Q7" i="4"/>
  <c r="R7" i="4"/>
  <c r="S7" i="4"/>
  <c r="T7" i="4"/>
  <c r="O8" i="4"/>
  <c r="E8" i="7"/>
  <c r="D9" i="7"/>
  <c r="L8" i="3"/>
  <c r="M8" i="3"/>
  <c r="H9" i="3"/>
  <c r="I8" i="3"/>
  <c r="J8" i="3"/>
  <c r="K8" i="3"/>
  <c r="P109" i="4"/>
  <c r="Q109" i="4"/>
  <c r="R109" i="4"/>
  <c r="S109" i="4"/>
  <c r="T109" i="4"/>
  <c r="O110" i="4"/>
  <c r="R9" i="6"/>
  <c r="S9" i="6"/>
  <c r="T9" i="6"/>
  <c r="U9" i="6"/>
  <c r="V9" i="6"/>
  <c r="W9" i="6"/>
  <c r="Q10" i="6"/>
  <c r="I7" i="4"/>
  <c r="J7" i="4"/>
  <c r="K7" i="4"/>
  <c r="L7" i="4"/>
  <c r="M7" i="4"/>
  <c r="H8" i="4"/>
  <c r="R7" i="8"/>
  <c r="Q7" i="8"/>
  <c r="P7" i="8"/>
  <c r="S7" i="8" s="1"/>
  <c r="T7" i="8"/>
  <c r="O8" i="8"/>
  <c r="P7" i="3"/>
  <c r="Q7" i="3"/>
  <c r="R7" i="3"/>
  <c r="S7" i="3"/>
  <c r="T7" i="3"/>
  <c r="O8" i="3"/>
  <c r="H7" i="7"/>
  <c r="G8" i="7"/>
  <c r="K7" i="8"/>
  <c r="J7" i="8"/>
  <c r="I7" i="8"/>
  <c r="L7" i="8" s="1"/>
  <c r="M7" i="8"/>
  <c r="H8" i="8"/>
  <c r="B7" i="6"/>
  <c r="C7" i="6"/>
  <c r="D7" i="6"/>
  <c r="E7" i="6"/>
  <c r="G7" i="6"/>
  <c r="F7" i="6"/>
  <c r="A8" i="6"/>
  <c r="E8" i="4"/>
  <c r="F8" i="4"/>
  <c r="A9" i="4"/>
  <c r="B8" i="4"/>
  <c r="C8" i="4"/>
  <c r="D8" i="4"/>
  <c r="D10" i="8"/>
  <c r="C10" i="8"/>
  <c r="B10" i="8"/>
  <c r="E10" i="8" s="1"/>
  <c r="A11" i="8"/>
  <c r="F10" i="8"/>
  <c r="K111" i="1"/>
  <c r="I111" i="1"/>
  <c r="J111" i="1"/>
  <c r="L111" i="1" s="1"/>
  <c r="M111" i="1"/>
  <c r="H112" i="1"/>
  <c r="F110" i="4"/>
  <c r="A111" i="4"/>
  <c r="B110" i="4"/>
  <c r="C110" i="4"/>
  <c r="D110" i="4"/>
  <c r="E110" i="4"/>
  <c r="E109" i="6"/>
  <c r="F109" i="6"/>
  <c r="G109" i="6"/>
  <c r="A110" i="6"/>
  <c r="B109" i="6"/>
  <c r="C109" i="6"/>
  <c r="D109" i="6"/>
  <c r="R8" i="1"/>
  <c r="O9" i="1"/>
  <c r="P8" i="1"/>
  <c r="T8" i="1"/>
  <c r="Q8" i="1"/>
  <c r="S8" i="1" s="1"/>
  <c r="K7" i="7"/>
  <c r="J8" i="7"/>
  <c r="D7" i="1"/>
  <c r="B7" i="1"/>
  <c r="F7" i="1"/>
  <c r="A8" i="1"/>
  <c r="C7" i="1"/>
  <c r="E7" i="1" s="1"/>
  <c r="D110" i="8"/>
  <c r="C110" i="8"/>
  <c r="B110" i="8"/>
  <c r="E110" i="8" s="1"/>
  <c r="F110" i="8"/>
  <c r="A111" i="8"/>
  <c r="I109" i="4"/>
  <c r="J109" i="4"/>
  <c r="M109" i="4"/>
  <c r="H110" i="4"/>
  <c r="K109" i="4"/>
  <c r="L109" i="4"/>
  <c r="S9" i="2"/>
  <c r="T9" i="2"/>
  <c r="O10" i="2"/>
  <c r="P9" i="2"/>
  <c r="Q9" i="2"/>
  <c r="R9" i="2"/>
  <c r="I7" i="2"/>
  <c r="J7" i="2"/>
  <c r="K7" i="2"/>
  <c r="L7" i="2"/>
  <c r="M7" i="2"/>
  <c r="H8" i="2"/>
  <c r="A110" i="2"/>
  <c r="B109" i="2"/>
  <c r="C109" i="2"/>
  <c r="D109" i="2"/>
  <c r="E109" i="2"/>
  <c r="F109" i="2"/>
  <c r="P109" i="2"/>
  <c r="Q109" i="2"/>
  <c r="R109" i="2"/>
  <c r="S109" i="2"/>
  <c r="T109" i="2"/>
  <c r="O110" i="2"/>
  <c r="E8" i="2"/>
  <c r="F8" i="2"/>
  <c r="A9" i="2"/>
  <c r="B8" i="2"/>
  <c r="C8" i="2"/>
  <c r="D8" i="2"/>
  <c r="H110" i="3"/>
  <c r="I109" i="3"/>
  <c r="J109" i="3"/>
  <c r="K109" i="3"/>
  <c r="L109" i="3"/>
  <c r="M109" i="3"/>
  <c r="P110" i="3"/>
  <c r="Q110" i="3"/>
  <c r="R110" i="3"/>
  <c r="S110" i="3"/>
  <c r="T110" i="3"/>
  <c r="O111" i="3"/>
  <c r="B7" i="7"/>
  <c r="A8" i="7"/>
  <c r="I110" i="6"/>
  <c r="J109" i="6"/>
  <c r="K109" i="6"/>
  <c r="L109" i="6"/>
  <c r="M109" i="6"/>
  <c r="N109" i="6"/>
  <c r="O109" i="6"/>
  <c r="J110" i="8"/>
  <c r="K110" i="8"/>
  <c r="I110" i="8"/>
  <c r="L110" i="8" s="1"/>
  <c r="M110" i="8"/>
  <c r="H111" i="8"/>
  <c r="D111" i="8" l="1"/>
  <c r="C111" i="8"/>
  <c r="B111" i="8"/>
  <c r="E111" i="8" s="1"/>
  <c r="F111" i="8"/>
  <c r="A112" i="8"/>
  <c r="E9" i="7"/>
  <c r="D10" i="7"/>
  <c r="R110" i="1"/>
  <c r="O111" i="1"/>
  <c r="T110" i="1"/>
  <c r="Q110" i="1"/>
  <c r="S110" i="1" s="1"/>
  <c r="P110" i="1"/>
  <c r="N8" i="7"/>
  <c r="M9" i="7"/>
  <c r="R111" i="3"/>
  <c r="S111" i="3"/>
  <c r="T111" i="3"/>
  <c r="O112" i="3"/>
  <c r="P111" i="3"/>
  <c r="Q111" i="3"/>
  <c r="K111" i="8"/>
  <c r="J111" i="8"/>
  <c r="I111" i="8"/>
  <c r="L111" i="8" s="1"/>
  <c r="M111" i="8"/>
  <c r="H112" i="8"/>
  <c r="Q110" i="2"/>
  <c r="S110" i="2"/>
  <c r="T110" i="2"/>
  <c r="P110" i="2"/>
  <c r="R110" i="2"/>
  <c r="O111" i="2"/>
  <c r="K8" i="7"/>
  <c r="J9" i="7"/>
  <c r="H8" i="7"/>
  <c r="G9" i="7"/>
  <c r="R8" i="8"/>
  <c r="Q8" i="8"/>
  <c r="P8" i="8"/>
  <c r="S8" i="8" s="1"/>
  <c r="O9" i="8"/>
  <c r="T8" i="8"/>
  <c r="P8" i="4"/>
  <c r="Q8" i="4"/>
  <c r="R8" i="4"/>
  <c r="S8" i="4"/>
  <c r="T8" i="4"/>
  <c r="O9" i="4"/>
  <c r="Q11" i="7"/>
  <c r="P12" i="7"/>
  <c r="R112" i="8"/>
  <c r="Q112" i="8"/>
  <c r="P112" i="8"/>
  <c r="S112" i="8" s="1"/>
  <c r="O113" i="8"/>
  <c r="T112" i="8"/>
  <c r="B112" i="3"/>
  <c r="C112" i="3"/>
  <c r="D112" i="3"/>
  <c r="E112" i="3"/>
  <c r="A113" i="3"/>
  <c r="F112" i="3"/>
  <c r="I110" i="2"/>
  <c r="J110" i="2"/>
  <c r="K110" i="2"/>
  <c r="L110" i="2"/>
  <c r="M110" i="2"/>
  <c r="H111" i="2"/>
  <c r="A10" i="4"/>
  <c r="B9" i="4"/>
  <c r="C9" i="4"/>
  <c r="D9" i="4"/>
  <c r="E9" i="4"/>
  <c r="F9" i="4"/>
  <c r="I110" i="3"/>
  <c r="J110" i="3"/>
  <c r="K110" i="3"/>
  <c r="L110" i="3"/>
  <c r="M110" i="3"/>
  <c r="H111" i="3"/>
  <c r="K110" i="4"/>
  <c r="L110" i="4"/>
  <c r="I110" i="4"/>
  <c r="J110" i="4"/>
  <c r="M110" i="4"/>
  <c r="H111" i="4"/>
  <c r="F110" i="6"/>
  <c r="G110" i="6"/>
  <c r="A111" i="6"/>
  <c r="B110" i="6"/>
  <c r="C110" i="6"/>
  <c r="D110" i="6"/>
  <c r="E110" i="6"/>
  <c r="C111" i="4"/>
  <c r="D111" i="4"/>
  <c r="E111" i="4"/>
  <c r="F111" i="4"/>
  <c r="B111" i="4"/>
  <c r="A112" i="4"/>
  <c r="D11" i="8"/>
  <c r="C11" i="8"/>
  <c r="B11" i="8"/>
  <c r="E11" i="8" s="1"/>
  <c r="F11" i="8"/>
  <c r="A12" i="8"/>
  <c r="Q8" i="3"/>
  <c r="R8" i="3"/>
  <c r="S8" i="3"/>
  <c r="T8" i="3"/>
  <c r="O9" i="3"/>
  <c r="P8" i="3"/>
  <c r="Q110" i="4"/>
  <c r="R110" i="4"/>
  <c r="S110" i="4"/>
  <c r="T110" i="4"/>
  <c r="O111" i="4"/>
  <c r="P110" i="4"/>
  <c r="J11" i="6"/>
  <c r="K11" i="6"/>
  <c r="L11" i="6"/>
  <c r="M11" i="6"/>
  <c r="N11" i="6"/>
  <c r="O11" i="6"/>
  <c r="I12" i="6"/>
  <c r="J110" i="6"/>
  <c r="K110" i="6"/>
  <c r="L110" i="6"/>
  <c r="M110" i="6"/>
  <c r="N110" i="6"/>
  <c r="O110" i="6"/>
  <c r="I111" i="6"/>
  <c r="B110" i="2"/>
  <c r="C110" i="2"/>
  <c r="D110" i="2"/>
  <c r="E110" i="2"/>
  <c r="F110" i="2"/>
  <c r="A111" i="2"/>
  <c r="S10" i="6"/>
  <c r="T10" i="6"/>
  <c r="U10" i="6"/>
  <c r="V10" i="6"/>
  <c r="W10" i="6"/>
  <c r="R10" i="6"/>
  <c r="Q11" i="6"/>
  <c r="H10" i="3"/>
  <c r="I9" i="3"/>
  <c r="J9" i="3"/>
  <c r="K9" i="3"/>
  <c r="L9" i="3"/>
  <c r="M9" i="3"/>
  <c r="B8" i="7"/>
  <c r="A9" i="7"/>
  <c r="K8" i="2"/>
  <c r="L8" i="2"/>
  <c r="M8" i="2"/>
  <c r="H9" i="2"/>
  <c r="I8" i="2"/>
  <c r="J8" i="2"/>
  <c r="D8" i="1"/>
  <c r="B8" i="1"/>
  <c r="A9" i="1"/>
  <c r="C8" i="1"/>
  <c r="E8" i="1" s="1"/>
  <c r="F8" i="1"/>
  <c r="K112" i="1"/>
  <c r="M112" i="1"/>
  <c r="H113" i="1"/>
  <c r="I112" i="1"/>
  <c r="J112" i="1"/>
  <c r="L112" i="1" s="1"/>
  <c r="B8" i="6"/>
  <c r="C8" i="6"/>
  <c r="D8" i="6"/>
  <c r="E8" i="6"/>
  <c r="F8" i="6"/>
  <c r="G8" i="6"/>
  <c r="A9" i="6"/>
  <c r="K8" i="1"/>
  <c r="H9" i="1"/>
  <c r="I8" i="1"/>
  <c r="J8" i="1"/>
  <c r="L8" i="1" s="1"/>
  <c r="M8" i="1"/>
  <c r="K8" i="8"/>
  <c r="J8" i="8"/>
  <c r="I8" i="8"/>
  <c r="L8" i="8" s="1"/>
  <c r="H9" i="8"/>
  <c r="M8" i="8"/>
  <c r="D111" i="1"/>
  <c r="C111" i="1"/>
  <c r="E111" i="1" s="1"/>
  <c r="F111" i="1"/>
  <c r="A112" i="1"/>
  <c r="B111" i="1"/>
  <c r="A10" i="2"/>
  <c r="B9" i="2"/>
  <c r="C9" i="2"/>
  <c r="D9" i="2"/>
  <c r="E9" i="2"/>
  <c r="F9" i="2"/>
  <c r="O11" i="2"/>
  <c r="P10" i="2"/>
  <c r="Q10" i="2"/>
  <c r="R10" i="2"/>
  <c r="S10" i="2"/>
  <c r="T10" i="2"/>
  <c r="R9" i="1"/>
  <c r="T9" i="1"/>
  <c r="O10" i="1"/>
  <c r="Q9" i="1"/>
  <c r="S9" i="1" s="1"/>
  <c r="P9" i="1"/>
  <c r="K8" i="4"/>
  <c r="L8" i="4"/>
  <c r="M8" i="4"/>
  <c r="H9" i="4"/>
  <c r="I8" i="4"/>
  <c r="J8" i="4"/>
  <c r="C10" i="3"/>
  <c r="B10" i="3"/>
  <c r="D10" i="3"/>
  <c r="E10" i="3"/>
  <c r="F10" i="3"/>
  <c r="A11" i="3"/>
  <c r="T111" i="6"/>
  <c r="U111" i="6"/>
  <c r="V111" i="6"/>
  <c r="W111" i="6"/>
  <c r="Q112" i="6"/>
  <c r="R111" i="6"/>
  <c r="S111" i="6"/>
  <c r="B11" i="3" l="1"/>
  <c r="C11" i="3"/>
  <c r="E11" i="3"/>
  <c r="D11" i="3"/>
  <c r="F11" i="3"/>
  <c r="A12" i="3"/>
  <c r="M9" i="4"/>
  <c r="H10" i="4"/>
  <c r="I9" i="4"/>
  <c r="J9" i="4"/>
  <c r="K9" i="4"/>
  <c r="L9" i="4"/>
  <c r="J111" i="6"/>
  <c r="K111" i="6"/>
  <c r="L111" i="6"/>
  <c r="M111" i="6"/>
  <c r="N111" i="6"/>
  <c r="O111" i="6"/>
  <c r="I112" i="6"/>
  <c r="R9" i="8"/>
  <c r="Q9" i="8"/>
  <c r="P9" i="8"/>
  <c r="S9" i="8" s="1"/>
  <c r="O10" i="8"/>
  <c r="T9" i="8"/>
  <c r="S111" i="2"/>
  <c r="O112" i="2"/>
  <c r="R111" i="2"/>
  <c r="T111" i="2"/>
  <c r="P111" i="2"/>
  <c r="Q111" i="2"/>
  <c r="E10" i="7"/>
  <c r="D11" i="7"/>
  <c r="G111" i="6"/>
  <c r="A112" i="6"/>
  <c r="B111" i="6"/>
  <c r="C111" i="6"/>
  <c r="D111" i="6"/>
  <c r="F111" i="6"/>
  <c r="E111" i="6"/>
  <c r="R9" i="4"/>
  <c r="S9" i="4"/>
  <c r="T9" i="4"/>
  <c r="O10" i="4"/>
  <c r="P9" i="4"/>
  <c r="Q9" i="4"/>
  <c r="N9" i="7"/>
  <c r="M10" i="7"/>
  <c r="K9" i="1"/>
  <c r="J9" i="1"/>
  <c r="L9" i="1" s="1"/>
  <c r="H10" i="1"/>
  <c r="M9" i="1"/>
  <c r="I9" i="1"/>
  <c r="D9" i="1"/>
  <c r="A10" i="1"/>
  <c r="C9" i="1"/>
  <c r="E9" i="1" s="1"/>
  <c r="B9" i="1"/>
  <c r="F9" i="1"/>
  <c r="I10" i="3"/>
  <c r="J10" i="3"/>
  <c r="K10" i="3"/>
  <c r="L10" i="3"/>
  <c r="M10" i="3"/>
  <c r="H11" i="3"/>
  <c r="C111" i="2"/>
  <c r="D111" i="2"/>
  <c r="E111" i="2"/>
  <c r="F111" i="2"/>
  <c r="A112" i="2"/>
  <c r="B111" i="2"/>
  <c r="D12" i="8"/>
  <c r="C12" i="8"/>
  <c r="B12" i="8"/>
  <c r="E12" i="8" s="1"/>
  <c r="F12" i="8"/>
  <c r="A13" i="8"/>
  <c r="J111" i="3"/>
  <c r="K111" i="3"/>
  <c r="L111" i="3"/>
  <c r="M111" i="3"/>
  <c r="H112" i="3"/>
  <c r="I111" i="3"/>
  <c r="D112" i="8"/>
  <c r="C112" i="8"/>
  <c r="B112" i="8"/>
  <c r="E112" i="8" s="1"/>
  <c r="F112" i="8"/>
  <c r="A113" i="8"/>
  <c r="M9" i="2"/>
  <c r="H10" i="2"/>
  <c r="I9" i="2"/>
  <c r="J9" i="2"/>
  <c r="K9" i="2"/>
  <c r="L9" i="2"/>
  <c r="B9" i="7"/>
  <c r="A10" i="7"/>
  <c r="U11" i="6"/>
  <c r="V11" i="6"/>
  <c r="W11" i="6"/>
  <c r="R11" i="6"/>
  <c r="S11" i="6"/>
  <c r="T11" i="6"/>
  <c r="Q12" i="6"/>
  <c r="R113" i="8"/>
  <c r="P113" i="8"/>
  <c r="S113" i="8" s="1"/>
  <c r="Q113" i="8"/>
  <c r="T113" i="8"/>
  <c r="O114" i="8"/>
  <c r="Q12" i="7"/>
  <c r="P13" i="7"/>
  <c r="M111" i="4"/>
  <c r="H112" i="4"/>
  <c r="I111" i="4"/>
  <c r="J111" i="4"/>
  <c r="K111" i="4"/>
  <c r="L111" i="4"/>
  <c r="H9" i="7"/>
  <c r="G10" i="7"/>
  <c r="L12" i="6"/>
  <c r="M12" i="6"/>
  <c r="N12" i="6"/>
  <c r="O12" i="6"/>
  <c r="J12" i="6"/>
  <c r="K12" i="6"/>
  <c r="I13" i="6"/>
  <c r="B112" i="4"/>
  <c r="C112" i="4"/>
  <c r="E112" i="4"/>
  <c r="F112" i="4"/>
  <c r="A113" i="4"/>
  <c r="D112" i="4"/>
  <c r="K113" i="1"/>
  <c r="I113" i="1"/>
  <c r="J113" i="1"/>
  <c r="L113" i="1" s="1"/>
  <c r="M113" i="1"/>
  <c r="H114" i="1"/>
  <c r="S9" i="3"/>
  <c r="T9" i="3"/>
  <c r="O10" i="3"/>
  <c r="P9" i="3"/>
  <c r="Q9" i="3"/>
  <c r="R9" i="3"/>
  <c r="B10" i="4"/>
  <c r="C10" i="4"/>
  <c r="D10" i="4"/>
  <c r="E10" i="4"/>
  <c r="F10" i="4"/>
  <c r="A11" i="4"/>
  <c r="C113" i="3"/>
  <c r="D113" i="3"/>
  <c r="E113" i="3"/>
  <c r="F113" i="3"/>
  <c r="A114" i="3"/>
  <c r="B113" i="3"/>
  <c r="T112" i="3"/>
  <c r="O113" i="3"/>
  <c r="P112" i="3"/>
  <c r="Q112" i="3"/>
  <c r="R112" i="3"/>
  <c r="S112" i="3"/>
  <c r="S111" i="4"/>
  <c r="T111" i="4"/>
  <c r="O112" i="4"/>
  <c r="P111" i="4"/>
  <c r="Q111" i="4"/>
  <c r="R111" i="4"/>
  <c r="U112" i="6"/>
  <c r="V112" i="6"/>
  <c r="W112" i="6"/>
  <c r="Q113" i="6"/>
  <c r="R112" i="6"/>
  <c r="S112" i="6"/>
  <c r="T112" i="6"/>
  <c r="K9" i="8"/>
  <c r="J9" i="8"/>
  <c r="I9" i="8"/>
  <c r="L9" i="8" s="1"/>
  <c r="M9" i="8"/>
  <c r="H10" i="8"/>
  <c r="B10" i="2"/>
  <c r="C10" i="2"/>
  <c r="D10" i="2"/>
  <c r="E10" i="2"/>
  <c r="F10" i="2"/>
  <c r="A11" i="2"/>
  <c r="D9" i="6"/>
  <c r="E9" i="6"/>
  <c r="F9" i="6"/>
  <c r="G9" i="6"/>
  <c r="B9" i="6"/>
  <c r="C9" i="6"/>
  <c r="A10" i="6"/>
  <c r="R10" i="1"/>
  <c r="O11" i="1"/>
  <c r="P10" i="1"/>
  <c r="T10" i="1"/>
  <c r="Q10" i="1"/>
  <c r="S10" i="1" s="1"/>
  <c r="P11" i="2"/>
  <c r="Q11" i="2"/>
  <c r="R11" i="2"/>
  <c r="S11" i="2"/>
  <c r="T11" i="2"/>
  <c r="O12" i="2"/>
  <c r="D112" i="1"/>
  <c r="A113" i="1"/>
  <c r="B112" i="1"/>
  <c r="C112" i="1"/>
  <c r="E112" i="1" s="1"/>
  <c r="F112" i="1"/>
  <c r="K111" i="2"/>
  <c r="L111" i="2"/>
  <c r="M111" i="2"/>
  <c r="H112" i="2"/>
  <c r="J111" i="2"/>
  <c r="I111" i="2"/>
  <c r="K9" i="7"/>
  <c r="J10" i="7"/>
  <c r="K112" i="8"/>
  <c r="J112" i="8"/>
  <c r="M112" i="8"/>
  <c r="I112" i="8"/>
  <c r="L112" i="8" s="1"/>
  <c r="H113" i="8"/>
  <c r="R111" i="1"/>
  <c r="P111" i="1"/>
  <c r="Q111" i="1"/>
  <c r="S111" i="1" s="1"/>
  <c r="T111" i="1"/>
  <c r="O112" i="1"/>
  <c r="O113" i="4" l="1"/>
  <c r="P112" i="4"/>
  <c r="Q112" i="4"/>
  <c r="R112" i="4"/>
  <c r="S112" i="4"/>
  <c r="T112" i="4"/>
  <c r="O11" i="3"/>
  <c r="P10" i="3"/>
  <c r="Q10" i="3"/>
  <c r="R10" i="3"/>
  <c r="S10" i="3"/>
  <c r="T10" i="3"/>
  <c r="E11" i="7"/>
  <c r="D12" i="7"/>
  <c r="I10" i="4"/>
  <c r="J10" i="4"/>
  <c r="K10" i="4"/>
  <c r="L10" i="4"/>
  <c r="M10" i="4"/>
  <c r="H11" i="4"/>
  <c r="M112" i="2"/>
  <c r="H113" i="2"/>
  <c r="I112" i="2"/>
  <c r="J112" i="2"/>
  <c r="K112" i="2"/>
  <c r="L112" i="2"/>
  <c r="Q12" i="2"/>
  <c r="R12" i="2"/>
  <c r="S12" i="2"/>
  <c r="T12" i="2"/>
  <c r="O13" i="2"/>
  <c r="P12" i="2"/>
  <c r="K10" i="8"/>
  <c r="J10" i="8"/>
  <c r="I10" i="8"/>
  <c r="L10" i="8" s="1"/>
  <c r="M10" i="8"/>
  <c r="H11" i="8"/>
  <c r="V113" i="6"/>
  <c r="W113" i="6"/>
  <c r="Q114" i="6"/>
  <c r="R113" i="6"/>
  <c r="S113" i="6"/>
  <c r="T113" i="6"/>
  <c r="U113" i="6"/>
  <c r="D113" i="4"/>
  <c r="E113" i="4"/>
  <c r="A114" i="4"/>
  <c r="B113" i="4"/>
  <c r="C113" i="4"/>
  <c r="F113" i="4"/>
  <c r="I10" i="2"/>
  <c r="J10" i="2"/>
  <c r="K10" i="2"/>
  <c r="L10" i="2"/>
  <c r="M10" i="2"/>
  <c r="H11" i="2"/>
  <c r="L112" i="3"/>
  <c r="M112" i="3"/>
  <c r="H113" i="3"/>
  <c r="I112" i="3"/>
  <c r="J112" i="3"/>
  <c r="K112" i="3"/>
  <c r="J11" i="3"/>
  <c r="K11" i="3"/>
  <c r="L11" i="3"/>
  <c r="M11" i="3"/>
  <c r="H12" i="3"/>
  <c r="I11" i="3"/>
  <c r="N10" i="7"/>
  <c r="M11" i="7"/>
  <c r="R10" i="8"/>
  <c r="Q10" i="8"/>
  <c r="P10" i="8"/>
  <c r="S10" i="8" s="1"/>
  <c r="T10" i="8"/>
  <c r="O11" i="8"/>
  <c r="Q13" i="7"/>
  <c r="P14" i="7"/>
  <c r="R112" i="1"/>
  <c r="Q112" i="1"/>
  <c r="S112" i="1" s="1"/>
  <c r="T112" i="1"/>
  <c r="O113" i="1"/>
  <c r="P112" i="1"/>
  <c r="R11" i="1"/>
  <c r="O12" i="1"/>
  <c r="T11" i="1"/>
  <c r="Q11" i="1"/>
  <c r="S11" i="1" s="1"/>
  <c r="P11" i="1"/>
  <c r="E114" i="3"/>
  <c r="F114" i="3"/>
  <c r="A115" i="3"/>
  <c r="B114" i="3"/>
  <c r="C114" i="3"/>
  <c r="D114" i="3"/>
  <c r="D10" i="1"/>
  <c r="A11" i="1"/>
  <c r="C10" i="1"/>
  <c r="E10" i="1" s="1"/>
  <c r="B10" i="1"/>
  <c r="F10" i="1"/>
  <c r="D12" i="3"/>
  <c r="E12" i="3"/>
  <c r="A13" i="3"/>
  <c r="B12" i="3"/>
  <c r="C12" i="3"/>
  <c r="F12" i="3"/>
  <c r="H10" i="7"/>
  <c r="G11" i="7"/>
  <c r="T10" i="4"/>
  <c r="O11" i="4"/>
  <c r="P10" i="4"/>
  <c r="Q10" i="4"/>
  <c r="S10" i="4"/>
  <c r="R10" i="4"/>
  <c r="C11" i="2"/>
  <c r="D11" i="2"/>
  <c r="E11" i="2"/>
  <c r="F11" i="2"/>
  <c r="A12" i="2"/>
  <c r="B11" i="2"/>
  <c r="K114" i="1"/>
  <c r="I114" i="1"/>
  <c r="J114" i="1"/>
  <c r="L114" i="1" s="1"/>
  <c r="M114" i="1"/>
  <c r="H115" i="1"/>
  <c r="K112" i="4"/>
  <c r="L112" i="4"/>
  <c r="M112" i="4"/>
  <c r="I112" i="4"/>
  <c r="J112" i="4"/>
  <c r="H113" i="4"/>
  <c r="B10" i="7"/>
  <c r="A11" i="7"/>
  <c r="D113" i="8"/>
  <c r="C113" i="8"/>
  <c r="B113" i="8"/>
  <c r="E113" i="8" s="1"/>
  <c r="F113" i="8"/>
  <c r="A114" i="8"/>
  <c r="K10" i="7"/>
  <c r="J11" i="7"/>
  <c r="F10" i="6"/>
  <c r="G10" i="6"/>
  <c r="B10" i="6"/>
  <c r="C10" i="6"/>
  <c r="D10" i="6"/>
  <c r="E10" i="6"/>
  <c r="A11" i="6"/>
  <c r="W12" i="6"/>
  <c r="R12" i="6"/>
  <c r="S12" i="6"/>
  <c r="T12" i="6"/>
  <c r="U12" i="6"/>
  <c r="V12" i="6"/>
  <c r="Q13" i="6"/>
  <c r="E112" i="2"/>
  <c r="F112" i="2"/>
  <c r="A113" i="2"/>
  <c r="B112" i="2"/>
  <c r="C112" i="2"/>
  <c r="D112" i="2"/>
  <c r="N13" i="6"/>
  <c r="O13" i="6"/>
  <c r="J13" i="6"/>
  <c r="K13" i="6"/>
  <c r="L13" i="6"/>
  <c r="M13" i="6"/>
  <c r="I14" i="6"/>
  <c r="D13" i="8"/>
  <c r="C13" i="8"/>
  <c r="B13" i="8"/>
  <c r="E13" i="8" s="1"/>
  <c r="F13" i="8"/>
  <c r="A14" i="8"/>
  <c r="K10" i="1"/>
  <c r="H11" i="1"/>
  <c r="I10" i="1"/>
  <c r="J10" i="1"/>
  <c r="L10" i="1" s="1"/>
  <c r="M10" i="1"/>
  <c r="A113" i="6"/>
  <c r="B112" i="6"/>
  <c r="C112" i="6"/>
  <c r="D112" i="6"/>
  <c r="E112" i="6"/>
  <c r="F112" i="6"/>
  <c r="G112" i="6"/>
  <c r="P112" i="2"/>
  <c r="Q112" i="2"/>
  <c r="R112" i="2"/>
  <c r="S112" i="2"/>
  <c r="T112" i="2"/>
  <c r="O113" i="2"/>
  <c r="K112" i="6"/>
  <c r="L112" i="6"/>
  <c r="M112" i="6"/>
  <c r="N112" i="6"/>
  <c r="O112" i="6"/>
  <c r="I113" i="6"/>
  <c r="J112" i="6"/>
  <c r="K113" i="8"/>
  <c r="J113" i="8"/>
  <c r="I113" i="8"/>
  <c r="L113" i="8" s="1"/>
  <c r="M113" i="8"/>
  <c r="H114" i="8"/>
  <c r="D113" i="1"/>
  <c r="B113" i="1"/>
  <c r="C113" i="1"/>
  <c r="E113" i="1" s="1"/>
  <c r="F113" i="1"/>
  <c r="A114" i="1"/>
  <c r="P113" i="3"/>
  <c r="Q113" i="3"/>
  <c r="R113" i="3"/>
  <c r="S113" i="3"/>
  <c r="T113" i="3"/>
  <c r="O114" i="3"/>
  <c r="C11" i="4"/>
  <c r="D11" i="4"/>
  <c r="E11" i="4"/>
  <c r="F11" i="4"/>
  <c r="A12" i="4"/>
  <c r="B11" i="4"/>
  <c r="Q114" i="8"/>
  <c r="R114" i="8"/>
  <c r="P114" i="8"/>
  <c r="S114" i="8" s="1"/>
  <c r="T114" i="8"/>
  <c r="O115" i="8"/>
  <c r="K114" i="8" l="1"/>
  <c r="J114" i="8"/>
  <c r="I114" i="8"/>
  <c r="L114" i="8" s="1"/>
  <c r="M114" i="8"/>
  <c r="H115" i="8"/>
  <c r="W114" i="6"/>
  <c r="Q115" i="6"/>
  <c r="R114" i="6"/>
  <c r="S114" i="6"/>
  <c r="T114" i="6"/>
  <c r="U114" i="6"/>
  <c r="V114" i="6"/>
  <c r="D11" i="1"/>
  <c r="F11" i="1"/>
  <c r="A12" i="1"/>
  <c r="C11" i="1"/>
  <c r="E11" i="1" s="1"/>
  <c r="B11" i="1"/>
  <c r="F114" i="4"/>
  <c r="A115" i="4"/>
  <c r="B114" i="4"/>
  <c r="C114" i="4"/>
  <c r="D114" i="4"/>
  <c r="E114" i="4"/>
  <c r="S13" i="2"/>
  <c r="T13" i="2"/>
  <c r="O14" i="2"/>
  <c r="P13" i="2"/>
  <c r="Q13" i="2"/>
  <c r="R13" i="2"/>
  <c r="P11" i="3"/>
  <c r="Q11" i="3"/>
  <c r="R11" i="3"/>
  <c r="S11" i="3"/>
  <c r="T11" i="3"/>
  <c r="O12" i="3"/>
  <c r="I11" i="2"/>
  <c r="J11" i="2"/>
  <c r="K11" i="2"/>
  <c r="L11" i="2"/>
  <c r="M11" i="2"/>
  <c r="H12" i="2"/>
  <c r="R115" i="8"/>
  <c r="Q115" i="8"/>
  <c r="P115" i="8"/>
  <c r="S115" i="8" s="1"/>
  <c r="T115" i="8"/>
  <c r="O116" i="8"/>
  <c r="N11" i="7"/>
  <c r="M12" i="7"/>
  <c r="I113" i="2"/>
  <c r="J113" i="2"/>
  <c r="K113" i="2"/>
  <c r="L113" i="2"/>
  <c r="M113" i="2"/>
  <c r="H114" i="2"/>
  <c r="E12" i="7"/>
  <c r="D13" i="7"/>
  <c r="J14" i="6"/>
  <c r="K14" i="6"/>
  <c r="L14" i="6"/>
  <c r="M14" i="6"/>
  <c r="N14" i="6"/>
  <c r="O14" i="6"/>
  <c r="I15" i="6"/>
  <c r="E12" i="2"/>
  <c r="F12" i="2"/>
  <c r="A13" i="2"/>
  <c r="B12" i="2"/>
  <c r="C12" i="2"/>
  <c r="D12" i="2"/>
  <c r="F13" i="3"/>
  <c r="A14" i="3"/>
  <c r="B13" i="3"/>
  <c r="C13" i="3"/>
  <c r="D13" i="3"/>
  <c r="E13" i="3"/>
  <c r="Q14" i="7"/>
  <c r="P15" i="7"/>
  <c r="K11" i="8"/>
  <c r="J11" i="8"/>
  <c r="I11" i="8"/>
  <c r="L11" i="8" s="1"/>
  <c r="M11" i="8"/>
  <c r="H12" i="8"/>
  <c r="E12" i="4"/>
  <c r="F12" i="4"/>
  <c r="A13" i="4"/>
  <c r="B12" i="4"/>
  <c r="C12" i="4"/>
  <c r="D12" i="4"/>
  <c r="Q113" i="2"/>
  <c r="R113" i="2"/>
  <c r="S113" i="2"/>
  <c r="T113" i="2"/>
  <c r="O114" i="2"/>
  <c r="P113" i="2"/>
  <c r="K11" i="1"/>
  <c r="J11" i="1"/>
  <c r="L11" i="1" s="1"/>
  <c r="M11" i="1"/>
  <c r="H12" i="1"/>
  <c r="I11" i="1"/>
  <c r="P11" i="4"/>
  <c r="Q11" i="4"/>
  <c r="R11" i="4"/>
  <c r="S11" i="4"/>
  <c r="T11" i="4"/>
  <c r="O12" i="4"/>
  <c r="R12" i="1"/>
  <c r="O13" i="1"/>
  <c r="P12" i="1"/>
  <c r="T12" i="1"/>
  <c r="Q12" i="1"/>
  <c r="S12" i="1" s="1"/>
  <c r="I11" i="4"/>
  <c r="J11" i="4"/>
  <c r="K11" i="4"/>
  <c r="L11" i="4"/>
  <c r="M11" i="4"/>
  <c r="H12" i="4"/>
  <c r="D114" i="1"/>
  <c r="F114" i="1"/>
  <c r="A115" i="1"/>
  <c r="B114" i="1"/>
  <c r="C114" i="1"/>
  <c r="E114" i="1" s="1"/>
  <c r="P114" i="3"/>
  <c r="Q114" i="3"/>
  <c r="R114" i="3"/>
  <c r="S114" i="3"/>
  <c r="T114" i="3"/>
  <c r="O115" i="3"/>
  <c r="A114" i="2"/>
  <c r="B113" i="2"/>
  <c r="C113" i="2"/>
  <c r="D113" i="2"/>
  <c r="E113" i="2"/>
  <c r="F113" i="2"/>
  <c r="B11" i="7"/>
  <c r="A12" i="7"/>
  <c r="K115" i="1"/>
  <c r="M115" i="1"/>
  <c r="H116" i="1"/>
  <c r="I115" i="1"/>
  <c r="J115" i="1"/>
  <c r="L115" i="1" s="1"/>
  <c r="R11" i="8"/>
  <c r="Q11" i="8"/>
  <c r="P11" i="8"/>
  <c r="S11" i="8" s="1"/>
  <c r="O12" i="8"/>
  <c r="T11" i="8"/>
  <c r="L12" i="3"/>
  <c r="M12" i="3"/>
  <c r="H13" i="3"/>
  <c r="I12" i="3"/>
  <c r="J12" i="3"/>
  <c r="K12" i="3"/>
  <c r="H114" i="3"/>
  <c r="I113" i="3"/>
  <c r="J113" i="3"/>
  <c r="K113" i="3"/>
  <c r="L113" i="3"/>
  <c r="M113" i="3"/>
  <c r="B113" i="6"/>
  <c r="C113" i="6"/>
  <c r="D113" i="6"/>
  <c r="E113" i="6"/>
  <c r="F113" i="6"/>
  <c r="G113" i="6"/>
  <c r="A114" i="6"/>
  <c r="D114" i="8"/>
  <c r="C114" i="8"/>
  <c r="B114" i="8"/>
  <c r="E114" i="8" s="1"/>
  <c r="F114" i="8"/>
  <c r="A115" i="8"/>
  <c r="D14" i="8"/>
  <c r="C14" i="8"/>
  <c r="B14" i="8"/>
  <c r="E14" i="8" s="1"/>
  <c r="F14" i="8"/>
  <c r="A15" i="8"/>
  <c r="K11" i="7"/>
  <c r="J12" i="7"/>
  <c r="H11" i="7"/>
  <c r="G12" i="7"/>
  <c r="A116" i="3"/>
  <c r="B115" i="3"/>
  <c r="C115" i="3"/>
  <c r="D115" i="3"/>
  <c r="E115" i="3"/>
  <c r="F115" i="3"/>
  <c r="R13" i="6"/>
  <c r="S13" i="6"/>
  <c r="T13" i="6"/>
  <c r="U13" i="6"/>
  <c r="V13" i="6"/>
  <c r="W13" i="6"/>
  <c r="Q14" i="6"/>
  <c r="L113" i="6"/>
  <c r="M113" i="6"/>
  <c r="N113" i="6"/>
  <c r="O113" i="6"/>
  <c r="I114" i="6"/>
  <c r="J113" i="6"/>
  <c r="K113" i="6"/>
  <c r="B11" i="6"/>
  <c r="C11" i="6"/>
  <c r="D11" i="6"/>
  <c r="E11" i="6"/>
  <c r="F11" i="6"/>
  <c r="G11" i="6"/>
  <c r="A12" i="6"/>
  <c r="I113" i="4"/>
  <c r="J113" i="4"/>
  <c r="M113" i="4"/>
  <c r="H114" i="4"/>
  <c r="K113" i="4"/>
  <c r="L113" i="4"/>
  <c r="R113" i="1"/>
  <c r="O114" i="1"/>
  <c r="P113" i="1"/>
  <c r="Q113" i="1"/>
  <c r="S113" i="1" s="1"/>
  <c r="T113" i="1"/>
  <c r="P113" i="4"/>
  <c r="Q113" i="4"/>
  <c r="R113" i="4"/>
  <c r="S113" i="4"/>
  <c r="T113" i="4"/>
  <c r="O114" i="4"/>
  <c r="R114" i="1" l="1"/>
  <c r="P114" i="1"/>
  <c r="T114" i="1"/>
  <c r="O115" i="1"/>
  <c r="Q114" i="1"/>
  <c r="S114" i="1" s="1"/>
  <c r="K12" i="7"/>
  <c r="J13" i="7"/>
  <c r="I114" i="3"/>
  <c r="J114" i="3"/>
  <c r="K114" i="3"/>
  <c r="L114" i="3"/>
  <c r="M114" i="3"/>
  <c r="H115" i="3"/>
  <c r="R12" i="8"/>
  <c r="Q12" i="8"/>
  <c r="P12" i="8"/>
  <c r="S12" i="8" s="1"/>
  <c r="T12" i="8"/>
  <c r="O13" i="8"/>
  <c r="B114" i="2"/>
  <c r="C114" i="2"/>
  <c r="D114" i="2"/>
  <c r="E114" i="2"/>
  <c r="F114" i="2"/>
  <c r="A115" i="2"/>
  <c r="E13" i="7"/>
  <c r="D14" i="7"/>
  <c r="N12" i="7"/>
  <c r="M13" i="7"/>
  <c r="S14" i="6"/>
  <c r="T14" i="6"/>
  <c r="U14" i="6"/>
  <c r="V14" i="6"/>
  <c r="W14" i="6"/>
  <c r="R14" i="6"/>
  <c r="Q15" i="6"/>
  <c r="B12" i="7"/>
  <c r="A13" i="7"/>
  <c r="R115" i="3"/>
  <c r="S115" i="3"/>
  <c r="T115" i="3"/>
  <c r="O116" i="3"/>
  <c r="P115" i="3"/>
  <c r="Q115" i="3"/>
  <c r="D115" i="1"/>
  <c r="B115" i="1"/>
  <c r="C115" i="1"/>
  <c r="E115" i="1" s="1"/>
  <c r="F115" i="1"/>
  <c r="A116" i="1"/>
  <c r="C14" i="3"/>
  <c r="D14" i="3"/>
  <c r="E14" i="3"/>
  <c r="F14" i="3"/>
  <c r="A15" i="3"/>
  <c r="B14" i="3"/>
  <c r="J15" i="6"/>
  <c r="K15" i="6"/>
  <c r="L15" i="6"/>
  <c r="M15" i="6"/>
  <c r="N15" i="6"/>
  <c r="O15" i="6"/>
  <c r="I16" i="6"/>
  <c r="D12" i="1"/>
  <c r="B12" i="1"/>
  <c r="A13" i="1"/>
  <c r="C12" i="1"/>
  <c r="E12" i="1" s="1"/>
  <c r="F12" i="1"/>
  <c r="Q116" i="6"/>
  <c r="R115" i="6"/>
  <c r="S115" i="6"/>
  <c r="T115" i="6"/>
  <c r="U115" i="6"/>
  <c r="V115" i="6"/>
  <c r="W115" i="6"/>
  <c r="Q114" i="4"/>
  <c r="R114" i="4"/>
  <c r="S114" i="4"/>
  <c r="T114" i="4"/>
  <c r="O115" i="4"/>
  <c r="P114" i="4"/>
  <c r="D15" i="8"/>
  <c r="C15" i="8"/>
  <c r="B15" i="8"/>
  <c r="E15" i="8" s="1"/>
  <c r="F15" i="8"/>
  <c r="A16" i="8"/>
  <c r="I114" i="2"/>
  <c r="J114" i="2"/>
  <c r="K114" i="2"/>
  <c r="L114" i="2"/>
  <c r="M114" i="2"/>
  <c r="H115" i="2"/>
  <c r="R116" i="8"/>
  <c r="Q116" i="8"/>
  <c r="P116" i="8"/>
  <c r="S116" i="8" s="1"/>
  <c r="T116" i="8"/>
  <c r="O117" i="8"/>
  <c r="K115" i="8"/>
  <c r="J115" i="8"/>
  <c r="I115" i="8"/>
  <c r="L115" i="8" s="1"/>
  <c r="M115" i="8"/>
  <c r="H116" i="8"/>
  <c r="S114" i="2"/>
  <c r="T114" i="2"/>
  <c r="P114" i="2"/>
  <c r="Q114" i="2"/>
  <c r="R114" i="2"/>
  <c r="O115" i="2"/>
  <c r="A14" i="4"/>
  <c r="B13" i="4"/>
  <c r="C13" i="4"/>
  <c r="D13" i="4"/>
  <c r="E13" i="4"/>
  <c r="F13" i="4"/>
  <c r="Q15" i="7"/>
  <c r="P16" i="7"/>
  <c r="M114" i="6"/>
  <c r="N114" i="6"/>
  <c r="O114" i="6"/>
  <c r="I115" i="6"/>
  <c r="J114" i="6"/>
  <c r="K114" i="6"/>
  <c r="L114" i="6"/>
  <c r="B114" i="6"/>
  <c r="C114" i="6"/>
  <c r="D114" i="6"/>
  <c r="E114" i="6"/>
  <c r="F114" i="6"/>
  <c r="G114" i="6"/>
  <c r="A115" i="6"/>
  <c r="H14" i="3"/>
  <c r="I13" i="3"/>
  <c r="J13" i="3"/>
  <c r="K13" i="3"/>
  <c r="L13" i="3"/>
  <c r="M13" i="3"/>
  <c r="K12" i="4"/>
  <c r="L12" i="4"/>
  <c r="M12" i="4"/>
  <c r="H13" i="4"/>
  <c r="I12" i="4"/>
  <c r="J12" i="4"/>
  <c r="Q12" i="3"/>
  <c r="R12" i="3"/>
  <c r="S12" i="3"/>
  <c r="T12" i="3"/>
  <c r="O13" i="3"/>
  <c r="P12" i="3"/>
  <c r="C115" i="4"/>
  <c r="D115" i="4"/>
  <c r="E115" i="4"/>
  <c r="F115" i="4"/>
  <c r="B115" i="4"/>
  <c r="A116" i="4"/>
  <c r="B12" i="6"/>
  <c r="C12" i="6"/>
  <c r="D12" i="6"/>
  <c r="E12" i="6"/>
  <c r="F12" i="6"/>
  <c r="G12" i="6"/>
  <c r="A13" i="6"/>
  <c r="B116" i="3"/>
  <c r="C116" i="3"/>
  <c r="D116" i="3"/>
  <c r="E116" i="3"/>
  <c r="F116" i="3"/>
  <c r="A117" i="3"/>
  <c r="R13" i="1"/>
  <c r="T13" i="1"/>
  <c r="Q13" i="1"/>
  <c r="S13" i="1" s="1"/>
  <c r="O14" i="1"/>
  <c r="P13" i="1"/>
  <c r="K116" i="1"/>
  <c r="I116" i="1"/>
  <c r="J116" i="1"/>
  <c r="L116" i="1" s="1"/>
  <c r="M116" i="1"/>
  <c r="H117" i="1"/>
  <c r="K12" i="1"/>
  <c r="I12" i="1"/>
  <c r="J12" i="1"/>
  <c r="L12" i="1" s="1"/>
  <c r="H13" i="1"/>
  <c r="M12" i="1"/>
  <c r="K12" i="8"/>
  <c r="J12" i="8"/>
  <c r="I12" i="8"/>
  <c r="L12" i="8" s="1"/>
  <c r="M12" i="8"/>
  <c r="H13" i="8"/>
  <c r="A14" i="2"/>
  <c r="B13" i="2"/>
  <c r="C13" i="2"/>
  <c r="D13" i="2"/>
  <c r="E13" i="2"/>
  <c r="F13" i="2"/>
  <c r="O15" i="2"/>
  <c r="P14" i="2"/>
  <c r="Q14" i="2"/>
  <c r="R14" i="2"/>
  <c r="S14" i="2"/>
  <c r="T14" i="2"/>
  <c r="H12" i="7"/>
  <c r="G13" i="7"/>
  <c r="K114" i="4"/>
  <c r="L114" i="4"/>
  <c r="I114" i="4"/>
  <c r="J114" i="4"/>
  <c r="M114" i="4"/>
  <c r="H115" i="4"/>
  <c r="D115" i="8"/>
  <c r="C115" i="8"/>
  <c r="B115" i="8"/>
  <c r="E115" i="8" s="1"/>
  <c r="F115" i="8"/>
  <c r="A116" i="8"/>
  <c r="P12" i="4"/>
  <c r="Q12" i="4"/>
  <c r="R12" i="4"/>
  <c r="S12" i="4"/>
  <c r="T12" i="4"/>
  <c r="O13" i="4"/>
  <c r="K12" i="2"/>
  <c r="L12" i="2"/>
  <c r="M12" i="2"/>
  <c r="H13" i="2"/>
  <c r="I12" i="2"/>
  <c r="J12" i="2"/>
  <c r="D13" i="1" l="1"/>
  <c r="B13" i="1"/>
  <c r="F13" i="1"/>
  <c r="A14" i="1"/>
  <c r="C13" i="1"/>
  <c r="E13" i="1" s="1"/>
  <c r="D116" i="1"/>
  <c r="B116" i="1"/>
  <c r="C116" i="1"/>
  <c r="E116" i="1" s="1"/>
  <c r="F116" i="1"/>
  <c r="A117" i="1"/>
  <c r="C115" i="2"/>
  <c r="D115" i="2"/>
  <c r="E115" i="2"/>
  <c r="F115" i="2"/>
  <c r="A116" i="2"/>
  <c r="B115" i="2"/>
  <c r="I14" i="3"/>
  <c r="J14" i="3"/>
  <c r="K14" i="3"/>
  <c r="L14" i="3"/>
  <c r="M14" i="3"/>
  <c r="H15" i="3"/>
  <c r="C115" i="6"/>
  <c r="D115" i="6"/>
  <c r="E115" i="6"/>
  <c r="F115" i="6"/>
  <c r="G115" i="6"/>
  <c r="A116" i="6"/>
  <c r="B115" i="6"/>
  <c r="H13" i="7"/>
  <c r="G14" i="7"/>
  <c r="K117" i="1"/>
  <c r="J117" i="1"/>
  <c r="L117" i="1" s="1"/>
  <c r="M117" i="1"/>
  <c r="H118" i="1"/>
  <c r="I117" i="1"/>
  <c r="D13" i="6"/>
  <c r="E13" i="6"/>
  <c r="F13" i="6"/>
  <c r="G13" i="6"/>
  <c r="C13" i="6"/>
  <c r="B13" i="6"/>
  <c r="A14" i="6"/>
  <c r="R117" i="8"/>
  <c r="Q117" i="8"/>
  <c r="P117" i="8"/>
  <c r="S117" i="8" s="1"/>
  <c r="T117" i="8"/>
  <c r="O118" i="8"/>
  <c r="K13" i="7"/>
  <c r="J14" i="7"/>
  <c r="N115" i="6"/>
  <c r="O115" i="6"/>
  <c r="I116" i="6"/>
  <c r="J115" i="6"/>
  <c r="K115" i="6"/>
  <c r="L115" i="6"/>
  <c r="M115" i="6"/>
  <c r="S115" i="4"/>
  <c r="T115" i="4"/>
  <c r="O116" i="4"/>
  <c r="P115" i="4"/>
  <c r="Q115" i="4"/>
  <c r="R115" i="4"/>
  <c r="B116" i="4"/>
  <c r="C116" i="4"/>
  <c r="E116" i="4"/>
  <c r="F116" i="4"/>
  <c r="A117" i="4"/>
  <c r="D116" i="4"/>
  <c r="M115" i="4"/>
  <c r="H116" i="4"/>
  <c r="I115" i="4"/>
  <c r="J115" i="4"/>
  <c r="K115" i="4"/>
  <c r="L115" i="4"/>
  <c r="F117" i="3"/>
  <c r="A118" i="3"/>
  <c r="B117" i="3"/>
  <c r="C117" i="3"/>
  <c r="D117" i="3"/>
  <c r="E117" i="3"/>
  <c r="L16" i="6"/>
  <c r="M16" i="6"/>
  <c r="N16" i="6"/>
  <c r="O16" i="6"/>
  <c r="K16" i="6"/>
  <c r="J16" i="6"/>
  <c r="I17" i="6"/>
  <c r="B15" i="3"/>
  <c r="C15" i="3"/>
  <c r="E15" i="3"/>
  <c r="D15" i="3"/>
  <c r="F15" i="3"/>
  <c r="A16" i="3"/>
  <c r="B13" i="7"/>
  <c r="A14" i="7"/>
  <c r="J115" i="3"/>
  <c r="K115" i="3"/>
  <c r="L115" i="3"/>
  <c r="M115" i="3"/>
  <c r="H116" i="3"/>
  <c r="I115" i="3"/>
  <c r="R14" i="1"/>
  <c r="O15" i="1"/>
  <c r="P14" i="1"/>
  <c r="T14" i="1"/>
  <c r="Q14" i="1"/>
  <c r="S14" i="1" s="1"/>
  <c r="S13" i="3"/>
  <c r="T13" i="3"/>
  <c r="O14" i="3"/>
  <c r="P13" i="3"/>
  <c r="Q13" i="3"/>
  <c r="R13" i="3"/>
  <c r="R13" i="4"/>
  <c r="S13" i="4"/>
  <c r="T13" i="4"/>
  <c r="O14" i="4"/>
  <c r="P13" i="4"/>
  <c r="Q13" i="4"/>
  <c r="K116" i="8"/>
  <c r="J116" i="8"/>
  <c r="I116" i="8"/>
  <c r="L116" i="8" s="1"/>
  <c r="H117" i="8"/>
  <c r="M116" i="8"/>
  <c r="D16" i="8"/>
  <c r="C16" i="8"/>
  <c r="B16" i="8"/>
  <c r="E16" i="8" s="1"/>
  <c r="F16" i="8"/>
  <c r="A17" i="8"/>
  <c r="N13" i="7"/>
  <c r="M14" i="7"/>
  <c r="R115" i="1"/>
  <c r="T115" i="1"/>
  <c r="P115" i="1"/>
  <c r="Q115" i="1"/>
  <c r="S115" i="1" s="1"/>
  <c r="O116" i="1"/>
  <c r="K13" i="8"/>
  <c r="J13" i="8"/>
  <c r="I13" i="8"/>
  <c r="L13" i="8" s="1"/>
  <c r="H14" i="8"/>
  <c r="M13" i="8"/>
  <c r="K13" i="1"/>
  <c r="J13" i="1"/>
  <c r="L13" i="1" s="1"/>
  <c r="M13" i="1"/>
  <c r="H14" i="1"/>
  <c r="I13" i="1"/>
  <c r="B14" i="4"/>
  <c r="C14" i="4"/>
  <c r="D14" i="4"/>
  <c r="E14" i="4"/>
  <c r="F14" i="4"/>
  <c r="A15" i="4"/>
  <c r="R116" i="6"/>
  <c r="S116" i="6"/>
  <c r="T116" i="6"/>
  <c r="U116" i="6"/>
  <c r="V116" i="6"/>
  <c r="W116" i="6"/>
  <c r="Q117" i="6"/>
  <c r="U15" i="6"/>
  <c r="V15" i="6"/>
  <c r="W15" i="6"/>
  <c r="R15" i="6"/>
  <c r="S15" i="6"/>
  <c r="T15" i="6"/>
  <c r="Q16" i="6"/>
  <c r="P15" i="2"/>
  <c r="Q15" i="2"/>
  <c r="R15" i="2"/>
  <c r="S15" i="2"/>
  <c r="T15" i="2"/>
  <c r="O16" i="2"/>
  <c r="M13" i="2"/>
  <c r="H14" i="2"/>
  <c r="I13" i="2"/>
  <c r="J13" i="2"/>
  <c r="K13" i="2"/>
  <c r="L13" i="2"/>
  <c r="D116" i="8"/>
  <c r="C116" i="8"/>
  <c r="B116" i="8"/>
  <c r="E116" i="8" s="1"/>
  <c r="F116" i="8"/>
  <c r="A117" i="8"/>
  <c r="B14" i="2"/>
  <c r="C14" i="2"/>
  <c r="D14" i="2"/>
  <c r="E14" i="2"/>
  <c r="F14" i="2"/>
  <c r="A15" i="2"/>
  <c r="M13" i="4"/>
  <c r="H14" i="4"/>
  <c r="I13" i="4"/>
  <c r="J13" i="4"/>
  <c r="K13" i="4"/>
  <c r="L13" i="4"/>
  <c r="Q16" i="7"/>
  <c r="P17" i="7"/>
  <c r="O116" i="2"/>
  <c r="Q115" i="2"/>
  <c r="R115" i="2"/>
  <c r="S115" i="2"/>
  <c r="T115" i="2"/>
  <c r="P115" i="2"/>
  <c r="K115" i="2"/>
  <c r="L115" i="2"/>
  <c r="M115" i="2"/>
  <c r="H116" i="2"/>
  <c r="I115" i="2"/>
  <c r="J115" i="2"/>
  <c r="E14" i="7"/>
  <c r="D15" i="7"/>
  <c r="R13" i="8"/>
  <c r="Q13" i="8"/>
  <c r="P13" i="8"/>
  <c r="S13" i="8" s="1"/>
  <c r="O14" i="8"/>
  <c r="T13" i="8"/>
  <c r="T116" i="3"/>
  <c r="O117" i="3"/>
  <c r="P116" i="3"/>
  <c r="Q116" i="3"/>
  <c r="S116" i="3"/>
  <c r="R116" i="3"/>
  <c r="C15" i="4" l="1"/>
  <c r="D15" i="4"/>
  <c r="E15" i="4"/>
  <c r="F15" i="4"/>
  <c r="A16" i="4"/>
  <c r="B15" i="4"/>
  <c r="R14" i="8"/>
  <c r="Q14" i="8"/>
  <c r="P14" i="8"/>
  <c r="S14" i="8" s="1"/>
  <c r="T14" i="8"/>
  <c r="O15" i="8"/>
  <c r="M116" i="2"/>
  <c r="H117" i="2"/>
  <c r="I116" i="2"/>
  <c r="J116" i="2"/>
  <c r="L116" i="2"/>
  <c r="K116" i="2"/>
  <c r="I14" i="4"/>
  <c r="J14" i="4"/>
  <c r="K14" i="4"/>
  <c r="L14" i="4"/>
  <c r="M14" i="4"/>
  <c r="H15" i="4"/>
  <c r="D117" i="8"/>
  <c r="C117" i="8"/>
  <c r="B117" i="8"/>
  <c r="E117" i="8" s="1"/>
  <c r="F117" i="8"/>
  <c r="A118" i="8"/>
  <c r="R117" i="6"/>
  <c r="S117" i="6"/>
  <c r="T117" i="6"/>
  <c r="U117" i="6"/>
  <c r="V117" i="6"/>
  <c r="W117" i="6"/>
  <c r="Q118" i="6"/>
  <c r="K116" i="4"/>
  <c r="L116" i="4"/>
  <c r="M116" i="4"/>
  <c r="I116" i="4"/>
  <c r="J116" i="4"/>
  <c r="H117" i="4"/>
  <c r="H14" i="7"/>
  <c r="G15" i="7"/>
  <c r="E116" i="2"/>
  <c r="F116" i="2"/>
  <c r="A117" i="2"/>
  <c r="B116" i="2"/>
  <c r="C116" i="2"/>
  <c r="D116" i="2"/>
  <c r="P116" i="2"/>
  <c r="O117" i="2"/>
  <c r="Q116" i="2"/>
  <c r="R116" i="2"/>
  <c r="S116" i="2"/>
  <c r="T116" i="2"/>
  <c r="I14" i="2"/>
  <c r="J14" i="2"/>
  <c r="K14" i="2"/>
  <c r="L14" i="2"/>
  <c r="M14" i="2"/>
  <c r="H15" i="2"/>
  <c r="W16" i="6"/>
  <c r="R16" i="6"/>
  <c r="S16" i="6"/>
  <c r="T16" i="6"/>
  <c r="U16" i="6"/>
  <c r="V16" i="6"/>
  <c r="Q17" i="6"/>
  <c r="O15" i="3"/>
  <c r="P14" i="3"/>
  <c r="Q14" i="3"/>
  <c r="R14" i="3"/>
  <c r="S14" i="3"/>
  <c r="T14" i="3"/>
  <c r="D16" i="3"/>
  <c r="E16" i="3"/>
  <c r="A17" i="3"/>
  <c r="C16" i="3"/>
  <c r="F16" i="3"/>
  <c r="B16" i="3"/>
  <c r="J15" i="3"/>
  <c r="K15" i="3"/>
  <c r="L15" i="3"/>
  <c r="M15" i="3"/>
  <c r="H16" i="3"/>
  <c r="I15" i="3"/>
  <c r="N17" i="6"/>
  <c r="O17" i="6"/>
  <c r="J17" i="6"/>
  <c r="K17" i="6"/>
  <c r="L17" i="6"/>
  <c r="M17" i="6"/>
  <c r="I18" i="6"/>
  <c r="Q17" i="7"/>
  <c r="P18" i="7"/>
  <c r="C15" i="2"/>
  <c r="D15" i="2"/>
  <c r="E15" i="2"/>
  <c r="F15" i="2"/>
  <c r="A16" i="2"/>
  <c r="B15" i="2"/>
  <c r="T14" i="4"/>
  <c r="O15" i="4"/>
  <c r="P14" i="4"/>
  <c r="Q14" i="4"/>
  <c r="R14" i="4"/>
  <c r="S14" i="4"/>
  <c r="L116" i="3"/>
  <c r="M116" i="3"/>
  <c r="H117" i="3"/>
  <c r="I116" i="3"/>
  <c r="J116" i="3"/>
  <c r="K116" i="3"/>
  <c r="B118" i="3"/>
  <c r="C118" i="3"/>
  <c r="D118" i="3"/>
  <c r="E118" i="3"/>
  <c r="F118" i="3"/>
  <c r="A119" i="3"/>
  <c r="O116" i="6"/>
  <c r="I117" i="6"/>
  <c r="J116" i="6"/>
  <c r="K116" i="6"/>
  <c r="L116" i="6"/>
  <c r="M116" i="6"/>
  <c r="N116" i="6"/>
  <c r="Q16" i="2"/>
  <c r="R16" i="2"/>
  <c r="S16" i="2"/>
  <c r="T16" i="2"/>
  <c r="O17" i="2"/>
  <c r="P16" i="2"/>
  <c r="K14" i="8"/>
  <c r="J14" i="8"/>
  <c r="I14" i="8"/>
  <c r="L14" i="8" s="1"/>
  <c r="H15" i="8"/>
  <c r="M14" i="8"/>
  <c r="D117" i="4"/>
  <c r="E117" i="4"/>
  <c r="A118" i="4"/>
  <c r="B117" i="4"/>
  <c r="F117" i="4"/>
  <c r="C117" i="4"/>
  <c r="O117" i="4"/>
  <c r="P116" i="4"/>
  <c r="Q116" i="4"/>
  <c r="R116" i="4"/>
  <c r="S116" i="4"/>
  <c r="T116" i="4"/>
  <c r="D116" i="6"/>
  <c r="E116" i="6"/>
  <c r="F116" i="6"/>
  <c r="G116" i="6"/>
  <c r="A117" i="6"/>
  <c r="C116" i="6"/>
  <c r="B116" i="6"/>
  <c r="D14" i="1"/>
  <c r="B14" i="1"/>
  <c r="F14" i="1"/>
  <c r="A15" i="1"/>
  <c r="C14" i="1"/>
  <c r="E14" i="1" s="1"/>
  <c r="B14" i="7"/>
  <c r="A15" i="7"/>
  <c r="E15" i="7"/>
  <c r="D16" i="7"/>
  <c r="N14" i="7"/>
  <c r="M15" i="7"/>
  <c r="K117" i="8"/>
  <c r="I117" i="8"/>
  <c r="L117" i="8" s="1"/>
  <c r="J117" i="8"/>
  <c r="M117" i="8"/>
  <c r="H118" i="8"/>
  <c r="F14" i="6"/>
  <c r="G14" i="6"/>
  <c r="B14" i="6"/>
  <c r="C14" i="6"/>
  <c r="D14" i="6"/>
  <c r="E14" i="6"/>
  <c r="A15" i="6"/>
  <c r="K118" i="1"/>
  <c r="H119" i="1"/>
  <c r="I118" i="1"/>
  <c r="J118" i="1"/>
  <c r="L118" i="1" s="1"/>
  <c r="M118" i="1"/>
  <c r="R118" i="8"/>
  <c r="Q118" i="8"/>
  <c r="P118" i="8"/>
  <c r="S118" i="8" s="1"/>
  <c r="T118" i="8"/>
  <c r="O119" i="8"/>
  <c r="K14" i="7"/>
  <c r="J15" i="7"/>
  <c r="D117" i="1"/>
  <c r="F117" i="1"/>
  <c r="A118" i="1"/>
  <c r="B117" i="1"/>
  <c r="C117" i="1"/>
  <c r="E117" i="1" s="1"/>
  <c r="R116" i="1"/>
  <c r="T116" i="1"/>
  <c r="O117" i="1"/>
  <c r="P116" i="1"/>
  <c r="Q116" i="1"/>
  <c r="S116" i="1" s="1"/>
  <c r="R15" i="1"/>
  <c r="O16" i="1"/>
  <c r="T15" i="1"/>
  <c r="Q15" i="1"/>
  <c r="S15" i="1" s="1"/>
  <c r="P15" i="1"/>
  <c r="P117" i="3"/>
  <c r="Q117" i="3"/>
  <c r="R117" i="3"/>
  <c r="S117" i="3"/>
  <c r="O118" i="3"/>
  <c r="T117" i="3"/>
  <c r="K14" i="1"/>
  <c r="I14" i="1"/>
  <c r="J14" i="1"/>
  <c r="L14" i="1" s="1"/>
  <c r="M14" i="1"/>
  <c r="H15" i="1"/>
  <c r="D17" i="8"/>
  <c r="C17" i="8"/>
  <c r="B17" i="8"/>
  <c r="E17" i="8" s="1"/>
  <c r="F17" i="8"/>
  <c r="A18" i="8"/>
  <c r="F118" i="4" l="1"/>
  <c r="A119" i="4"/>
  <c r="B118" i="4"/>
  <c r="C118" i="4"/>
  <c r="D118" i="4"/>
  <c r="E118" i="4"/>
  <c r="K15" i="1"/>
  <c r="H16" i="1"/>
  <c r="J15" i="1"/>
  <c r="L15" i="1" s="1"/>
  <c r="M15" i="1"/>
  <c r="I15" i="1"/>
  <c r="D15" i="1"/>
  <c r="B15" i="1"/>
  <c r="F15" i="1"/>
  <c r="A16" i="1"/>
  <c r="C15" i="1"/>
  <c r="E15" i="1" s="1"/>
  <c r="P117" i="4"/>
  <c r="Q117" i="4"/>
  <c r="R117" i="4"/>
  <c r="S117" i="4"/>
  <c r="T117" i="4"/>
  <c r="O118" i="4"/>
  <c r="K15" i="8"/>
  <c r="J15" i="8"/>
  <c r="I15" i="8"/>
  <c r="L15" i="8" s="1"/>
  <c r="M15" i="8"/>
  <c r="H16" i="8"/>
  <c r="R117" i="1"/>
  <c r="Q117" i="1"/>
  <c r="S117" i="1" s="1"/>
  <c r="P117" i="1"/>
  <c r="T117" i="1"/>
  <c r="O118" i="1"/>
  <c r="K15" i="7"/>
  <c r="J16" i="7"/>
  <c r="N15" i="7"/>
  <c r="M16" i="7"/>
  <c r="B119" i="3"/>
  <c r="C119" i="3"/>
  <c r="D119" i="3"/>
  <c r="E119" i="3"/>
  <c r="F119" i="3"/>
  <c r="A120" i="3"/>
  <c r="P15" i="4"/>
  <c r="Q15" i="4"/>
  <c r="R15" i="4"/>
  <c r="S15" i="4"/>
  <c r="O16" i="4"/>
  <c r="T15" i="4"/>
  <c r="Q18" i="7"/>
  <c r="P19" i="7"/>
  <c r="I15" i="4"/>
  <c r="J15" i="4"/>
  <c r="K15" i="4"/>
  <c r="L15" i="4"/>
  <c r="M15" i="4"/>
  <c r="H16" i="4"/>
  <c r="J118" i="8"/>
  <c r="K118" i="8"/>
  <c r="I118" i="8"/>
  <c r="L118" i="8" s="1"/>
  <c r="M118" i="8"/>
  <c r="H119" i="8"/>
  <c r="H118" i="3"/>
  <c r="I117" i="3"/>
  <c r="J117" i="3"/>
  <c r="K117" i="3"/>
  <c r="L117" i="3"/>
  <c r="M117" i="3"/>
  <c r="A118" i="2"/>
  <c r="B117" i="2"/>
  <c r="C117" i="2"/>
  <c r="D117" i="2"/>
  <c r="E117" i="2"/>
  <c r="F117" i="2"/>
  <c r="E16" i="2"/>
  <c r="F16" i="2"/>
  <c r="A17" i="2"/>
  <c r="B16" i="2"/>
  <c r="C16" i="2"/>
  <c r="D16" i="2"/>
  <c r="D18" i="8"/>
  <c r="C18" i="8"/>
  <c r="B18" i="8"/>
  <c r="E18" i="8" s="1"/>
  <c r="A19" i="8"/>
  <c r="F18" i="8"/>
  <c r="R119" i="8"/>
  <c r="Q119" i="8"/>
  <c r="P119" i="8"/>
  <c r="S119" i="8" s="1"/>
  <c r="O120" i="8"/>
  <c r="T119" i="8"/>
  <c r="K119" i="1"/>
  <c r="I119" i="1"/>
  <c r="J119" i="1"/>
  <c r="L119" i="1" s="1"/>
  <c r="M119" i="1"/>
  <c r="H120" i="1"/>
  <c r="E16" i="7"/>
  <c r="D17" i="7"/>
  <c r="J18" i="6"/>
  <c r="K18" i="6"/>
  <c r="L18" i="6"/>
  <c r="M18" i="6"/>
  <c r="O18" i="6"/>
  <c r="N18" i="6"/>
  <c r="I19" i="6"/>
  <c r="L16" i="3"/>
  <c r="M16" i="3"/>
  <c r="H17" i="3"/>
  <c r="I16" i="3"/>
  <c r="J16" i="3"/>
  <c r="K16" i="3"/>
  <c r="F17" i="3"/>
  <c r="A18" i="3"/>
  <c r="B17" i="3"/>
  <c r="C17" i="3"/>
  <c r="D17" i="3"/>
  <c r="E17" i="3"/>
  <c r="P15" i="3"/>
  <c r="Q15" i="3"/>
  <c r="R15" i="3"/>
  <c r="S15" i="3"/>
  <c r="T15" i="3"/>
  <c r="O16" i="3"/>
  <c r="I15" i="2"/>
  <c r="J15" i="2"/>
  <c r="K15" i="2"/>
  <c r="L15" i="2"/>
  <c r="M15" i="2"/>
  <c r="H16" i="2"/>
  <c r="I117" i="2"/>
  <c r="J117" i="2"/>
  <c r="K117" i="2"/>
  <c r="L117" i="2"/>
  <c r="M117" i="2"/>
  <c r="H118" i="2"/>
  <c r="E16" i="4"/>
  <c r="F16" i="4"/>
  <c r="A17" i="4"/>
  <c r="B16" i="4"/>
  <c r="C16" i="4"/>
  <c r="D16" i="4"/>
  <c r="D118" i="8"/>
  <c r="C118" i="8"/>
  <c r="B118" i="8"/>
  <c r="E118" i="8" s="1"/>
  <c r="F118" i="8"/>
  <c r="A119" i="8"/>
  <c r="P118" i="3"/>
  <c r="Q118" i="3"/>
  <c r="R118" i="3"/>
  <c r="S118" i="3"/>
  <c r="T118" i="3"/>
  <c r="O119" i="3"/>
  <c r="R16" i="1"/>
  <c r="O17" i="1"/>
  <c r="P16" i="1"/>
  <c r="T16" i="1"/>
  <c r="Q16" i="1"/>
  <c r="S16" i="1" s="1"/>
  <c r="B15" i="6"/>
  <c r="C15" i="6"/>
  <c r="D15" i="6"/>
  <c r="E15" i="6"/>
  <c r="F15" i="6"/>
  <c r="G15" i="6"/>
  <c r="A16" i="6"/>
  <c r="B15" i="7"/>
  <c r="A16" i="7"/>
  <c r="S17" i="2"/>
  <c r="T17" i="2"/>
  <c r="O18" i="2"/>
  <c r="P17" i="2"/>
  <c r="Q17" i="2"/>
  <c r="R17" i="2"/>
  <c r="Q117" i="2"/>
  <c r="R117" i="2"/>
  <c r="P117" i="2"/>
  <c r="S117" i="2"/>
  <c r="T117" i="2"/>
  <c r="O118" i="2"/>
  <c r="H15" i="7"/>
  <c r="G16" i="7"/>
  <c r="S118" i="6"/>
  <c r="T118" i="6"/>
  <c r="U118" i="6"/>
  <c r="V118" i="6"/>
  <c r="W118" i="6"/>
  <c r="Q119" i="6"/>
  <c r="R118" i="6"/>
  <c r="Q15" i="8"/>
  <c r="R15" i="8"/>
  <c r="P15" i="8"/>
  <c r="S15" i="8" s="1"/>
  <c r="T15" i="8"/>
  <c r="O16" i="8"/>
  <c r="R17" i="6"/>
  <c r="S17" i="6"/>
  <c r="T17" i="6"/>
  <c r="U17" i="6"/>
  <c r="V17" i="6"/>
  <c r="W17" i="6"/>
  <c r="Q18" i="6"/>
  <c r="D118" i="1"/>
  <c r="B118" i="1"/>
  <c r="C118" i="1"/>
  <c r="E118" i="1" s="1"/>
  <c r="F118" i="1"/>
  <c r="A119" i="1"/>
  <c r="E117" i="6"/>
  <c r="F117" i="6"/>
  <c r="G117" i="6"/>
  <c r="A118" i="6"/>
  <c r="B117" i="6"/>
  <c r="C117" i="6"/>
  <c r="D117" i="6"/>
  <c r="I118" i="6"/>
  <c r="J117" i="6"/>
  <c r="K117" i="6"/>
  <c r="L117" i="6"/>
  <c r="M117" i="6"/>
  <c r="N117" i="6"/>
  <c r="O117" i="6"/>
  <c r="I117" i="4"/>
  <c r="J117" i="4"/>
  <c r="M117" i="4"/>
  <c r="H118" i="4"/>
  <c r="K117" i="4"/>
  <c r="L117" i="4"/>
  <c r="E17" i="7" l="1"/>
  <c r="D18" i="7"/>
  <c r="R120" i="8"/>
  <c r="Q120" i="8"/>
  <c r="P120" i="8"/>
  <c r="S120" i="8" s="1"/>
  <c r="T120" i="8"/>
  <c r="O121" i="8"/>
  <c r="K16" i="4"/>
  <c r="L16" i="4"/>
  <c r="M16" i="4"/>
  <c r="H17" i="4"/>
  <c r="I16" i="4"/>
  <c r="J16" i="4"/>
  <c r="R118" i="1"/>
  <c r="O119" i="1"/>
  <c r="T118" i="1"/>
  <c r="P118" i="1"/>
  <c r="Q118" i="1"/>
  <c r="S118" i="1" s="1"/>
  <c r="K16" i="1"/>
  <c r="H17" i="1"/>
  <c r="I16" i="1"/>
  <c r="J16" i="1"/>
  <c r="L16" i="1" s="1"/>
  <c r="M16" i="1"/>
  <c r="D119" i="8"/>
  <c r="C119" i="8"/>
  <c r="B119" i="8"/>
  <c r="E119" i="8" s="1"/>
  <c r="F119" i="8"/>
  <c r="A120" i="8"/>
  <c r="K16" i="2"/>
  <c r="L16" i="2"/>
  <c r="M16" i="2"/>
  <c r="H17" i="2"/>
  <c r="I16" i="2"/>
  <c r="J16" i="2"/>
  <c r="C18" i="3"/>
  <c r="E18" i="3"/>
  <c r="F18" i="3"/>
  <c r="A19" i="3"/>
  <c r="B18" i="3"/>
  <c r="D18" i="3"/>
  <c r="J19" i="6"/>
  <c r="K19" i="6"/>
  <c r="L19" i="6"/>
  <c r="M19" i="6"/>
  <c r="N19" i="6"/>
  <c r="O19" i="6"/>
  <c r="I20" i="6"/>
  <c r="P16" i="4"/>
  <c r="Q16" i="4"/>
  <c r="R16" i="4"/>
  <c r="S16" i="4"/>
  <c r="T16" i="4"/>
  <c r="O17" i="4"/>
  <c r="D16" i="1"/>
  <c r="B16" i="1"/>
  <c r="F16" i="1"/>
  <c r="A17" i="1"/>
  <c r="C16" i="1"/>
  <c r="E16" i="1" s="1"/>
  <c r="F118" i="6"/>
  <c r="G118" i="6"/>
  <c r="A119" i="6"/>
  <c r="B118" i="6"/>
  <c r="C118" i="6"/>
  <c r="D118" i="6"/>
  <c r="E118" i="6"/>
  <c r="R119" i="3"/>
  <c r="S119" i="3"/>
  <c r="T119" i="3"/>
  <c r="O120" i="3"/>
  <c r="Q119" i="3"/>
  <c r="P119" i="3"/>
  <c r="K120" i="1"/>
  <c r="M120" i="1"/>
  <c r="H121" i="1"/>
  <c r="I120" i="1"/>
  <c r="J120" i="1"/>
  <c r="L120" i="1" s="1"/>
  <c r="I118" i="3"/>
  <c r="J118" i="3"/>
  <c r="K118" i="3"/>
  <c r="L118" i="3"/>
  <c r="M118" i="3"/>
  <c r="H119" i="3"/>
  <c r="Q118" i="4"/>
  <c r="R118" i="4"/>
  <c r="S118" i="4"/>
  <c r="T118" i="4"/>
  <c r="O119" i="4"/>
  <c r="P118" i="4"/>
  <c r="O19" i="2"/>
  <c r="P18" i="2"/>
  <c r="Q18" i="2"/>
  <c r="R18" i="2"/>
  <c r="S18" i="2"/>
  <c r="T18" i="2"/>
  <c r="S18" i="6"/>
  <c r="T18" i="6"/>
  <c r="U18" i="6"/>
  <c r="V18" i="6"/>
  <c r="W18" i="6"/>
  <c r="R18" i="6"/>
  <c r="Q19" i="6"/>
  <c r="K119" i="8"/>
  <c r="J119" i="8"/>
  <c r="I119" i="8"/>
  <c r="L119" i="8" s="1"/>
  <c r="M119" i="8"/>
  <c r="H120" i="8"/>
  <c r="S118" i="2"/>
  <c r="T118" i="2"/>
  <c r="O119" i="2"/>
  <c r="P118" i="2"/>
  <c r="Q118" i="2"/>
  <c r="R118" i="2"/>
  <c r="R17" i="1"/>
  <c r="T17" i="1"/>
  <c r="Q17" i="1"/>
  <c r="S17" i="1" s="1"/>
  <c r="O18" i="1"/>
  <c r="P17" i="1"/>
  <c r="I118" i="2"/>
  <c r="J118" i="2"/>
  <c r="K118" i="2"/>
  <c r="L118" i="2"/>
  <c r="M118" i="2"/>
  <c r="H119" i="2"/>
  <c r="K118" i="4"/>
  <c r="L118" i="4"/>
  <c r="I118" i="4"/>
  <c r="H119" i="4"/>
  <c r="J118" i="4"/>
  <c r="M118" i="4"/>
  <c r="B16" i="7"/>
  <c r="A17" i="7"/>
  <c r="A18" i="2"/>
  <c r="B17" i="2"/>
  <c r="C17" i="2"/>
  <c r="D17" i="2"/>
  <c r="E17" i="2"/>
  <c r="F17" i="2"/>
  <c r="B118" i="2"/>
  <c r="C118" i="2"/>
  <c r="D118" i="2"/>
  <c r="E118" i="2"/>
  <c r="F118" i="2"/>
  <c r="A119" i="2"/>
  <c r="N16" i="7"/>
  <c r="M17" i="7"/>
  <c r="D19" i="8"/>
  <c r="C19" i="8"/>
  <c r="B19" i="8"/>
  <c r="E19" i="8" s="1"/>
  <c r="F19" i="8"/>
  <c r="A20" i="8"/>
  <c r="K16" i="8"/>
  <c r="J16" i="8"/>
  <c r="I16" i="8"/>
  <c r="L16" i="8" s="1"/>
  <c r="H17" i="8"/>
  <c r="M16" i="8"/>
  <c r="Q16" i="8"/>
  <c r="R16" i="8"/>
  <c r="P16" i="8"/>
  <c r="S16" i="8" s="1"/>
  <c r="O17" i="8"/>
  <c r="T16" i="8"/>
  <c r="J118" i="6"/>
  <c r="K118" i="6"/>
  <c r="L118" i="6"/>
  <c r="M118" i="6"/>
  <c r="N118" i="6"/>
  <c r="O118" i="6"/>
  <c r="I119" i="6"/>
  <c r="D119" i="1"/>
  <c r="C119" i="1"/>
  <c r="E119" i="1" s="1"/>
  <c r="F119" i="1"/>
  <c r="A120" i="1"/>
  <c r="B119" i="1"/>
  <c r="H16" i="7"/>
  <c r="G17" i="7"/>
  <c r="B16" i="6"/>
  <c r="C16" i="6"/>
  <c r="D16" i="6"/>
  <c r="E16" i="6"/>
  <c r="F16" i="6"/>
  <c r="G16" i="6"/>
  <c r="A17" i="6"/>
  <c r="H18" i="3"/>
  <c r="I17" i="3"/>
  <c r="J17" i="3"/>
  <c r="K17" i="3"/>
  <c r="L17" i="3"/>
  <c r="M17" i="3"/>
  <c r="Q19" i="7"/>
  <c r="P20" i="7"/>
  <c r="D120" i="3"/>
  <c r="E120" i="3"/>
  <c r="F120" i="3"/>
  <c r="A121" i="3"/>
  <c r="B120" i="3"/>
  <c r="C120" i="3"/>
  <c r="K16" i="7"/>
  <c r="J17" i="7"/>
  <c r="C119" i="4"/>
  <c r="D119" i="4"/>
  <c r="E119" i="4"/>
  <c r="F119" i="4"/>
  <c r="B119" i="4"/>
  <c r="A120" i="4"/>
  <c r="T119" i="6"/>
  <c r="U119" i="6"/>
  <c r="V119" i="6"/>
  <c r="W119" i="6"/>
  <c r="Q120" i="6"/>
  <c r="R119" i="6"/>
  <c r="S119" i="6"/>
  <c r="A18" i="4"/>
  <c r="B17" i="4"/>
  <c r="C17" i="4"/>
  <c r="D17" i="4"/>
  <c r="E17" i="4"/>
  <c r="F17" i="4"/>
  <c r="Q16" i="3"/>
  <c r="R16" i="3"/>
  <c r="S16" i="3"/>
  <c r="T16" i="3"/>
  <c r="O17" i="3"/>
  <c r="P16" i="3"/>
  <c r="U120" i="6" l="1"/>
  <c r="V120" i="6"/>
  <c r="W120" i="6"/>
  <c r="Q121" i="6"/>
  <c r="R120" i="6"/>
  <c r="S120" i="6"/>
  <c r="T120" i="6"/>
  <c r="M17" i="2"/>
  <c r="H18" i="2"/>
  <c r="I17" i="2"/>
  <c r="J17" i="2"/>
  <c r="K17" i="2"/>
  <c r="L17" i="2"/>
  <c r="J119" i="6"/>
  <c r="K119" i="6"/>
  <c r="L119" i="6"/>
  <c r="M119" i="6"/>
  <c r="N119" i="6"/>
  <c r="O119" i="6"/>
  <c r="I120" i="6"/>
  <c r="R17" i="8"/>
  <c r="Q17" i="8"/>
  <c r="P17" i="8"/>
  <c r="S17" i="8" s="1"/>
  <c r="O18" i="8"/>
  <c r="T17" i="8"/>
  <c r="C119" i="2"/>
  <c r="D119" i="2"/>
  <c r="E119" i="2"/>
  <c r="F119" i="2"/>
  <c r="A120" i="2"/>
  <c r="B119" i="2"/>
  <c r="M119" i="4"/>
  <c r="H120" i="4"/>
  <c r="I119" i="4"/>
  <c r="J119" i="4"/>
  <c r="K119" i="4"/>
  <c r="L119" i="4"/>
  <c r="S119" i="4"/>
  <c r="T119" i="4"/>
  <c r="O120" i="4"/>
  <c r="P119" i="4"/>
  <c r="Q119" i="4"/>
  <c r="R119" i="4"/>
  <c r="L20" i="6"/>
  <c r="M20" i="6"/>
  <c r="N20" i="6"/>
  <c r="O20" i="6"/>
  <c r="J20" i="6"/>
  <c r="K20" i="6"/>
  <c r="I21" i="6"/>
  <c r="R119" i="1"/>
  <c r="P119" i="1"/>
  <c r="Q119" i="1"/>
  <c r="S119" i="1" s="1"/>
  <c r="T119" i="1"/>
  <c r="O120" i="1"/>
  <c r="R121" i="8"/>
  <c r="P121" i="8"/>
  <c r="S121" i="8" s="1"/>
  <c r="Q121" i="8"/>
  <c r="T121" i="8"/>
  <c r="O122" i="8"/>
  <c r="D20" i="8"/>
  <c r="C20" i="8"/>
  <c r="B20" i="8"/>
  <c r="E20" i="8" s="1"/>
  <c r="F20" i="8"/>
  <c r="A21" i="8"/>
  <c r="B19" i="3"/>
  <c r="C19" i="3"/>
  <c r="E19" i="3"/>
  <c r="D19" i="3"/>
  <c r="F19" i="3"/>
  <c r="A20" i="3"/>
  <c r="I18" i="3"/>
  <c r="J18" i="3"/>
  <c r="K18" i="3"/>
  <c r="L18" i="3"/>
  <c r="M18" i="3"/>
  <c r="H19" i="3"/>
  <c r="H17" i="7"/>
  <c r="G18" i="7"/>
  <c r="S17" i="3"/>
  <c r="T17" i="3"/>
  <c r="O18" i="3"/>
  <c r="P17" i="3"/>
  <c r="Q17" i="3"/>
  <c r="R17" i="3"/>
  <c r="K17" i="7"/>
  <c r="J18" i="7"/>
  <c r="Q20" i="7"/>
  <c r="P21" i="7"/>
  <c r="D17" i="6"/>
  <c r="E17" i="6"/>
  <c r="F17" i="6"/>
  <c r="G17" i="6"/>
  <c r="B17" i="6"/>
  <c r="C17" i="6"/>
  <c r="A18" i="6"/>
  <c r="O120" i="2"/>
  <c r="P119" i="2"/>
  <c r="Q119" i="2"/>
  <c r="R119" i="2"/>
  <c r="S119" i="2"/>
  <c r="T119" i="2"/>
  <c r="U19" i="6"/>
  <c r="V19" i="6"/>
  <c r="W19" i="6"/>
  <c r="R19" i="6"/>
  <c r="S19" i="6"/>
  <c r="T19" i="6"/>
  <c r="Q20" i="6"/>
  <c r="T120" i="3"/>
  <c r="O121" i="3"/>
  <c r="P120" i="3"/>
  <c r="Q120" i="3"/>
  <c r="S120" i="3"/>
  <c r="R120" i="3"/>
  <c r="G119" i="6"/>
  <c r="A120" i="6"/>
  <c r="B119" i="6"/>
  <c r="C119" i="6"/>
  <c r="D119" i="6"/>
  <c r="E119" i="6"/>
  <c r="F119" i="6"/>
  <c r="R17" i="4"/>
  <c r="S17" i="4"/>
  <c r="T17" i="4"/>
  <c r="O18" i="4"/>
  <c r="P17" i="4"/>
  <c r="Q17" i="4"/>
  <c r="B18" i="2"/>
  <c r="C18" i="2"/>
  <c r="D18" i="2"/>
  <c r="E18" i="2"/>
  <c r="F18" i="2"/>
  <c r="A19" i="2"/>
  <c r="R18" i="1"/>
  <c r="O19" i="1"/>
  <c r="P18" i="1"/>
  <c r="T18" i="1"/>
  <c r="Q18" i="1"/>
  <c r="S18" i="1" s="1"/>
  <c r="D120" i="8"/>
  <c r="C120" i="8"/>
  <c r="B120" i="8"/>
  <c r="E120" i="8" s="1"/>
  <c r="F120" i="8"/>
  <c r="A121" i="8"/>
  <c r="K17" i="1"/>
  <c r="J17" i="1"/>
  <c r="L17" i="1" s="1"/>
  <c r="H18" i="1"/>
  <c r="M17" i="1"/>
  <c r="I17" i="1"/>
  <c r="D120" i="1"/>
  <c r="A121" i="1"/>
  <c r="B120" i="1"/>
  <c r="C120" i="1"/>
  <c r="E120" i="1" s="1"/>
  <c r="F120" i="1"/>
  <c r="B17" i="7"/>
  <c r="A18" i="7"/>
  <c r="K119" i="2"/>
  <c r="L119" i="2"/>
  <c r="M119" i="2"/>
  <c r="H120" i="2"/>
  <c r="I119" i="2"/>
  <c r="J119" i="2"/>
  <c r="M17" i="4"/>
  <c r="H18" i="4"/>
  <c r="I17" i="4"/>
  <c r="J17" i="4"/>
  <c r="K17" i="4"/>
  <c r="L17" i="4"/>
  <c r="K17" i="8"/>
  <c r="J17" i="8"/>
  <c r="I17" i="8"/>
  <c r="L17" i="8" s="1"/>
  <c r="M17" i="8"/>
  <c r="H18" i="8"/>
  <c r="K120" i="8"/>
  <c r="J120" i="8"/>
  <c r="I120" i="8"/>
  <c r="L120" i="8" s="1"/>
  <c r="M120" i="8"/>
  <c r="H121" i="8"/>
  <c r="J119" i="3"/>
  <c r="K119" i="3"/>
  <c r="L119" i="3"/>
  <c r="M119" i="3"/>
  <c r="H120" i="3"/>
  <c r="I119" i="3"/>
  <c r="K121" i="1"/>
  <c r="I121" i="1"/>
  <c r="J121" i="1"/>
  <c r="L121" i="1" s="1"/>
  <c r="M121" i="1"/>
  <c r="H122" i="1"/>
  <c r="E18" i="7"/>
  <c r="D19" i="7"/>
  <c r="B18" i="4"/>
  <c r="C18" i="4"/>
  <c r="D18" i="4"/>
  <c r="E18" i="4"/>
  <c r="F18" i="4"/>
  <c r="A19" i="4"/>
  <c r="B120" i="4"/>
  <c r="C120" i="4"/>
  <c r="E120" i="4"/>
  <c r="F120" i="4"/>
  <c r="A121" i="4"/>
  <c r="D120" i="4"/>
  <c r="F121" i="3"/>
  <c r="A122" i="3"/>
  <c r="B121" i="3"/>
  <c r="C121" i="3"/>
  <c r="D121" i="3"/>
  <c r="E121" i="3"/>
  <c r="N17" i="7"/>
  <c r="M18" i="7"/>
  <c r="P19" i="2"/>
  <c r="Q19" i="2"/>
  <c r="R19" i="2"/>
  <c r="S19" i="2"/>
  <c r="T19" i="2"/>
  <c r="O20" i="2"/>
  <c r="D17" i="1"/>
  <c r="A18" i="1"/>
  <c r="C17" i="1"/>
  <c r="E17" i="1" s="1"/>
  <c r="B17" i="1"/>
  <c r="F17" i="1"/>
  <c r="M120" i="2" l="1"/>
  <c r="H121" i="2"/>
  <c r="I120" i="2"/>
  <c r="J120" i="2"/>
  <c r="K120" i="2"/>
  <c r="L120" i="2"/>
  <c r="D121" i="8"/>
  <c r="C121" i="8"/>
  <c r="B121" i="8"/>
  <c r="E121" i="8" s="1"/>
  <c r="F121" i="8"/>
  <c r="A122" i="8"/>
  <c r="R19" i="1"/>
  <c r="O20" i="1"/>
  <c r="T19" i="1"/>
  <c r="Q19" i="1"/>
  <c r="S19" i="1" s="1"/>
  <c r="P19" i="1"/>
  <c r="F18" i="6"/>
  <c r="G18" i="6"/>
  <c r="B18" i="6"/>
  <c r="C18" i="6"/>
  <c r="E18" i="6"/>
  <c r="D18" i="6"/>
  <c r="A19" i="6"/>
  <c r="O121" i="4"/>
  <c r="P120" i="4"/>
  <c r="Q120" i="4"/>
  <c r="R120" i="4"/>
  <c r="S120" i="4"/>
  <c r="T120" i="4"/>
  <c r="R18" i="8"/>
  <c r="Q18" i="8"/>
  <c r="P18" i="8"/>
  <c r="S18" i="8" s="1"/>
  <c r="T18" i="8"/>
  <c r="O19" i="8"/>
  <c r="E19" i="7"/>
  <c r="D20" i="7"/>
  <c r="L120" i="3"/>
  <c r="M120" i="3"/>
  <c r="H121" i="3"/>
  <c r="I120" i="3"/>
  <c r="J120" i="3"/>
  <c r="K120" i="3"/>
  <c r="D121" i="1"/>
  <c r="B121" i="1"/>
  <c r="C121" i="1"/>
  <c r="E121" i="1" s="1"/>
  <c r="F121" i="1"/>
  <c r="A122" i="1"/>
  <c r="P121" i="3"/>
  <c r="Q121" i="3"/>
  <c r="R121" i="3"/>
  <c r="S121" i="3"/>
  <c r="O122" i="3"/>
  <c r="T121" i="3"/>
  <c r="K18" i="7"/>
  <c r="J19" i="7"/>
  <c r="H18" i="7"/>
  <c r="G19" i="7"/>
  <c r="D20" i="3"/>
  <c r="E20" i="3"/>
  <c r="A21" i="3"/>
  <c r="F20" i="3"/>
  <c r="B20" i="3"/>
  <c r="C20" i="3"/>
  <c r="R120" i="1"/>
  <c r="Q120" i="1"/>
  <c r="S120" i="1" s="1"/>
  <c r="P120" i="1"/>
  <c r="T120" i="1"/>
  <c r="O121" i="1"/>
  <c r="C19" i="2"/>
  <c r="D19" i="2"/>
  <c r="E19" i="2"/>
  <c r="F19" i="2"/>
  <c r="A20" i="2"/>
  <c r="B19" i="2"/>
  <c r="T18" i="4"/>
  <c r="O19" i="4"/>
  <c r="P18" i="4"/>
  <c r="Q18" i="4"/>
  <c r="R18" i="4"/>
  <c r="S18" i="4"/>
  <c r="E120" i="2"/>
  <c r="F120" i="2"/>
  <c r="A121" i="2"/>
  <c r="B120" i="2"/>
  <c r="C120" i="2"/>
  <c r="D120" i="2"/>
  <c r="B122" i="3"/>
  <c r="C122" i="3"/>
  <c r="D122" i="3"/>
  <c r="E122" i="3"/>
  <c r="F122" i="3"/>
  <c r="A123" i="3"/>
  <c r="C19" i="4"/>
  <c r="D19" i="4"/>
  <c r="E19" i="4"/>
  <c r="F19" i="4"/>
  <c r="A20" i="4"/>
  <c r="B19" i="4"/>
  <c r="K122" i="1"/>
  <c r="I122" i="1"/>
  <c r="J122" i="1"/>
  <c r="L122" i="1" s="1"/>
  <c r="M122" i="1"/>
  <c r="H123" i="1"/>
  <c r="K18" i="8"/>
  <c r="J18" i="8"/>
  <c r="I18" i="8"/>
  <c r="L18" i="8" s="1"/>
  <c r="M18" i="8"/>
  <c r="H19" i="8"/>
  <c r="A121" i="6"/>
  <c r="B120" i="6"/>
  <c r="C120" i="6"/>
  <c r="D120" i="6"/>
  <c r="E120" i="6"/>
  <c r="G120" i="6"/>
  <c r="F120" i="6"/>
  <c r="W20" i="6"/>
  <c r="R20" i="6"/>
  <c r="S20" i="6"/>
  <c r="T20" i="6"/>
  <c r="U20" i="6"/>
  <c r="V20" i="6"/>
  <c r="Q21" i="6"/>
  <c r="J19" i="3"/>
  <c r="K19" i="3"/>
  <c r="L19" i="3"/>
  <c r="M19" i="3"/>
  <c r="H20" i="3"/>
  <c r="I19" i="3"/>
  <c r="I18" i="4"/>
  <c r="J18" i="4"/>
  <c r="K18" i="4"/>
  <c r="L18" i="4"/>
  <c r="M18" i="4"/>
  <c r="H19" i="4"/>
  <c r="B18" i="7"/>
  <c r="A19" i="7"/>
  <c r="Q122" i="8"/>
  <c r="R122" i="8"/>
  <c r="P122" i="8"/>
  <c r="S122" i="8" s="1"/>
  <c r="T122" i="8"/>
  <c r="O123" i="8"/>
  <c r="K120" i="6"/>
  <c r="L120" i="6"/>
  <c r="M120" i="6"/>
  <c r="N120" i="6"/>
  <c r="O120" i="6"/>
  <c r="I121" i="6"/>
  <c r="J120" i="6"/>
  <c r="V121" i="6"/>
  <c r="W121" i="6"/>
  <c r="Q122" i="6"/>
  <c r="R121" i="6"/>
  <c r="S121" i="6"/>
  <c r="T121" i="6"/>
  <c r="U121" i="6"/>
  <c r="D18" i="1"/>
  <c r="A19" i="1"/>
  <c r="C18" i="1"/>
  <c r="E18" i="1" s="1"/>
  <c r="B18" i="1"/>
  <c r="F18" i="1"/>
  <c r="K18" i="1"/>
  <c r="H19" i="1"/>
  <c r="I18" i="1"/>
  <c r="J18" i="1"/>
  <c r="L18" i="1" s="1"/>
  <c r="M18" i="1"/>
  <c r="K121" i="8"/>
  <c r="J121" i="8"/>
  <c r="I121" i="8"/>
  <c r="L121" i="8" s="1"/>
  <c r="M121" i="8"/>
  <c r="H122" i="8"/>
  <c r="O19" i="3"/>
  <c r="P18" i="3"/>
  <c r="Q18" i="3"/>
  <c r="R18" i="3"/>
  <c r="S18" i="3"/>
  <c r="T18" i="3"/>
  <c r="N21" i="6"/>
  <c r="O21" i="6"/>
  <c r="J21" i="6"/>
  <c r="K21" i="6"/>
  <c r="L21" i="6"/>
  <c r="M21" i="6"/>
  <c r="I22" i="6"/>
  <c r="N18" i="7"/>
  <c r="M19" i="7"/>
  <c r="D121" i="4"/>
  <c r="E121" i="4"/>
  <c r="A122" i="4"/>
  <c r="B121" i="4"/>
  <c r="C121" i="4"/>
  <c r="F121" i="4"/>
  <c r="Q20" i="2"/>
  <c r="R20" i="2"/>
  <c r="S20" i="2"/>
  <c r="T20" i="2"/>
  <c r="O21" i="2"/>
  <c r="P20" i="2"/>
  <c r="P120" i="2"/>
  <c r="S120" i="2"/>
  <c r="T120" i="2"/>
  <c r="O121" i="2"/>
  <c r="Q120" i="2"/>
  <c r="R120" i="2"/>
  <c r="Q21" i="7"/>
  <c r="P22" i="7"/>
  <c r="D21" i="8"/>
  <c r="C21" i="8"/>
  <c r="B21" i="8"/>
  <c r="E21" i="8" s="1"/>
  <c r="F21" i="8"/>
  <c r="A22" i="8"/>
  <c r="K120" i="4"/>
  <c r="L120" i="4"/>
  <c r="M120" i="4"/>
  <c r="I120" i="4"/>
  <c r="J120" i="4"/>
  <c r="H121" i="4"/>
  <c r="I18" i="2"/>
  <c r="J18" i="2"/>
  <c r="K18" i="2"/>
  <c r="L18" i="2"/>
  <c r="M18" i="2"/>
  <c r="H19" i="2"/>
  <c r="B19" i="7" l="1"/>
  <c r="A20" i="7"/>
  <c r="P121" i="4"/>
  <c r="Q121" i="4"/>
  <c r="R121" i="4"/>
  <c r="S121" i="4"/>
  <c r="T121" i="4"/>
  <c r="O122" i="4"/>
  <c r="J22" i="6"/>
  <c r="K22" i="6"/>
  <c r="L22" i="6"/>
  <c r="M22" i="6"/>
  <c r="N22" i="6"/>
  <c r="O22" i="6"/>
  <c r="I23" i="6"/>
  <c r="W122" i="6"/>
  <c r="Q123" i="6"/>
  <c r="R122" i="6"/>
  <c r="S122" i="6"/>
  <c r="T122" i="6"/>
  <c r="U122" i="6"/>
  <c r="V122" i="6"/>
  <c r="L20" i="3"/>
  <c r="M20" i="3"/>
  <c r="H21" i="3"/>
  <c r="I20" i="3"/>
  <c r="J20" i="3"/>
  <c r="K20" i="3"/>
  <c r="K123" i="1"/>
  <c r="M123" i="1"/>
  <c r="H124" i="1"/>
  <c r="I123" i="1"/>
  <c r="J123" i="1"/>
  <c r="L123" i="1" s="1"/>
  <c r="K19" i="7"/>
  <c r="J20" i="7"/>
  <c r="D122" i="1"/>
  <c r="F122" i="1"/>
  <c r="A123" i="1"/>
  <c r="B122" i="1"/>
  <c r="C122" i="1"/>
  <c r="E122" i="1" s="1"/>
  <c r="H122" i="3"/>
  <c r="I121" i="3"/>
  <c r="J121" i="3"/>
  <c r="K121" i="3"/>
  <c r="L121" i="3"/>
  <c r="M121" i="3"/>
  <c r="B19" i="6"/>
  <c r="C19" i="6"/>
  <c r="D19" i="6"/>
  <c r="E19" i="6"/>
  <c r="F19" i="6"/>
  <c r="G19" i="6"/>
  <c r="A20" i="6"/>
  <c r="I19" i="4"/>
  <c r="J19" i="4"/>
  <c r="K19" i="4"/>
  <c r="L19" i="4"/>
  <c r="M19" i="4"/>
  <c r="H20" i="4"/>
  <c r="Q22" i="7"/>
  <c r="P23" i="7"/>
  <c r="D19" i="1"/>
  <c r="F19" i="1"/>
  <c r="A20" i="1"/>
  <c r="C19" i="1"/>
  <c r="E19" i="1" s="1"/>
  <c r="B19" i="1"/>
  <c r="R123" i="8"/>
  <c r="Q123" i="8"/>
  <c r="P123" i="8"/>
  <c r="S123" i="8" s="1"/>
  <c r="T123" i="8"/>
  <c r="O124" i="8"/>
  <c r="B121" i="6"/>
  <c r="C121" i="6"/>
  <c r="D121" i="6"/>
  <c r="E121" i="6"/>
  <c r="F121" i="6"/>
  <c r="G121" i="6"/>
  <c r="A122" i="6"/>
  <c r="R20" i="1"/>
  <c r="O21" i="1"/>
  <c r="P20" i="1"/>
  <c r="T20" i="1"/>
  <c r="Q20" i="1"/>
  <c r="S20" i="1" s="1"/>
  <c r="K19" i="8"/>
  <c r="J19" i="8"/>
  <c r="I19" i="8"/>
  <c r="L19" i="8" s="1"/>
  <c r="M19" i="8"/>
  <c r="H20" i="8"/>
  <c r="B123" i="3"/>
  <c r="C123" i="3"/>
  <c r="D123" i="3"/>
  <c r="E123" i="3"/>
  <c r="F123" i="3"/>
  <c r="A124" i="3"/>
  <c r="P19" i="4"/>
  <c r="Q19" i="4"/>
  <c r="S19" i="4"/>
  <c r="R19" i="4"/>
  <c r="T19" i="4"/>
  <c r="O20" i="4"/>
  <c r="R121" i="1"/>
  <c r="O122" i="1"/>
  <c r="P121" i="1"/>
  <c r="Q121" i="1"/>
  <c r="S121" i="1" s="1"/>
  <c r="T121" i="1"/>
  <c r="A22" i="3"/>
  <c r="B21" i="3"/>
  <c r="C21" i="3"/>
  <c r="D21" i="3"/>
  <c r="E21" i="3"/>
  <c r="F21" i="3"/>
  <c r="P122" i="3"/>
  <c r="Q122" i="3"/>
  <c r="R122" i="3"/>
  <c r="S122" i="3"/>
  <c r="T122" i="3"/>
  <c r="O123" i="3"/>
  <c r="E20" i="7"/>
  <c r="D21" i="7"/>
  <c r="A122" i="2"/>
  <c r="B121" i="2"/>
  <c r="C121" i="2"/>
  <c r="D121" i="2"/>
  <c r="E121" i="2"/>
  <c r="F121" i="2"/>
  <c r="D122" i="8"/>
  <c r="C122" i="8"/>
  <c r="B122" i="8"/>
  <c r="E122" i="8" s="1"/>
  <c r="F122" i="8"/>
  <c r="A123" i="8"/>
  <c r="L121" i="6"/>
  <c r="M121" i="6"/>
  <c r="N121" i="6"/>
  <c r="O121" i="6"/>
  <c r="I122" i="6"/>
  <c r="J121" i="6"/>
  <c r="K121" i="6"/>
  <c r="D22" i="8"/>
  <c r="C22" i="8"/>
  <c r="B22" i="8"/>
  <c r="E22" i="8" s="1"/>
  <c r="F22" i="8"/>
  <c r="A23" i="8"/>
  <c r="K122" i="8"/>
  <c r="J122" i="8"/>
  <c r="I122" i="8"/>
  <c r="L122" i="8" s="1"/>
  <c r="M122" i="8"/>
  <c r="H123" i="8"/>
  <c r="K19" i="1"/>
  <c r="J19" i="1"/>
  <c r="L19" i="1" s="1"/>
  <c r="M19" i="1"/>
  <c r="H20" i="1"/>
  <c r="I19" i="1"/>
  <c r="R21" i="6"/>
  <c r="S21" i="6"/>
  <c r="T21" i="6"/>
  <c r="U21" i="6"/>
  <c r="V21" i="6"/>
  <c r="W21" i="6"/>
  <c r="Q22" i="6"/>
  <c r="R19" i="8"/>
  <c r="Q19" i="8"/>
  <c r="P19" i="8"/>
  <c r="S19" i="8" s="1"/>
  <c r="O20" i="8"/>
  <c r="T19" i="8"/>
  <c r="I121" i="2"/>
  <c r="J121" i="2"/>
  <c r="K121" i="2"/>
  <c r="L121" i="2"/>
  <c r="H122" i="2"/>
  <c r="M121" i="2"/>
  <c r="I121" i="4"/>
  <c r="J121" i="4"/>
  <c r="M121" i="4"/>
  <c r="H122" i="4"/>
  <c r="K121" i="4"/>
  <c r="L121" i="4"/>
  <c r="I19" i="2"/>
  <c r="J19" i="2"/>
  <c r="K19" i="2"/>
  <c r="L19" i="2"/>
  <c r="M19" i="2"/>
  <c r="H20" i="2"/>
  <c r="S21" i="2"/>
  <c r="T21" i="2"/>
  <c r="O22" i="2"/>
  <c r="P21" i="2"/>
  <c r="Q21" i="2"/>
  <c r="R21" i="2"/>
  <c r="F122" i="4"/>
  <c r="A123" i="4"/>
  <c r="B122" i="4"/>
  <c r="C122" i="4"/>
  <c r="D122" i="4"/>
  <c r="E122" i="4"/>
  <c r="P19" i="3"/>
  <c r="Q19" i="3"/>
  <c r="R19" i="3"/>
  <c r="S19" i="3"/>
  <c r="T19" i="3"/>
  <c r="O20" i="3"/>
  <c r="Q121" i="2"/>
  <c r="R121" i="2"/>
  <c r="P121" i="2"/>
  <c r="S121" i="2"/>
  <c r="T121" i="2"/>
  <c r="O122" i="2"/>
  <c r="N19" i="7"/>
  <c r="M20" i="7"/>
  <c r="E20" i="4"/>
  <c r="F20" i="4"/>
  <c r="A21" i="4"/>
  <c r="B20" i="4"/>
  <c r="C20" i="4"/>
  <c r="D20" i="4"/>
  <c r="E20" i="2"/>
  <c r="F20" i="2"/>
  <c r="A21" i="2"/>
  <c r="B20" i="2"/>
  <c r="C20" i="2"/>
  <c r="D20" i="2"/>
  <c r="H19" i="7"/>
  <c r="G20" i="7"/>
  <c r="N20" i="7" l="1"/>
  <c r="M21" i="7"/>
  <c r="Q20" i="3"/>
  <c r="R20" i="3"/>
  <c r="S20" i="3"/>
  <c r="T20" i="3"/>
  <c r="O21" i="3"/>
  <c r="P20" i="3"/>
  <c r="B122" i="2"/>
  <c r="C122" i="2"/>
  <c r="D122" i="2"/>
  <c r="E122" i="2"/>
  <c r="F122" i="2"/>
  <c r="A123" i="2"/>
  <c r="K20" i="8"/>
  <c r="J20" i="8"/>
  <c r="I20" i="8"/>
  <c r="L20" i="8" s="1"/>
  <c r="M20" i="8"/>
  <c r="H21" i="8"/>
  <c r="R21" i="1"/>
  <c r="T21" i="1"/>
  <c r="Q21" i="1"/>
  <c r="S21" i="1" s="1"/>
  <c r="P21" i="1"/>
  <c r="O22" i="1"/>
  <c r="D20" i="1"/>
  <c r="B20" i="1"/>
  <c r="A21" i="1"/>
  <c r="C20" i="1"/>
  <c r="E20" i="1" s="1"/>
  <c r="F20" i="1"/>
  <c r="Q122" i="4"/>
  <c r="R122" i="4"/>
  <c r="S122" i="4"/>
  <c r="T122" i="4"/>
  <c r="O123" i="4"/>
  <c r="P122" i="4"/>
  <c r="S22" i="6"/>
  <c r="T22" i="6"/>
  <c r="U22" i="6"/>
  <c r="V22" i="6"/>
  <c r="W22" i="6"/>
  <c r="R22" i="6"/>
  <c r="Q23" i="6"/>
  <c r="K20" i="1"/>
  <c r="I20" i="1"/>
  <c r="J20" i="1"/>
  <c r="L20" i="1" s="1"/>
  <c r="H21" i="1"/>
  <c r="M20" i="1"/>
  <c r="M122" i="6"/>
  <c r="N122" i="6"/>
  <c r="O122" i="6"/>
  <c r="I123" i="6"/>
  <c r="J122" i="6"/>
  <c r="K122" i="6"/>
  <c r="L122" i="6"/>
  <c r="E21" i="7"/>
  <c r="D22" i="7"/>
  <c r="R124" i="8"/>
  <c r="Q124" i="8"/>
  <c r="P124" i="8"/>
  <c r="S124" i="8" s="1"/>
  <c r="T124" i="8"/>
  <c r="O125" i="8"/>
  <c r="K124" i="1"/>
  <c r="I124" i="1"/>
  <c r="J124" i="1"/>
  <c r="L124" i="1" s="1"/>
  <c r="M124" i="1"/>
  <c r="H125" i="1"/>
  <c r="J23" i="6"/>
  <c r="K23" i="6"/>
  <c r="L23" i="6"/>
  <c r="M23" i="6"/>
  <c r="N23" i="6"/>
  <c r="O23" i="6"/>
  <c r="I24" i="6"/>
  <c r="H20" i="7"/>
  <c r="G21" i="7"/>
  <c r="S122" i="2"/>
  <c r="T122" i="2"/>
  <c r="Q122" i="2"/>
  <c r="R122" i="2"/>
  <c r="O123" i="2"/>
  <c r="P122" i="2"/>
  <c r="C123" i="4"/>
  <c r="D123" i="4"/>
  <c r="E123" i="4"/>
  <c r="F123" i="4"/>
  <c r="B123" i="4"/>
  <c r="A124" i="4"/>
  <c r="K20" i="2"/>
  <c r="L20" i="2"/>
  <c r="M20" i="2"/>
  <c r="H21" i="2"/>
  <c r="I20" i="2"/>
  <c r="J20" i="2"/>
  <c r="K122" i="4"/>
  <c r="L122" i="4"/>
  <c r="I122" i="4"/>
  <c r="M122" i="4"/>
  <c r="H123" i="4"/>
  <c r="J122" i="4"/>
  <c r="D23" i="8"/>
  <c r="C23" i="8"/>
  <c r="B23" i="8"/>
  <c r="E23" i="8" s="1"/>
  <c r="F23" i="8"/>
  <c r="A24" i="8"/>
  <c r="R122" i="1"/>
  <c r="P122" i="1"/>
  <c r="Q122" i="1"/>
  <c r="S122" i="1" s="1"/>
  <c r="T122" i="1"/>
  <c r="O123" i="1"/>
  <c r="D124" i="3"/>
  <c r="E124" i="3"/>
  <c r="F124" i="3"/>
  <c r="A125" i="3"/>
  <c r="B124" i="3"/>
  <c r="C124" i="3"/>
  <c r="B122" i="6"/>
  <c r="C122" i="6"/>
  <c r="D122" i="6"/>
  <c r="E122" i="6"/>
  <c r="F122" i="6"/>
  <c r="G122" i="6"/>
  <c r="A123" i="6"/>
  <c r="D123" i="1"/>
  <c r="B123" i="1"/>
  <c r="C123" i="1"/>
  <c r="E123" i="1" s="1"/>
  <c r="F123" i="1"/>
  <c r="A124" i="1"/>
  <c r="R123" i="3"/>
  <c r="S123" i="3"/>
  <c r="T123" i="3"/>
  <c r="O124" i="3"/>
  <c r="Q123" i="3"/>
  <c r="P123" i="3"/>
  <c r="Q23" i="7"/>
  <c r="P24" i="7"/>
  <c r="B20" i="6"/>
  <c r="C20" i="6"/>
  <c r="D20" i="6"/>
  <c r="E20" i="6"/>
  <c r="F20" i="6"/>
  <c r="G20" i="6"/>
  <c r="A21" i="6"/>
  <c r="P20" i="4"/>
  <c r="Q20" i="4"/>
  <c r="R20" i="4"/>
  <c r="S20" i="4"/>
  <c r="O21" i="4"/>
  <c r="T20" i="4"/>
  <c r="R20" i="8"/>
  <c r="Q20" i="8"/>
  <c r="P20" i="8"/>
  <c r="S20" i="8" s="1"/>
  <c r="T20" i="8"/>
  <c r="O21" i="8"/>
  <c r="K123" i="8"/>
  <c r="J123" i="8"/>
  <c r="I123" i="8"/>
  <c r="L123" i="8" s="1"/>
  <c r="M123" i="8"/>
  <c r="H124" i="8"/>
  <c r="K20" i="4"/>
  <c r="L20" i="4"/>
  <c r="M20" i="4"/>
  <c r="H21" i="4"/>
  <c r="I20" i="4"/>
  <c r="J20" i="4"/>
  <c r="K20" i="7"/>
  <c r="J21" i="7"/>
  <c r="A22" i="4"/>
  <c r="B21" i="4"/>
  <c r="C21" i="4"/>
  <c r="D21" i="4"/>
  <c r="E21" i="4"/>
  <c r="F21" i="4"/>
  <c r="D123" i="8"/>
  <c r="C123" i="8"/>
  <c r="B123" i="8"/>
  <c r="E123" i="8" s="1"/>
  <c r="F123" i="8"/>
  <c r="A124" i="8"/>
  <c r="C22" i="3"/>
  <c r="E22" i="3"/>
  <c r="F22" i="3"/>
  <c r="A23" i="3"/>
  <c r="B22" i="3"/>
  <c r="D22" i="3"/>
  <c r="B20" i="7"/>
  <c r="A21" i="7"/>
  <c r="A22" i="2"/>
  <c r="B21" i="2"/>
  <c r="C21" i="2"/>
  <c r="D21" i="2"/>
  <c r="E21" i="2"/>
  <c r="F21" i="2"/>
  <c r="O23" i="2"/>
  <c r="P22" i="2"/>
  <c r="Q22" i="2"/>
  <c r="R22" i="2"/>
  <c r="S22" i="2"/>
  <c r="T22" i="2"/>
  <c r="I122" i="2"/>
  <c r="J122" i="2"/>
  <c r="K122" i="2"/>
  <c r="L122" i="2"/>
  <c r="M122" i="2"/>
  <c r="H123" i="2"/>
  <c r="I122" i="3"/>
  <c r="J122" i="3"/>
  <c r="K122" i="3"/>
  <c r="L122" i="3"/>
  <c r="M122" i="3"/>
  <c r="H123" i="3"/>
  <c r="H22" i="3"/>
  <c r="I21" i="3"/>
  <c r="J21" i="3"/>
  <c r="K21" i="3"/>
  <c r="L21" i="3"/>
  <c r="M21" i="3"/>
  <c r="Q124" i="6"/>
  <c r="R123" i="6"/>
  <c r="S123" i="6"/>
  <c r="T123" i="6"/>
  <c r="U123" i="6"/>
  <c r="V123" i="6"/>
  <c r="W123" i="6"/>
  <c r="P23" i="2" l="1"/>
  <c r="Q23" i="2"/>
  <c r="R23" i="2"/>
  <c r="S23" i="2"/>
  <c r="T23" i="2"/>
  <c r="O24" i="2"/>
  <c r="D24" i="8"/>
  <c r="C24" i="8"/>
  <c r="B24" i="8"/>
  <c r="E24" i="8" s="1"/>
  <c r="F24" i="8"/>
  <c r="A25" i="8"/>
  <c r="O124" i="2"/>
  <c r="P123" i="2"/>
  <c r="Q123" i="2"/>
  <c r="R123" i="2"/>
  <c r="S123" i="2"/>
  <c r="T123" i="2"/>
  <c r="E22" i="7"/>
  <c r="D23" i="7"/>
  <c r="R22" i="1"/>
  <c r="O23" i="1"/>
  <c r="P22" i="1"/>
  <c r="T22" i="1"/>
  <c r="Q22" i="1"/>
  <c r="S22" i="1" s="1"/>
  <c r="B22" i="4"/>
  <c r="C22" i="4"/>
  <c r="D22" i="4"/>
  <c r="E22" i="4"/>
  <c r="F22" i="4"/>
  <c r="A23" i="4"/>
  <c r="Q24" i="7"/>
  <c r="P25" i="7"/>
  <c r="D124" i="1"/>
  <c r="B124" i="1"/>
  <c r="C124" i="1"/>
  <c r="E124" i="1" s="1"/>
  <c r="F124" i="1"/>
  <c r="A125" i="1"/>
  <c r="B124" i="4"/>
  <c r="C124" i="4"/>
  <c r="E124" i="4"/>
  <c r="F124" i="4"/>
  <c r="A125" i="4"/>
  <c r="D124" i="4"/>
  <c r="S21" i="3"/>
  <c r="T21" i="3"/>
  <c r="O22" i="3"/>
  <c r="P21" i="3"/>
  <c r="Q21" i="3"/>
  <c r="R21" i="3"/>
  <c r="K21" i="7"/>
  <c r="J22" i="7"/>
  <c r="K124" i="8"/>
  <c r="J124" i="8"/>
  <c r="I124" i="8"/>
  <c r="L124" i="8" s="1"/>
  <c r="H125" i="8"/>
  <c r="M124" i="8"/>
  <c r="D21" i="6"/>
  <c r="E21" i="6"/>
  <c r="F21" i="6"/>
  <c r="G21" i="6"/>
  <c r="B21" i="6"/>
  <c r="C21" i="6"/>
  <c r="A22" i="6"/>
  <c r="K21" i="1"/>
  <c r="J21" i="1"/>
  <c r="L21" i="1" s="1"/>
  <c r="M21" i="1"/>
  <c r="H22" i="1"/>
  <c r="I21" i="1"/>
  <c r="C123" i="2"/>
  <c r="D123" i="2"/>
  <c r="E123" i="2"/>
  <c r="F123" i="2"/>
  <c r="A124" i="2"/>
  <c r="B123" i="2"/>
  <c r="R123" i="1"/>
  <c r="T123" i="1"/>
  <c r="P123" i="1"/>
  <c r="Q123" i="1"/>
  <c r="S123" i="1" s="1"/>
  <c r="O124" i="1"/>
  <c r="R125" i="8"/>
  <c r="Q125" i="8"/>
  <c r="P125" i="8"/>
  <c r="S125" i="8" s="1"/>
  <c r="T125" i="8"/>
  <c r="O126" i="8"/>
  <c r="K123" i="2"/>
  <c r="L123" i="2"/>
  <c r="M123" i="2"/>
  <c r="H124" i="2"/>
  <c r="I123" i="2"/>
  <c r="J123" i="2"/>
  <c r="R21" i="4"/>
  <c r="S21" i="4"/>
  <c r="T21" i="4"/>
  <c r="O22" i="4"/>
  <c r="P21" i="4"/>
  <c r="Q21" i="4"/>
  <c r="T124" i="3"/>
  <c r="O125" i="3"/>
  <c r="P124" i="3"/>
  <c r="Q124" i="3"/>
  <c r="S124" i="3"/>
  <c r="R124" i="3"/>
  <c r="M21" i="2"/>
  <c r="H22" i="2"/>
  <c r="I21" i="2"/>
  <c r="J21" i="2"/>
  <c r="K21" i="2"/>
  <c r="L21" i="2"/>
  <c r="H21" i="7"/>
  <c r="G22" i="7"/>
  <c r="N123" i="6"/>
  <c r="O123" i="6"/>
  <c r="I124" i="6"/>
  <c r="J123" i="6"/>
  <c r="K123" i="6"/>
  <c r="L123" i="6"/>
  <c r="M123" i="6"/>
  <c r="D21" i="1"/>
  <c r="B21" i="1"/>
  <c r="F21" i="1"/>
  <c r="A22" i="1"/>
  <c r="C21" i="1"/>
  <c r="E21" i="1" s="1"/>
  <c r="K21" i="8"/>
  <c r="J21" i="8"/>
  <c r="I21" i="8"/>
  <c r="L21" i="8" s="1"/>
  <c r="H22" i="8"/>
  <c r="M21" i="8"/>
  <c r="R124" i="6"/>
  <c r="S124" i="6"/>
  <c r="T124" i="6"/>
  <c r="U124" i="6"/>
  <c r="V124" i="6"/>
  <c r="W124" i="6"/>
  <c r="Q125" i="6"/>
  <c r="I22" i="3"/>
  <c r="J22" i="3"/>
  <c r="K22" i="3"/>
  <c r="L22" i="3"/>
  <c r="M22" i="3"/>
  <c r="H23" i="3"/>
  <c r="M21" i="4"/>
  <c r="H22" i="4"/>
  <c r="I21" i="4"/>
  <c r="J21" i="4"/>
  <c r="K21" i="4"/>
  <c r="L21" i="4"/>
  <c r="C123" i="6"/>
  <c r="D123" i="6"/>
  <c r="E123" i="6"/>
  <c r="F123" i="6"/>
  <c r="G123" i="6"/>
  <c r="A124" i="6"/>
  <c r="B123" i="6"/>
  <c r="M123" i="4"/>
  <c r="H124" i="4"/>
  <c r="I123" i="4"/>
  <c r="J123" i="4"/>
  <c r="K123" i="4"/>
  <c r="L123" i="4"/>
  <c r="K125" i="1"/>
  <c r="J125" i="1"/>
  <c r="L125" i="1" s="1"/>
  <c r="M125" i="1"/>
  <c r="H126" i="1"/>
  <c r="I125" i="1"/>
  <c r="U23" i="6"/>
  <c r="V23" i="6"/>
  <c r="W23" i="6"/>
  <c r="R23" i="6"/>
  <c r="S23" i="6"/>
  <c r="T23" i="6"/>
  <c r="Q24" i="6"/>
  <c r="S123" i="4"/>
  <c r="T123" i="4"/>
  <c r="O124" i="4"/>
  <c r="P123" i="4"/>
  <c r="Q123" i="4"/>
  <c r="R123" i="4"/>
  <c r="N21" i="7"/>
  <c r="M22" i="7"/>
  <c r="C23" i="3"/>
  <c r="E23" i="3"/>
  <c r="B23" i="3"/>
  <c r="D23" i="3"/>
  <c r="F23" i="3"/>
  <c r="A24" i="3"/>
  <c r="B22" i="2"/>
  <c r="C22" i="2"/>
  <c r="D22" i="2"/>
  <c r="E22" i="2"/>
  <c r="F22" i="2"/>
  <c r="A23" i="2"/>
  <c r="J123" i="3"/>
  <c r="K123" i="3"/>
  <c r="L123" i="3"/>
  <c r="M123" i="3"/>
  <c r="H124" i="3"/>
  <c r="I123" i="3"/>
  <c r="B21" i="7"/>
  <c r="A22" i="7"/>
  <c r="D124" i="8"/>
  <c r="C124" i="8"/>
  <c r="B124" i="8"/>
  <c r="E124" i="8" s="1"/>
  <c r="F124" i="8"/>
  <c r="A125" i="8"/>
  <c r="R21" i="8"/>
  <c r="Q21" i="8"/>
  <c r="P21" i="8"/>
  <c r="S21" i="8" s="1"/>
  <c r="O22" i="8"/>
  <c r="T21" i="8"/>
  <c r="F125" i="3"/>
  <c r="A126" i="3"/>
  <c r="B125" i="3"/>
  <c r="C125" i="3"/>
  <c r="D125" i="3"/>
  <c r="E125" i="3"/>
  <c r="L24" i="6"/>
  <c r="M24" i="6"/>
  <c r="N24" i="6"/>
  <c r="O24" i="6"/>
  <c r="K24" i="6"/>
  <c r="J24" i="6"/>
  <c r="I25" i="6"/>
  <c r="D124" i="6" l="1"/>
  <c r="E124" i="6"/>
  <c r="G124" i="6"/>
  <c r="A125" i="6"/>
  <c r="B124" i="6"/>
  <c r="C124" i="6"/>
  <c r="F124" i="6"/>
  <c r="I22" i="2"/>
  <c r="J22" i="2"/>
  <c r="K22" i="2"/>
  <c r="L22" i="2"/>
  <c r="M22" i="2"/>
  <c r="H23" i="2"/>
  <c r="M124" i="2"/>
  <c r="H125" i="2"/>
  <c r="I124" i="2"/>
  <c r="J124" i="2"/>
  <c r="K124" i="2"/>
  <c r="L124" i="2"/>
  <c r="Q25" i="7"/>
  <c r="P26" i="7"/>
  <c r="B22" i="7"/>
  <c r="A23" i="7"/>
  <c r="R124" i="1"/>
  <c r="O125" i="1"/>
  <c r="P124" i="1"/>
  <c r="Q124" i="1"/>
  <c r="S124" i="1" s="1"/>
  <c r="T124" i="1"/>
  <c r="F22" i="6"/>
  <c r="G22" i="6"/>
  <c r="B22" i="6"/>
  <c r="C22" i="6"/>
  <c r="D22" i="6"/>
  <c r="E22" i="6"/>
  <c r="A23" i="6"/>
  <c r="K125" i="8"/>
  <c r="I125" i="8"/>
  <c r="L125" i="8" s="1"/>
  <c r="J125" i="8"/>
  <c r="M125" i="8"/>
  <c r="H126" i="8"/>
  <c r="R22" i="8"/>
  <c r="Q22" i="8"/>
  <c r="P22" i="8"/>
  <c r="S22" i="8" s="1"/>
  <c r="T22" i="8"/>
  <c r="O23" i="8"/>
  <c r="C23" i="2"/>
  <c r="D23" i="2"/>
  <c r="E23" i="2"/>
  <c r="F23" i="2"/>
  <c r="A24" i="2"/>
  <c r="B23" i="2"/>
  <c r="O125" i="4"/>
  <c r="P124" i="4"/>
  <c r="Q124" i="4"/>
  <c r="R124" i="4"/>
  <c r="S124" i="4"/>
  <c r="T124" i="4"/>
  <c r="I22" i="4"/>
  <c r="J22" i="4"/>
  <c r="K22" i="4"/>
  <c r="L22" i="4"/>
  <c r="M22" i="4"/>
  <c r="H23" i="4"/>
  <c r="R125" i="6"/>
  <c r="S125" i="6"/>
  <c r="T125" i="6"/>
  <c r="U125" i="6"/>
  <c r="V125" i="6"/>
  <c r="W125" i="6"/>
  <c r="Q126" i="6"/>
  <c r="K22" i="8"/>
  <c r="J22" i="8"/>
  <c r="I22" i="8"/>
  <c r="L22" i="8" s="1"/>
  <c r="H23" i="8"/>
  <c r="M22" i="8"/>
  <c r="H22" i="7"/>
  <c r="G23" i="7"/>
  <c r="T22" i="4"/>
  <c r="O23" i="4"/>
  <c r="Q22" i="4"/>
  <c r="P22" i="4"/>
  <c r="R22" i="4"/>
  <c r="S22" i="4"/>
  <c r="O23" i="3"/>
  <c r="P22" i="3"/>
  <c r="Q22" i="3"/>
  <c r="R22" i="3"/>
  <c r="S22" i="3"/>
  <c r="T22" i="3"/>
  <c r="C23" i="4"/>
  <c r="D23" i="4"/>
  <c r="E23" i="4"/>
  <c r="F23" i="4"/>
  <c r="A24" i="4"/>
  <c r="B23" i="4"/>
  <c r="Q24" i="2"/>
  <c r="R24" i="2"/>
  <c r="S24" i="2"/>
  <c r="T24" i="2"/>
  <c r="O25" i="2"/>
  <c r="P24" i="2"/>
  <c r="D125" i="1"/>
  <c r="F125" i="1"/>
  <c r="A126" i="1"/>
  <c r="B125" i="1"/>
  <c r="C125" i="1"/>
  <c r="E125" i="1" s="1"/>
  <c r="R23" i="1"/>
  <c r="O24" i="1"/>
  <c r="T23" i="1"/>
  <c r="Q23" i="1"/>
  <c r="S23" i="1" s="1"/>
  <c r="P23" i="1"/>
  <c r="D125" i="8"/>
  <c r="C125" i="8"/>
  <c r="B125" i="8"/>
  <c r="E125" i="8" s="1"/>
  <c r="F125" i="8"/>
  <c r="A126" i="8"/>
  <c r="L124" i="3"/>
  <c r="M124" i="3"/>
  <c r="H125" i="3"/>
  <c r="I124" i="3"/>
  <c r="J124" i="3"/>
  <c r="K124" i="3"/>
  <c r="J23" i="3"/>
  <c r="K23" i="3"/>
  <c r="L23" i="3"/>
  <c r="M23" i="3"/>
  <c r="H24" i="3"/>
  <c r="I23" i="3"/>
  <c r="R126" i="8"/>
  <c r="Q126" i="8"/>
  <c r="P126" i="8"/>
  <c r="S126" i="8" s="1"/>
  <c r="T126" i="8"/>
  <c r="O127" i="8"/>
  <c r="P124" i="2"/>
  <c r="Q124" i="2"/>
  <c r="R124" i="2"/>
  <c r="S124" i="2"/>
  <c r="T124" i="2"/>
  <c r="O125" i="2"/>
  <c r="B126" i="3"/>
  <c r="C126" i="3"/>
  <c r="D126" i="3"/>
  <c r="E126" i="3"/>
  <c r="F126" i="3"/>
  <c r="A127" i="3"/>
  <c r="N22" i="7"/>
  <c r="M23" i="7"/>
  <c r="W24" i="6"/>
  <c r="R24" i="6"/>
  <c r="S24" i="6"/>
  <c r="T24" i="6"/>
  <c r="U24" i="6"/>
  <c r="V24" i="6"/>
  <c r="Q25" i="6"/>
  <c r="K126" i="1"/>
  <c r="H127" i="1"/>
  <c r="I126" i="1"/>
  <c r="J126" i="1"/>
  <c r="L126" i="1" s="1"/>
  <c r="M126" i="1"/>
  <c r="K124" i="4"/>
  <c r="L124" i="4"/>
  <c r="M124" i="4"/>
  <c r="I124" i="4"/>
  <c r="J124" i="4"/>
  <c r="H125" i="4"/>
  <c r="K22" i="1"/>
  <c r="J22" i="1"/>
  <c r="L22" i="1" s="1"/>
  <c r="M22" i="1"/>
  <c r="H23" i="1"/>
  <c r="I22" i="1"/>
  <c r="K22" i="7"/>
  <c r="J23" i="7"/>
  <c r="E23" i="7"/>
  <c r="D24" i="7"/>
  <c r="D25" i="8"/>
  <c r="C25" i="8"/>
  <c r="B25" i="8"/>
  <c r="E25" i="8" s="1"/>
  <c r="F25" i="8"/>
  <c r="A26" i="8"/>
  <c r="N25" i="6"/>
  <c r="O25" i="6"/>
  <c r="J25" i="6"/>
  <c r="K25" i="6"/>
  <c r="L25" i="6"/>
  <c r="M25" i="6"/>
  <c r="I26" i="6"/>
  <c r="P125" i="3"/>
  <c r="Q125" i="3"/>
  <c r="R125" i="3"/>
  <c r="S125" i="3"/>
  <c r="O126" i="3"/>
  <c r="T125" i="3"/>
  <c r="D125" i="4"/>
  <c r="E125" i="4"/>
  <c r="A126" i="4"/>
  <c r="B125" i="4"/>
  <c r="C125" i="4"/>
  <c r="F125" i="4"/>
  <c r="E24" i="3"/>
  <c r="A25" i="3"/>
  <c r="C24" i="3"/>
  <c r="D24" i="3"/>
  <c r="F24" i="3"/>
  <c r="B24" i="3"/>
  <c r="D22" i="1"/>
  <c r="B22" i="1"/>
  <c r="F22" i="1"/>
  <c r="A23" i="1"/>
  <c r="C22" i="1"/>
  <c r="E22" i="1" s="1"/>
  <c r="O124" i="6"/>
  <c r="I125" i="6"/>
  <c r="J124" i="6"/>
  <c r="K124" i="6"/>
  <c r="L124" i="6"/>
  <c r="M124" i="6"/>
  <c r="N124" i="6"/>
  <c r="E124" i="2"/>
  <c r="F124" i="2"/>
  <c r="A125" i="2"/>
  <c r="B124" i="2"/>
  <c r="C124" i="2"/>
  <c r="D124" i="2"/>
  <c r="D126" i="1" l="1"/>
  <c r="B126" i="1"/>
  <c r="C126" i="1"/>
  <c r="E126" i="1" s="1"/>
  <c r="F126" i="1"/>
  <c r="A127" i="1"/>
  <c r="K126" i="8"/>
  <c r="J126" i="8"/>
  <c r="I126" i="8"/>
  <c r="L126" i="8" s="1"/>
  <c r="M126" i="8"/>
  <c r="H127" i="8"/>
  <c r="P126" i="3"/>
  <c r="Q126" i="3"/>
  <c r="R126" i="3"/>
  <c r="S126" i="3"/>
  <c r="T126" i="3"/>
  <c r="O127" i="3"/>
  <c r="L24" i="3"/>
  <c r="M24" i="3"/>
  <c r="H25" i="3"/>
  <c r="I24" i="3"/>
  <c r="J24" i="3"/>
  <c r="K24" i="3"/>
  <c r="H126" i="3"/>
  <c r="I125" i="3"/>
  <c r="J125" i="3"/>
  <c r="K125" i="3"/>
  <c r="L125" i="3"/>
  <c r="M125" i="3"/>
  <c r="P23" i="4"/>
  <c r="Q23" i="4"/>
  <c r="S23" i="4"/>
  <c r="O24" i="4"/>
  <c r="R23" i="4"/>
  <c r="T23" i="4"/>
  <c r="I23" i="4"/>
  <c r="J23" i="4"/>
  <c r="K23" i="4"/>
  <c r="L23" i="4"/>
  <c r="M23" i="4"/>
  <c r="H24" i="4"/>
  <c r="B23" i="7"/>
  <c r="A24" i="7"/>
  <c r="I125" i="2"/>
  <c r="J125" i="2"/>
  <c r="K125" i="2"/>
  <c r="L125" i="2"/>
  <c r="M125" i="2"/>
  <c r="H126" i="2"/>
  <c r="A26" i="3"/>
  <c r="B25" i="3"/>
  <c r="C25" i="3"/>
  <c r="D25" i="3"/>
  <c r="E25" i="3"/>
  <c r="F25" i="3"/>
  <c r="E24" i="7"/>
  <c r="D25" i="7"/>
  <c r="E24" i="4"/>
  <c r="F24" i="4"/>
  <c r="A25" i="4"/>
  <c r="B24" i="4"/>
  <c r="C24" i="4"/>
  <c r="D24" i="4"/>
  <c r="S126" i="6"/>
  <c r="T126" i="6"/>
  <c r="U126" i="6"/>
  <c r="V126" i="6"/>
  <c r="W126" i="6"/>
  <c r="Q127" i="6"/>
  <c r="R126" i="6"/>
  <c r="I125" i="4"/>
  <c r="J125" i="4"/>
  <c r="M125" i="4"/>
  <c r="H126" i="4"/>
  <c r="K125" i="4"/>
  <c r="L125" i="4"/>
  <c r="Q127" i="8"/>
  <c r="R127" i="8"/>
  <c r="P127" i="8"/>
  <c r="S127" i="8" s="1"/>
  <c r="O128" i="8"/>
  <c r="T127" i="8"/>
  <c r="H23" i="7"/>
  <c r="G24" i="7"/>
  <c r="R23" i="8"/>
  <c r="Q23" i="8"/>
  <c r="P23" i="8"/>
  <c r="S23" i="8" s="1"/>
  <c r="T23" i="8"/>
  <c r="O24" i="8"/>
  <c r="Q26" i="7"/>
  <c r="P27" i="7"/>
  <c r="I23" i="2"/>
  <c r="J23" i="2"/>
  <c r="K23" i="2"/>
  <c r="L23" i="2"/>
  <c r="M23" i="2"/>
  <c r="H24" i="2"/>
  <c r="K23" i="7"/>
  <c r="J24" i="7"/>
  <c r="K127" i="1"/>
  <c r="I127" i="1"/>
  <c r="J127" i="1"/>
  <c r="L127" i="1" s="1"/>
  <c r="M127" i="1"/>
  <c r="H128" i="1"/>
  <c r="D126" i="8"/>
  <c r="C126" i="8"/>
  <c r="B126" i="8"/>
  <c r="E126" i="8" s="1"/>
  <c r="F126" i="8"/>
  <c r="A127" i="8"/>
  <c r="R24" i="1"/>
  <c r="O25" i="1"/>
  <c r="P24" i="1"/>
  <c r="T24" i="1"/>
  <c r="Q24" i="1"/>
  <c r="S24" i="1" s="1"/>
  <c r="S25" i="2"/>
  <c r="T25" i="2"/>
  <c r="O26" i="2"/>
  <c r="P25" i="2"/>
  <c r="Q25" i="2"/>
  <c r="R25" i="2"/>
  <c r="P23" i="3"/>
  <c r="Q23" i="3"/>
  <c r="R23" i="3"/>
  <c r="S23" i="3"/>
  <c r="T23" i="3"/>
  <c r="O24" i="3"/>
  <c r="P125" i="4"/>
  <c r="Q125" i="4"/>
  <c r="R125" i="4"/>
  <c r="S125" i="4"/>
  <c r="T125" i="4"/>
  <c r="O126" i="4"/>
  <c r="E125" i="6"/>
  <c r="F125" i="6"/>
  <c r="A126" i="6"/>
  <c r="B125" i="6"/>
  <c r="C125" i="6"/>
  <c r="D125" i="6"/>
  <c r="G125" i="6"/>
  <c r="A126" i="2"/>
  <c r="B125" i="2"/>
  <c r="C125" i="2"/>
  <c r="D125" i="2"/>
  <c r="E125" i="2"/>
  <c r="F125" i="2"/>
  <c r="I126" i="6"/>
  <c r="J125" i="6"/>
  <c r="K125" i="6"/>
  <c r="L125" i="6"/>
  <c r="M125" i="6"/>
  <c r="N125" i="6"/>
  <c r="O125" i="6"/>
  <c r="F126" i="4"/>
  <c r="A127" i="4"/>
  <c r="B126" i="4"/>
  <c r="C126" i="4"/>
  <c r="D126" i="4"/>
  <c r="E126" i="4"/>
  <c r="D26" i="8"/>
  <c r="C26" i="8"/>
  <c r="B26" i="8"/>
  <c r="E26" i="8" s="1"/>
  <c r="A27" i="8"/>
  <c r="F26" i="8"/>
  <c r="N23" i="7"/>
  <c r="M24" i="7"/>
  <c r="Q125" i="2"/>
  <c r="R125" i="2"/>
  <c r="O126" i="2"/>
  <c r="P125" i="2"/>
  <c r="S125" i="2"/>
  <c r="T125" i="2"/>
  <c r="B23" i="6"/>
  <c r="C23" i="6"/>
  <c r="D23" i="6"/>
  <c r="E23" i="6"/>
  <c r="G23" i="6"/>
  <c r="F23" i="6"/>
  <c r="A24" i="6"/>
  <c r="D23" i="1"/>
  <c r="B23" i="1"/>
  <c r="F23" i="1"/>
  <c r="A24" i="1"/>
  <c r="C23" i="1"/>
  <c r="E23" i="1" s="1"/>
  <c r="J26" i="6"/>
  <c r="K26" i="6"/>
  <c r="L26" i="6"/>
  <c r="M26" i="6"/>
  <c r="N26" i="6"/>
  <c r="O26" i="6"/>
  <c r="I27" i="6"/>
  <c r="R25" i="6"/>
  <c r="S25" i="6"/>
  <c r="T25" i="6"/>
  <c r="U25" i="6"/>
  <c r="V25" i="6"/>
  <c r="W25" i="6"/>
  <c r="Q26" i="6"/>
  <c r="K23" i="8"/>
  <c r="J23" i="8"/>
  <c r="I23" i="8"/>
  <c r="L23" i="8" s="1"/>
  <c r="M23" i="8"/>
  <c r="H24" i="8"/>
  <c r="E24" i="2"/>
  <c r="F24" i="2"/>
  <c r="A25" i="2"/>
  <c r="B24" i="2"/>
  <c r="C24" i="2"/>
  <c r="D24" i="2"/>
  <c r="K23" i="1"/>
  <c r="H24" i="1"/>
  <c r="J23" i="1"/>
  <c r="L23" i="1" s="1"/>
  <c r="M23" i="1"/>
  <c r="I23" i="1"/>
  <c r="B127" i="3"/>
  <c r="C127" i="3"/>
  <c r="D127" i="3"/>
  <c r="E127" i="3"/>
  <c r="F127" i="3"/>
  <c r="A128" i="3"/>
  <c r="R125" i="1"/>
  <c r="P125" i="1"/>
  <c r="Q125" i="1"/>
  <c r="S125" i="1" s="1"/>
  <c r="T125" i="1"/>
  <c r="O126" i="1"/>
  <c r="K24" i="1" l="1"/>
  <c r="H25" i="1"/>
  <c r="J24" i="1"/>
  <c r="L24" i="1" s="1"/>
  <c r="M24" i="1"/>
  <c r="I24" i="1"/>
  <c r="K24" i="8"/>
  <c r="J24" i="8"/>
  <c r="I24" i="8"/>
  <c r="L24" i="8" s="1"/>
  <c r="H25" i="8"/>
  <c r="M24" i="8"/>
  <c r="B24" i="6"/>
  <c r="C24" i="6"/>
  <c r="D24" i="6"/>
  <c r="E24" i="6"/>
  <c r="F24" i="6"/>
  <c r="G24" i="6"/>
  <c r="A25" i="6"/>
  <c r="D27" i="8"/>
  <c r="C27" i="8"/>
  <c r="B27" i="8"/>
  <c r="E27" i="8" s="1"/>
  <c r="F27" i="8"/>
  <c r="A28" i="8"/>
  <c r="C127" i="4"/>
  <c r="D127" i="4"/>
  <c r="E127" i="4"/>
  <c r="F127" i="4"/>
  <c r="B127" i="4"/>
  <c r="A128" i="4"/>
  <c r="J126" i="6"/>
  <c r="K126" i="6"/>
  <c r="L126" i="6"/>
  <c r="M126" i="6"/>
  <c r="N126" i="6"/>
  <c r="O126" i="6"/>
  <c r="I127" i="6"/>
  <c r="E25" i="7"/>
  <c r="D26" i="7"/>
  <c r="I126" i="2"/>
  <c r="J126" i="2"/>
  <c r="K126" i="2"/>
  <c r="L126" i="2"/>
  <c r="M126" i="2"/>
  <c r="H127" i="2"/>
  <c r="K24" i="4"/>
  <c r="L24" i="4"/>
  <c r="M24" i="4"/>
  <c r="H25" i="4"/>
  <c r="I24" i="4"/>
  <c r="J24" i="4"/>
  <c r="P24" i="4"/>
  <c r="Q24" i="4"/>
  <c r="R24" i="4"/>
  <c r="S24" i="4"/>
  <c r="O25" i="4"/>
  <c r="T24" i="4"/>
  <c r="R127" i="3"/>
  <c r="S127" i="3"/>
  <c r="T127" i="3"/>
  <c r="O128" i="3"/>
  <c r="Q127" i="3"/>
  <c r="P127" i="3"/>
  <c r="K24" i="2"/>
  <c r="L24" i="2"/>
  <c r="M24" i="2"/>
  <c r="H25" i="2"/>
  <c r="I24" i="2"/>
  <c r="J24" i="2"/>
  <c r="R24" i="8"/>
  <c r="Q24" i="8"/>
  <c r="P24" i="8"/>
  <c r="S24" i="8" s="1"/>
  <c r="O25" i="8"/>
  <c r="T24" i="8"/>
  <c r="R128" i="8"/>
  <c r="Q128" i="8"/>
  <c r="P128" i="8"/>
  <c r="S128" i="8" s="1"/>
  <c r="O129" i="8"/>
  <c r="T128" i="8"/>
  <c r="I126" i="3"/>
  <c r="J126" i="3"/>
  <c r="K126" i="3"/>
  <c r="L126" i="3"/>
  <c r="M126" i="3"/>
  <c r="H127" i="3"/>
  <c r="R126" i="1"/>
  <c r="T126" i="1"/>
  <c r="O127" i="1"/>
  <c r="P126" i="1"/>
  <c r="Q126" i="1"/>
  <c r="S126" i="1" s="1"/>
  <c r="S126" i="2"/>
  <c r="P126" i="2"/>
  <c r="Q126" i="2"/>
  <c r="R126" i="2"/>
  <c r="T126" i="2"/>
  <c r="O127" i="2"/>
  <c r="K128" i="1"/>
  <c r="M128" i="1"/>
  <c r="H129" i="1"/>
  <c r="I128" i="1"/>
  <c r="J128" i="1"/>
  <c r="L128" i="1" s="1"/>
  <c r="F126" i="6"/>
  <c r="G126" i="6"/>
  <c r="C126" i="6"/>
  <c r="B126" i="6"/>
  <c r="D126" i="6"/>
  <c r="E126" i="6"/>
  <c r="A127" i="6"/>
  <c r="R25" i="1"/>
  <c r="T25" i="1"/>
  <c r="Q25" i="1"/>
  <c r="S25" i="1" s="1"/>
  <c r="P25" i="1"/>
  <c r="O26" i="1"/>
  <c r="D127" i="1"/>
  <c r="C127" i="1"/>
  <c r="E127" i="1" s="1"/>
  <c r="F127" i="1"/>
  <c r="A128" i="1"/>
  <c r="B127" i="1"/>
  <c r="Q24" i="3"/>
  <c r="R24" i="3"/>
  <c r="S24" i="3"/>
  <c r="T24" i="3"/>
  <c r="O25" i="3"/>
  <c r="P24" i="3"/>
  <c r="T127" i="6"/>
  <c r="U127" i="6"/>
  <c r="V127" i="6"/>
  <c r="W127" i="6"/>
  <c r="Q128" i="6"/>
  <c r="R127" i="6"/>
  <c r="S127" i="6"/>
  <c r="D24" i="1"/>
  <c r="B24" i="1"/>
  <c r="F24" i="1"/>
  <c r="A25" i="1"/>
  <c r="C24" i="1"/>
  <c r="E24" i="1" s="1"/>
  <c r="A26" i="2"/>
  <c r="B25" i="2"/>
  <c r="C25" i="2"/>
  <c r="D25" i="2"/>
  <c r="E25" i="2"/>
  <c r="F25" i="2"/>
  <c r="S26" i="6"/>
  <c r="T26" i="6"/>
  <c r="U26" i="6"/>
  <c r="V26" i="6"/>
  <c r="W26" i="6"/>
  <c r="R26" i="6"/>
  <c r="Q27" i="6"/>
  <c r="N24" i="7"/>
  <c r="M25" i="7"/>
  <c r="O27" i="2"/>
  <c r="P26" i="2"/>
  <c r="Q26" i="2"/>
  <c r="R26" i="2"/>
  <c r="S26" i="2"/>
  <c r="T26" i="2"/>
  <c r="D127" i="8"/>
  <c r="C127" i="8"/>
  <c r="B127" i="8"/>
  <c r="E127" i="8" s="1"/>
  <c r="F127" i="8"/>
  <c r="A128" i="8"/>
  <c r="A26" i="4"/>
  <c r="B25" i="4"/>
  <c r="C25" i="4"/>
  <c r="D25" i="4"/>
  <c r="E25" i="4"/>
  <c r="F25" i="4"/>
  <c r="H26" i="3"/>
  <c r="I25" i="3"/>
  <c r="J25" i="3"/>
  <c r="K25" i="3"/>
  <c r="L25" i="3"/>
  <c r="M25" i="3"/>
  <c r="B126" i="2"/>
  <c r="C126" i="2"/>
  <c r="D126" i="2"/>
  <c r="E126" i="2"/>
  <c r="F126" i="2"/>
  <c r="A127" i="2"/>
  <c r="Q126" i="4"/>
  <c r="R126" i="4"/>
  <c r="S126" i="4"/>
  <c r="T126" i="4"/>
  <c r="O127" i="4"/>
  <c r="P126" i="4"/>
  <c r="H24" i="7"/>
  <c r="G25" i="7"/>
  <c r="B24" i="7"/>
  <c r="A25" i="7"/>
  <c r="K127" i="8"/>
  <c r="J127" i="8"/>
  <c r="I127" i="8"/>
  <c r="L127" i="8" s="1"/>
  <c r="M127" i="8"/>
  <c r="H128" i="8"/>
  <c r="J27" i="6"/>
  <c r="K27" i="6"/>
  <c r="L27" i="6"/>
  <c r="M27" i="6"/>
  <c r="N27" i="6"/>
  <c r="O27" i="6"/>
  <c r="I28" i="6"/>
  <c r="D128" i="3"/>
  <c r="E128" i="3"/>
  <c r="F128" i="3"/>
  <c r="A129" i="3"/>
  <c r="B128" i="3"/>
  <c r="C128" i="3"/>
  <c r="K24" i="7"/>
  <c r="J25" i="7"/>
  <c r="Q27" i="7"/>
  <c r="P28" i="7"/>
  <c r="K126" i="4"/>
  <c r="L126" i="4"/>
  <c r="I126" i="4"/>
  <c r="J126" i="4"/>
  <c r="M126" i="4"/>
  <c r="H127" i="4"/>
  <c r="C26" i="3"/>
  <c r="B26" i="3"/>
  <c r="D26" i="3"/>
  <c r="E26" i="3"/>
  <c r="F26" i="3"/>
  <c r="A27" i="3"/>
  <c r="L28" i="6" l="1"/>
  <c r="M28" i="6"/>
  <c r="N28" i="6"/>
  <c r="O28" i="6"/>
  <c r="J28" i="6"/>
  <c r="K28" i="6"/>
  <c r="I29" i="6"/>
  <c r="D128" i="8"/>
  <c r="C128" i="8"/>
  <c r="B128" i="8"/>
  <c r="E128" i="8" s="1"/>
  <c r="F128" i="8"/>
  <c r="A129" i="8"/>
  <c r="S127" i="4"/>
  <c r="T127" i="4"/>
  <c r="O128" i="4"/>
  <c r="P127" i="4"/>
  <c r="Q127" i="4"/>
  <c r="R127" i="4"/>
  <c r="I26" i="3"/>
  <c r="J26" i="3"/>
  <c r="K26" i="3"/>
  <c r="L26" i="3"/>
  <c r="M26" i="3"/>
  <c r="H27" i="3"/>
  <c r="B26" i="2"/>
  <c r="C26" i="2"/>
  <c r="D26" i="2"/>
  <c r="E26" i="2"/>
  <c r="F26" i="2"/>
  <c r="A27" i="2"/>
  <c r="U128" i="6"/>
  <c r="V128" i="6"/>
  <c r="W128" i="6"/>
  <c r="Q129" i="6"/>
  <c r="R128" i="6"/>
  <c r="S128" i="6"/>
  <c r="T128" i="6"/>
  <c r="R26" i="1"/>
  <c r="O27" i="1"/>
  <c r="P26" i="1"/>
  <c r="T26" i="1"/>
  <c r="Q26" i="1"/>
  <c r="S26" i="1" s="1"/>
  <c r="R25" i="8"/>
  <c r="Q25" i="8"/>
  <c r="P25" i="8"/>
  <c r="S25" i="8" s="1"/>
  <c r="O26" i="8"/>
  <c r="T25" i="8"/>
  <c r="M25" i="4"/>
  <c r="H26" i="4"/>
  <c r="I25" i="4"/>
  <c r="J25" i="4"/>
  <c r="K25" i="4"/>
  <c r="L25" i="4"/>
  <c r="M127" i="4"/>
  <c r="H128" i="4"/>
  <c r="I127" i="4"/>
  <c r="J127" i="4"/>
  <c r="K127" i="4"/>
  <c r="L127" i="4"/>
  <c r="E27" i="3"/>
  <c r="F27" i="3"/>
  <c r="A28" i="3"/>
  <c r="B27" i="3"/>
  <c r="C27" i="3"/>
  <c r="D27" i="3"/>
  <c r="P27" i="2"/>
  <c r="Q27" i="2"/>
  <c r="R27" i="2"/>
  <c r="S27" i="2"/>
  <c r="T27" i="2"/>
  <c r="O28" i="2"/>
  <c r="R127" i="2"/>
  <c r="S127" i="2"/>
  <c r="T127" i="2"/>
  <c r="O128" i="2"/>
  <c r="P127" i="2"/>
  <c r="Q127" i="2"/>
  <c r="R127" i="1"/>
  <c r="P127" i="1"/>
  <c r="Q127" i="1"/>
  <c r="S127" i="1" s="1"/>
  <c r="T127" i="1"/>
  <c r="O128" i="1"/>
  <c r="R25" i="4"/>
  <c r="S25" i="4"/>
  <c r="O26" i="4"/>
  <c r="P25" i="4"/>
  <c r="Q25" i="4"/>
  <c r="T25" i="4"/>
  <c r="D28" i="8"/>
  <c r="C28" i="8"/>
  <c r="B28" i="8"/>
  <c r="E28" i="8" s="1"/>
  <c r="F28" i="8"/>
  <c r="A29" i="8"/>
  <c r="N25" i="7"/>
  <c r="M26" i="7"/>
  <c r="D25" i="1"/>
  <c r="A26" i="1"/>
  <c r="C25" i="1"/>
  <c r="E25" i="1" s="1"/>
  <c r="B25" i="1"/>
  <c r="F25" i="1"/>
  <c r="E26" i="7"/>
  <c r="D27" i="7"/>
  <c r="F129" i="3"/>
  <c r="A130" i="3"/>
  <c r="B129" i="3"/>
  <c r="C129" i="3"/>
  <c r="D129" i="3"/>
  <c r="E129" i="3"/>
  <c r="B25" i="7"/>
  <c r="A26" i="7"/>
  <c r="R129" i="8"/>
  <c r="P129" i="8"/>
  <c r="S129" i="8" s="1"/>
  <c r="Q129" i="8"/>
  <c r="T129" i="8"/>
  <c r="O130" i="8"/>
  <c r="B128" i="4"/>
  <c r="C128" i="4"/>
  <c r="E128" i="4"/>
  <c r="F128" i="4"/>
  <c r="A129" i="4"/>
  <c r="D128" i="4"/>
  <c r="U27" i="6"/>
  <c r="V27" i="6"/>
  <c r="W27" i="6"/>
  <c r="R27" i="6"/>
  <c r="S27" i="6"/>
  <c r="T27" i="6"/>
  <c r="Q28" i="6"/>
  <c r="D128" i="1"/>
  <c r="A129" i="1"/>
  <c r="B128" i="1"/>
  <c r="C128" i="1"/>
  <c r="E128" i="1" s="1"/>
  <c r="F128" i="1"/>
  <c r="J127" i="3"/>
  <c r="K127" i="3"/>
  <c r="L127" i="3"/>
  <c r="M127" i="3"/>
  <c r="H128" i="3"/>
  <c r="I127" i="3"/>
  <c r="T128" i="3"/>
  <c r="O129" i="3"/>
  <c r="P128" i="3"/>
  <c r="Q128" i="3"/>
  <c r="S128" i="3"/>
  <c r="R128" i="3"/>
  <c r="K127" i="2"/>
  <c r="L127" i="2"/>
  <c r="M127" i="2"/>
  <c r="H128" i="2"/>
  <c r="J127" i="2"/>
  <c r="I127" i="2"/>
  <c r="J127" i="6"/>
  <c r="K127" i="6"/>
  <c r="L127" i="6"/>
  <c r="M127" i="6"/>
  <c r="N127" i="6"/>
  <c r="O127" i="6"/>
  <c r="I128" i="6"/>
  <c r="Q28" i="7"/>
  <c r="P29" i="7"/>
  <c r="H25" i="7"/>
  <c r="G26" i="7"/>
  <c r="C127" i="2"/>
  <c r="D127" i="2"/>
  <c r="E127" i="2"/>
  <c r="F127" i="2"/>
  <c r="A128" i="2"/>
  <c r="B127" i="2"/>
  <c r="G127" i="6"/>
  <c r="A128" i="6"/>
  <c r="B127" i="6"/>
  <c r="C127" i="6"/>
  <c r="D127" i="6"/>
  <c r="E127" i="6"/>
  <c r="F127" i="6"/>
  <c r="K25" i="1"/>
  <c r="J25" i="1"/>
  <c r="L25" i="1" s="1"/>
  <c r="H26" i="1"/>
  <c r="M25" i="1"/>
  <c r="I25" i="1"/>
  <c r="K25" i="7"/>
  <c r="J26" i="7"/>
  <c r="K128" i="8"/>
  <c r="J128" i="8"/>
  <c r="I128" i="8"/>
  <c r="L128" i="8" s="1"/>
  <c r="M128" i="8"/>
  <c r="H129" i="8"/>
  <c r="B26" i="4"/>
  <c r="C26" i="4"/>
  <c r="D26" i="4"/>
  <c r="E26" i="4"/>
  <c r="F26" i="4"/>
  <c r="A27" i="4"/>
  <c r="S25" i="3"/>
  <c r="T25" i="3"/>
  <c r="O26" i="3"/>
  <c r="P25" i="3"/>
  <c r="Q25" i="3"/>
  <c r="R25" i="3"/>
  <c r="K129" i="1"/>
  <c r="I129" i="1"/>
  <c r="J129" i="1"/>
  <c r="L129" i="1" s="1"/>
  <c r="M129" i="1"/>
  <c r="H130" i="1"/>
  <c r="M25" i="2"/>
  <c r="H26" i="2"/>
  <c r="I25" i="2"/>
  <c r="J25" i="2"/>
  <c r="K25" i="2"/>
  <c r="L25" i="2"/>
  <c r="D25" i="6"/>
  <c r="E25" i="6"/>
  <c r="F25" i="6"/>
  <c r="G25" i="6"/>
  <c r="B25" i="6"/>
  <c r="C25" i="6"/>
  <c r="A26" i="6"/>
  <c r="K25" i="8"/>
  <c r="J25" i="8"/>
  <c r="I25" i="8"/>
  <c r="L25" i="8" s="1"/>
  <c r="M25" i="8"/>
  <c r="H26" i="8"/>
  <c r="Q29" i="7" l="1"/>
  <c r="P30" i="7"/>
  <c r="W28" i="6"/>
  <c r="R28" i="6"/>
  <c r="S28" i="6"/>
  <c r="T28" i="6"/>
  <c r="U28" i="6"/>
  <c r="V28" i="6"/>
  <c r="Q29" i="6"/>
  <c r="D129" i="4"/>
  <c r="E129" i="4"/>
  <c r="A130" i="4"/>
  <c r="B129" i="4"/>
  <c r="C129" i="4"/>
  <c r="F129" i="4"/>
  <c r="B130" i="3"/>
  <c r="C130" i="3"/>
  <c r="D130" i="3"/>
  <c r="E130" i="3"/>
  <c r="F130" i="3"/>
  <c r="A131" i="3"/>
  <c r="J27" i="3"/>
  <c r="K27" i="3"/>
  <c r="L27" i="3"/>
  <c r="M27" i="3"/>
  <c r="H28" i="3"/>
  <c r="I27" i="3"/>
  <c r="E128" i="2"/>
  <c r="F128" i="2"/>
  <c r="A129" i="2"/>
  <c r="B128" i="2"/>
  <c r="C128" i="2"/>
  <c r="D128" i="2"/>
  <c r="N26" i="7"/>
  <c r="M27" i="7"/>
  <c r="Q28" i="2"/>
  <c r="R28" i="2"/>
  <c r="S28" i="2"/>
  <c r="T28" i="2"/>
  <c r="O29" i="2"/>
  <c r="P28" i="2"/>
  <c r="K128" i="4"/>
  <c r="L128" i="4"/>
  <c r="M128" i="4"/>
  <c r="I128" i="4"/>
  <c r="J128" i="4"/>
  <c r="H129" i="4"/>
  <c r="R27" i="1"/>
  <c r="O28" i="1"/>
  <c r="T27" i="1"/>
  <c r="Q27" i="1"/>
  <c r="S27" i="1" s="1"/>
  <c r="P27" i="1"/>
  <c r="O129" i="4"/>
  <c r="P128" i="4"/>
  <c r="Q128" i="4"/>
  <c r="R128" i="4"/>
  <c r="S128" i="4"/>
  <c r="T128" i="4"/>
  <c r="N29" i="6"/>
  <c r="O29" i="6"/>
  <c r="J29" i="6"/>
  <c r="K29" i="6"/>
  <c r="M29" i="6"/>
  <c r="L29" i="6"/>
  <c r="I30" i="6"/>
  <c r="K26" i="8"/>
  <c r="J26" i="8"/>
  <c r="I26" i="8"/>
  <c r="L26" i="8" s="1"/>
  <c r="M26" i="8"/>
  <c r="H27" i="8"/>
  <c r="I26" i="2"/>
  <c r="J26" i="2"/>
  <c r="K26" i="2"/>
  <c r="L26" i="2"/>
  <c r="M26" i="2"/>
  <c r="H27" i="2"/>
  <c r="K26" i="7"/>
  <c r="J27" i="7"/>
  <c r="K128" i="6"/>
  <c r="L128" i="6"/>
  <c r="M128" i="6"/>
  <c r="N128" i="6"/>
  <c r="O128" i="6"/>
  <c r="I129" i="6"/>
  <c r="J128" i="6"/>
  <c r="B26" i="7"/>
  <c r="A27" i="7"/>
  <c r="E27" i="7"/>
  <c r="D28" i="7"/>
  <c r="A29" i="3"/>
  <c r="B28" i="3"/>
  <c r="C28" i="3"/>
  <c r="D28" i="3"/>
  <c r="E28" i="3"/>
  <c r="F28" i="3"/>
  <c r="R26" i="8"/>
  <c r="Q26" i="8"/>
  <c r="P26" i="8"/>
  <c r="S26" i="8" s="1"/>
  <c r="T26" i="8"/>
  <c r="O27" i="8"/>
  <c r="C27" i="2"/>
  <c r="D27" i="2"/>
  <c r="E27" i="2"/>
  <c r="F27" i="2"/>
  <c r="A28" i="2"/>
  <c r="B27" i="2"/>
  <c r="M128" i="2"/>
  <c r="H129" i="2"/>
  <c r="I128" i="2"/>
  <c r="J128" i="2"/>
  <c r="K128" i="2"/>
  <c r="L128" i="2"/>
  <c r="P129" i="3"/>
  <c r="Q129" i="3"/>
  <c r="R129" i="3"/>
  <c r="S129" i="3"/>
  <c r="O130" i="3"/>
  <c r="T129" i="3"/>
  <c r="D29" i="8"/>
  <c r="C29" i="8"/>
  <c r="B29" i="8"/>
  <c r="E29" i="8" s="1"/>
  <c r="F29" i="8"/>
  <c r="A30" i="8"/>
  <c r="T26" i="4"/>
  <c r="O27" i="4"/>
  <c r="Q26" i="4"/>
  <c r="P26" i="4"/>
  <c r="R26" i="4"/>
  <c r="S26" i="4"/>
  <c r="O27" i="3"/>
  <c r="P26" i="3"/>
  <c r="Q26" i="3"/>
  <c r="R26" i="3"/>
  <c r="S26" i="3"/>
  <c r="T26" i="3"/>
  <c r="D129" i="8"/>
  <c r="C129" i="8"/>
  <c r="B129" i="8"/>
  <c r="E129" i="8" s="1"/>
  <c r="F129" i="8"/>
  <c r="A130" i="8"/>
  <c r="Q130" i="8"/>
  <c r="R130" i="8"/>
  <c r="P130" i="8"/>
  <c r="S130" i="8" s="1"/>
  <c r="O131" i="8"/>
  <c r="T130" i="8"/>
  <c r="T128" i="2"/>
  <c r="O129" i="2"/>
  <c r="P128" i="2"/>
  <c r="Q128" i="2"/>
  <c r="R128" i="2"/>
  <c r="S128" i="2"/>
  <c r="K130" i="1"/>
  <c r="I130" i="1"/>
  <c r="J130" i="1"/>
  <c r="L130" i="1" s="1"/>
  <c r="M130" i="1"/>
  <c r="H131" i="1"/>
  <c r="K129" i="8"/>
  <c r="J129" i="8"/>
  <c r="I129" i="8"/>
  <c r="L129" i="8" s="1"/>
  <c r="M129" i="8"/>
  <c r="H130" i="8"/>
  <c r="K26" i="1"/>
  <c r="H27" i="1"/>
  <c r="J26" i="1"/>
  <c r="L26" i="1" s="1"/>
  <c r="M26" i="1"/>
  <c r="I26" i="1"/>
  <c r="A129" i="6"/>
  <c r="C128" i="6"/>
  <c r="G128" i="6"/>
  <c r="B128" i="6"/>
  <c r="D128" i="6"/>
  <c r="E128" i="6"/>
  <c r="F128" i="6"/>
  <c r="H26" i="7"/>
  <c r="G27" i="7"/>
  <c r="L128" i="3"/>
  <c r="M128" i="3"/>
  <c r="H129" i="3"/>
  <c r="I128" i="3"/>
  <c r="J128" i="3"/>
  <c r="K128" i="3"/>
  <c r="D129" i="1"/>
  <c r="B129" i="1"/>
  <c r="C129" i="1"/>
  <c r="E129" i="1" s="1"/>
  <c r="F129" i="1"/>
  <c r="A130" i="1"/>
  <c r="R128" i="1"/>
  <c r="P128" i="1"/>
  <c r="Q128" i="1"/>
  <c r="S128" i="1" s="1"/>
  <c r="T128" i="1"/>
  <c r="O129" i="1"/>
  <c r="V129" i="6"/>
  <c r="W129" i="6"/>
  <c r="Q130" i="6"/>
  <c r="R129" i="6"/>
  <c r="S129" i="6"/>
  <c r="T129" i="6"/>
  <c r="U129" i="6"/>
  <c r="F26" i="6"/>
  <c r="G26" i="6"/>
  <c r="B26" i="6"/>
  <c r="C26" i="6"/>
  <c r="D26" i="6"/>
  <c r="E26" i="6"/>
  <c r="A27" i="6"/>
  <c r="C27" i="4"/>
  <c r="D27" i="4"/>
  <c r="E27" i="4"/>
  <c r="F27" i="4"/>
  <c r="A28" i="4"/>
  <c r="B27" i="4"/>
  <c r="D26" i="1"/>
  <c r="A27" i="1"/>
  <c r="B26" i="1"/>
  <c r="C26" i="1"/>
  <c r="E26" i="1" s="1"/>
  <c r="F26" i="1"/>
  <c r="I26" i="4"/>
  <c r="J26" i="4"/>
  <c r="K26" i="4"/>
  <c r="L26" i="4"/>
  <c r="M26" i="4"/>
  <c r="H27" i="4"/>
  <c r="R131" i="8" l="1"/>
  <c r="Q131" i="8"/>
  <c r="P131" i="8"/>
  <c r="S131" i="8" s="1"/>
  <c r="T131" i="8"/>
  <c r="O132" i="8"/>
  <c r="S29" i="2"/>
  <c r="T29" i="2"/>
  <c r="O30" i="2"/>
  <c r="P29" i="2"/>
  <c r="Q29" i="2"/>
  <c r="R29" i="2"/>
  <c r="R129" i="1"/>
  <c r="T129" i="1"/>
  <c r="O130" i="1"/>
  <c r="P129" i="1"/>
  <c r="Q129" i="1"/>
  <c r="S129" i="1" s="1"/>
  <c r="H27" i="7"/>
  <c r="G28" i="7"/>
  <c r="B129" i="6"/>
  <c r="D129" i="6"/>
  <c r="C129" i="6"/>
  <c r="E129" i="6"/>
  <c r="F129" i="6"/>
  <c r="G129" i="6"/>
  <c r="A130" i="6"/>
  <c r="B27" i="7"/>
  <c r="A28" i="7"/>
  <c r="I129" i="4"/>
  <c r="J129" i="4"/>
  <c r="H130" i="4"/>
  <c r="L129" i="4"/>
  <c r="M129" i="4"/>
  <c r="K129" i="4"/>
  <c r="K27" i="7"/>
  <c r="J28" i="7"/>
  <c r="K27" i="8"/>
  <c r="J27" i="8"/>
  <c r="I27" i="8"/>
  <c r="L27" i="8" s="1"/>
  <c r="M27" i="8"/>
  <c r="H28" i="8"/>
  <c r="A130" i="2"/>
  <c r="B129" i="2"/>
  <c r="C129" i="2"/>
  <c r="D129" i="2"/>
  <c r="E129" i="2"/>
  <c r="F129" i="2"/>
  <c r="B27" i="6"/>
  <c r="C27" i="6"/>
  <c r="D27" i="6"/>
  <c r="E27" i="6"/>
  <c r="F27" i="6"/>
  <c r="G27" i="6"/>
  <c r="A28" i="6"/>
  <c r="Q27" i="4"/>
  <c r="S27" i="4"/>
  <c r="P27" i="4"/>
  <c r="R27" i="4"/>
  <c r="T27" i="4"/>
  <c r="O28" i="4"/>
  <c r="P130" i="3"/>
  <c r="Q130" i="3"/>
  <c r="R130" i="3"/>
  <c r="S130" i="3"/>
  <c r="T130" i="3"/>
  <c r="O131" i="3"/>
  <c r="P129" i="4"/>
  <c r="Q129" i="4"/>
  <c r="R129" i="4"/>
  <c r="S129" i="4"/>
  <c r="T129" i="4"/>
  <c r="O130" i="4"/>
  <c r="B131" i="3"/>
  <c r="C131" i="3"/>
  <c r="D131" i="3"/>
  <c r="E131" i="3"/>
  <c r="F131" i="3"/>
  <c r="A132" i="3"/>
  <c r="D27" i="1"/>
  <c r="F27" i="1"/>
  <c r="A28" i="1"/>
  <c r="C27" i="1"/>
  <c r="E27" i="1" s="1"/>
  <c r="B27" i="1"/>
  <c r="K131" i="1"/>
  <c r="M131" i="1"/>
  <c r="H132" i="1"/>
  <c r="I131" i="1"/>
  <c r="J131" i="1"/>
  <c r="L131" i="1" s="1"/>
  <c r="D130" i="8"/>
  <c r="C130" i="8"/>
  <c r="B130" i="8"/>
  <c r="E130" i="8" s="1"/>
  <c r="F130" i="8"/>
  <c r="A131" i="8"/>
  <c r="I129" i="2"/>
  <c r="J129" i="2"/>
  <c r="K129" i="2"/>
  <c r="L129" i="2"/>
  <c r="M129" i="2"/>
  <c r="H130" i="2"/>
  <c r="R27" i="8"/>
  <c r="Q27" i="8"/>
  <c r="P27" i="8"/>
  <c r="S27" i="8" s="1"/>
  <c r="O28" i="8"/>
  <c r="T27" i="8"/>
  <c r="L129" i="6"/>
  <c r="M129" i="6"/>
  <c r="N129" i="6"/>
  <c r="O129" i="6"/>
  <c r="I130" i="6"/>
  <c r="J129" i="6"/>
  <c r="K129" i="6"/>
  <c r="I27" i="2"/>
  <c r="J27" i="2"/>
  <c r="K27" i="2"/>
  <c r="L27" i="2"/>
  <c r="M27" i="2"/>
  <c r="H28" i="2"/>
  <c r="F130" i="4"/>
  <c r="A131" i="4"/>
  <c r="B130" i="4"/>
  <c r="C130" i="4"/>
  <c r="D130" i="4"/>
  <c r="E130" i="4"/>
  <c r="I27" i="4"/>
  <c r="J27" i="4"/>
  <c r="K27" i="4"/>
  <c r="L27" i="4"/>
  <c r="M27" i="4"/>
  <c r="H28" i="4"/>
  <c r="K27" i="1"/>
  <c r="J27" i="1"/>
  <c r="L27" i="1" s="1"/>
  <c r="M27" i="1"/>
  <c r="H28" i="1"/>
  <c r="I27" i="1"/>
  <c r="P129" i="2"/>
  <c r="Q129" i="2"/>
  <c r="R129" i="2"/>
  <c r="S129" i="2"/>
  <c r="T129" i="2"/>
  <c r="O130" i="2"/>
  <c r="D30" i="8"/>
  <c r="C30" i="8"/>
  <c r="B30" i="8"/>
  <c r="E30" i="8" s="1"/>
  <c r="F30" i="8"/>
  <c r="A31" i="8"/>
  <c r="N27" i="7"/>
  <c r="M28" i="7"/>
  <c r="E28" i="4"/>
  <c r="F28" i="4"/>
  <c r="A29" i="4"/>
  <c r="B28" i="4"/>
  <c r="C28" i="4"/>
  <c r="D28" i="4"/>
  <c r="W130" i="6"/>
  <c r="Q131" i="6"/>
  <c r="R130" i="6"/>
  <c r="S130" i="6"/>
  <c r="T130" i="6"/>
  <c r="U130" i="6"/>
  <c r="V130" i="6"/>
  <c r="D130" i="1"/>
  <c r="F130" i="1"/>
  <c r="A131" i="1"/>
  <c r="B130" i="1"/>
  <c r="C130" i="1"/>
  <c r="E130" i="1" s="1"/>
  <c r="H130" i="3"/>
  <c r="I129" i="3"/>
  <c r="J129" i="3"/>
  <c r="K129" i="3"/>
  <c r="L129" i="3"/>
  <c r="M129" i="3"/>
  <c r="P27" i="3"/>
  <c r="Q27" i="3"/>
  <c r="R27" i="3"/>
  <c r="S27" i="3"/>
  <c r="T27" i="3"/>
  <c r="O28" i="3"/>
  <c r="B29" i="3"/>
  <c r="C29" i="3"/>
  <c r="D29" i="3"/>
  <c r="E29" i="3"/>
  <c r="F29" i="3"/>
  <c r="A30" i="3"/>
  <c r="L28" i="3"/>
  <c r="M28" i="3"/>
  <c r="H29" i="3"/>
  <c r="I28" i="3"/>
  <c r="J28" i="3"/>
  <c r="K28" i="3"/>
  <c r="Q30" i="7"/>
  <c r="P31" i="7"/>
  <c r="K130" i="8"/>
  <c r="J130" i="8"/>
  <c r="I130" i="8"/>
  <c r="L130" i="8" s="1"/>
  <c r="M130" i="8"/>
  <c r="H131" i="8"/>
  <c r="E28" i="2"/>
  <c r="F28" i="2"/>
  <c r="A29" i="2"/>
  <c r="B28" i="2"/>
  <c r="C28" i="2"/>
  <c r="D28" i="2"/>
  <c r="E28" i="7"/>
  <c r="D29" i="7"/>
  <c r="J30" i="6"/>
  <c r="K30" i="6"/>
  <c r="L30" i="6"/>
  <c r="M30" i="6"/>
  <c r="N30" i="6"/>
  <c r="O30" i="6"/>
  <c r="I31" i="6"/>
  <c r="R28" i="1"/>
  <c r="O29" i="1"/>
  <c r="P28" i="1"/>
  <c r="T28" i="1"/>
  <c r="Q28" i="1"/>
  <c r="S28" i="1" s="1"/>
  <c r="R29" i="6"/>
  <c r="S29" i="6"/>
  <c r="T29" i="6"/>
  <c r="U29" i="6"/>
  <c r="V29" i="6"/>
  <c r="W29" i="6"/>
  <c r="Q30" i="6"/>
  <c r="Q28" i="3" l="1"/>
  <c r="R28" i="3"/>
  <c r="S28" i="3"/>
  <c r="T28" i="3"/>
  <c r="O29" i="3"/>
  <c r="P28" i="3"/>
  <c r="D31" i="8"/>
  <c r="C31" i="8"/>
  <c r="B31" i="8"/>
  <c r="E31" i="8" s="1"/>
  <c r="F31" i="8"/>
  <c r="A32" i="8"/>
  <c r="K28" i="4"/>
  <c r="L28" i="4"/>
  <c r="M28" i="4"/>
  <c r="H29" i="4"/>
  <c r="I28" i="4"/>
  <c r="J28" i="4"/>
  <c r="D28" i="1"/>
  <c r="B28" i="1"/>
  <c r="A29" i="1"/>
  <c r="C28" i="1"/>
  <c r="E28" i="1" s="1"/>
  <c r="F28" i="1"/>
  <c r="K28" i="8"/>
  <c r="J28" i="8"/>
  <c r="I28" i="8"/>
  <c r="L28" i="8" s="1"/>
  <c r="M28" i="8"/>
  <c r="H29" i="8"/>
  <c r="O31" i="2"/>
  <c r="P30" i="2"/>
  <c r="Q30" i="2"/>
  <c r="R30" i="2"/>
  <c r="S30" i="2"/>
  <c r="T30" i="2"/>
  <c r="Q130" i="4"/>
  <c r="R130" i="4"/>
  <c r="S130" i="4"/>
  <c r="T130" i="4"/>
  <c r="O131" i="4"/>
  <c r="P130" i="4"/>
  <c r="S30" i="6"/>
  <c r="T30" i="6"/>
  <c r="U30" i="6"/>
  <c r="V30" i="6"/>
  <c r="W30" i="6"/>
  <c r="R30" i="6"/>
  <c r="Q31" i="6"/>
  <c r="A30" i="2"/>
  <c r="B29" i="2"/>
  <c r="C29" i="2"/>
  <c r="D29" i="2"/>
  <c r="E29" i="2"/>
  <c r="F29" i="2"/>
  <c r="Q31" i="7"/>
  <c r="P32" i="7"/>
  <c r="C30" i="3"/>
  <c r="D30" i="3"/>
  <c r="E30" i="3"/>
  <c r="F30" i="3"/>
  <c r="A31" i="3"/>
  <c r="B30" i="3"/>
  <c r="C131" i="4"/>
  <c r="D131" i="4"/>
  <c r="E131" i="4"/>
  <c r="F131" i="4"/>
  <c r="B131" i="4"/>
  <c r="A132" i="4"/>
  <c r="R28" i="8"/>
  <c r="Q28" i="8"/>
  <c r="P28" i="8"/>
  <c r="S28" i="8" s="1"/>
  <c r="T28" i="8"/>
  <c r="O29" i="8"/>
  <c r="K130" i="4"/>
  <c r="L130" i="4"/>
  <c r="I130" i="4"/>
  <c r="J130" i="4"/>
  <c r="M130" i="4"/>
  <c r="H131" i="4"/>
  <c r="R130" i="1"/>
  <c r="P130" i="1"/>
  <c r="Q130" i="1"/>
  <c r="S130" i="1" s="1"/>
  <c r="T130" i="1"/>
  <c r="O131" i="1"/>
  <c r="R29" i="1"/>
  <c r="T29" i="1"/>
  <c r="Q29" i="1"/>
  <c r="S29" i="1" s="1"/>
  <c r="P29" i="1"/>
  <c r="O30" i="1"/>
  <c r="I130" i="3"/>
  <c r="J130" i="3"/>
  <c r="K130" i="3"/>
  <c r="L130" i="3"/>
  <c r="M130" i="3"/>
  <c r="H131" i="3"/>
  <c r="A30" i="4"/>
  <c r="B29" i="4"/>
  <c r="C29" i="4"/>
  <c r="D29" i="4"/>
  <c r="E29" i="4"/>
  <c r="F29" i="4"/>
  <c r="K132" i="1"/>
  <c r="I132" i="1"/>
  <c r="J132" i="1"/>
  <c r="L132" i="1" s="1"/>
  <c r="M132" i="1"/>
  <c r="H133" i="1"/>
  <c r="D132" i="3"/>
  <c r="E132" i="3"/>
  <c r="F132" i="3"/>
  <c r="A133" i="3"/>
  <c r="B132" i="3"/>
  <c r="C132" i="3"/>
  <c r="B28" i="6"/>
  <c r="C28" i="6"/>
  <c r="D28" i="6"/>
  <c r="E28" i="6"/>
  <c r="F28" i="6"/>
  <c r="G28" i="6"/>
  <c r="A29" i="6"/>
  <c r="R132" i="8"/>
  <c r="Q132" i="8"/>
  <c r="P132" i="8"/>
  <c r="S132" i="8" s="1"/>
  <c r="O133" i="8"/>
  <c r="T132" i="8"/>
  <c r="M130" i="6"/>
  <c r="N130" i="6"/>
  <c r="O130" i="6"/>
  <c r="I131" i="6"/>
  <c r="J130" i="6"/>
  <c r="K130" i="6"/>
  <c r="L130" i="6"/>
  <c r="E29" i="7"/>
  <c r="D30" i="7"/>
  <c r="K131" i="8"/>
  <c r="J131" i="8"/>
  <c r="I131" i="8"/>
  <c r="L131" i="8" s="1"/>
  <c r="M131" i="8"/>
  <c r="H132" i="8"/>
  <c r="P130" i="2"/>
  <c r="Q130" i="2"/>
  <c r="R130" i="2"/>
  <c r="S130" i="2"/>
  <c r="T130" i="2"/>
  <c r="O131" i="2"/>
  <c r="P28" i="4"/>
  <c r="Q28" i="4"/>
  <c r="S28" i="4"/>
  <c r="O29" i="4"/>
  <c r="R28" i="4"/>
  <c r="T28" i="4"/>
  <c r="K28" i="7"/>
  <c r="J29" i="7"/>
  <c r="B28" i="7"/>
  <c r="A29" i="7"/>
  <c r="K28" i="1"/>
  <c r="H29" i="1"/>
  <c r="M28" i="1"/>
  <c r="I28" i="1"/>
  <c r="J28" i="1"/>
  <c r="L28" i="1" s="1"/>
  <c r="K28" i="2"/>
  <c r="L28" i="2"/>
  <c r="M28" i="2"/>
  <c r="H29" i="2"/>
  <c r="I28" i="2"/>
  <c r="J28" i="2"/>
  <c r="D131" i="8"/>
  <c r="C131" i="8"/>
  <c r="B131" i="8"/>
  <c r="E131" i="8" s="1"/>
  <c r="F131" i="8"/>
  <c r="A132" i="8"/>
  <c r="J31" i="6"/>
  <c r="K31" i="6"/>
  <c r="L31" i="6"/>
  <c r="M31" i="6"/>
  <c r="N31" i="6"/>
  <c r="O31" i="6"/>
  <c r="I32" i="6"/>
  <c r="D131" i="1"/>
  <c r="B131" i="1"/>
  <c r="C131" i="1"/>
  <c r="E131" i="1" s="1"/>
  <c r="F131" i="1"/>
  <c r="A132" i="1"/>
  <c r="Q132" i="6"/>
  <c r="R131" i="6"/>
  <c r="S131" i="6"/>
  <c r="T131" i="6"/>
  <c r="U131" i="6"/>
  <c r="V131" i="6"/>
  <c r="W131" i="6"/>
  <c r="N28" i="7"/>
  <c r="M29" i="7"/>
  <c r="I130" i="2"/>
  <c r="J130" i="2"/>
  <c r="K130" i="2"/>
  <c r="L130" i="2"/>
  <c r="M130" i="2"/>
  <c r="H131" i="2"/>
  <c r="H28" i="7"/>
  <c r="G29" i="7"/>
  <c r="H30" i="3"/>
  <c r="I29" i="3"/>
  <c r="J29" i="3"/>
  <c r="K29" i="3"/>
  <c r="L29" i="3"/>
  <c r="M29" i="3"/>
  <c r="R131" i="3"/>
  <c r="S131" i="3"/>
  <c r="T131" i="3"/>
  <c r="O132" i="3"/>
  <c r="Q131" i="3"/>
  <c r="P131" i="3"/>
  <c r="B130" i="2"/>
  <c r="C130" i="2"/>
  <c r="D130" i="2"/>
  <c r="E130" i="2"/>
  <c r="F130" i="2"/>
  <c r="A131" i="2"/>
  <c r="B130" i="6"/>
  <c r="C130" i="6"/>
  <c r="E130" i="6"/>
  <c r="G130" i="6"/>
  <c r="A131" i="6"/>
  <c r="D130" i="6"/>
  <c r="F130" i="6"/>
  <c r="D132" i="8" l="1"/>
  <c r="C132" i="8"/>
  <c r="B132" i="8"/>
  <c r="E132" i="8" s="1"/>
  <c r="F132" i="8"/>
  <c r="A133" i="8"/>
  <c r="B29" i="7"/>
  <c r="A30" i="7"/>
  <c r="K132" i="8"/>
  <c r="J132" i="8"/>
  <c r="I132" i="8"/>
  <c r="L132" i="8" s="1"/>
  <c r="H133" i="8"/>
  <c r="M132" i="8"/>
  <c r="K133" i="1"/>
  <c r="J133" i="1"/>
  <c r="L133" i="1" s="1"/>
  <c r="M133" i="1"/>
  <c r="H134" i="1"/>
  <c r="I133" i="1"/>
  <c r="L32" i="6"/>
  <c r="M32" i="6"/>
  <c r="N32" i="6"/>
  <c r="O32" i="6"/>
  <c r="J32" i="6"/>
  <c r="K32" i="6"/>
  <c r="I33" i="6"/>
  <c r="R30" i="1"/>
  <c r="O31" i="1"/>
  <c r="P30" i="1"/>
  <c r="T30" i="1"/>
  <c r="Q30" i="1"/>
  <c r="S30" i="1" s="1"/>
  <c r="R29" i="8"/>
  <c r="Q29" i="8"/>
  <c r="P29" i="8"/>
  <c r="S29" i="8" s="1"/>
  <c r="O30" i="8"/>
  <c r="T29" i="8"/>
  <c r="B30" i="2"/>
  <c r="C30" i="2"/>
  <c r="D30" i="2"/>
  <c r="E30" i="2"/>
  <c r="F30" i="2"/>
  <c r="A31" i="2"/>
  <c r="M29" i="4"/>
  <c r="H30" i="4"/>
  <c r="I29" i="4"/>
  <c r="J29" i="4"/>
  <c r="K29" i="4"/>
  <c r="L29" i="4"/>
  <c r="T132" i="3"/>
  <c r="O133" i="3"/>
  <c r="P132" i="3"/>
  <c r="Q132" i="3"/>
  <c r="S132" i="3"/>
  <c r="R132" i="3"/>
  <c r="K29" i="7"/>
  <c r="J30" i="7"/>
  <c r="R131" i="2"/>
  <c r="S131" i="2"/>
  <c r="T131" i="2"/>
  <c r="O132" i="2"/>
  <c r="P131" i="2"/>
  <c r="Q131" i="2"/>
  <c r="N131" i="6"/>
  <c r="O131" i="6"/>
  <c r="I132" i="6"/>
  <c r="J131" i="6"/>
  <c r="K131" i="6"/>
  <c r="L131" i="6"/>
  <c r="M131" i="6"/>
  <c r="B30" i="4"/>
  <c r="C30" i="4"/>
  <c r="D30" i="4"/>
  <c r="E30" i="4"/>
  <c r="F30" i="4"/>
  <c r="A31" i="4"/>
  <c r="Q32" i="7"/>
  <c r="P33" i="7"/>
  <c r="U31" i="6"/>
  <c r="V31" i="6"/>
  <c r="W31" i="6"/>
  <c r="R31" i="6"/>
  <c r="S31" i="6"/>
  <c r="T31" i="6"/>
  <c r="Q32" i="6"/>
  <c r="S131" i="4"/>
  <c r="T131" i="4"/>
  <c r="O132" i="4"/>
  <c r="P131" i="4"/>
  <c r="Q131" i="4"/>
  <c r="R131" i="4"/>
  <c r="H29" i="7"/>
  <c r="G30" i="7"/>
  <c r="N29" i="7"/>
  <c r="M30" i="7"/>
  <c r="R132" i="6"/>
  <c r="S132" i="6"/>
  <c r="T132" i="6"/>
  <c r="U132" i="6"/>
  <c r="V132" i="6"/>
  <c r="W132" i="6"/>
  <c r="Q133" i="6"/>
  <c r="D29" i="6"/>
  <c r="E29" i="6"/>
  <c r="F29" i="6"/>
  <c r="G29" i="6"/>
  <c r="C29" i="6"/>
  <c r="B29" i="6"/>
  <c r="A30" i="6"/>
  <c r="J131" i="3"/>
  <c r="K131" i="3"/>
  <c r="L131" i="3"/>
  <c r="M131" i="3"/>
  <c r="H132" i="3"/>
  <c r="I131" i="3"/>
  <c r="M131" i="4"/>
  <c r="H132" i="4"/>
  <c r="L131" i="4"/>
  <c r="I131" i="4"/>
  <c r="J131" i="4"/>
  <c r="K131" i="4"/>
  <c r="S29" i="3"/>
  <c r="T29" i="3"/>
  <c r="O30" i="3"/>
  <c r="P29" i="3"/>
  <c r="Q29" i="3"/>
  <c r="R29" i="3"/>
  <c r="D132" i="1"/>
  <c r="B132" i="1"/>
  <c r="C132" i="1"/>
  <c r="E132" i="1" s="1"/>
  <c r="F132" i="1"/>
  <c r="A133" i="1"/>
  <c r="F133" i="3"/>
  <c r="A134" i="3"/>
  <c r="B133" i="3"/>
  <c r="C133" i="3"/>
  <c r="D133" i="3"/>
  <c r="E133" i="3"/>
  <c r="P31" i="2"/>
  <c r="Q31" i="2"/>
  <c r="R31" i="2"/>
  <c r="S31" i="2"/>
  <c r="T31" i="2"/>
  <c r="O32" i="2"/>
  <c r="D29" i="1"/>
  <c r="B29" i="1"/>
  <c r="F29" i="1"/>
  <c r="A30" i="1"/>
  <c r="C29" i="1"/>
  <c r="E29" i="1" s="1"/>
  <c r="C131" i="6"/>
  <c r="D131" i="6"/>
  <c r="B131" i="6"/>
  <c r="E131" i="6"/>
  <c r="F131" i="6"/>
  <c r="G131" i="6"/>
  <c r="A132" i="6"/>
  <c r="E30" i="7"/>
  <c r="D31" i="7"/>
  <c r="E31" i="3"/>
  <c r="F31" i="3"/>
  <c r="A32" i="3"/>
  <c r="B31" i="3"/>
  <c r="C31" i="3"/>
  <c r="D31" i="3"/>
  <c r="K29" i="8"/>
  <c r="J29" i="8"/>
  <c r="I29" i="8"/>
  <c r="L29" i="8" s="1"/>
  <c r="H30" i="8"/>
  <c r="M29" i="8"/>
  <c r="D32" i="8"/>
  <c r="C32" i="8"/>
  <c r="B32" i="8"/>
  <c r="E32" i="8" s="1"/>
  <c r="F32" i="8"/>
  <c r="A33" i="8"/>
  <c r="I30" i="3"/>
  <c r="J30" i="3"/>
  <c r="K30" i="3"/>
  <c r="L30" i="3"/>
  <c r="M30" i="3"/>
  <c r="H31" i="3"/>
  <c r="K131" i="2"/>
  <c r="L131" i="2"/>
  <c r="M131" i="2"/>
  <c r="H132" i="2"/>
  <c r="I131" i="2"/>
  <c r="J131" i="2"/>
  <c r="K29" i="1"/>
  <c r="J29" i="1"/>
  <c r="L29" i="1" s="1"/>
  <c r="M29" i="1"/>
  <c r="H30" i="1"/>
  <c r="I29" i="1"/>
  <c r="R29" i="4"/>
  <c r="S29" i="4"/>
  <c r="O30" i="4"/>
  <c r="T29" i="4"/>
  <c r="P29" i="4"/>
  <c r="Q29" i="4"/>
  <c r="R131" i="1"/>
  <c r="Q131" i="1"/>
  <c r="S131" i="1" s="1"/>
  <c r="T131" i="1"/>
  <c r="O132" i="1"/>
  <c r="P131" i="1"/>
  <c r="B132" i="4"/>
  <c r="C132" i="4"/>
  <c r="E132" i="4"/>
  <c r="F132" i="4"/>
  <c r="A133" i="4"/>
  <c r="D132" i="4"/>
  <c r="C131" i="2"/>
  <c r="D131" i="2"/>
  <c r="E131" i="2"/>
  <c r="F131" i="2"/>
  <c r="A132" i="2"/>
  <c r="B131" i="2"/>
  <c r="M29" i="2"/>
  <c r="H30" i="2"/>
  <c r="I29" i="2"/>
  <c r="J29" i="2"/>
  <c r="K29" i="2"/>
  <c r="L29" i="2"/>
  <c r="R133" i="8"/>
  <c r="Q133" i="8"/>
  <c r="P133" i="8"/>
  <c r="S133" i="8" s="1"/>
  <c r="T133" i="8"/>
  <c r="O134" i="8"/>
  <c r="P133" i="3" l="1"/>
  <c r="Q133" i="3"/>
  <c r="R133" i="3"/>
  <c r="S133" i="3"/>
  <c r="O134" i="3"/>
  <c r="T133" i="3"/>
  <c r="C31" i="2"/>
  <c r="D31" i="2"/>
  <c r="E31" i="2"/>
  <c r="F31" i="2"/>
  <c r="A32" i="2"/>
  <c r="B31" i="2"/>
  <c r="N33" i="6"/>
  <c r="O33" i="6"/>
  <c r="J33" i="6"/>
  <c r="K33" i="6"/>
  <c r="L33" i="6"/>
  <c r="M33" i="6"/>
  <c r="I34" i="6"/>
  <c r="K134" i="1"/>
  <c r="H135" i="1"/>
  <c r="I134" i="1"/>
  <c r="J134" i="1"/>
  <c r="L134" i="1" s="1"/>
  <c r="M134" i="1"/>
  <c r="L132" i="3"/>
  <c r="M132" i="3"/>
  <c r="H133" i="3"/>
  <c r="I132" i="3"/>
  <c r="J132" i="3"/>
  <c r="K132" i="3"/>
  <c r="O132" i="6"/>
  <c r="I133" i="6"/>
  <c r="J132" i="6"/>
  <c r="K132" i="6"/>
  <c r="L132" i="6"/>
  <c r="M132" i="6"/>
  <c r="N132" i="6"/>
  <c r="B30" i="7"/>
  <c r="A31" i="7"/>
  <c r="A33" i="3"/>
  <c r="B32" i="3"/>
  <c r="C32" i="3"/>
  <c r="D32" i="3"/>
  <c r="E32" i="3"/>
  <c r="F32" i="3"/>
  <c r="K30" i="7"/>
  <c r="J31" i="7"/>
  <c r="M132" i="2"/>
  <c r="H133" i="2"/>
  <c r="I132" i="2"/>
  <c r="J132" i="2"/>
  <c r="L132" i="2"/>
  <c r="K132" i="2"/>
  <c r="Q32" i="2"/>
  <c r="R32" i="2"/>
  <c r="S32" i="2"/>
  <c r="T32" i="2"/>
  <c r="O33" i="2"/>
  <c r="P32" i="2"/>
  <c r="O133" i="4"/>
  <c r="P132" i="4"/>
  <c r="Q132" i="4"/>
  <c r="R132" i="4"/>
  <c r="S132" i="4"/>
  <c r="T132" i="4"/>
  <c r="D133" i="8"/>
  <c r="C133" i="8"/>
  <c r="B133" i="8"/>
  <c r="E133" i="8" s="1"/>
  <c r="F133" i="8"/>
  <c r="A134" i="8"/>
  <c r="R134" i="8"/>
  <c r="Q134" i="8"/>
  <c r="P134" i="8"/>
  <c r="S134" i="8" s="1"/>
  <c r="T134" i="8"/>
  <c r="O135" i="8"/>
  <c r="D133" i="4"/>
  <c r="E133" i="4"/>
  <c r="A134" i="4"/>
  <c r="B133" i="4"/>
  <c r="F133" i="4"/>
  <c r="C133" i="4"/>
  <c r="N30" i="7"/>
  <c r="M31" i="7"/>
  <c r="K30" i="1"/>
  <c r="H31" i="1"/>
  <c r="I30" i="1"/>
  <c r="J30" i="1"/>
  <c r="L30" i="1" s="1"/>
  <c r="M30" i="1"/>
  <c r="D33" i="8"/>
  <c r="C33" i="8"/>
  <c r="B33" i="8"/>
  <c r="E33" i="8" s="1"/>
  <c r="F33" i="8"/>
  <c r="A34" i="8"/>
  <c r="E31" i="7"/>
  <c r="D32" i="7"/>
  <c r="B134" i="3"/>
  <c r="C134" i="3"/>
  <c r="D134" i="3"/>
  <c r="E134" i="3"/>
  <c r="F134" i="3"/>
  <c r="A135" i="3"/>
  <c r="R133" i="6"/>
  <c r="S133" i="6"/>
  <c r="T133" i="6"/>
  <c r="U133" i="6"/>
  <c r="V133" i="6"/>
  <c r="W133" i="6"/>
  <c r="Q134" i="6"/>
  <c r="Q33" i="7"/>
  <c r="P34" i="7"/>
  <c r="K133" i="8"/>
  <c r="J133" i="8"/>
  <c r="I133" i="8"/>
  <c r="L133" i="8" s="1"/>
  <c r="M133" i="8"/>
  <c r="H134" i="8"/>
  <c r="T30" i="4"/>
  <c r="O31" i="4"/>
  <c r="Q30" i="4"/>
  <c r="P30" i="4"/>
  <c r="R30" i="4"/>
  <c r="S30" i="4"/>
  <c r="R132" i="1"/>
  <c r="O133" i="1"/>
  <c r="P132" i="1"/>
  <c r="Q132" i="1"/>
  <c r="S132" i="1" s="1"/>
  <c r="T132" i="1"/>
  <c r="K30" i="8"/>
  <c r="J30" i="8"/>
  <c r="I30" i="8"/>
  <c r="L30" i="8" s="1"/>
  <c r="H31" i="8"/>
  <c r="M30" i="8"/>
  <c r="E132" i="2"/>
  <c r="F132" i="2"/>
  <c r="A133" i="2"/>
  <c r="B132" i="2"/>
  <c r="C132" i="2"/>
  <c r="D132" i="2"/>
  <c r="I132" i="4"/>
  <c r="J132" i="4"/>
  <c r="K132" i="4"/>
  <c r="L132" i="4"/>
  <c r="M132" i="4"/>
  <c r="H133" i="4"/>
  <c r="F30" i="6"/>
  <c r="G30" i="6"/>
  <c r="B30" i="6"/>
  <c r="C30" i="6"/>
  <c r="D30" i="6"/>
  <c r="E30" i="6"/>
  <c r="A31" i="6"/>
  <c r="H30" i="7"/>
  <c r="G31" i="7"/>
  <c r="W32" i="6"/>
  <c r="R32" i="6"/>
  <c r="S32" i="6"/>
  <c r="T32" i="6"/>
  <c r="U32" i="6"/>
  <c r="V32" i="6"/>
  <c r="Q33" i="6"/>
  <c r="T132" i="2"/>
  <c r="O133" i="2"/>
  <c r="P132" i="2"/>
  <c r="Q132" i="2"/>
  <c r="R132" i="2"/>
  <c r="S132" i="2"/>
  <c r="I30" i="4"/>
  <c r="J30" i="4"/>
  <c r="K30" i="4"/>
  <c r="L30" i="4"/>
  <c r="M30" i="4"/>
  <c r="H31" i="4"/>
  <c r="R31" i="1"/>
  <c r="O32" i="1"/>
  <c r="T31" i="1"/>
  <c r="Q31" i="1"/>
  <c r="S31" i="1" s="1"/>
  <c r="P31" i="1"/>
  <c r="I30" i="2"/>
  <c r="J30" i="2"/>
  <c r="K30" i="2"/>
  <c r="L30" i="2"/>
  <c r="M30" i="2"/>
  <c r="H31" i="2"/>
  <c r="J31" i="3"/>
  <c r="K31" i="3"/>
  <c r="L31" i="3"/>
  <c r="M31" i="3"/>
  <c r="H32" i="3"/>
  <c r="I31" i="3"/>
  <c r="D132" i="6"/>
  <c r="E132" i="6"/>
  <c r="C132" i="6"/>
  <c r="F132" i="6"/>
  <c r="G132" i="6"/>
  <c r="A133" i="6"/>
  <c r="B132" i="6"/>
  <c r="D30" i="1"/>
  <c r="B30" i="1"/>
  <c r="F30" i="1"/>
  <c r="A31" i="1"/>
  <c r="C30" i="1"/>
  <c r="E30" i="1" s="1"/>
  <c r="D133" i="1"/>
  <c r="F133" i="1"/>
  <c r="A134" i="1"/>
  <c r="B133" i="1"/>
  <c r="C133" i="1"/>
  <c r="E133" i="1" s="1"/>
  <c r="O31" i="3"/>
  <c r="P30" i="3"/>
  <c r="Q30" i="3"/>
  <c r="R30" i="3"/>
  <c r="S30" i="3"/>
  <c r="T30" i="3"/>
  <c r="C31" i="4"/>
  <c r="D31" i="4"/>
  <c r="E31" i="4"/>
  <c r="F31" i="4"/>
  <c r="A32" i="4"/>
  <c r="B31" i="4"/>
  <c r="R30" i="8"/>
  <c r="Q30" i="8"/>
  <c r="P30" i="8"/>
  <c r="S30" i="8" s="1"/>
  <c r="T30" i="8"/>
  <c r="O31" i="8"/>
  <c r="B33" i="3" l="1"/>
  <c r="C33" i="3"/>
  <c r="D33" i="3"/>
  <c r="E33" i="3"/>
  <c r="F33" i="3"/>
  <c r="A34" i="3"/>
  <c r="I134" i="6"/>
  <c r="J133" i="6"/>
  <c r="K133" i="6"/>
  <c r="L133" i="6"/>
  <c r="M133" i="6"/>
  <c r="N133" i="6"/>
  <c r="O133" i="6"/>
  <c r="R33" i="6"/>
  <c r="S33" i="6"/>
  <c r="T33" i="6"/>
  <c r="U33" i="6"/>
  <c r="V33" i="6"/>
  <c r="W33" i="6"/>
  <c r="Q34" i="6"/>
  <c r="J133" i="4"/>
  <c r="K133" i="4"/>
  <c r="L133" i="4"/>
  <c r="M133" i="4"/>
  <c r="H134" i="4"/>
  <c r="I133" i="4"/>
  <c r="E32" i="7"/>
  <c r="D33" i="7"/>
  <c r="K31" i="7"/>
  <c r="J32" i="7"/>
  <c r="B31" i="7"/>
  <c r="A32" i="7"/>
  <c r="Q31" i="8"/>
  <c r="R31" i="8"/>
  <c r="P31" i="8"/>
  <c r="S31" i="8" s="1"/>
  <c r="T31" i="8"/>
  <c r="O32" i="8"/>
  <c r="I31" i="2"/>
  <c r="J31" i="2"/>
  <c r="K31" i="2"/>
  <c r="L31" i="2"/>
  <c r="M31" i="2"/>
  <c r="H32" i="2"/>
  <c r="B31" i="6"/>
  <c r="C31" i="6"/>
  <c r="D31" i="6"/>
  <c r="E31" i="6"/>
  <c r="F31" i="6"/>
  <c r="G31" i="6"/>
  <c r="A32" i="6"/>
  <c r="A134" i="2"/>
  <c r="B133" i="2"/>
  <c r="C133" i="2"/>
  <c r="D133" i="2"/>
  <c r="E133" i="2"/>
  <c r="F133" i="2"/>
  <c r="Q34" i="7"/>
  <c r="P35" i="7"/>
  <c r="F134" i="4"/>
  <c r="A135" i="4"/>
  <c r="B134" i="4"/>
  <c r="C134" i="4"/>
  <c r="D134" i="4"/>
  <c r="E134" i="4"/>
  <c r="D134" i="8"/>
  <c r="C134" i="8"/>
  <c r="B134" i="8"/>
  <c r="E134" i="8" s="1"/>
  <c r="F134" i="8"/>
  <c r="A135" i="8"/>
  <c r="D31" i="1"/>
  <c r="B31" i="1"/>
  <c r="F31" i="1"/>
  <c r="A32" i="1"/>
  <c r="C31" i="1"/>
  <c r="E31" i="1" s="1"/>
  <c r="Q31" i="4"/>
  <c r="S31" i="4"/>
  <c r="P31" i="4"/>
  <c r="R31" i="4"/>
  <c r="T31" i="4"/>
  <c r="O32" i="4"/>
  <c r="B135" i="3"/>
  <c r="C135" i="3"/>
  <c r="D135" i="3"/>
  <c r="E135" i="3"/>
  <c r="F135" i="3"/>
  <c r="A136" i="3"/>
  <c r="D34" i="8"/>
  <c r="C34" i="8"/>
  <c r="B34" i="8"/>
  <c r="E34" i="8" s="1"/>
  <c r="A35" i="8"/>
  <c r="F34" i="8"/>
  <c r="K31" i="1"/>
  <c r="H32" i="1"/>
  <c r="J31" i="1"/>
  <c r="L31" i="1" s="1"/>
  <c r="M31" i="1"/>
  <c r="I31" i="1"/>
  <c r="K135" i="1"/>
  <c r="I135" i="1"/>
  <c r="J135" i="1"/>
  <c r="L135" i="1" s="1"/>
  <c r="M135" i="1"/>
  <c r="H136" i="1"/>
  <c r="P134" i="3"/>
  <c r="Q134" i="3"/>
  <c r="R134" i="3"/>
  <c r="S134" i="3"/>
  <c r="T134" i="3"/>
  <c r="O135" i="3"/>
  <c r="E32" i="4"/>
  <c r="F32" i="4"/>
  <c r="A33" i="4"/>
  <c r="B32" i="4"/>
  <c r="C32" i="4"/>
  <c r="D32" i="4"/>
  <c r="S134" i="6"/>
  <c r="T134" i="6"/>
  <c r="U134" i="6"/>
  <c r="V134" i="6"/>
  <c r="W134" i="6"/>
  <c r="Q135" i="6"/>
  <c r="R134" i="6"/>
  <c r="P133" i="4"/>
  <c r="Q133" i="4"/>
  <c r="R133" i="4"/>
  <c r="S133" i="4"/>
  <c r="T133" i="4"/>
  <c r="O134" i="4"/>
  <c r="D134" i="1"/>
  <c r="B134" i="1"/>
  <c r="C134" i="1"/>
  <c r="E134" i="1" s="1"/>
  <c r="F134" i="1"/>
  <c r="A135" i="1"/>
  <c r="L32" i="3"/>
  <c r="M32" i="3"/>
  <c r="H33" i="3"/>
  <c r="I32" i="3"/>
  <c r="J32" i="3"/>
  <c r="K32" i="3"/>
  <c r="I31" i="4"/>
  <c r="J31" i="4"/>
  <c r="K31" i="4"/>
  <c r="L31" i="4"/>
  <c r="M31" i="4"/>
  <c r="H32" i="4"/>
  <c r="R133" i="1"/>
  <c r="P133" i="1"/>
  <c r="Q133" i="1"/>
  <c r="S133" i="1" s="1"/>
  <c r="T133" i="1"/>
  <c r="O134" i="1"/>
  <c r="J134" i="8"/>
  <c r="K134" i="8"/>
  <c r="I134" i="8"/>
  <c r="L134" i="8" s="1"/>
  <c r="M134" i="8"/>
  <c r="H135" i="8"/>
  <c r="N31" i="7"/>
  <c r="M32" i="7"/>
  <c r="R135" i="8"/>
  <c r="Q135" i="8"/>
  <c r="P135" i="8"/>
  <c r="S135" i="8" s="1"/>
  <c r="O136" i="8"/>
  <c r="T135" i="8"/>
  <c r="H134" i="3"/>
  <c r="I133" i="3"/>
  <c r="J133" i="3"/>
  <c r="K133" i="3"/>
  <c r="L133" i="3"/>
  <c r="M133" i="3"/>
  <c r="J34" i="6"/>
  <c r="K34" i="6"/>
  <c r="L34" i="6"/>
  <c r="M34" i="6"/>
  <c r="O34" i="6"/>
  <c r="N34" i="6"/>
  <c r="I35" i="6"/>
  <c r="E32" i="2"/>
  <c r="F32" i="2"/>
  <c r="A33" i="2"/>
  <c r="B32" i="2"/>
  <c r="C32" i="2"/>
  <c r="D32" i="2"/>
  <c r="E133" i="6"/>
  <c r="F133" i="6"/>
  <c r="A134" i="6"/>
  <c r="B133" i="6"/>
  <c r="C133" i="6"/>
  <c r="D133" i="6"/>
  <c r="G133" i="6"/>
  <c r="K31" i="8"/>
  <c r="J31" i="8"/>
  <c r="I31" i="8"/>
  <c r="L31" i="8" s="1"/>
  <c r="M31" i="8"/>
  <c r="H32" i="8"/>
  <c r="S33" i="2"/>
  <c r="T33" i="2"/>
  <c r="O34" i="2"/>
  <c r="P33" i="2"/>
  <c r="Q33" i="2"/>
  <c r="R33" i="2"/>
  <c r="H31" i="7"/>
  <c r="G32" i="7"/>
  <c r="P31" i="3"/>
  <c r="Q31" i="3"/>
  <c r="R31" i="3"/>
  <c r="S31" i="3"/>
  <c r="T31" i="3"/>
  <c r="O32" i="3"/>
  <c r="R32" i="1"/>
  <c r="O33" i="1"/>
  <c r="P32" i="1"/>
  <c r="T32" i="1"/>
  <c r="Q32" i="1"/>
  <c r="S32" i="1" s="1"/>
  <c r="P133" i="2"/>
  <c r="Q133" i="2"/>
  <c r="R133" i="2"/>
  <c r="S133" i="2"/>
  <c r="T133" i="2"/>
  <c r="O134" i="2"/>
  <c r="I133" i="2"/>
  <c r="J133" i="2"/>
  <c r="K133" i="2"/>
  <c r="L133" i="2"/>
  <c r="M133" i="2"/>
  <c r="H134" i="2"/>
  <c r="A34" i="2" l="1"/>
  <c r="B33" i="2"/>
  <c r="C33" i="2"/>
  <c r="D33" i="2"/>
  <c r="E33" i="2"/>
  <c r="F33" i="2"/>
  <c r="P32" i="4"/>
  <c r="Q32" i="4"/>
  <c r="S32" i="4"/>
  <c r="O33" i="4"/>
  <c r="R32" i="4"/>
  <c r="T32" i="4"/>
  <c r="B32" i="7"/>
  <c r="A33" i="7"/>
  <c r="K32" i="4"/>
  <c r="L32" i="4"/>
  <c r="M32" i="4"/>
  <c r="H33" i="4"/>
  <c r="I32" i="4"/>
  <c r="J32" i="4"/>
  <c r="T135" i="6"/>
  <c r="U135" i="6"/>
  <c r="V135" i="6"/>
  <c r="W135" i="6"/>
  <c r="Q136" i="6"/>
  <c r="R135" i="6"/>
  <c r="S135" i="6"/>
  <c r="J134" i="6"/>
  <c r="K134" i="6"/>
  <c r="L134" i="6"/>
  <c r="M134" i="6"/>
  <c r="N134" i="6"/>
  <c r="O134" i="6"/>
  <c r="I135" i="6"/>
  <c r="R33" i="1"/>
  <c r="O34" i="1"/>
  <c r="T33" i="1"/>
  <c r="Q33" i="1"/>
  <c r="S33" i="1" s="1"/>
  <c r="P33" i="1"/>
  <c r="F134" i="6"/>
  <c r="G134" i="6"/>
  <c r="B134" i="6"/>
  <c r="C134" i="6"/>
  <c r="D134" i="6"/>
  <c r="E134" i="6"/>
  <c r="A135" i="6"/>
  <c r="H34" i="3"/>
  <c r="I33" i="3"/>
  <c r="J33" i="3"/>
  <c r="K33" i="3"/>
  <c r="L33" i="3"/>
  <c r="M33" i="3"/>
  <c r="Q134" i="4"/>
  <c r="R134" i="4"/>
  <c r="S134" i="4"/>
  <c r="T134" i="4"/>
  <c r="O135" i="4"/>
  <c r="P134" i="4"/>
  <c r="A34" i="4"/>
  <c r="B33" i="4"/>
  <c r="C33" i="4"/>
  <c r="D33" i="4"/>
  <c r="E33" i="4"/>
  <c r="F33" i="4"/>
  <c r="D136" i="3"/>
  <c r="E136" i="3"/>
  <c r="F136" i="3"/>
  <c r="A137" i="3"/>
  <c r="B136" i="3"/>
  <c r="C136" i="3"/>
  <c r="K32" i="7"/>
  <c r="J33" i="7"/>
  <c r="C34" i="3"/>
  <c r="D34" i="3"/>
  <c r="E34" i="3"/>
  <c r="F34" i="3"/>
  <c r="A35" i="3"/>
  <c r="B34" i="3"/>
  <c r="H32" i="7"/>
  <c r="G33" i="7"/>
  <c r="R136" i="8"/>
  <c r="Q136" i="8"/>
  <c r="P136" i="8"/>
  <c r="S136" i="8" s="1"/>
  <c r="O137" i="8"/>
  <c r="T136" i="8"/>
  <c r="I134" i="2"/>
  <c r="J134" i="2"/>
  <c r="K134" i="2"/>
  <c r="L134" i="2"/>
  <c r="M134" i="2"/>
  <c r="H135" i="2"/>
  <c r="Q32" i="3"/>
  <c r="R32" i="3"/>
  <c r="S32" i="3"/>
  <c r="T32" i="3"/>
  <c r="O33" i="3"/>
  <c r="P32" i="3"/>
  <c r="J35" i="6"/>
  <c r="K35" i="6"/>
  <c r="L35" i="6"/>
  <c r="M35" i="6"/>
  <c r="N35" i="6"/>
  <c r="O35" i="6"/>
  <c r="I36" i="6"/>
  <c r="K136" i="1"/>
  <c r="M136" i="1"/>
  <c r="H137" i="1"/>
  <c r="I136" i="1"/>
  <c r="J136" i="1"/>
  <c r="L136" i="1" s="1"/>
  <c r="K32" i="1"/>
  <c r="H33" i="1"/>
  <c r="I32" i="1"/>
  <c r="J32" i="1"/>
  <c r="L32" i="1" s="1"/>
  <c r="M32" i="1"/>
  <c r="D135" i="8"/>
  <c r="C135" i="8"/>
  <c r="B135" i="8"/>
  <c r="E135" i="8" s="1"/>
  <c r="F135" i="8"/>
  <c r="A136" i="8"/>
  <c r="Q32" i="8"/>
  <c r="R32" i="8"/>
  <c r="P32" i="8"/>
  <c r="S32" i="8" s="1"/>
  <c r="O33" i="8"/>
  <c r="T32" i="8"/>
  <c r="K32" i="8"/>
  <c r="J32" i="8"/>
  <c r="I32" i="8"/>
  <c r="L32" i="8" s="1"/>
  <c r="H33" i="8"/>
  <c r="M32" i="8"/>
  <c r="R134" i="1"/>
  <c r="T134" i="1"/>
  <c r="O135" i="1"/>
  <c r="P134" i="1"/>
  <c r="Q134" i="1"/>
  <c r="S134" i="1" s="1"/>
  <c r="C135" i="4"/>
  <c r="D135" i="4"/>
  <c r="E135" i="4"/>
  <c r="F135" i="4"/>
  <c r="B135" i="4"/>
  <c r="A136" i="4"/>
  <c r="E33" i="7"/>
  <c r="D34" i="7"/>
  <c r="S34" i="6"/>
  <c r="T34" i="6"/>
  <c r="U34" i="6"/>
  <c r="V34" i="6"/>
  <c r="W34" i="6"/>
  <c r="R34" i="6"/>
  <c r="Q35" i="6"/>
  <c r="N32" i="7"/>
  <c r="M33" i="7"/>
  <c r="D135" i="1"/>
  <c r="C135" i="1"/>
  <c r="E135" i="1" s="1"/>
  <c r="F135" i="1"/>
  <c r="A136" i="1"/>
  <c r="B135" i="1"/>
  <c r="R135" i="3"/>
  <c r="S135" i="3"/>
  <c r="T135" i="3"/>
  <c r="O136" i="3"/>
  <c r="Q135" i="3"/>
  <c r="P135" i="3"/>
  <c r="B134" i="2"/>
  <c r="C134" i="2"/>
  <c r="D134" i="2"/>
  <c r="E134" i="2"/>
  <c r="F134" i="2"/>
  <c r="A135" i="2"/>
  <c r="K32" i="2"/>
  <c r="L32" i="2"/>
  <c r="M32" i="2"/>
  <c r="H33" i="2"/>
  <c r="I32" i="2"/>
  <c r="J32" i="2"/>
  <c r="O35" i="2"/>
  <c r="P34" i="2"/>
  <c r="Q34" i="2"/>
  <c r="R34" i="2"/>
  <c r="S34" i="2"/>
  <c r="T34" i="2"/>
  <c r="D35" i="8"/>
  <c r="C35" i="8"/>
  <c r="B35" i="8"/>
  <c r="E35" i="8" s="1"/>
  <c r="F35" i="8"/>
  <c r="A36" i="8"/>
  <c r="Q35" i="7"/>
  <c r="P36" i="7"/>
  <c r="B32" i="6"/>
  <c r="C32" i="6"/>
  <c r="D32" i="6"/>
  <c r="E32" i="6"/>
  <c r="F32" i="6"/>
  <c r="G32" i="6"/>
  <c r="A33" i="6"/>
  <c r="P134" i="2"/>
  <c r="Q134" i="2"/>
  <c r="R134" i="2"/>
  <c r="S134" i="2"/>
  <c r="T134" i="2"/>
  <c r="O135" i="2"/>
  <c r="I134" i="3"/>
  <c r="J134" i="3"/>
  <c r="K134" i="3"/>
  <c r="L134" i="3"/>
  <c r="M134" i="3"/>
  <c r="H135" i="3"/>
  <c r="K135" i="8"/>
  <c r="J135" i="8"/>
  <c r="I135" i="8"/>
  <c r="L135" i="8" s="1"/>
  <c r="M135" i="8"/>
  <c r="H136" i="8"/>
  <c r="D32" i="1"/>
  <c r="B32" i="1"/>
  <c r="C32" i="1"/>
  <c r="E32" i="1" s="1"/>
  <c r="A33" i="1"/>
  <c r="F32" i="1"/>
  <c r="L134" i="4"/>
  <c r="M134" i="4"/>
  <c r="H135" i="4"/>
  <c r="I134" i="4"/>
  <c r="J134" i="4"/>
  <c r="K134" i="4"/>
  <c r="R135" i="2" l="1"/>
  <c r="S135" i="2"/>
  <c r="T135" i="2"/>
  <c r="O136" i="2"/>
  <c r="P135" i="2"/>
  <c r="Q135" i="2"/>
  <c r="C135" i="2"/>
  <c r="D135" i="2"/>
  <c r="E135" i="2"/>
  <c r="F135" i="2"/>
  <c r="A136" i="2"/>
  <c r="B135" i="2"/>
  <c r="T136" i="3"/>
  <c r="O137" i="3"/>
  <c r="P136" i="3"/>
  <c r="Q136" i="3"/>
  <c r="S136" i="3"/>
  <c r="R136" i="3"/>
  <c r="K33" i="8"/>
  <c r="J33" i="8"/>
  <c r="I33" i="8"/>
  <c r="L33" i="8" s="1"/>
  <c r="M33" i="8"/>
  <c r="H34" i="8"/>
  <c r="L36" i="6"/>
  <c r="M36" i="6"/>
  <c r="N36" i="6"/>
  <c r="O36" i="6"/>
  <c r="J36" i="6"/>
  <c r="K36" i="6"/>
  <c r="I37" i="6"/>
  <c r="S33" i="3"/>
  <c r="T33" i="3"/>
  <c r="O34" i="3"/>
  <c r="P33" i="3"/>
  <c r="Q33" i="3"/>
  <c r="R33" i="3"/>
  <c r="H33" i="7"/>
  <c r="G34" i="7"/>
  <c r="K33" i="7"/>
  <c r="J34" i="7"/>
  <c r="N33" i="7"/>
  <c r="M34" i="7"/>
  <c r="D136" i="8"/>
  <c r="C136" i="8"/>
  <c r="B136" i="8"/>
  <c r="E136" i="8" s="1"/>
  <c r="F136" i="8"/>
  <c r="A137" i="8"/>
  <c r="K33" i="1"/>
  <c r="J33" i="1"/>
  <c r="L33" i="1" s="1"/>
  <c r="H34" i="1"/>
  <c r="M33" i="1"/>
  <c r="I33" i="1"/>
  <c r="I34" i="3"/>
  <c r="J34" i="3"/>
  <c r="K34" i="3"/>
  <c r="L34" i="3"/>
  <c r="M34" i="3"/>
  <c r="H35" i="3"/>
  <c r="E34" i="7"/>
  <c r="D35" i="7"/>
  <c r="G135" i="6"/>
  <c r="A136" i="6"/>
  <c r="D135" i="6"/>
  <c r="E135" i="6"/>
  <c r="F135" i="6"/>
  <c r="B135" i="6"/>
  <c r="C135" i="6"/>
  <c r="B33" i="7"/>
  <c r="A34" i="7"/>
  <c r="E35" i="3"/>
  <c r="F35" i="3"/>
  <c r="A36" i="3"/>
  <c r="B35" i="3"/>
  <c r="C35" i="3"/>
  <c r="D35" i="3"/>
  <c r="U35" i="6"/>
  <c r="V35" i="6"/>
  <c r="W35" i="6"/>
  <c r="R35" i="6"/>
  <c r="S35" i="6"/>
  <c r="T35" i="6"/>
  <c r="Q36" i="6"/>
  <c r="M33" i="2"/>
  <c r="H34" i="2"/>
  <c r="I33" i="2"/>
  <c r="J33" i="2"/>
  <c r="K33" i="2"/>
  <c r="L33" i="2"/>
  <c r="B136" i="4"/>
  <c r="C136" i="4"/>
  <c r="E136" i="4"/>
  <c r="F136" i="4"/>
  <c r="A137" i="4"/>
  <c r="D136" i="4"/>
  <c r="R135" i="1"/>
  <c r="P135" i="1"/>
  <c r="Q135" i="1"/>
  <c r="S135" i="1" s="1"/>
  <c r="T135" i="1"/>
  <c r="O136" i="1"/>
  <c r="R137" i="8"/>
  <c r="Q137" i="8"/>
  <c r="P137" i="8"/>
  <c r="S137" i="8" s="1"/>
  <c r="T137" i="8"/>
  <c r="O138" i="8"/>
  <c r="F137" i="3"/>
  <c r="A138" i="3"/>
  <c r="B137" i="3"/>
  <c r="C137" i="3"/>
  <c r="D137" i="3"/>
  <c r="E137" i="3"/>
  <c r="R34" i="1"/>
  <c r="O35" i="1"/>
  <c r="P34" i="1"/>
  <c r="T34" i="1"/>
  <c r="Q34" i="1"/>
  <c r="S34" i="1" s="1"/>
  <c r="H136" i="4"/>
  <c r="I135" i="4"/>
  <c r="J135" i="4"/>
  <c r="K135" i="4"/>
  <c r="L135" i="4"/>
  <c r="M135" i="4"/>
  <c r="Q36" i="7"/>
  <c r="P37" i="7"/>
  <c r="D136" i="1"/>
  <c r="A137" i="1"/>
  <c r="B136" i="1"/>
  <c r="C136" i="1"/>
  <c r="E136" i="1" s="1"/>
  <c r="F136" i="1"/>
  <c r="R33" i="8"/>
  <c r="Q33" i="8"/>
  <c r="P33" i="8"/>
  <c r="S33" i="8" s="1"/>
  <c r="O34" i="8"/>
  <c r="T33" i="8"/>
  <c r="K137" i="1"/>
  <c r="I137" i="1"/>
  <c r="J137" i="1"/>
  <c r="L137" i="1" s="1"/>
  <c r="M137" i="1"/>
  <c r="H138" i="1"/>
  <c r="K135" i="2"/>
  <c r="L135" i="2"/>
  <c r="M135" i="2"/>
  <c r="H136" i="2"/>
  <c r="I135" i="2"/>
  <c r="J135" i="2"/>
  <c r="B34" i="4"/>
  <c r="C34" i="4"/>
  <c r="D34" i="4"/>
  <c r="E34" i="4"/>
  <c r="F34" i="4"/>
  <c r="A35" i="4"/>
  <c r="D33" i="6"/>
  <c r="E33" i="6"/>
  <c r="F33" i="6"/>
  <c r="G33" i="6"/>
  <c r="B33" i="6"/>
  <c r="C33" i="6"/>
  <c r="A34" i="6"/>
  <c r="J135" i="6"/>
  <c r="K135" i="6"/>
  <c r="L135" i="6"/>
  <c r="M135" i="6"/>
  <c r="N135" i="6"/>
  <c r="O135" i="6"/>
  <c r="I136" i="6"/>
  <c r="M33" i="4"/>
  <c r="H34" i="4"/>
  <c r="I33" i="4"/>
  <c r="J33" i="4"/>
  <c r="K33" i="4"/>
  <c r="L33" i="4"/>
  <c r="R33" i="4"/>
  <c r="S33" i="4"/>
  <c r="O34" i="4"/>
  <c r="P33" i="4"/>
  <c r="Q33" i="4"/>
  <c r="T33" i="4"/>
  <c r="D33" i="1"/>
  <c r="A34" i="1"/>
  <c r="C33" i="1"/>
  <c r="E33" i="1" s="1"/>
  <c r="B33" i="1"/>
  <c r="F33" i="1"/>
  <c r="P35" i="2"/>
  <c r="Q35" i="2"/>
  <c r="R35" i="2"/>
  <c r="S35" i="2"/>
  <c r="T35" i="2"/>
  <c r="O36" i="2"/>
  <c r="J135" i="3"/>
  <c r="K135" i="3"/>
  <c r="L135" i="3"/>
  <c r="M135" i="3"/>
  <c r="H136" i="3"/>
  <c r="I135" i="3"/>
  <c r="K136" i="8"/>
  <c r="J136" i="8"/>
  <c r="I136" i="8"/>
  <c r="L136" i="8" s="1"/>
  <c r="M136" i="8"/>
  <c r="H137" i="8"/>
  <c r="D36" i="8"/>
  <c r="C36" i="8"/>
  <c r="B36" i="8"/>
  <c r="E36" i="8" s="1"/>
  <c r="F36" i="8"/>
  <c r="A37" i="8"/>
  <c r="S135" i="4"/>
  <c r="T135" i="4"/>
  <c r="O136" i="4"/>
  <c r="P135" i="4"/>
  <c r="Q135" i="4"/>
  <c r="R135" i="4"/>
  <c r="U136" i="6"/>
  <c r="V136" i="6"/>
  <c r="W136" i="6"/>
  <c r="Q137" i="6"/>
  <c r="R136" i="6"/>
  <c r="S136" i="6"/>
  <c r="T136" i="6"/>
  <c r="B34" i="2"/>
  <c r="C34" i="2"/>
  <c r="D34" i="2"/>
  <c r="E34" i="2"/>
  <c r="F34" i="2"/>
  <c r="A35" i="2"/>
  <c r="L136" i="3" l="1"/>
  <c r="M136" i="3"/>
  <c r="H137" i="3"/>
  <c r="I136" i="3"/>
  <c r="J136" i="3"/>
  <c r="K136" i="3"/>
  <c r="R35" i="1"/>
  <c r="O36" i="1"/>
  <c r="T35" i="1"/>
  <c r="Q35" i="1"/>
  <c r="S35" i="1" s="1"/>
  <c r="P35" i="1"/>
  <c r="Q138" i="8"/>
  <c r="R138" i="8"/>
  <c r="P138" i="8"/>
  <c r="S138" i="8" s="1"/>
  <c r="T138" i="8"/>
  <c r="O139" i="8"/>
  <c r="A37" i="3"/>
  <c r="B36" i="3"/>
  <c r="C36" i="3"/>
  <c r="D36" i="3"/>
  <c r="E36" i="3"/>
  <c r="F36" i="3"/>
  <c r="K34" i="7"/>
  <c r="J35" i="7"/>
  <c r="D137" i="8"/>
  <c r="C137" i="8"/>
  <c r="B137" i="8"/>
  <c r="E137" i="8" s="1"/>
  <c r="F137" i="8"/>
  <c r="A138" i="8"/>
  <c r="K34" i="8"/>
  <c r="J34" i="8"/>
  <c r="I34" i="8"/>
  <c r="L34" i="8" s="1"/>
  <c r="M34" i="8"/>
  <c r="H35" i="8"/>
  <c r="C35" i="2"/>
  <c r="D35" i="2"/>
  <c r="E35" i="2"/>
  <c r="F35" i="2"/>
  <c r="A36" i="2"/>
  <c r="B35" i="2"/>
  <c r="O137" i="4"/>
  <c r="P136" i="4"/>
  <c r="Q136" i="4"/>
  <c r="R136" i="4"/>
  <c r="S136" i="4"/>
  <c r="T136" i="4"/>
  <c r="K137" i="8"/>
  <c r="J137" i="8"/>
  <c r="I137" i="8"/>
  <c r="L137" i="8" s="1"/>
  <c r="M137" i="8"/>
  <c r="H138" i="8"/>
  <c r="I34" i="4"/>
  <c r="J34" i="4"/>
  <c r="K34" i="4"/>
  <c r="L34" i="4"/>
  <c r="M34" i="4"/>
  <c r="H35" i="4"/>
  <c r="C35" i="4"/>
  <c r="D35" i="4"/>
  <c r="E35" i="4"/>
  <c r="F35" i="4"/>
  <c r="A36" i="4"/>
  <c r="B35" i="4"/>
  <c r="M136" i="2"/>
  <c r="H137" i="2"/>
  <c r="I136" i="2"/>
  <c r="J136" i="2"/>
  <c r="K136" i="2"/>
  <c r="L136" i="2"/>
  <c r="A137" i="6"/>
  <c r="G136" i="6"/>
  <c r="B136" i="6"/>
  <c r="C136" i="6"/>
  <c r="D136" i="6"/>
  <c r="E136" i="6"/>
  <c r="F136" i="6"/>
  <c r="H34" i="7"/>
  <c r="G35" i="7"/>
  <c r="N37" i="6"/>
  <c r="O37" i="6"/>
  <c r="J37" i="6"/>
  <c r="K37" i="6"/>
  <c r="L37" i="6"/>
  <c r="M37" i="6"/>
  <c r="I38" i="6"/>
  <c r="P137" i="3"/>
  <c r="Q137" i="3"/>
  <c r="R137" i="3"/>
  <c r="S137" i="3"/>
  <c r="T137" i="3"/>
  <c r="O138" i="3"/>
  <c r="T34" i="4"/>
  <c r="O35" i="4"/>
  <c r="Q34" i="4"/>
  <c r="P34" i="4"/>
  <c r="R34" i="4"/>
  <c r="S34" i="4"/>
  <c r="F34" i="6"/>
  <c r="G34" i="6"/>
  <c r="B34" i="6"/>
  <c r="C34" i="6"/>
  <c r="E34" i="6"/>
  <c r="D34" i="6"/>
  <c r="A35" i="6"/>
  <c r="D137" i="1"/>
  <c r="B137" i="1"/>
  <c r="C137" i="1"/>
  <c r="E137" i="1" s="1"/>
  <c r="F137" i="1"/>
  <c r="A138" i="1"/>
  <c r="D137" i="4"/>
  <c r="E137" i="4"/>
  <c r="A138" i="4"/>
  <c r="B137" i="4"/>
  <c r="C137" i="4"/>
  <c r="F137" i="4"/>
  <c r="B34" i="7"/>
  <c r="A35" i="7"/>
  <c r="K136" i="6"/>
  <c r="L136" i="6"/>
  <c r="M136" i="6"/>
  <c r="N136" i="6"/>
  <c r="O136" i="6"/>
  <c r="I137" i="6"/>
  <c r="J136" i="6"/>
  <c r="I136" i="4"/>
  <c r="J136" i="4"/>
  <c r="K136" i="4"/>
  <c r="L136" i="4"/>
  <c r="M136" i="4"/>
  <c r="H137" i="4"/>
  <c r="I34" i="2"/>
  <c r="J34" i="2"/>
  <c r="K34" i="2"/>
  <c r="L34" i="2"/>
  <c r="M34" i="2"/>
  <c r="H35" i="2"/>
  <c r="E35" i="7"/>
  <c r="D36" i="7"/>
  <c r="T136" i="2"/>
  <c r="O137" i="2"/>
  <c r="P136" i="2"/>
  <c r="Q136" i="2"/>
  <c r="R136" i="2"/>
  <c r="S136" i="2"/>
  <c r="V137" i="6"/>
  <c r="W137" i="6"/>
  <c r="Q138" i="6"/>
  <c r="R137" i="6"/>
  <c r="S137" i="6"/>
  <c r="T137" i="6"/>
  <c r="U137" i="6"/>
  <c r="D37" i="8"/>
  <c r="C37" i="8"/>
  <c r="B37" i="8"/>
  <c r="E37" i="8" s="1"/>
  <c r="F37" i="8"/>
  <c r="A38" i="8"/>
  <c r="Q37" i="7"/>
  <c r="P38" i="7"/>
  <c r="R136" i="1"/>
  <c r="P136" i="1"/>
  <c r="Q136" i="1"/>
  <c r="S136" i="1" s="1"/>
  <c r="T136" i="1"/>
  <c r="O137" i="1"/>
  <c r="E136" i="2"/>
  <c r="F136" i="2"/>
  <c r="A137" i="2"/>
  <c r="B136" i="2"/>
  <c r="C136" i="2"/>
  <c r="D136" i="2"/>
  <c r="R34" i="8"/>
  <c r="Q34" i="8"/>
  <c r="P34" i="8"/>
  <c r="S34" i="8" s="1"/>
  <c r="T34" i="8"/>
  <c r="O35" i="8"/>
  <c r="Q36" i="2"/>
  <c r="R36" i="2"/>
  <c r="S36" i="2"/>
  <c r="T36" i="2"/>
  <c r="O37" i="2"/>
  <c r="P36" i="2"/>
  <c r="D34" i="1"/>
  <c r="A35" i="1"/>
  <c r="B34" i="1"/>
  <c r="C34" i="1"/>
  <c r="E34" i="1" s="1"/>
  <c r="F34" i="1"/>
  <c r="K138" i="1"/>
  <c r="I138" i="1"/>
  <c r="J138" i="1"/>
  <c r="L138" i="1" s="1"/>
  <c r="M138" i="1"/>
  <c r="H139" i="1"/>
  <c r="B138" i="3"/>
  <c r="C138" i="3"/>
  <c r="D138" i="3"/>
  <c r="E138" i="3"/>
  <c r="F138" i="3"/>
  <c r="A139" i="3"/>
  <c r="W36" i="6"/>
  <c r="R36" i="6"/>
  <c r="S36" i="6"/>
  <c r="T36" i="6"/>
  <c r="U36" i="6"/>
  <c r="V36" i="6"/>
  <c r="Q37" i="6"/>
  <c r="J35" i="3"/>
  <c r="K35" i="3"/>
  <c r="L35" i="3"/>
  <c r="M35" i="3"/>
  <c r="H36" i="3"/>
  <c r="I35" i="3"/>
  <c r="K34" i="1"/>
  <c r="H35" i="1"/>
  <c r="J34" i="1"/>
  <c r="L34" i="1" s="1"/>
  <c r="M34" i="1"/>
  <c r="I34" i="1"/>
  <c r="N34" i="7"/>
  <c r="M35" i="7"/>
  <c r="O35" i="3"/>
  <c r="P34" i="3"/>
  <c r="Q34" i="3"/>
  <c r="R34" i="3"/>
  <c r="S34" i="3"/>
  <c r="T34" i="3"/>
  <c r="I35" i="2" l="1"/>
  <c r="J35" i="2"/>
  <c r="K35" i="2"/>
  <c r="L35" i="2"/>
  <c r="M35" i="2"/>
  <c r="H36" i="2"/>
  <c r="F138" i="4"/>
  <c r="A139" i="4"/>
  <c r="B138" i="4"/>
  <c r="C138" i="4"/>
  <c r="D138" i="4"/>
  <c r="E138" i="4"/>
  <c r="B35" i="6"/>
  <c r="C35" i="6"/>
  <c r="D35" i="6"/>
  <c r="E35" i="6"/>
  <c r="F35" i="6"/>
  <c r="G35" i="6"/>
  <c r="A36" i="6"/>
  <c r="K35" i="7"/>
  <c r="J36" i="7"/>
  <c r="R139" i="8"/>
  <c r="Q139" i="8"/>
  <c r="P139" i="8"/>
  <c r="S139" i="8" s="1"/>
  <c r="T139" i="8"/>
  <c r="O140" i="8"/>
  <c r="R36" i="1"/>
  <c r="O37" i="1"/>
  <c r="P36" i="1"/>
  <c r="T36" i="1"/>
  <c r="Q36" i="1"/>
  <c r="S36" i="1" s="1"/>
  <c r="E36" i="2"/>
  <c r="F36" i="2"/>
  <c r="A37" i="2"/>
  <c r="B36" i="2"/>
  <c r="C36" i="2"/>
  <c r="D36" i="2"/>
  <c r="N35" i="7"/>
  <c r="M36" i="7"/>
  <c r="K139" i="1"/>
  <c r="M139" i="1"/>
  <c r="H140" i="1"/>
  <c r="I139" i="1"/>
  <c r="J139" i="1"/>
  <c r="L139" i="1" s="1"/>
  <c r="D35" i="1"/>
  <c r="F35" i="1"/>
  <c r="A36" i="1"/>
  <c r="C35" i="1"/>
  <c r="E35" i="1" s="1"/>
  <c r="B35" i="1"/>
  <c r="R35" i="8"/>
  <c r="Q35" i="8"/>
  <c r="P35" i="8"/>
  <c r="S35" i="8" s="1"/>
  <c r="O36" i="8"/>
  <c r="T35" i="8"/>
  <c r="A138" i="2"/>
  <c r="B137" i="2"/>
  <c r="C137" i="2"/>
  <c r="D137" i="2"/>
  <c r="E137" i="2"/>
  <c r="F137" i="2"/>
  <c r="Q38" i="7"/>
  <c r="P39" i="7"/>
  <c r="H35" i="7"/>
  <c r="G36" i="7"/>
  <c r="B137" i="6"/>
  <c r="C137" i="6"/>
  <c r="D137" i="6"/>
  <c r="E137" i="6"/>
  <c r="F137" i="6"/>
  <c r="G137" i="6"/>
  <c r="A138" i="6"/>
  <c r="E36" i="4"/>
  <c r="F36" i="4"/>
  <c r="A37" i="4"/>
  <c r="B36" i="4"/>
  <c r="C36" i="4"/>
  <c r="D36" i="4"/>
  <c r="B35" i="7"/>
  <c r="A36" i="7"/>
  <c r="D138" i="1"/>
  <c r="F138" i="1"/>
  <c r="A139" i="1"/>
  <c r="B138" i="1"/>
  <c r="C138" i="1"/>
  <c r="E138" i="1" s="1"/>
  <c r="Q35" i="4"/>
  <c r="S35" i="4"/>
  <c r="P35" i="4"/>
  <c r="R35" i="4"/>
  <c r="T35" i="4"/>
  <c r="O36" i="4"/>
  <c r="J38" i="6"/>
  <c r="K38" i="6"/>
  <c r="L38" i="6"/>
  <c r="M38" i="6"/>
  <c r="N38" i="6"/>
  <c r="O38" i="6"/>
  <c r="I39" i="6"/>
  <c r="D138" i="8"/>
  <c r="C138" i="8"/>
  <c r="B138" i="8"/>
  <c r="E138" i="8" s="1"/>
  <c r="F138" i="8"/>
  <c r="A139" i="8"/>
  <c r="B139" i="3"/>
  <c r="C139" i="3"/>
  <c r="D139" i="3"/>
  <c r="E139" i="3"/>
  <c r="F139" i="3"/>
  <c r="A140" i="3"/>
  <c r="D38" i="8"/>
  <c r="C38" i="8"/>
  <c r="B38" i="8"/>
  <c r="E38" i="8" s="1"/>
  <c r="F38" i="8"/>
  <c r="A39" i="8"/>
  <c r="P137" i="2"/>
  <c r="Q137" i="2"/>
  <c r="R137" i="2"/>
  <c r="S137" i="2"/>
  <c r="T137" i="2"/>
  <c r="O138" i="2"/>
  <c r="R37" i="6"/>
  <c r="S37" i="6"/>
  <c r="T37" i="6"/>
  <c r="U37" i="6"/>
  <c r="V37" i="6"/>
  <c r="W37" i="6"/>
  <c r="Q38" i="6"/>
  <c r="S37" i="2"/>
  <c r="T37" i="2"/>
  <c r="O38" i="2"/>
  <c r="P37" i="2"/>
  <c r="Q37" i="2"/>
  <c r="R37" i="2"/>
  <c r="R137" i="1"/>
  <c r="T137" i="1"/>
  <c r="O138" i="1"/>
  <c r="P137" i="1"/>
  <c r="Q137" i="1"/>
  <c r="S137" i="1" s="1"/>
  <c r="W138" i="6"/>
  <c r="Q139" i="6"/>
  <c r="R138" i="6"/>
  <c r="S138" i="6"/>
  <c r="T138" i="6"/>
  <c r="U138" i="6"/>
  <c r="V138" i="6"/>
  <c r="L137" i="6"/>
  <c r="M137" i="6"/>
  <c r="N137" i="6"/>
  <c r="O137" i="6"/>
  <c r="I138" i="6"/>
  <c r="J137" i="6"/>
  <c r="K137" i="6"/>
  <c r="P138" i="3"/>
  <c r="Q138" i="3"/>
  <c r="R138" i="3"/>
  <c r="S138" i="3"/>
  <c r="T138" i="3"/>
  <c r="O139" i="3"/>
  <c r="K138" i="8"/>
  <c r="J138" i="8"/>
  <c r="I138" i="8"/>
  <c r="L138" i="8" s="1"/>
  <c r="M138" i="8"/>
  <c r="H139" i="8"/>
  <c r="H138" i="3"/>
  <c r="I137" i="3"/>
  <c r="J137" i="3"/>
  <c r="K137" i="3"/>
  <c r="L137" i="3"/>
  <c r="M137" i="3"/>
  <c r="L36" i="3"/>
  <c r="M36" i="3"/>
  <c r="H37" i="3"/>
  <c r="I36" i="3"/>
  <c r="J36" i="3"/>
  <c r="K36" i="3"/>
  <c r="E36" i="7"/>
  <c r="D37" i="7"/>
  <c r="J137" i="4"/>
  <c r="K137" i="4"/>
  <c r="L137" i="4"/>
  <c r="M137" i="4"/>
  <c r="H138" i="4"/>
  <c r="I137" i="4"/>
  <c r="K35" i="8"/>
  <c r="J35" i="8"/>
  <c r="I35" i="8"/>
  <c r="L35" i="8" s="1"/>
  <c r="M35" i="8"/>
  <c r="H36" i="8"/>
  <c r="K35" i="1"/>
  <c r="J35" i="1"/>
  <c r="L35" i="1" s="1"/>
  <c r="M35" i="1"/>
  <c r="H36" i="1"/>
  <c r="I35" i="1"/>
  <c r="P35" i="3"/>
  <c r="Q35" i="3"/>
  <c r="R35" i="3"/>
  <c r="S35" i="3"/>
  <c r="T35" i="3"/>
  <c r="O36" i="3"/>
  <c r="I137" i="2"/>
  <c r="J137" i="2"/>
  <c r="K137" i="2"/>
  <c r="L137" i="2"/>
  <c r="H138" i="2"/>
  <c r="M137" i="2"/>
  <c r="I35" i="4"/>
  <c r="J35" i="4"/>
  <c r="K35" i="4"/>
  <c r="L35" i="4"/>
  <c r="M35" i="4"/>
  <c r="H36" i="4"/>
  <c r="P137" i="4"/>
  <c r="Q137" i="4"/>
  <c r="R137" i="4"/>
  <c r="S137" i="4"/>
  <c r="T137" i="4"/>
  <c r="O138" i="4"/>
  <c r="B37" i="3"/>
  <c r="C37" i="3"/>
  <c r="D37" i="3"/>
  <c r="E37" i="3"/>
  <c r="F37" i="3"/>
  <c r="A38" i="3"/>
  <c r="Q138" i="4" l="1"/>
  <c r="R138" i="4"/>
  <c r="S138" i="4"/>
  <c r="T138" i="4"/>
  <c r="O139" i="4"/>
  <c r="P138" i="4"/>
  <c r="H36" i="7"/>
  <c r="G37" i="7"/>
  <c r="C139" i="4"/>
  <c r="D139" i="4"/>
  <c r="E139" i="4"/>
  <c r="F139" i="4"/>
  <c r="B139" i="4"/>
  <c r="A140" i="4"/>
  <c r="R138" i="1"/>
  <c r="P138" i="1"/>
  <c r="Q138" i="1"/>
  <c r="S138" i="1" s="1"/>
  <c r="T138" i="1"/>
  <c r="O139" i="1"/>
  <c r="P138" i="2"/>
  <c r="Q138" i="2"/>
  <c r="R138" i="2"/>
  <c r="S138" i="2"/>
  <c r="T138" i="2"/>
  <c r="O139" i="2"/>
  <c r="B36" i="7"/>
  <c r="A37" i="7"/>
  <c r="B138" i="6"/>
  <c r="C138" i="6"/>
  <c r="E138" i="6"/>
  <c r="F138" i="6"/>
  <c r="G138" i="6"/>
  <c r="A139" i="6"/>
  <c r="D138" i="6"/>
  <c r="B138" i="2"/>
  <c r="C138" i="2"/>
  <c r="D138" i="2"/>
  <c r="E138" i="2"/>
  <c r="F138" i="2"/>
  <c r="A139" i="2"/>
  <c r="D36" i="1"/>
  <c r="B36" i="1"/>
  <c r="A37" i="1"/>
  <c r="C36" i="1"/>
  <c r="E36" i="1" s="1"/>
  <c r="F36" i="1"/>
  <c r="N36" i="7"/>
  <c r="M37" i="7"/>
  <c r="C38" i="3"/>
  <c r="D38" i="3"/>
  <c r="E38" i="3"/>
  <c r="F38" i="3"/>
  <c r="A39" i="3"/>
  <c r="B38" i="3"/>
  <c r="Q36" i="3"/>
  <c r="R36" i="3"/>
  <c r="S36" i="3"/>
  <c r="T36" i="3"/>
  <c r="O37" i="3"/>
  <c r="P36" i="3"/>
  <c r="S38" i="6"/>
  <c r="T38" i="6"/>
  <c r="U38" i="6"/>
  <c r="V38" i="6"/>
  <c r="W38" i="6"/>
  <c r="R38" i="6"/>
  <c r="Q39" i="6"/>
  <c r="D139" i="8"/>
  <c r="C139" i="8"/>
  <c r="B139" i="8"/>
  <c r="E139" i="8" s="1"/>
  <c r="F139" i="8"/>
  <c r="A140" i="8"/>
  <c r="Q39" i="7"/>
  <c r="P40" i="7"/>
  <c r="K36" i="2"/>
  <c r="L36" i="2"/>
  <c r="M36" i="2"/>
  <c r="H37" i="2"/>
  <c r="I36" i="2"/>
  <c r="J36" i="2"/>
  <c r="R139" i="3"/>
  <c r="S139" i="3"/>
  <c r="T139" i="3"/>
  <c r="O140" i="3"/>
  <c r="P139" i="3"/>
  <c r="Q139" i="3"/>
  <c r="M138" i="6"/>
  <c r="N138" i="6"/>
  <c r="O138" i="6"/>
  <c r="I139" i="6"/>
  <c r="J138" i="6"/>
  <c r="K138" i="6"/>
  <c r="L138" i="6"/>
  <c r="R36" i="8"/>
  <c r="Q36" i="8"/>
  <c r="P36" i="8"/>
  <c r="S36" i="8" s="1"/>
  <c r="T36" i="8"/>
  <c r="O37" i="8"/>
  <c r="K36" i="7"/>
  <c r="J37" i="7"/>
  <c r="D140" i="3"/>
  <c r="E140" i="3"/>
  <c r="F140" i="3"/>
  <c r="A141" i="3"/>
  <c r="B140" i="3"/>
  <c r="C140" i="3"/>
  <c r="R37" i="1"/>
  <c r="O38" i="1"/>
  <c r="T37" i="1"/>
  <c r="Q37" i="1"/>
  <c r="S37" i="1" s="1"/>
  <c r="P37" i="1"/>
  <c r="K36" i="1"/>
  <c r="H37" i="1"/>
  <c r="M36" i="1"/>
  <c r="I36" i="1"/>
  <c r="J36" i="1"/>
  <c r="L36" i="1" s="1"/>
  <c r="Q140" i="6"/>
  <c r="R139" i="6"/>
  <c r="S139" i="6"/>
  <c r="T139" i="6"/>
  <c r="U139" i="6"/>
  <c r="V139" i="6"/>
  <c r="W139" i="6"/>
  <c r="B36" i="6"/>
  <c r="C36" i="6"/>
  <c r="D36" i="6"/>
  <c r="E36" i="6"/>
  <c r="F36" i="6"/>
  <c r="G36" i="6"/>
  <c r="A37" i="6"/>
  <c r="E37" i="7"/>
  <c r="D38" i="7"/>
  <c r="I138" i="2"/>
  <c r="J138" i="2"/>
  <c r="K138" i="2"/>
  <c r="L138" i="2"/>
  <c r="M138" i="2"/>
  <c r="H139" i="2"/>
  <c r="K139" i="8"/>
  <c r="J139" i="8"/>
  <c r="I139" i="8"/>
  <c r="L139" i="8" s="1"/>
  <c r="M139" i="8"/>
  <c r="H140" i="8"/>
  <c r="P36" i="4"/>
  <c r="Q36" i="4"/>
  <c r="S36" i="4"/>
  <c r="O37" i="4"/>
  <c r="R36" i="4"/>
  <c r="T36" i="4"/>
  <c r="D139" i="1"/>
  <c r="B139" i="1"/>
  <c r="C139" i="1"/>
  <c r="E139" i="1" s="1"/>
  <c r="F139" i="1"/>
  <c r="A140" i="1"/>
  <c r="A38" i="4"/>
  <c r="B37" i="4"/>
  <c r="C37" i="4"/>
  <c r="D37" i="4"/>
  <c r="E37" i="4"/>
  <c r="F37" i="4"/>
  <c r="K140" i="1"/>
  <c r="I140" i="1"/>
  <c r="J140" i="1"/>
  <c r="L140" i="1" s="1"/>
  <c r="M140" i="1"/>
  <c r="H141" i="1"/>
  <c r="A38" i="2"/>
  <c r="B37" i="2"/>
  <c r="C37" i="2"/>
  <c r="D37" i="2"/>
  <c r="E37" i="2"/>
  <c r="F37" i="2"/>
  <c r="R140" i="8"/>
  <c r="Q140" i="8"/>
  <c r="P140" i="8"/>
  <c r="S140" i="8" s="1"/>
  <c r="T140" i="8"/>
  <c r="O141" i="8"/>
  <c r="L138" i="4"/>
  <c r="M138" i="4"/>
  <c r="H139" i="4"/>
  <c r="I138" i="4"/>
  <c r="J138" i="4"/>
  <c r="K138" i="4"/>
  <c r="K36" i="8"/>
  <c r="J36" i="8"/>
  <c r="I36" i="8"/>
  <c r="L36" i="8" s="1"/>
  <c r="M36" i="8"/>
  <c r="H37" i="8"/>
  <c r="H38" i="3"/>
  <c r="I37" i="3"/>
  <c r="J37" i="3"/>
  <c r="K37" i="3"/>
  <c r="L37" i="3"/>
  <c r="M37" i="3"/>
  <c r="I138" i="3"/>
  <c r="J138" i="3"/>
  <c r="K138" i="3"/>
  <c r="L138" i="3"/>
  <c r="M138" i="3"/>
  <c r="H139" i="3"/>
  <c r="K36" i="4"/>
  <c r="L36" i="4"/>
  <c r="M36" i="4"/>
  <c r="H37" i="4"/>
  <c r="I36" i="4"/>
  <c r="J36" i="4"/>
  <c r="O39" i="2"/>
  <c r="P38" i="2"/>
  <c r="Q38" i="2"/>
  <c r="R38" i="2"/>
  <c r="S38" i="2"/>
  <c r="T38" i="2"/>
  <c r="D39" i="8"/>
  <c r="C39" i="8"/>
  <c r="B39" i="8"/>
  <c r="E39" i="8" s="1"/>
  <c r="F39" i="8"/>
  <c r="A40" i="8"/>
  <c r="J39" i="6"/>
  <c r="K39" i="6"/>
  <c r="L39" i="6"/>
  <c r="M39" i="6"/>
  <c r="N39" i="6"/>
  <c r="O39" i="6"/>
  <c r="I40" i="6"/>
  <c r="K37" i="1" l="1"/>
  <c r="J37" i="1"/>
  <c r="L37" i="1" s="1"/>
  <c r="M37" i="1"/>
  <c r="H38" i="1"/>
  <c r="I37" i="1"/>
  <c r="C139" i="2"/>
  <c r="D139" i="2"/>
  <c r="E139" i="2"/>
  <c r="F139" i="2"/>
  <c r="A140" i="2"/>
  <c r="B139" i="2"/>
  <c r="H37" i="7"/>
  <c r="G38" i="7"/>
  <c r="F141" i="3"/>
  <c r="A142" i="3"/>
  <c r="B141" i="3"/>
  <c r="C141" i="3"/>
  <c r="D141" i="3"/>
  <c r="E141" i="3"/>
  <c r="D140" i="8"/>
  <c r="C140" i="8"/>
  <c r="B140" i="8"/>
  <c r="E140" i="8" s="1"/>
  <c r="F140" i="8"/>
  <c r="A141" i="8"/>
  <c r="N37" i="7"/>
  <c r="M38" i="7"/>
  <c r="J139" i="3"/>
  <c r="K139" i="3"/>
  <c r="L139" i="3"/>
  <c r="M139" i="3"/>
  <c r="H140" i="3"/>
  <c r="I139" i="3"/>
  <c r="K140" i="8"/>
  <c r="J140" i="8"/>
  <c r="I140" i="8"/>
  <c r="L140" i="8" s="1"/>
  <c r="M140" i="8"/>
  <c r="H141" i="8"/>
  <c r="B140" i="4"/>
  <c r="C140" i="4"/>
  <c r="E140" i="4"/>
  <c r="F140" i="4"/>
  <c r="A141" i="4"/>
  <c r="D140" i="4"/>
  <c r="D40" i="8"/>
  <c r="C40" i="8"/>
  <c r="B40" i="8"/>
  <c r="E40" i="8" s="1"/>
  <c r="F40" i="8"/>
  <c r="A41" i="8"/>
  <c r="B38" i="2"/>
  <c r="C38" i="2"/>
  <c r="D38" i="2"/>
  <c r="E38" i="2"/>
  <c r="F38" i="2"/>
  <c r="A39" i="2"/>
  <c r="M37" i="2"/>
  <c r="H38" i="2"/>
  <c r="I37" i="2"/>
  <c r="J37" i="2"/>
  <c r="K37" i="2"/>
  <c r="L37" i="2"/>
  <c r="S139" i="4"/>
  <c r="T139" i="4"/>
  <c r="O140" i="4"/>
  <c r="P139" i="4"/>
  <c r="Q139" i="4"/>
  <c r="R139" i="4"/>
  <c r="L40" i="6"/>
  <c r="M40" i="6"/>
  <c r="N40" i="6"/>
  <c r="O40" i="6"/>
  <c r="K40" i="6"/>
  <c r="J40" i="6"/>
  <c r="I41" i="6"/>
  <c r="R140" i="6"/>
  <c r="S140" i="6"/>
  <c r="T140" i="6"/>
  <c r="U140" i="6"/>
  <c r="V140" i="6"/>
  <c r="W140" i="6"/>
  <c r="Q141" i="6"/>
  <c r="E39" i="3"/>
  <c r="F39" i="3"/>
  <c r="A40" i="3"/>
  <c r="B39" i="3"/>
  <c r="C39" i="3"/>
  <c r="D39" i="3"/>
  <c r="K141" i="1"/>
  <c r="J141" i="1"/>
  <c r="L141" i="1" s="1"/>
  <c r="M141" i="1"/>
  <c r="H142" i="1"/>
  <c r="I141" i="1"/>
  <c r="E38" i="7"/>
  <c r="D39" i="7"/>
  <c r="R38" i="1"/>
  <c r="O39" i="1"/>
  <c r="P38" i="1"/>
  <c r="T38" i="1"/>
  <c r="Q38" i="1"/>
  <c r="S38" i="1" s="1"/>
  <c r="K37" i="7"/>
  <c r="J38" i="7"/>
  <c r="T140" i="3"/>
  <c r="O141" i="3"/>
  <c r="P140" i="3"/>
  <c r="Q140" i="3"/>
  <c r="R140" i="3"/>
  <c r="S140" i="3"/>
  <c r="D37" i="1"/>
  <c r="B37" i="1"/>
  <c r="F37" i="1"/>
  <c r="A38" i="1"/>
  <c r="C37" i="1"/>
  <c r="E37" i="1" s="1"/>
  <c r="B37" i="7"/>
  <c r="A38" i="7"/>
  <c r="R139" i="1"/>
  <c r="Q139" i="1"/>
  <c r="S139" i="1" s="1"/>
  <c r="T139" i="1"/>
  <c r="O140" i="1"/>
  <c r="P139" i="1"/>
  <c r="R141" i="8"/>
  <c r="Q141" i="8"/>
  <c r="P141" i="8"/>
  <c r="S141" i="8" s="1"/>
  <c r="T141" i="8"/>
  <c r="O142" i="8"/>
  <c r="I38" i="3"/>
  <c r="J38" i="3"/>
  <c r="K38" i="3"/>
  <c r="L38" i="3"/>
  <c r="M38" i="3"/>
  <c r="H39" i="3"/>
  <c r="K37" i="8"/>
  <c r="J37" i="8"/>
  <c r="I37" i="8"/>
  <c r="L37" i="8" s="1"/>
  <c r="H38" i="8"/>
  <c r="M37" i="8"/>
  <c r="H140" i="4"/>
  <c r="I139" i="4"/>
  <c r="J139" i="4"/>
  <c r="K139" i="4"/>
  <c r="L139" i="4"/>
  <c r="M139" i="4"/>
  <c r="B38" i="4"/>
  <c r="C38" i="4"/>
  <c r="D38" i="4"/>
  <c r="E38" i="4"/>
  <c r="F38" i="4"/>
  <c r="A39" i="4"/>
  <c r="R37" i="4"/>
  <c r="S37" i="4"/>
  <c r="O38" i="4"/>
  <c r="T37" i="4"/>
  <c r="P37" i="4"/>
  <c r="Q37" i="4"/>
  <c r="U39" i="6"/>
  <c r="V39" i="6"/>
  <c r="W39" i="6"/>
  <c r="R39" i="6"/>
  <c r="S39" i="6"/>
  <c r="T39" i="6"/>
  <c r="Q40" i="6"/>
  <c r="S37" i="3"/>
  <c r="T37" i="3"/>
  <c r="O38" i="3"/>
  <c r="P37" i="3"/>
  <c r="Q37" i="3"/>
  <c r="R37" i="3"/>
  <c r="P39" i="2"/>
  <c r="Q39" i="2"/>
  <c r="R39" i="2"/>
  <c r="S39" i="2"/>
  <c r="T39" i="2"/>
  <c r="O40" i="2"/>
  <c r="M37" i="4"/>
  <c r="H38" i="4"/>
  <c r="I37" i="4"/>
  <c r="J37" i="4"/>
  <c r="K37" i="4"/>
  <c r="L37" i="4"/>
  <c r="D140" i="1"/>
  <c r="B140" i="1"/>
  <c r="C140" i="1"/>
  <c r="E140" i="1" s="1"/>
  <c r="F140" i="1"/>
  <c r="A141" i="1"/>
  <c r="K139" i="2"/>
  <c r="L139" i="2"/>
  <c r="M139" i="2"/>
  <c r="H140" i="2"/>
  <c r="I139" i="2"/>
  <c r="J139" i="2"/>
  <c r="D37" i="6"/>
  <c r="E37" i="6"/>
  <c r="F37" i="6"/>
  <c r="G37" i="6"/>
  <c r="B37" i="6"/>
  <c r="C37" i="6"/>
  <c r="A38" i="6"/>
  <c r="R37" i="8"/>
  <c r="Q37" i="8"/>
  <c r="P37" i="8"/>
  <c r="S37" i="8" s="1"/>
  <c r="O38" i="8"/>
  <c r="T37" i="8"/>
  <c r="N139" i="6"/>
  <c r="O139" i="6"/>
  <c r="I140" i="6"/>
  <c r="J139" i="6"/>
  <c r="K139" i="6"/>
  <c r="L139" i="6"/>
  <c r="M139" i="6"/>
  <c r="Q40" i="7"/>
  <c r="P41" i="7"/>
  <c r="C139" i="6"/>
  <c r="D139" i="6"/>
  <c r="A140" i="6"/>
  <c r="B139" i="6"/>
  <c r="E139" i="6"/>
  <c r="F139" i="6"/>
  <c r="G139" i="6"/>
  <c r="R139" i="2"/>
  <c r="S139" i="2"/>
  <c r="T139" i="2"/>
  <c r="O140" i="2"/>
  <c r="P139" i="2"/>
  <c r="Q139" i="2"/>
  <c r="R141" i="6" l="1"/>
  <c r="S141" i="6"/>
  <c r="T141" i="6"/>
  <c r="U141" i="6"/>
  <c r="V141" i="6"/>
  <c r="W141" i="6"/>
  <c r="Q142" i="6"/>
  <c r="I38" i="2"/>
  <c r="J38" i="2"/>
  <c r="K38" i="2"/>
  <c r="L38" i="2"/>
  <c r="M38" i="2"/>
  <c r="H39" i="2"/>
  <c r="D41" i="8"/>
  <c r="C41" i="8"/>
  <c r="B41" i="8"/>
  <c r="E41" i="8" s="1"/>
  <c r="F41" i="8"/>
  <c r="A42" i="8"/>
  <c r="D141" i="8"/>
  <c r="C141" i="8"/>
  <c r="B141" i="8"/>
  <c r="E141" i="8" s="1"/>
  <c r="F141" i="8"/>
  <c r="A142" i="8"/>
  <c r="W40" i="6"/>
  <c r="R40" i="6"/>
  <c r="S40" i="6"/>
  <c r="T40" i="6"/>
  <c r="U40" i="6"/>
  <c r="V40" i="6"/>
  <c r="Q41" i="6"/>
  <c r="I140" i="4"/>
  <c r="J140" i="4"/>
  <c r="K140" i="4"/>
  <c r="L140" i="4"/>
  <c r="M140" i="4"/>
  <c r="H141" i="4"/>
  <c r="R39" i="1"/>
  <c r="O40" i="1"/>
  <c r="T39" i="1"/>
  <c r="Q39" i="1"/>
  <c r="S39" i="1" s="1"/>
  <c r="P39" i="1"/>
  <c r="O141" i="4"/>
  <c r="P140" i="4"/>
  <c r="Q140" i="4"/>
  <c r="R140" i="4"/>
  <c r="S140" i="4"/>
  <c r="T140" i="4"/>
  <c r="L140" i="3"/>
  <c r="M140" i="3"/>
  <c r="H141" i="3"/>
  <c r="I140" i="3"/>
  <c r="J140" i="3"/>
  <c r="K140" i="3"/>
  <c r="B142" i="3"/>
  <c r="C142" i="3"/>
  <c r="D142" i="3"/>
  <c r="E142" i="3"/>
  <c r="F142" i="3"/>
  <c r="A143" i="3"/>
  <c r="D141" i="1"/>
  <c r="F141" i="1"/>
  <c r="A142" i="1"/>
  <c r="B141" i="1"/>
  <c r="C141" i="1"/>
  <c r="E141" i="1" s="1"/>
  <c r="D38" i="1"/>
  <c r="B38" i="1"/>
  <c r="F38" i="1"/>
  <c r="A39" i="1"/>
  <c r="C38" i="1"/>
  <c r="E38" i="1" s="1"/>
  <c r="P141" i="3"/>
  <c r="Q141" i="3"/>
  <c r="R141" i="3"/>
  <c r="S141" i="3"/>
  <c r="O142" i="3"/>
  <c r="T141" i="3"/>
  <c r="C39" i="2"/>
  <c r="D39" i="2"/>
  <c r="E39" i="2"/>
  <c r="F39" i="2"/>
  <c r="A40" i="2"/>
  <c r="B39" i="2"/>
  <c r="I38" i="4"/>
  <c r="J38" i="4"/>
  <c r="K38" i="4"/>
  <c r="L38" i="4"/>
  <c r="M38" i="4"/>
  <c r="H39" i="4"/>
  <c r="T38" i="4"/>
  <c r="O39" i="4"/>
  <c r="Q38" i="4"/>
  <c r="P38" i="4"/>
  <c r="R38" i="4"/>
  <c r="S38" i="4"/>
  <c r="K38" i="8"/>
  <c r="J38" i="8"/>
  <c r="I38" i="8"/>
  <c r="L38" i="8" s="1"/>
  <c r="H39" i="8"/>
  <c r="M38" i="8"/>
  <c r="R140" i="1"/>
  <c r="O141" i="1"/>
  <c r="P140" i="1"/>
  <c r="Q140" i="1"/>
  <c r="S140" i="1" s="1"/>
  <c r="T140" i="1"/>
  <c r="E39" i="7"/>
  <c r="D40" i="7"/>
  <c r="K141" i="8"/>
  <c r="J141" i="8"/>
  <c r="I141" i="8"/>
  <c r="L141" i="8" s="1"/>
  <c r="M141" i="8"/>
  <c r="H142" i="8"/>
  <c r="H38" i="7"/>
  <c r="G39" i="7"/>
  <c r="K38" i="7"/>
  <c r="J39" i="7"/>
  <c r="K38" i="1"/>
  <c r="H39" i="1"/>
  <c r="I38" i="1"/>
  <c r="J38" i="1"/>
  <c r="L38" i="1" s="1"/>
  <c r="M38" i="1"/>
  <c r="R38" i="8"/>
  <c r="Q38" i="8"/>
  <c r="P38" i="8"/>
  <c r="S38" i="8" s="1"/>
  <c r="T38" i="8"/>
  <c r="O39" i="8"/>
  <c r="F38" i="6"/>
  <c r="G38" i="6"/>
  <c r="B38" i="6"/>
  <c r="C38" i="6"/>
  <c r="D38" i="6"/>
  <c r="E38" i="6"/>
  <c r="A39" i="6"/>
  <c r="Q40" i="2"/>
  <c r="R40" i="2"/>
  <c r="S40" i="2"/>
  <c r="T40" i="2"/>
  <c r="O41" i="2"/>
  <c r="P40" i="2"/>
  <c r="R142" i="8"/>
  <c r="Q142" i="8"/>
  <c r="P142" i="8"/>
  <c r="S142" i="8" s="1"/>
  <c r="T142" i="8"/>
  <c r="O143" i="8"/>
  <c r="A41" i="3"/>
  <c r="B40" i="3"/>
  <c r="C40" i="3"/>
  <c r="D40" i="3"/>
  <c r="E40" i="3"/>
  <c r="F40" i="3"/>
  <c r="T140" i="2"/>
  <c r="O141" i="2"/>
  <c r="P140" i="2"/>
  <c r="Q140" i="2"/>
  <c r="R140" i="2"/>
  <c r="S140" i="2"/>
  <c r="O140" i="6"/>
  <c r="I141" i="6"/>
  <c r="J140" i="6"/>
  <c r="K140" i="6"/>
  <c r="L140" i="6"/>
  <c r="M140" i="6"/>
  <c r="N140" i="6"/>
  <c r="M140" i="2"/>
  <c r="H141" i="2"/>
  <c r="I140" i="2"/>
  <c r="J140" i="2"/>
  <c r="K140" i="2"/>
  <c r="L140" i="2"/>
  <c r="O39" i="3"/>
  <c r="P38" i="3"/>
  <c r="Q38" i="3"/>
  <c r="R38" i="3"/>
  <c r="S38" i="3"/>
  <c r="T38" i="3"/>
  <c r="C39" i="4"/>
  <c r="D39" i="4"/>
  <c r="E39" i="4"/>
  <c r="F39" i="4"/>
  <c r="A40" i="4"/>
  <c r="B39" i="4"/>
  <c r="K142" i="1"/>
  <c r="H143" i="1"/>
  <c r="I142" i="1"/>
  <c r="J142" i="1"/>
  <c r="L142" i="1" s="1"/>
  <c r="M142" i="1"/>
  <c r="D141" i="4"/>
  <c r="E141" i="4"/>
  <c r="A142" i="4"/>
  <c r="B141" i="4"/>
  <c r="C141" i="4"/>
  <c r="F141" i="4"/>
  <c r="N38" i="7"/>
  <c r="M39" i="7"/>
  <c r="E140" i="2"/>
  <c r="F140" i="2"/>
  <c r="A141" i="2"/>
  <c r="B140" i="2"/>
  <c r="C140" i="2"/>
  <c r="D140" i="2"/>
  <c r="D140" i="6"/>
  <c r="E140" i="6"/>
  <c r="B140" i="6"/>
  <c r="C140" i="6"/>
  <c r="F140" i="6"/>
  <c r="G140" i="6"/>
  <c r="A141" i="6"/>
  <c r="Q41" i="7"/>
  <c r="P42" i="7"/>
  <c r="J39" i="3"/>
  <c r="K39" i="3"/>
  <c r="L39" i="3"/>
  <c r="M39" i="3"/>
  <c r="H40" i="3"/>
  <c r="I39" i="3"/>
  <c r="B38" i="7"/>
  <c r="A39" i="7"/>
  <c r="N41" i="6"/>
  <c r="O41" i="6"/>
  <c r="J41" i="6"/>
  <c r="K41" i="6"/>
  <c r="L41" i="6"/>
  <c r="M41" i="6"/>
  <c r="I42" i="6"/>
  <c r="S41" i="2" l="1"/>
  <c r="T41" i="2"/>
  <c r="O42" i="2"/>
  <c r="P41" i="2"/>
  <c r="Q41" i="2"/>
  <c r="R41" i="2"/>
  <c r="B41" i="3"/>
  <c r="C41" i="3"/>
  <c r="D41" i="3"/>
  <c r="E41" i="3"/>
  <c r="F41" i="3"/>
  <c r="A42" i="3"/>
  <c r="I39" i="4"/>
  <c r="J39" i="4"/>
  <c r="K39" i="4"/>
  <c r="L39" i="4"/>
  <c r="M39" i="4"/>
  <c r="H40" i="4"/>
  <c r="D142" i="8"/>
  <c r="C142" i="8"/>
  <c r="B142" i="8"/>
  <c r="E142" i="8" s="1"/>
  <c r="F142" i="8"/>
  <c r="A143" i="8"/>
  <c r="S142" i="6"/>
  <c r="T142" i="6"/>
  <c r="U142" i="6"/>
  <c r="V142" i="6"/>
  <c r="W142" i="6"/>
  <c r="Q143" i="6"/>
  <c r="R142" i="6"/>
  <c r="Q42" i="7"/>
  <c r="P43" i="7"/>
  <c r="J42" i="6"/>
  <c r="K42" i="6"/>
  <c r="L42" i="6"/>
  <c r="M42" i="6"/>
  <c r="N42" i="6"/>
  <c r="O42" i="6"/>
  <c r="I43" i="6"/>
  <c r="P141" i="2"/>
  <c r="Q141" i="2"/>
  <c r="R141" i="2"/>
  <c r="S141" i="2"/>
  <c r="T141" i="2"/>
  <c r="O142" i="2"/>
  <c r="Q143" i="8"/>
  <c r="R143" i="8"/>
  <c r="P143" i="8"/>
  <c r="S143" i="8" s="1"/>
  <c r="O144" i="8"/>
  <c r="T143" i="8"/>
  <c r="J142" i="8"/>
  <c r="K142" i="8"/>
  <c r="I142" i="8"/>
  <c r="L142" i="8" s="1"/>
  <c r="M142" i="8"/>
  <c r="H143" i="8"/>
  <c r="D142" i="1"/>
  <c r="B142" i="1"/>
  <c r="C142" i="1"/>
  <c r="E142" i="1" s="1"/>
  <c r="F142" i="1"/>
  <c r="A143" i="1"/>
  <c r="R40" i="1"/>
  <c r="O41" i="1"/>
  <c r="P40" i="1"/>
  <c r="T40" i="1"/>
  <c r="Q40" i="1"/>
  <c r="S40" i="1" s="1"/>
  <c r="R41" i="6"/>
  <c r="S41" i="6"/>
  <c r="T41" i="6"/>
  <c r="U41" i="6"/>
  <c r="V41" i="6"/>
  <c r="W41" i="6"/>
  <c r="Q42" i="6"/>
  <c r="I39" i="2"/>
  <c r="J39" i="2"/>
  <c r="K39" i="2"/>
  <c r="L39" i="2"/>
  <c r="M39" i="2"/>
  <c r="H40" i="2"/>
  <c r="N39" i="7"/>
  <c r="M40" i="7"/>
  <c r="H39" i="7"/>
  <c r="G40" i="7"/>
  <c r="I142" i="6"/>
  <c r="J141" i="6"/>
  <c r="K141" i="6"/>
  <c r="L141" i="6"/>
  <c r="M141" i="6"/>
  <c r="N141" i="6"/>
  <c r="O141" i="6"/>
  <c r="R39" i="8"/>
  <c r="Q39" i="8"/>
  <c r="P39" i="8"/>
  <c r="S39" i="8" s="1"/>
  <c r="T39" i="8"/>
  <c r="O40" i="8"/>
  <c r="K39" i="1"/>
  <c r="H40" i="1"/>
  <c r="J39" i="1"/>
  <c r="L39" i="1" s="1"/>
  <c r="M39" i="1"/>
  <c r="I39" i="1"/>
  <c r="R141" i="1"/>
  <c r="P141" i="1"/>
  <c r="Q141" i="1"/>
  <c r="S141" i="1" s="1"/>
  <c r="T141" i="1"/>
  <c r="O142" i="1"/>
  <c r="D39" i="1"/>
  <c r="B39" i="1"/>
  <c r="F39" i="1"/>
  <c r="A40" i="1"/>
  <c r="C39" i="1"/>
  <c r="E39" i="1" s="1"/>
  <c r="J141" i="4"/>
  <c r="K141" i="4"/>
  <c r="L141" i="4"/>
  <c r="M141" i="4"/>
  <c r="H142" i="4"/>
  <c r="I141" i="4"/>
  <c r="B39" i="7"/>
  <c r="A40" i="7"/>
  <c r="L40" i="3"/>
  <c r="M40" i="3"/>
  <c r="H41" i="3"/>
  <c r="I40" i="3"/>
  <c r="J40" i="3"/>
  <c r="K40" i="3"/>
  <c r="A142" i="2"/>
  <c r="B141" i="2"/>
  <c r="C141" i="2"/>
  <c r="D141" i="2"/>
  <c r="E141" i="2"/>
  <c r="F141" i="2"/>
  <c r="F142" i="4"/>
  <c r="A143" i="4"/>
  <c r="B142" i="4"/>
  <c r="C142" i="4"/>
  <c r="D142" i="4"/>
  <c r="E142" i="4"/>
  <c r="I141" i="2"/>
  <c r="J141" i="2"/>
  <c r="K141" i="2"/>
  <c r="L141" i="2"/>
  <c r="M141" i="2"/>
  <c r="H142" i="2"/>
  <c r="B39" i="6"/>
  <c r="C39" i="6"/>
  <c r="D39" i="6"/>
  <c r="E39" i="6"/>
  <c r="G39" i="6"/>
  <c r="F39" i="6"/>
  <c r="A40" i="6"/>
  <c r="B143" i="3"/>
  <c r="C143" i="3"/>
  <c r="D143" i="3"/>
  <c r="E143" i="3"/>
  <c r="F143" i="3"/>
  <c r="A144" i="3"/>
  <c r="E141" i="6"/>
  <c r="F141" i="6"/>
  <c r="D141" i="6"/>
  <c r="G141" i="6"/>
  <c r="A142" i="6"/>
  <c r="B141" i="6"/>
  <c r="C141" i="6"/>
  <c r="E40" i="4"/>
  <c r="F40" i="4"/>
  <c r="A41" i="4"/>
  <c r="B40" i="4"/>
  <c r="C40" i="4"/>
  <c r="D40" i="4"/>
  <c r="K39" i="7"/>
  <c r="J40" i="7"/>
  <c r="P142" i="3"/>
  <c r="Q142" i="3"/>
  <c r="R142" i="3"/>
  <c r="S142" i="3"/>
  <c r="T142" i="3"/>
  <c r="O143" i="3"/>
  <c r="H142" i="3"/>
  <c r="I141" i="3"/>
  <c r="J141" i="3"/>
  <c r="K141" i="3"/>
  <c r="L141" i="3"/>
  <c r="M141" i="3"/>
  <c r="P141" i="4"/>
  <c r="Q141" i="4"/>
  <c r="R141" i="4"/>
  <c r="S141" i="4"/>
  <c r="T141" i="4"/>
  <c r="O142" i="4"/>
  <c r="D42" i="8"/>
  <c r="A43" i="8"/>
  <c r="C42" i="8"/>
  <c r="B42" i="8"/>
  <c r="E42" i="8" s="1"/>
  <c r="F42" i="8"/>
  <c r="P39" i="3"/>
  <c r="Q39" i="3"/>
  <c r="R39" i="3"/>
  <c r="S39" i="3"/>
  <c r="T39" i="3"/>
  <c r="O40" i="3"/>
  <c r="E40" i="2"/>
  <c r="F40" i="2"/>
  <c r="A41" i="2"/>
  <c r="B40" i="2"/>
  <c r="C40" i="2"/>
  <c r="D40" i="2"/>
  <c r="K143" i="1"/>
  <c r="I143" i="1"/>
  <c r="J143" i="1"/>
  <c r="L143" i="1" s="1"/>
  <c r="M143" i="1"/>
  <c r="H144" i="1"/>
  <c r="E40" i="7"/>
  <c r="D41" i="7"/>
  <c r="K39" i="8"/>
  <c r="J39" i="8"/>
  <c r="I39" i="8"/>
  <c r="L39" i="8" s="1"/>
  <c r="M39" i="8"/>
  <c r="H40" i="8"/>
  <c r="Q39" i="4"/>
  <c r="S39" i="4"/>
  <c r="P39" i="4"/>
  <c r="R39" i="4"/>
  <c r="T39" i="4"/>
  <c r="O40" i="4"/>
  <c r="I142" i="3" l="1"/>
  <c r="J142" i="3"/>
  <c r="K142" i="3"/>
  <c r="L142" i="3"/>
  <c r="M142" i="3"/>
  <c r="H143" i="3"/>
  <c r="H42" i="3"/>
  <c r="I41" i="3"/>
  <c r="J41" i="3"/>
  <c r="K41" i="3"/>
  <c r="L41" i="3"/>
  <c r="M41" i="3"/>
  <c r="R142" i="1"/>
  <c r="T142" i="1"/>
  <c r="O143" i="1"/>
  <c r="P142" i="1"/>
  <c r="Q142" i="1"/>
  <c r="S142" i="1" s="1"/>
  <c r="K40" i="1"/>
  <c r="H41" i="1"/>
  <c r="I40" i="1"/>
  <c r="J40" i="1"/>
  <c r="L40" i="1" s="1"/>
  <c r="M40" i="1"/>
  <c r="N40" i="7"/>
  <c r="M41" i="7"/>
  <c r="S42" i="6"/>
  <c r="T42" i="6"/>
  <c r="U42" i="6"/>
  <c r="V42" i="6"/>
  <c r="W42" i="6"/>
  <c r="R42" i="6"/>
  <c r="Q43" i="6"/>
  <c r="Q43" i="7"/>
  <c r="P44" i="7"/>
  <c r="F142" i="6"/>
  <c r="G142" i="6"/>
  <c r="B142" i="6"/>
  <c r="C142" i="6"/>
  <c r="D142" i="6"/>
  <c r="E142" i="6"/>
  <c r="A143" i="6"/>
  <c r="K143" i="8"/>
  <c r="J143" i="8"/>
  <c r="I143" i="8"/>
  <c r="L143" i="8" s="1"/>
  <c r="M143" i="8"/>
  <c r="H144" i="8"/>
  <c r="J43" i="6"/>
  <c r="K43" i="6"/>
  <c r="L43" i="6"/>
  <c r="M43" i="6"/>
  <c r="N43" i="6"/>
  <c r="O43" i="6"/>
  <c r="I44" i="6"/>
  <c r="D143" i="8"/>
  <c r="C143" i="8"/>
  <c r="B143" i="8"/>
  <c r="E143" i="8" s="1"/>
  <c r="F143" i="8"/>
  <c r="A144" i="8"/>
  <c r="R40" i="8"/>
  <c r="Q40" i="8"/>
  <c r="P40" i="8"/>
  <c r="S40" i="8" s="1"/>
  <c r="O41" i="8"/>
  <c r="T40" i="8"/>
  <c r="K40" i="2"/>
  <c r="L40" i="2"/>
  <c r="M40" i="2"/>
  <c r="H41" i="2"/>
  <c r="I40" i="2"/>
  <c r="J40" i="2"/>
  <c r="R41" i="1"/>
  <c r="T41" i="1"/>
  <c r="O42" i="1"/>
  <c r="Q41" i="1"/>
  <c r="S41" i="1" s="1"/>
  <c r="P41" i="1"/>
  <c r="P40" i="4"/>
  <c r="Q40" i="4"/>
  <c r="S40" i="4"/>
  <c r="O41" i="4"/>
  <c r="R40" i="4"/>
  <c r="T40" i="4"/>
  <c r="D43" i="8"/>
  <c r="A44" i="8"/>
  <c r="C43" i="8"/>
  <c r="B43" i="8"/>
  <c r="E43" i="8" s="1"/>
  <c r="F43" i="8"/>
  <c r="I142" i="2"/>
  <c r="J142" i="2"/>
  <c r="K142" i="2"/>
  <c r="L142" i="2"/>
  <c r="M142" i="2"/>
  <c r="H143" i="2"/>
  <c r="B40" i="7"/>
  <c r="A41" i="7"/>
  <c r="P142" i="2"/>
  <c r="Q142" i="2"/>
  <c r="R142" i="2"/>
  <c r="S142" i="2"/>
  <c r="T142" i="2"/>
  <c r="O143" i="2"/>
  <c r="T143" i="6"/>
  <c r="U143" i="6"/>
  <c r="V143" i="6"/>
  <c r="W143" i="6"/>
  <c r="Q144" i="6"/>
  <c r="R143" i="6"/>
  <c r="S143" i="6"/>
  <c r="A42" i="4"/>
  <c r="B41" i="4"/>
  <c r="C41" i="4"/>
  <c r="D41" i="4"/>
  <c r="F41" i="4"/>
  <c r="E41" i="4"/>
  <c r="B40" i="6"/>
  <c r="C40" i="6"/>
  <c r="D40" i="6"/>
  <c r="E40" i="6"/>
  <c r="F40" i="6"/>
  <c r="G40" i="6"/>
  <c r="A41" i="6"/>
  <c r="B142" i="2"/>
  <c r="C142" i="2"/>
  <c r="D142" i="2"/>
  <c r="E142" i="2"/>
  <c r="F142" i="2"/>
  <c r="A143" i="2"/>
  <c r="D40" i="1"/>
  <c r="B40" i="1"/>
  <c r="F40" i="1"/>
  <c r="C40" i="1"/>
  <c r="E40" i="1" s="1"/>
  <c r="A41" i="1"/>
  <c r="D143" i="1"/>
  <c r="C143" i="1"/>
  <c r="E143" i="1" s="1"/>
  <c r="F143" i="1"/>
  <c r="A144" i="1"/>
  <c r="B143" i="1"/>
  <c r="C42" i="3"/>
  <c r="D42" i="3"/>
  <c r="E42" i="3"/>
  <c r="F42" i="3"/>
  <c r="A43" i="3"/>
  <c r="B42" i="3"/>
  <c r="E41" i="7"/>
  <c r="D42" i="7"/>
  <c r="Q142" i="4"/>
  <c r="R142" i="4"/>
  <c r="S142" i="4"/>
  <c r="T142" i="4"/>
  <c r="O143" i="4"/>
  <c r="P142" i="4"/>
  <c r="C143" i="4"/>
  <c r="D143" i="4"/>
  <c r="E143" i="4"/>
  <c r="F143" i="4"/>
  <c r="B143" i="4"/>
  <c r="A144" i="4"/>
  <c r="J142" i="6"/>
  <c r="K142" i="6"/>
  <c r="L142" i="6"/>
  <c r="M142" i="6"/>
  <c r="N142" i="6"/>
  <c r="O142" i="6"/>
  <c r="I143" i="6"/>
  <c r="O43" i="2"/>
  <c r="P42" i="2"/>
  <c r="Q42" i="2"/>
  <c r="R42" i="2"/>
  <c r="S42" i="2"/>
  <c r="T42" i="2"/>
  <c r="K40" i="8"/>
  <c r="J40" i="8"/>
  <c r="I40" i="8"/>
  <c r="L40" i="8" s="1"/>
  <c r="M40" i="8"/>
  <c r="H41" i="8"/>
  <c r="D144" i="3"/>
  <c r="E144" i="3"/>
  <c r="F144" i="3"/>
  <c r="A145" i="3"/>
  <c r="B144" i="3"/>
  <c r="C144" i="3"/>
  <c r="L142" i="4"/>
  <c r="M142" i="4"/>
  <c r="H143" i="4"/>
  <c r="I142" i="4"/>
  <c r="J142" i="4"/>
  <c r="K142" i="4"/>
  <c r="H40" i="7"/>
  <c r="G41" i="7"/>
  <c r="K40" i="4"/>
  <c r="L40" i="4"/>
  <c r="M40" i="4"/>
  <c r="H41" i="4"/>
  <c r="I40" i="4"/>
  <c r="J40" i="4"/>
  <c r="R143" i="3"/>
  <c r="S143" i="3"/>
  <c r="T143" i="3"/>
  <c r="O144" i="3"/>
  <c r="P143" i="3"/>
  <c r="Q143" i="3"/>
  <c r="Q40" i="3"/>
  <c r="R40" i="3"/>
  <c r="S40" i="3"/>
  <c r="T40" i="3"/>
  <c r="O41" i="3"/>
  <c r="P40" i="3"/>
  <c r="K144" i="1"/>
  <c r="M144" i="1"/>
  <c r="H145" i="1"/>
  <c r="I144" i="1"/>
  <c r="J144" i="1"/>
  <c r="L144" i="1" s="1"/>
  <c r="A42" i="2"/>
  <c r="B41" i="2"/>
  <c r="C41" i="2"/>
  <c r="D41" i="2"/>
  <c r="E41" i="2"/>
  <c r="F41" i="2"/>
  <c r="K40" i="7"/>
  <c r="J41" i="7"/>
  <c r="R144" i="8"/>
  <c r="Q144" i="8"/>
  <c r="P144" i="8"/>
  <c r="S144" i="8" s="1"/>
  <c r="T144" i="8"/>
  <c r="O145" i="8"/>
  <c r="G143" i="6" l="1"/>
  <c r="A144" i="6"/>
  <c r="B143" i="6"/>
  <c r="C143" i="6"/>
  <c r="D143" i="6"/>
  <c r="E143" i="6"/>
  <c r="F143" i="6"/>
  <c r="U144" i="6"/>
  <c r="V144" i="6"/>
  <c r="W144" i="6"/>
  <c r="Q145" i="6"/>
  <c r="R144" i="6"/>
  <c r="S144" i="6"/>
  <c r="T144" i="6"/>
  <c r="R42" i="1"/>
  <c r="O43" i="1"/>
  <c r="P42" i="1"/>
  <c r="T42" i="1"/>
  <c r="Q42" i="1"/>
  <c r="S42" i="1" s="1"/>
  <c r="U43" i="6"/>
  <c r="V43" i="6"/>
  <c r="W43" i="6"/>
  <c r="R43" i="6"/>
  <c r="S43" i="6"/>
  <c r="T43" i="6"/>
  <c r="Q44" i="6"/>
  <c r="R143" i="1"/>
  <c r="P143" i="1"/>
  <c r="Q143" i="1"/>
  <c r="S143" i="1" s="1"/>
  <c r="T143" i="1"/>
  <c r="O144" i="1"/>
  <c r="I42" i="3"/>
  <c r="J42" i="3"/>
  <c r="K42" i="3"/>
  <c r="L42" i="3"/>
  <c r="M42" i="3"/>
  <c r="H43" i="3"/>
  <c r="E42" i="7"/>
  <c r="D43" i="7"/>
  <c r="D41" i="6"/>
  <c r="E41" i="6"/>
  <c r="F41" i="6"/>
  <c r="G41" i="6"/>
  <c r="B41" i="6"/>
  <c r="C41" i="6"/>
  <c r="A42" i="6"/>
  <c r="J143" i="3"/>
  <c r="K143" i="3"/>
  <c r="L143" i="3"/>
  <c r="M143" i="3"/>
  <c r="H144" i="3"/>
  <c r="I143" i="3"/>
  <c r="N41" i="7"/>
  <c r="M42" i="7"/>
  <c r="K145" i="1"/>
  <c r="I145" i="1"/>
  <c r="J145" i="1"/>
  <c r="L145" i="1" s="1"/>
  <c r="M145" i="1"/>
  <c r="H146" i="1"/>
  <c r="H144" i="4"/>
  <c r="I143" i="4"/>
  <c r="J143" i="4"/>
  <c r="K143" i="4"/>
  <c r="L143" i="4"/>
  <c r="M143" i="4"/>
  <c r="D144" i="1"/>
  <c r="A145" i="1"/>
  <c r="B144" i="1"/>
  <c r="C144" i="1"/>
  <c r="E144" i="1" s="1"/>
  <c r="F144" i="1"/>
  <c r="R41" i="4"/>
  <c r="S41" i="4"/>
  <c r="O42" i="4"/>
  <c r="P41" i="4"/>
  <c r="Q41" i="4"/>
  <c r="T41" i="4"/>
  <c r="R41" i="8"/>
  <c r="Q41" i="8"/>
  <c r="P41" i="8"/>
  <c r="S41" i="8" s="1"/>
  <c r="O42" i="8"/>
  <c r="T41" i="8"/>
  <c r="K144" i="8"/>
  <c r="J144" i="8"/>
  <c r="I144" i="8"/>
  <c r="L144" i="8" s="1"/>
  <c r="M144" i="8"/>
  <c r="H145" i="8"/>
  <c r="M41" i="4"/>
  <c r="H42" i="4"/>
  <c r="I41" i="4"/>
  <c r="J41" i="4"/>
  <c r="K41" i="4"/>
  <c r="L41" i="4"/>
  <c r="T144" i="3"/>
  <c r="O145" i="3"/>
  <c r="P144" i="3"/>
  <c r="Q144" i="3"/>
  <c r="R144" i="3"/>
  <c r="S144" i="3"/>
  <c r="K41" i="8"/>
  <c r="J41" i="8"/>
  <c r="I41" i="8"/>
  <c r="L41" i="8" s="1"/>
  <c r="M41" i="8"/>
  <c r="H42" i="8"/>
  <c r="C143" i="2"/>
  <c r="D143" i="2"/>
  <c r="E143" i="2"/>
  <c r="F143" i="2"/>
  <c r="A144" i="2"/>
  <c r="B143" i="2"/>
  <c r="B41" i="7"/>
  <c r="A42" i="7"/>
  <c r="L44" i="6"/>
  <c r="M44" i="6"/>
  <c r="N44" i="6"/>
  <c r="O44" i="6"/>
  <c r="J44" i="6"/>
  <c r="K44" i="6"/>
  <c r="I45" i="6"/>
  <c r="F145" i="3"/>
  <c r="A146" i="3"/>
  <c r="B145" i="3"/>
  <c r="C145" i="3"/>
  <c r="D145" i="3"/>
  <c r="E145" i="3"/>
  <c r="S143" i="4"/>
  <c r="T143" i="4"/>
  <c r="O144" i="4"/>
  <c r="P143" i="4"/>
  <c r="Q143" i="4"/>
  <c r="R143" i="4"/>
  <c r="E43" i="3"/>
  <c r="F43" i="3"/>
  <c r="A44" i="3"/>
  <c r="B43" i="3"/>
  <c r="C43" i="3"/>
  <c r="D43" i="3"/>
  <c r="K41" i="1"/>
  <c r="J41" i="1"/>
  <c r="L41" i="1" s="1"/>
  <c r="H42" i="1"/>
  <c r="M41" i="1"/>
  <c r="I41" i="1"/>
  <c r="P43" i="2"/>
  <c r="Q43" i="2"/>
  <c r="R43" i="2"/>
  <c r="S43" i="2"/>
  <c r="T43" i="2"/>
  <c r="O44" i="2"/>
  <c r="B144" i="4"/>
  <c r="C144" i="4"/>
  <c r="E144" i="4"/>
  <c r="F144" i="4"/>
  <c r="A145" i="4"/>
  <c r="D144" i="4"/>
  <c r="B42" i="4"/>
  <c r="C42" i="4"/>
  <c r="D42" i="4"/>
  <c r="E42" i="4"/>
  <c r="F42" i="4"/>
  <c r="A43" i="4"/>
  <c r="R143" i="2"/>
  <c r="S143" i="2"/>
  <c r="T143" i="2"/>
  <c r="O144" i="2"/>
  <c r="P143" i="2"/>
  <c r="Q143" i="2"/>
  <c r="K143" i="2"/>
  <c r="L143" i="2"/>
  <c r="M143" i="2"/>
  <c r="H144" i="2"/>
  <c r="J143" i="2"/>
  <c r="I143" i="2"/>
  <c r="M41" i="2"/>
  <c r="H42" i="2"/>
  <c r="I41" i="2"/>
  <c r="J41" i="2"/>
  <c r="K41" i="2"/>
  <c r="L41" i="2"/>
  <c r="R145" i="8"/>
  <c r="P145" i="8"/>
  <c r="S145" i="8" s="1"/>
  <c r="Q145" i="8"/>
  <c r="T145" i="8"/>
  <c r="O146" i="8"/>
  <c r="S41" i="3"/>
  <c r="T41" i="3"/>
  <c r="O42" i="3"/>
  <c r="P41" i="3"/>
  <c r="Q41" i="3"/>
  <c r="R41" i="3"/>
  <c r="B42" i="2"/>
  <c r="C42" i="2"/>
  <c r="D42" i="2"/>
  <c r="E42" i="2"/>
  <c r="F42" i="2"/>
  <c r="A43" i="2"/>
  <c r="H41" i="7"/>
  <c r="G42" i="7"/>
  <c r="K41" i="7"/>
  <c r="J42" i="7"/>
  <c r="J143" i="6"/>
  <c r="K143" i="6"/>
  <c r="L143" i="6"/>
  <c r="M143" i="6"/>
  <c r="N143" i="6"/>
  <c r="O143" i="6"/>
  <c r="I144" i="6"/>
  <c r="D41" i="1"/>
  <c r="A42" i="1"/>
  <c r="C41" i="1"/>
  <c r="E41" i="1" s="1"/>
  <c r="B41" i="1"/>
  <c r="F41" i="1"/>
  <c r="D44" i="8"/>
  <c r="A45" i="8"/>
  <c r="C44" i="8"/>
  <c r="B44" i="8"/>
  <c r="E44" i="8" s="1"/>
  <c r="F44" i="8"/>
  <c r="D144" i="8"/>
  <c r="C144" i="8"/>
  <c r="B144" i="8"/>
  <c r="E144" i="8" s="1"/>
  <c r="F144" i="8"/>
  <c r="A145" i="8"/>
  <c r="Q44" i="7"/>
  <c r="P45" i="7"/>
  <c r="D145" i="4" l="1"/>
  <c r="E145" i="4"/>
  <c r="A146" i="4"/>
  <c r="B145" i="4"/>
  <c r="C145" i="4"/>
  <c r="F145" i="4"/>
  <c r="B146" i="3"/>
  <c r="C146" i="3"/>
  <c r="D146" i="3"/>
  <c r="E146" i="3"/>
  <c r="F146" i="3"/>
  <c r="A147" i="3"/>
  <c r="C43" i="4"/>
  <c r="D43" i="4"/>
  <c r="E43" i="4"/>
  <c r="F43" i="4"/>
  <c r="A44" i="4"/>
  <c r="B43" i="4"/>
  <c r="O145" i="4"/>
  <c r="P144" i="4"/>
  <c r="Q144" i="4"/>
  <c r="R144" i="4"/>
  <c r="S144" i="4"/>
  <c r="T144" i="4"/>
  <c r="B42" i="7"/>
  <c r="A43" i="7"/>
  <c r="K42" i="8"/>
  <c r="J42" i="8"/>
  <c r="I42" i="8"/>
  <c r="L42" i="8" s="1"/>
  <c r="M42" i="8"/>
  <c r="H43" i="8"/>
  <c r="E43" i="7"/>
  <c r="D44" i="7"/>
  <c r="R144" i="1"/>
  <c r="P144" i="1"/>
  <c r="Q144" i="1"/>
  <c r="S144" i="1" s="1"/>
  <c r="T144" i="1"/>
  <c r="O145" i="1"/>
  <c r="Q45" i="7"/>
  <c r="P46" i="7"/>
  <c r="Q146" i="8"/>
  <c r="R146" i="8"/>
  <c r="P146" i="8"/>
  <c r="S146" i="8" s="1"/>
  <c r="T146" i="8"/>
  <c r="O147" i="8"/>
  <c r="N45" i="6"/>
  <c r="O45" i="6"/>
  <c r="J45" i="6"/>
  <c r="K45" i="6"/>
  <c r="M45" i="6"/>
  <c r="L45" i="6"/>
  <c r="I46" i="6"/>
  <c r="P145" i="3"/>
  <c r="Q145" i="3"/>
  <c r="R145" i="3"/>
  <c r="S145" i="3"/>
  <c r="T145" i="3"/>
  <c r="O146" i="3"/>
  <c r="K145" i="8"/>
  <c r="J145" i="8"/>
  <c r="I145" i="8"/>
  <c r="L145" i="8" s="1"/>
  <c r="M145" i="8"/>
  <c r="H146" i="8"/>
  <c r="N42" i="7"/>
  <c r="M43" i="7"/>
  <c r="F42" i="6"/>
  <c r="G42" i="6"/>
  <c r="B42" i="6"/>
  <c r="C42" i="6"/>
  <c r="D42" i="6"/>
  <c r="E42" i="6"/>
  <c r="A43" i="6"/>
  <c r="R42" i="8"/>
  <c r="Q42" i="8"/>
  <c r="P42" i="8"/>
  <c r="S42" i="8" s="1"/>
  <c r="T42" i="8"/>
  <c r="O43" i="8"/>
  <c r="D42" i="1"/>
  <c r="A43" i="1"/>
  <c r="B42" i="1"/>
  <c r="F42" i="1"/>
  <c r="C42" i="1"/>
  <c r="E42" i="1" s="1"/>
  <c r="K42" i="7"/>
  <c r="J43" i="7"/>
  <c r="I42" i="2"/>
  <c r="J42" i="2"/>
  <c r="K42" i="2"/>
  <c r="L42" i="2"/>
  <c r="M42" i="2"/>
  <c r="H43" i="2"/>
  <c r="A45" i="3"/>
  <c r="B44" i="3"/>
  <c r="C44" i="3"/>
  <c r="D44" i="3"/>
  <c r="E44" i="3"/>
  <c r="F44" i="3"/>
  <c r="J43" i="3"/>
  <c r="K43" i="3"/>
  <c r="L43" i="3"/>
  <c r="M43" i="3"/>
  <c r="H44" i="3"/>
  <c r="I43" i="3"/>
  <c r="K144" i="6"/>
  <c r="L144" i="6"/>
  <c r="M144" i="6"/>
  <c r="N144" i="6"/>
  <c r="O144" i="6"/>
  <c r="I145" i="6"/>
  <c r="J144" i="6"/>
  <c r="E144" i="2"/>
  <c r="F144" i="2"/>
  <c r="A145" i="2"/>
  <c r="B144" i="2"/>
  <c r="C144" i="2"/>
  <c r="D144" i="2"/>
  <c r="I144" i="4"/>
  <c r="J144" i="4"/>
  <c r="K144" i="4"/>
  <c r="L144" i="4"/>
  <c r="M144" i="4"/>
  <c r="H145" i="4"/>
  <c r="R43" i="1"/>
  <c r="O44" i="1"/>
  <c r="T43" i="1"/>
  <c r="Q43" i="1"/>
  <c r="S43" i="1" s="1"/>
  <c r="P43" i="1"/>
  <c r="D45" i="8"/>
  <c r="A46" i="8"/>
  <c r="C45" i="8"/>
  <c r="B45" i="8"/>
  <c r="E45" i="8" s="1"/>
  <c r="F45" i="8"/>
  <c r="H42" i="7"/>
  <c r="G43" i="7"/>
  <c r="T144" i="2"/>
  <c r="O145" i="2"/>
  <c r="P144" i="2"/>
  <c r="Q144" i="2"/>
  <c r="R144" i="2"/>
  <c r="S144" i="2"/>
  <c r="Q44" i="2"/>
  <c r="R44" i="2"/>
  <c r="S44" i="2"/>
  <c r="T44" i="2"/>
  <c r="O45" i="2"/>
  <c r="P44" i="2"/>
  <c r="K42" i="1"/>
  <c r="H43" i="1"/>
  <c r="J42" i="1"/>
  <c r="L42" i="1" s="1"/>
  <c r="M42" i="1"/>
  <c r="I42" i="1"/>
  <c r="D145" i="1"/>
  <c r="B145" i="1"/>
  <c r="C145" i="1"/>
  <c r="E145" i="1" s="1"/>
  <c r="F145" i="1"/>
  <c r="A146" i="1"/>
  <c r="K146" i="1"/>
  <c r="I146" i="1"/>
  <c r="J146" i="1"/>
  <c r="L146" i="1" s="1"/>
  <c r="M146" i="1"/>
  <c r="H147" i="1"/>
  <c r="L144" i="3"/>
  <c r="M144" i="3"/>
  <c r="H145" i="3"/>
  <c r="I144" i="3"/>
  <c r="J144" i="3"/>
  <c r="K144" i="3"/>
  <c r="V145" i="6"/>
  <c r="W145" i="6"/>
  <c r="Q146" i="6"/>
  <c r="R145" i="6"/>
  <c r="S145" i="6"/>
  <c r="T145" i="6"/>
  <c r="U145" i="6"/>
  <c r="D145" i="8"/>
  <c r="C145" i="8"/>
  <c r="B145" i="8"/>
  <c r="E145" i="8" s="1"/>
  <c r="F145" i="8"/>
  <c r="A146" i="8"/>
  <c r="W44" i="6"/>
  <c r="R44" i="6"/>
  <c r="S44" i="6"/>
  <c r="T44" i="6"/>
  <c r="U44" i="6"/>
  <c r="V44" i="6"/>
  <c r="Q45" i="6"/>
  <c r="A145" i="6"/>
  <c r="E144" i="6"/>
  <c r="F144" i="6"/>
  <c r="G144" i="6"/>
  <c r="B144" i="6"/>
  <c r="C144" i="6"/>
  <c r="D144" i="6"/>
  <c r="I42" i="4"/>
  <c r="J42" i="4"/>
  <c r="K42" i="4"/>
  <c r="L42" i="4"/>
  <c r="M42" i="4"/>
  <c r="H43" i="4"/>
  <c r="C43" i="2"/>
  <c r="D43" i="2"/>
  <c r="E43" i="2"/>
  <c r="F43" i="2"/>
  <c r="A44" i="2"/>
  <c r="B43" i="2"/>
  <c r="O43" i="3"/>
  <c r="P42" i="3"/>
  <c r="Q42" i="3"/>
  <c r="R42" i="3"/>
  <c r="S42" i="3"/>
  <c r="T42" i="3"/>
  <c r="M144" i="2"/>
  <c r="H145" i="2"/>
  <c r="I144" i="2"/>
  <c r="J144" i="2"/>
  <c r="K144" i="2"/>
  <c r="L144" i="2"/>
  <c r="T42" i="4"/>
  <c r="O43" i="4"/>
  <c r="Q42" i="4"/>
  <c r="P42" i="4"/>
  <c r="R42" i="4"/>
  <c r="S42" i="4"/>
  <c r="K147" i="1" l="1"/>
  <c r="M147" i="1"/>
  <c r="H148" i="1"/>
  <c r="I147" i="1"/>
  <c r="J147" i="1"/>
  <c r="L147" i="1" s="1"/>
  <c r="S45" i="2"/>
  <c r="T45" i="2"/>
  <c r="O46" i="2"/>
  <c r="P45" i="2"/>
  <c r="Q45" i="2"/>
  <c r="R45" i="2"/>
  <c r="D46" i="8"/>
  <c r="A47" i="8"/>
  <c r="C46" i="8"/>
  <c r="B46" i="8"/>
  <c r="E46" i="8" s="1"/>
  <c r="F46" i="8"/>
  <c r="A146" i="2"/>
  <c r="B145" i="2"/>
  <c r="C145" i="2"/>
  <c r="D145" i="2"/>
  <c r="E145" i="2"/>
  <c r="F145" i="2"/>
  <c r="B43" i="6"/>
  <c r="C43" i="6"/>
  <c r="D43" i="6"/>
  <c r="E43" i="6"/>
  <c r="F43" i="6"/>
  <c r="G43" i="6"/>
  <c r="A44" i="6"/>
  <c r="Q46" i="7"/>
  <c r="P47" i="7"/>
  <c r="P145" i="2"/>
  <c r="Q145" i="2"/>
  <c r="R145" i="2"/>
  <c r="S145" i="2"/>
  <c r="T145" i="2"/>
  <c r="O146" i="2"/>
  <c r="D43" i="1"/>
  <c r="F43" i="1"/>
  <c r="A44" i="1"/>
  <c r="C43" i="1"/>
  <c r="E43" i="1" s="1"/>
  <c r="B43" i="1"/>
  <c r="K146" i="8"/>
  <c r="J146" i="8"/>
  <c r="I146" i="8"/>
  <c r="L146" i="8" s="1"/>
  <c r="M146" i="8"/>
  <c r="H147" i="8"/>
  <c r="J43" i="8"/>
  <c r="K43" i="8"/>
  <c r="I43" i="8"/>
  <c r="L43" i="8" s="1"/>
  <c r="M43" i="8"/>
  <c r="H44" i="8"/>
  <c r="I43" i="4"/>
  <c r="J43" i="4"/>
  <c r="K43" i="4"/>
  <c r="L43" i="4"/>
  <c r="M43" i="4"/>
  <c r="H44" i="4"/>
  <c r="R145" i="1"/>
  <c r="T145" i="1"/>
  <c r="O146" i="1"/>
  <c r="P145" i="1"/>
  <c r="Q145" i="1"/>
  <c r="S145" i="1" s="1"/>
  <c r="H43" i="7"/>
  <c r="G44" i="7"/>
  <c r="L44" i="3"/>
  <c r="M44" i="3"/>
  <c r="H45" i="3"/>
  <c r="I44" i="3"/>
  <c r="J44" i="3"/>
  <c r="K44" i="3"/>
  <c r="R43" i="8"/>
  <c r="Q43" i="8"/>
  <c r="P43" i="8"/>
  <c r="S43" i="8" s="1"/>
  <c r="O44" i="8"/>
  <c r="T43" i="8"/>
  <c r="R147" i="8"/>
  <c r="Q147" i="8"/>
  <c r="P147" i="8"/>
  <c r="S147" i="8" s="1"/>
  <c r="T147" i="8"/>
  <c r="O148" i="8"/>
  <c r="I145" i="2"/>
  <c r="J145" i="2"/>
  <c r="K145" i="2"/>
  <c r="L145" i="2"/>
  <c r="M145" i="2"/>
  <c r="H146" i="2"/>
  <c r="L145" i="6"/>
  <c r="M145" i="6"/>
  <c r="N145" i="6"/>
  <c r="O145" i="6"/>
  <c r="I146" i="6"/>
  <c r="J145" i="6"/>
  <c r="K145" i="6"/>
  <c r="K43" i="7"/>
  <c r="J44" i="7"/>
  <c r="J46" i="6"/>
  <c r="K46" i="6"/>
  <c r="L46" i="6"/>
  <c r="M46" i="6"/>
  <c r="N46" i="6"/>
  <c r="O46" i="6"/>
  <c r="I47" i="6"/>
  <c r="B147" i="3"/>
  <c r="C147" i="3"/>
  <c r="D147" i="3"/>
  <c r="E147" i="3"/>
  <c r="F147" i="3"/>
  <c r="A148" i="3"/>
  <c r="E44" i="2"/>
  <c r="F44" i="2"/>
  <c r="A45" i="2"/>
  <c r="B44" i="2"/>
  <c r="C44" i="2"/>
  <c r="D44" i="2"/>
  <c r="H146" i="3"/>
  <c r="I145" i="3"/>
  <c r="J145" i="3"/>
  <c r="K145" i="3"/>
  <c r="L145" i="3"/>
  <c r="M145" i="3"/>
  <c r="D146" i="1"/>
  <c r="F146" i="1"/>
  <c r="A147" i="1"/>
  <c r="B146" i="1"/>
  <c r="C146" i="1"/>
  <c r="E146" i="1" s="1"/>
  <c r="K43" i="1"/>
  <c r="J43" i="1"/>
  <c r="L43" i="1" s="1"/>
  <c r="M43" i="1"/>
  <c r="H44" i="1"/>
  <c r="I43" i="1"/>
  <c r="R44" i="1"/>
  <c r="O45" i="1"/>
  <c r="P44" i="1"/>
  <c r="T44" i="1"/>
  <c r="Q44" i="1"/>
  <c r="S44" i="1" s="1"/>
  <c r="B45" i="3"/>
  <c r="C45" i="3"/>
  <c r="D45" i="3"/>
  <c r="E45" i="3"/>
  <c r="F45" i="3"/>
  <c r="A46" i="3"/>
  <c r="P145" i="4"/>
  <c r="Q145" i="4"/>
  <c r="R145" i="4"/>
  <c r="S145" i="4"/>
  <c r="T145" i="4"/>
  <c r="O146" i="4"/>
  <c r="F146" i="4"/>
  <c r="A147" i="4"/>
  <c r="B146" i="4"/>
  <c r="C146" i="4"/>
  <c r="D146" i="4"/>
  <c r="E146" i="4"/>
  <c r="Q43" i="4"/>
  <c r="S43" i="4"/>
  <c r="P43" i="4"/>
  <c r="R43" i="4"/>
  <c r="T43" i="4"/>
  <c r="O44" i="4"/>
  <c r="B145" i="6"/>
  <c r="A146" i="6"/>
  <c r="C145" i="6"/>
  <c r="D145" i="6"/>
  <c r="E145" i="6"/>
  <c r="F145" i="6"/>
  <c r="G145" i="6"/>
  <c r="D146" i="8"/>
  <c r="C146" i="8"/>
  <c r="B146" i="8"/>
  <c r="E146" i="8" s="1"/>
  <c r="F146" i="8"/>
  <c r="A147" i="8"/>
  <c r="I43" i="2"/>
  <c r="J43" i="2"/>
  <c r="K43" i="2"/>
  <c r="L43" i="2"/>
  <c r="M43" i="2"/>
  <c r="H44" i="2"/>
  <c r="P146" i="3"/>
  <c r="Q146" i="3"/>
  <c r="R146" i="3"/>
  <c r="S146" i="3"/>
  <c r="T146" i="3"/>
  <c r="O147" i="3"/>
  <c r="B43" i="7"/>
  <c r="A44" i="7"/>
  <c r="P43" i="3"/>
  <c r="Q43" i="3"/>
  <c r="R43" i="3"/>
  <c r="S43" i="3"/>
  <c r="T43" i="3"/>
  <c r="O44" i="3"/>
  <c r="R45" i="6"/>
  <c r="S45" i="6"/>
  <c r="T45" i="6"/>
  <c r="U45" i="6"/>
  <c r="V45" i="6"/>
  <c r="W45" i="6"/>
  <c r="Q46" i="6"/>
  <c r="W146" i="6"/>
  <c r="Q147" i="6"/>
  <c r="R146" i="6"/>
  <c r="S146" i="6"/>
  <c r="T146" i="6"/>
  <c r="U146" i="6"/>
  <c r="V146" i="6"/>
  <c r="J145" i="4"/>
  <c r="K145" i="4"/>
  <c r="L145" i="4"/>
  <c r="M145" i="4"/>
  <c r="H146" i="4"/>
  <c r="I145" i="4"/>
  <c r="N43" i="7"/>
  <c r="M44" i="7"/>
  <c r="E44" i="7"/>
  <c r="D45" i="7"/>
  <c r="E44" i="4"/>
  <c r="F44" i="4"/>
  <c r="A45" i="4"/>
  <c r="B44" i="4"/>
  <c r="C44" i="4"/>
  <c r="D44" i="4"/>
  <c r="R147" i="3" l="1"/>
  <c r="S147" i="3"/>
  <c r="T147" i="3"/>
  <c r="O148" i="3"/>
  <c r="Q147" i="3"/>
  <c r="P147" i="3"/>
  <c r="P44" i="4"/>
  <c r="Q44" i="4"/>
  <c r="S44" i="4"/>
  <c r="O45" i="4"/>
  <c r="R44" i="4"/>
  <c r="T44" i="4"/>
  <c r="K44" i="7"/>
  <c r="J45" i="7"/>
  <c r="D44" i="1"/>
  <c r="B44" i="1"/>
  <c r="A45" i="1"/>
  <c r="C44" i="1"/>
  <c r="E44" i="1" s="1"/>
  <c r="F44" i="1"/>
  <c r="J47" i="6"/>
  <c r="K47" i="6"/>
  <c r="L47" i="6"/>
  <c r="M47" i="6"/>
  <c r="N47" i="6"/>
  <c r="O47" i="6"/>
  <c r="I48" i="6"/>
  <c r="I146" i="2"/>
  <c r="J146" i="2"/>
  <c r="K146" i="2"/>
  <c r="L146" i="2"/>
  <c r="M146" i="2"/>
  <c r="H147" i="2"/>
  <c r="K147" i="8"/>
  <c r="J147" i="8"/>
  <c r="I147" i="8"/>
  <c r="L147" i="8" s="1"/>
  <c r="M147" i="8"/>
  <c r="H148" i="8"/>
  <c r="Q47" i="7"/>
  <c r="P48" i="7"/>
  <c r="E45" i="7"/>
  <c r="D46" i="7"/>
  <c r="A46" i="2"/>
  <c r="B45" i="2"/>
  <c r="C45" i="2"/>
  <c r="D45" i="2"/>
  <c r="E45" i="2"/>
  <c r="F45" i="2"/>
  <c r="C147" i="4"/>
  <c r="D147" i="4"/>
  <c r="E147" i="4"/>
  <c r="F147" i="4"/>
  <c r="B147" i="4"/>
  <c r="A148" i="4"/>
  <c r="R45" i="1"/>
  <c r="T45" i="1"/>
  <c r="Q45" i="1"/>
  <c r="S45" i="1" s="1"/>
  <c r="O46" i="1"/>
  <c r="P45" i="1"/>
  <c r="D148" i="3"/>
  <c r="E148" i="3"/>
  <c r="F148" i="3"/>
  <c r="A149" i="3"/>
  <c r="B148" i="3"/>
  <c r="C148" i="3"/>
  <c r="R146" i="1"/>
  <c r="P146" i="1"/>
  <c r="Q146" i="1"/>
  <c r="S146" i="1" s="1"/>
  <c r="T146" i="1"/>
  <c r="O147" i="1"/>
  <c r="P146" i="2"/>
  <c r="Q146" i="2"/>
  <c r="R146" i="2"/>
  <c r="S146" i="2"/>
  <c r="T146" i="2"/>
  <c r="O147" i="2"/>
  <c r="B44" i="6"/>
  <c r="C44" i="6"/>
  <c r="D44" i="6"/>
  <c r="E44" i="6"/>
  <c r="F44" i="6"/>
  <c r="G44" i="6"/>
  <c r="A45" i="6"/>
  <c r="D47" i="8"/>
  <c r="A48" i="8"/>
  <c r="C47" i="8"/>
  <c r="B47" i="8"/>
  <c r="E47" i="8" s="1"/>
  <c r="F47" i="8"/>
  <c r="D147" i="8"/>
  <c r="C147" i="8"/>
  <c r="B147" i="8"/>
  <c r="E147" i="8" s="1"/>
  <c r="F147" i="8"/>
  <c r="A148" i="8"/>
  <c r="Q146" i="4"/>
  <c r="R146" i="4"/>
  <c r="S146" i="4"/>
  <c r="T146" i="4"/>
  <c r="O147" i="4"/>
  <c r="P146" i="4"/>
  <c r="D147" i="1"/>
  <c r="B147" i="1"/>
  <c r="C147" i="1"/>
  <c r="E147" i="1" s="1"/>
  <c r="F147" i="1"/>
  <c r="A148" i="1"/>
  <c r="I146" i="3"/>
  <c r="J146" i="3"/>
  <c r="K146" i="3"/>
  <c r="L146" i="3"/>
  <c r="M146" i="3"/>
  <c r="H147" i="3"/>
  <c r="M146" i="6"/>
  <c r="N146" i="6"/>
  <c r="O146" i="6"/>
  <c r="I147" i="6"/>
  <c r="J146" i="6"/>
  <c r="K146" i="6"/>
  <c r="L146" i="6"/>
  <c r="H46" i="3"/>
  <c r="I45" i="3"/>
  <c r="J45" i="3"/>
  <c r="K45" i="3"/>
  <c r="L45" i="3"/>
  <c r="M45" i="3"/>
  <c r="K44" i="8"/>
  <c r="J44" i="8"/>
  <c r="I44" i="8"/>
  <c r="L44" i="8" s="1"/>
  <c r="M44" i="8"/>
  <c r="H45" i="8"/>
  <c r="N44" i="7"/>
  <c r="M45" i="7"/>
  <c r="C46" i="3"/>
  <c r="D46" i="3"/>
  <c r="E46" i="3"/>
  <c r="F46" i="3"/>
  <c r="A47" i="3"/>
  <c r="B46" i="3"/>
  <c r="A46" i="4"/>
  <c r="B45" i="4"/>
  <c r="C45" i="4"/>
  <c r="D45" i="4"/>
  <c r="E45" i="4"/>
  <c r="F45" i="4"/>
  <c r="R44" i="8"/>
  <c r="Q44" i="8"/>
  <c r="P44" i="8"/>
  <c r="S44" i="8" s="1"/>
  <c r="T44" i="8"/>
  <c r="O45" i="8"/>
  <c r="K148" i="1"/>
  <c r="I148" i="1"/>
  <c r="J148" i="1"/>
  <c r="L148" i="1" s="1"/>
  <c r="M148" i="1"/>
  <c r="H149" i="1"/>
  <c r="O47" i="2"/>
  <c r="P46" i="2"/>
  <c r="Q46" i="2"/>
  <c r="R46" i="2"/>
  <c r="S46" i="2"/>
  <c r="T46" i="2"/>
  <c r="S46" i="6"/>
  <c r="T46" i="6"/>
  <c r="U46" i="6"/>
  <c r="V46" i="6"/>
  <c r="W46" i="6"/>
  <c r="R46" i="6"/>
  <c r="Q47" i="6"/>
  <c r="L146" i="4"/>
  <c r="M146" i="4"/>
  <c r="H147" i="4"/>
  <c r="I146" i="4"/>
  <c r="J146" i="4"/>
  <c r="K146" i="4"/>
  <c r="B44" i="7"/>
  <c r="A45" i="7"/>
  <c r="K44" i="2"/>
  <c r="L44" i="2"/>
  <c r="M44" i="2"/>
  <c r="H45" i="2"/>
  <c r="I44" i="2"/>
  <c r="J44" i="2"/>
  <c r="B146" i="6"/>
  <c r="C146" i="6"/>
  <c r="D146" i="6"/>
  <c r="E146" i="6"/>
  <c r="F146" i="6"/>
  <c r="G146" i="6"/>
  <c r="A147" i="6"/>
  <c r="K44" i="1"/>
  <c r="H45" i="1"/>
  <c r="M44" i="1"/>
  <c r="I44" i="1"/>
  <c r="J44" i="1"/>
  <c r="L44" i="1" s="1"/>
  <c r="K44" i="4"/>
  <c r="L44" i="4"/>
  <c r="M44" i="4"/>
  <c r="H45" i="4"/>
  <c r="I44" i="4"/>
  <c r="J44" i="4"/>
  <c r="Q44" i="3"/>
  <c r="R44" i="3"/>
  <c r="S44" i="3"/>
  <c r="T44" i="3"/>
  <c r="O45" i="3"/>
  <c r="P44" i="3"/>
  <c r="Q148" i="6"/>
  <c r="R147" i="6"/>
  <c r="S147" i="6"/>
  <c r="T147" i="6"/>
  <c r="U147" i="6"/>
  <c r="V147" i="6"/>
  <c r="W147" i="6"/>
  <c r="R148" i="8"/>
  <c r="Q148" i="8"/>
  <c r="P148" i="8"/>
  <c r="S148" i="8" s="1"/>
  <c r="T148" i="8"/>
  <c r="O149" i="8"/>
  <c r="H44" i="7"/>
  <c r="G45" i="7"/>
  <c r="B146" i="2"/>
  <c r="C146" i="2"/>
  <c r="D146" i="2"/>
  <c r="E146" i="2"/>
  <c r="F146" i="2"/>
  <c r="A147" i="2"/>
  <c r="H45" i="7" l="1"/>
  <c r="G46" i="7"/>
  <c r="P47" i="2"/>
  <c r="Q47" i="2"/>
  <c r="R47" i="2"/>
  <c r="S47" i="2"/>
  <c r="T47" i="2"/>
  <c r="O48" i="2"/>
  <c r="B46" i="4"/>
  <c r="C46" i="4"/>
  <c r="D46" i="4"/>
  <c r="E46" i="4"/>
  <c r="F46" i="4"/>
  <c r="A47" i="4"/>
  <c r="K147" i="2"/>
  <c r="L147" i="2"/>
  <c r="M147" i="2"/>
  <c r="H148" i="2"/>
  <c r="I147" i="2"/>
  <c r="J147" i="2"/>
  <c r="H148" i="4"/>
  <c r="I147" i="4"/>
  <c r="J147" i="4"/>
  <c r="K147" i="4"/>
  <c r="L147" i="4"/>
  <c r="M147" i="4"/>
  <c r="K149" i="1"/>
  <c r="J149" i="1"/>
  <c r="L149" i="1" s="1"/>
  <c r="M149" i="1"/>
  <c r="H150" i="1"/>
  <c r="I149" i="1"/>
  <c r="K45" i="8"/>
  <c r="J45" i="8"/>
  <c r="I45" i="8"/>
  <c r="L45" i="8" s="1"/>
  <c r="H46" i="8"/>
  <c r="M45" i="8"/>
  <c r="D148" i="1"/>
  <c r="B148" i="1"/>
  <c r="C148" i="1"/>
  <c r="E148" i="1" s="1"/>
  <c r="F148" i="1"/>
  <c r="A149" i="1"/>
  <c r="Q48" i="7"/>
  <c r="P49" i="7"/>
  <c r="C147" i="2"/>
  <c r="D147" i="2"/>
  <c r="E147" i="2"/>
  <c r="F147" i="2"/>
  <c r="A148" i="2"/>
  <c r="B147" i="2"/>
  <c r="E47" i="3"/>
  <c r="F47" i="3"/>
  <c r="A48" i="3"/>
  <c r="B47" i="3"/>
  <c r="C47" i="3"/>
  <c r="D47" i="3"/>
  <c r="F149" i="3"/>
  <c r="A150" i="3"/>
  <c r="B149" i="3"/>
  <c r="C149" i="3"/>
  <c r="D149" i="3"/>
  <c r="E149" i="3"/>
  <c r="K45" i="7"/>
  <c r="J46" i="7"/>
  <c r="I46" i="3"/>
  <c r="J46" i="3"/>
  <c r="K46" i="3"/>
  <c r="L46" i="3"/>
  <c r="M46" i="3"/>
  <c r="H47" i="3"/>
  <c r="J147" i="3"/>
  <c r="K147" i="3"/>
  <c r="L147" i="3"/>
  <c r="M147" i="3"/>
  <c r="H148" i="3"/>
  <c r="I147" i="3"/>
  <c r="R147" i="1"/>
  <c r="Q147" i="1"/>
  <c r="S147" i="1" s="1"/>
  <c r="T147" i="1"/>
  <c r="O148" i="1"/>
  <c r="P147" i="1"/>
  <c r="B148" i="4"/>
  <c r="C148" i="4"/>
  <c r="E148" i="4"/>
  <c r="F148" i="4"/>
  <c r="A149" i="4"/>
  <c r="D148" i="4"/>
  <c r="K148" i="8"/>
  <c r="J148" i="8"/>
  <c r="I148" i="8"/>
  <c r="L148" i="8" s="1"/>
  <c r="H149" i="8"/>
  <c r="M148" i="8"/>
  <c r="B45" i="7"/>
  <c r="A46" i="7"/>
  <c r="U47" i="6"/>
  <c r="V47" i="6"/>
  <c r="W47" i="6"/>
  <c r="R47" i="6"/>
  <c r="S47" i="6"/>
  <c r="T47" i="6"/>
  <c r="Q48" i="6"/>
  <c r="D148" i="8"/>
  <c r="C148" i="8"/>
  <c r="B148" i="8"/>
  <c r="E148" i="8" s="1"/>
  <c r="F148" i="8"/>
  <c r="A149" i="8"/>
  <c r="D48" i="8"/>
  <c r="A49" i="8"/>
  <c r="B48" i="8"/>
  <c r="E48" i="8" s="1"/>
  <c r="C48" i="8"/>
  <c r="F48" i="8"/>
  <c r="T148" i="3"/>
  <c r="O149" i="3"/>
  <c r="P148" i="3"/>
  <c r="Q148" i="3"/>
  <c r="R148" i="3"/>
  <c r="S148" i="3"/>
  <c r="R148" i="6"/>
  <c r="S148" i="6"/>
  <c r="T148" i="6"/>
  <c r="U148" i="6"/>
  <c r="V148" i="6"/>
  <c r="W148" i="6"/>
  <c r="Q149" i="6"/>
  <c r="K45" i="1"/>
  <c r="J45" i="1"/>
  <c r="L45" i="1" s="1"/>
  <c r="M45" i="1"/>
  <c r="H46" i="1"/>
  <c r="I45" i="1"/>
  <c r="R147" i="2"/>
  <c r="S147" i="2"/>
  <c r="T147" i="2"/>
  <c r="O148" i="2"/>
  <c r="P147" i="2"/>
  <c r="Q147" i="2"/>
  <c r="M45" i="2"/>
  <c r="H46" i="2"/>
  <c r="I45" i="2"/>
  <c r="J45" i="2"/>
  <c r="K45" i="2"/>
  <c r="L45" i="2"/>
  <c r="M45" i="4"/>
  <c r="H46" i="4"/>
  <c r="I45" i="4"/>
  <c r="J45" i="4"/>
  <c r="K45" i="4"/>
  <c r="L45" i="4"/>
  <c r="R45" i="8"/>
  <c r="Q45" i="8"/>
  <c r="P45" i="8"/>
  <c r="S45" i="8" s="1"/>
  <c r="O46" i="8"/>
  <c r="T45" i="8"/>
  <c r="D45" i="6"/>
  <c r="E45" i="6"/>
  <c r="F45" i="6"/>
  <c r="G45" i="6"/>
  <c r="C45" i="6"/>
  <c r="B45" i="6"/>
  <c r="A46" i="6"/>
  <c r="B46" i="2"/>
  <c r="C46" i="2"/>
  <c r="D46" i="2"/>
  <c r="E46" i="2"/>
  <c r="F46" i="2"/>
  <c r="A47" i="2"/>
  <c r="L48" i="6"/>
  <c r="M48" i="6"/>
  <c r="N48" i="6"/>
  <c r="O48" i="6"/>
  <c r="J48" i="6"/>
  <c r="K48" i="6"/>
  <c r="I49" i="6"/>
  <c r="R45" i="4"/>
  <c r="S45" i="4"/>
  <c r="O46" i="4"/>
  <c r="T45" i="4"/>
  <c r="P45" i="4"/>
  <c r="Q45" i="4"/>
  <c r="R149" i="8"/>
  <c r="Q149" i="8"/>
  <c r="P149" i="8"/>
  <c r="S149" i="8" s="1"/>
  <c r="T149" i="8"/>
  <c r="O150" i="8"/>
  <c r="S45" i="3"/>
  <c r="T45" i="3"/>
  <c r="O46" i="3"/>
  <c r="P45" i="3"/>
  <c r="Q45" i="3"/>
  <c r="R45" i="3"/>
  <c r="C147" i="6"/>
  <c r="D147" i="6"/>
  <c r="F147" i="6"/>
  <c r="G147" i="6"/>
  <c r="A148" i="6"/>
  <c r="B147" i="6"/>
  <c r="E147" i="6"/>
  <c r="N45" i="7"/>
  <c r="M46" i="7"/>
  <c r="N147" i="6"/>
  <c r="O147" i="6"/>
  <c r="I148" i="6"/>
  <c r="J147" i="6"/>
  <c r="K147" i="6"/>
  <c r="L147" i="6"/>
  <c r="M147" i="6"/>
  <c r="S147" i="4"/>
  <c r="T147" i="4"/>
  <c r="O148" i="4"/>
  <c r="P147" i="4"/>
  <c r="Q147" i="4"/>
  <c r="R147" i="4"/>
  <c r="R46" i="1"/>
  <c r="O47" i="1"/>
  <c r="P46" i="1"/>
  <c r="T46" i="1"/>
  <c r="Q46" i="1"/>
  <c r="S46" i="1" s="1"/>
  <c r="E46" i="7"/>
  <c r="D47" i="7"/>
  <c r="D45" i="1"/>
  <c r="B45" i="1"/>
  <c r="F45" i="1"/>
  <c r="A46" i="1"/>
  <c r="C45" i="1"/>
  <c r="E45" i="1" s="1"/>
  <c r="I46" i="2" l="1"/>
  <c r="J46" i="2"/>
  <c r="K46" i="2"/>
  <c r="L46" i="2"/>
  <c r="M46" i="2"/>
  <c r="H47" i="2"/>
  <c r="P149" i="3"/>
  <c r="Q149" i="3"/>
  <c r="R149" i="3"/>
  <c r="S149" i="3"/>
  <c r="T149" i="3"/>
  <c r="O150" i="3"/>
  <c r="E148" i="2"/>
  <c r="F148" i="2"/>
  <c r="A149" i="2"/>
  <c r="B148" i="2"/>
  <c r="C148" i="2"/>
  <c r="D148" i="2"/>
  <c r="Q48" i="2"/>
  <c r="R48" i="2"/>
  <c r="S48" i="2"/>
  <c r="T48" i="2"/>
  <c r="O49" i="2"/>
  <c r="P48" i="2"/>
  <c r="K46" i="1"/>
  <c r="I46" i="1"/>
  <c r="H47" i="1"/>
  <c r="J46" i="1"/>
  <c r="L46" i="1" s="1"/>
  <c r="M46" i="1"/>
  <c r="R148" i="1"/>
  <c r="O149" i="1"/>
  <c r="P148" i="1"/>
  <c r="Q148" i="1"/>
  <c r="S148" i="1" s="1"/>
  <c r="T148" i="1"/>
  <c r="K46" i="7"/>
  <c r="J47" i="7"/>
  <c r="R150" i="8"/>
  <c r="Q150" i="8"/>
  <c r="P150" i="8"/>
  <c r="S150" i="8" s="1"/>
  <c r="T150" i="8"/>
  <c r="O151" i="8"/>
  <c r="F46" i="6"/>
  <c r="G46" i="6"/>
  <c r="B46" i="6"/>
  <c r="C46" i="6"/>
  <c r="D46" i="6"/>
  <c r="E46" i="6"/>
  <c r="A47" i="6"/>
  <c r="R46" i="8"/>
  <c r="Q46" i="8"/>
  <c r="P46" i="8"/>
  <c r="S46" i="8" s="1"/>
  <c r="T46" i="8"/>
  <c r="O47" i="8"/>
  <c r="I46" i="4"/>
  <c r="J46" i="4"/>
  <c r="K46" i="4"/>
  <c r="L46" i="4"/>
  <c r="M46" i="4"/>
  <c r="H47" i="4"/>
  <c r="K150" i="1"/>
  <c r="H151" i="1"/>
  <c r="I150" i="1"/>
  <c r="J150" i="1"/>
  <c r="L150" i="1" s="1"/>
  <c r="M150" i="1"/>
  <c r="C47" i="4"/>
  <c r="D47" i="4"/>
  <c r="E47" i="4"/>
  <c r="F47" i="4"/>
  <c r="A48" i="4"/>
  <c r="B47" i="4"/>
  <c r="O149" i="4"/>
  <c r="P148" i="4"/>
  <c r="Q148" i="4"/>
  <c r="R148" i="4"/>
  <c r="S148" i="4"/>
  <c r="T148" i="4"/>
  <c r="T46" i="4"/>
  <c r="O47" i="4"/>
  <c r="P46" i="4"/>
  <c r="Q46" i="4"/>
  <c r="R46" i="4"/>
  <c r="S46" i="4"/>
  <c r="D46" i="1"/>
  <c r="B46" i="1"/>
  <c r="F46" i="1"/>
  <c r="A47" i="1"/>
  <c r="C46" i="1"/>
  <c r="E46" i="1" s="1"/>
  <c r="N46" i="7"/>
  <c r="M47" i="7"/>
  <c r="B46" i="7"/>
  <c r="A47" i="7"/>
  <c r="D149" i="4"/>
  <c r="E149" i="4"/>
  <c r="A150" i="4"/>
  <c r="B149" i="4"/>
  <c r="F149" i="4"/>
  <c r="C149" i="4"/>
  <c r="J47" i="3"/>
  <c r="K47" i="3"/>
  <c r="L47" i="3"/>
  <c r="M47" i="3"/>
  <c r="H48" i="3"/>
  <c r="I47" i="3"/>
  <c r="I148" i="4"/>
  <c r="J148" i="4"/>
  <c r="K148" i="4"/>
  <c r="L148" i="4"/>
  <c r="M148" i="4"/>
  <c r="H149" i="4"/>
  <c r="T148" i="2"/>
  <c r="O149" i="2"/>
  <c r="P148" i="2"/>
  <c r="Q148" i="2"/>
  <c r="R148" i="2"/>
  <c r="S148" i="2"/>
  <c r="W48" i="6"/>
  <c r="R48" i="6"/>
  <c r="S48" i="6"/>
  <c r="T48" i="6"/>
  <c r="U48" i="6"/>
  <c r="V48" i="6"/>
  <c r="Q49" i="6"/>
  <c r="A49" i="3"/>
  <c r="B48" i="3"/>
  <c r="C48" i="3"/>
  <c r="D48" i="3"/>
  <c r="E48" i="3"/>
  <c r="F48" i="3"/>
  <c r="C47" i="2"/>
  <c r="D47" i="2"/>
  <c r="E47" i="2"/>
  <c r="F47" i="2"/>
  <c r="A48" i="2"/>
  <c r="B47" i="2"/>
  <c r="N49" i="6"/>
  <c r="O49" i="6"/>
  <c r="J49" i="6"/>
  <c r="K49" i="6"/>
  <c r="L49" i="6"/>
  <c r="M49" i="6"/>
  <c r="I50" i="6"/>
  <c r="R149" i="6"/>
  <c r="S149" i="6"/>
  <c r="T149" i="6"/>
  <c r="U149" i="6"/>
  <c r="V149" i="6"/>
  <c r="W149" i="6"/>
  <c r="Q150" i="6"/>
  <c r="A50" i="8"/>
  <c r="D49" i="8"/>
  <c r="C49" i="8"/>
  <c r="B49" i="8"/>
  <c r="E49" i="8" s="1"/>
  <c r="F49" i="8"/>
  <c r="Q49" i="7"/>
  <c r="P50" i="7"/>
  <c r="K46" i="8"/>
  <c r="J46" i="8"/>
  <c r="I46" i="8"/>
  <c r="L46" i="8" s="1"/>
  <c r="H47" i="8"/>
  <c r="M46" i="8"/>
  <c r="R47" i="1"/>
  <c r="O48" i="1"/>
  <c r="T47" i="1"/>
  <c r="Q47" i="1"/>
  <c r="S47" i="1" s="1"/>
  <c r="P47" i="1"/>
  <c r="K149" i="8"/>
  <c r="J149" i="8"/>
  <c r="I149" i="8"/>
  <c r="L149" i="8" s="1"/>
  <c r="M149" i="8"/>
  <c r="H150" i="8"/>
  <c r="L148" i="3"/>
  <c r="M148" i="3"/>
  <c r="H149" i="3"/>
  <c r="I148" i="3"/>
  <c r="J148" i="3"/>
  <c r="K148" i="3"/>
  <c r="M148" i="2"/>
  <c r="H149" i="2"/>
  <c r="I148" i="2"/>
  <c r="J148" i="2"/>
  <c r="K148" i="2"/>
  <c r="L148" i="2"/>
  <c r="H46" i="7"/>
  <c r="G47" i="7"/>
  <c r="O148" i="6"/>
  <c r="I149" i="6"/>
  <c r="J148" i="6"/>
  <c r="K148" i="6"/>
  <c r="L148" i="6"/>
  <c r="M148" i="6"/>
  <c r="N148" i="6"/>
  <c r="E47" i="7"/>
  <c r="D48" i="7"/>
  <c r="D148" i="6"/>
  <c r="E148" i="6"/>
  <c r="B148" i="6"/>
  <c r="C148" i="6"/>
  <c r="F148" i="6"/>
  <c r="G148" i="6"/>
  <c r="A149" i="6"/>
  <c r="O47" i="3"/>
  <c r="P46" i="3"/>
  <c r="Q46" i="3"/>
  <c r="R46" i="3"/>
  <c r="S46" i="3"/>
  <c r="T46" i="3"/>
  <c r="D149" i="8"/>
  <c r="C149" i="8"/>
  <c r="B149" i="8"/>
  <c r="E149" i="8" s="1"/>
  <c r="F149" i="8"/>
  <c r="A150" i="8"/>
  <c r="B150" i="3"/>
  <c r="C150" i="3"/>
  <c r="D150" i="3"/>
  <c r="E150" i="3"/>
  <c r="F150" i="3"/>
  <c r="A151" i="3"/>
  <c r="D149" i="1"/>
  <c r="F149" i="1"/>
  <c r="A150" i="1"/>
  <c r="B149" i="1"/>
  <c r="C149" i="1"/>
  <c r="E149" i="1" s="1"/>
  <c r="K47" i="8" l="1"/>
  <c r="J47" i="8"/>
  <c r="I47" i="8"/>
  <c r="L47" i="8" s="1"/>
  <c r="M47" i="8"/>
  <c r="H48" i="8"/>
  <c r="P149" i="2"/>
  <c r="Q149" i="2"/>
  <c r="R149" i="2"/>
  <c r="S149" i="2"/>
  <c r="T149" i="2"/>
  <c r="O150" i="2"/>
  <c r="P149" i="4"/>
  <c r="Q149" i="4"/>
  <c r="R149" i="4"/>
  <c r="S149" i="4"/>
  <c r="T149" i="4"/>
  <c r="O150" i="4"/>
  <c r="R149" i="1"/>
  <c r="P149" i="1"/>
  <c r="Q149" i="1"/>
  <c r="S149" i="1" s="1"/>
  <c r="T149" i="1"/>
  <c r="O150" i="1"/>
  <c r="S49" i="2"/>
  <c r="T49" i="2"/>
  <c r="O50" i="2"/>
  <c r="P49" i="2"/>
  <c r="Q49" i="2"/>
  <c r="R49" i="2"/>
  <c r="A150" i="2"/>
  <c r="B149" i="2"/>
  <c r="C149" i="2"/>
  <c r="D149" i="2"/>
  <c r="E149" i="2"/>
  <c r="F149" i="2"/>
  <c r="L48" i="3"/>
  <c r="M48" i="3"/>
  <c r="H49" i="3"/>
  <c r="I48" i="3"/>
  <c r="J48" i="3"/>
  <c r="K48" i="3"/>
  <c r="F150" i="4"/>
  <c r="A151" i="4"/>
  <c r="B150" i="4"/>
  <c r="C150" i="4"/>
  <c r="D150" i="4"/>
  <c r="E150" i="4"/>
  <c r="D47" i="1"/>
  <c r="B47" i="1"/>
  <c r="F47" i="1"/>
  <c r="A48" i="1"/>
  <c r="C47" i="1"/>
  <c r="E47" i="1" s="1"/>
  <c r="Q47" i="4"/>
  <c r="T47" i="4"/>
  <c r="O48" i="4"/>
  <c r="P47" i="4"/>
  <c r="R47" i="4"/>
  <c r="S47" i="4"/>
  <c r="I47" i="2"/>
  <c r="J47" i="2"/>
  <c r="K47" i="2"/>
  <c r="L47" i="2"/>
  <c r="M47" i="2"/>
  <c r="H48" i="2"/>
  <c r="H150" i="3"/>
  <c r="I149" i="3"/>
  <c r="J149" i="3"/>
  <c r="K149" i="3"/>
  <c r="L149" i="3"/>
  <c r="M149" i="3"/>
  <c r="D50" i="8"/>
  <c r="A51" i="8"/>
  <c r="C50" i="8"/>
  <c r="B50" i="8"/>
  <c r="E50" i="8" s="1"/>
  <c r="F50" i="8"/>
  <c r="J50" i="6"/>
  <c r="K50" i="6"/>
  <c r="L50" i="6"/>
  <c r="M50" i="6"/>
  <c r="O50" i="6"/>
  <c r="N50" i="6"/>
  <c r="I51" i="6"/>
  <c r="E48" i="2"/>
  <c r="F48" i="2"/>
  <c r="A49" i="2"/>
  <c r="B48" i="2"/>
  <c r="C48" i="2"/>
  <c r="D48" i="2"/>
  <c r="J149" i="4"/>
  <c r="K149" i="4"/>
  <c r="L149" i="4"/>
  <c r="M149" i="4"/>
  <c r="H150" i="4"/>
  <c r="I149" i="4"/>
  <c r="E48" i="4"/>
  <c r="F48" i="4"/>
  <c r="A49" i="4"/>
  <c r="B48" i="4"/>
  <c r="C48" i="4"/>
  <c r="D48" i="4"/>
  <c r="K151" i="1"/>
  <c r="I151" i="1"/>
  <c r="J151" i="1"/>
  <c r="L151" i="1" s="1"/>
  <c r="M151" i="1"/>
  <c r="H152" i="1"/>
  <c r="R47" i="8"/>
  <c r="Q47" i="8"/>
  <c r="P47" i="8"/>
  <c r="S47" i="8" s="1"/>
  <c r="T47" i="8"/>
  <c r="O48" i="8"/>
  <c r="E149" i="6"/>
  <c r="F149" i="6"/>
  <c r="B149" i="6"/>
  <c r="C149" i="6"/>
  <c r="D149" i="6"/>
  <c r="G149" i="6"/>
  <c r="A150" i="6"/>
  <c r="B47" i="6"/>
  <c r="C47" i="6"/>
  <c r="D47" i="6"/>
  <c r="E47" i="6"/>
  <c r="F47" i="6"/>
  <c r="G47" i="6"/>
  <c r="A48" i="6"/>
  <c r="D150" i="1"/>
  <c r="B150" i="1"/>
  <c r="C150" i="1"/>
  <c r="E150" i="1" s="1"/>
  <c r="F150" i="1"/>
  <c r="A151" i="1"/>
  <c r="S150" i="6"/>
  <c r="T150" i="6"/>
  <c r="U150" i="6"/>
  <c r="V150" i="6"/>
  <c r="W150" i="6"/>
  <c r="Q151" i="6"/>
  <c r="R150" i="6"/>
  <c r="K47" i="7"/>
  <c r="J48" i="7"/>
  <c r="P150" i="3"/>
  <c r="Q150" i="3"/>
  <c r="R150" i="3"/>
  <c r="S150" i="3"/>
  <c r="T150" i="3"/>
  <c r="O151" i="3"/>
  <c r="Q50" i="7"/>
  <c r="P51" i="7"/>
  <c r="B49" i="3"/>
  <c r="C49" i="3"/>
  <c r="D49" i="3"/>
  <c r="E49" i="3"/>
  <c r="F49" i="3"/>
  <c r="A50" i="3"/>
  <c r="B47" i="7"/>
  <c r="A48" i="7"/>
  <c r="I47" i="4"/>
  <c r="J47" i="4"/>
  <c r="K47" i="4"/>
  <c r="L47" i="4"/>
  <c r="M47" i="4"/>
  <c r="H48" i="4"/>
  <c r="K47" i="1"/>
  <c r="H48" i="1"/>
  <c r="J47" i="1"/>
  <c r="L47" i="1" s="1"/>
  <c r="M47" i="1"/>
  <c r="I47" i="1"/>
  <c r="I149" i="2"/>
  <c r="J149" i="2"/>
  <c r="K149" i="2"/>
  <c r="L149" i="2"/>
  <c r="M149" i="2"/>
  <c r="H150" i="2"/>
  <c r="J150" i="8"/>
  <c r="K150" i="8"/>
  <c r="I150" i="8"/>
  <c r="L150" i="8" s="1"/>
  <c r="M150" i="8"/>
  <c r="H151" i="8"/>
  <c r="R48" i="1"/>
  <c r="O49" i="1"/>
  <c r="P48" i="1"/>
  <c r="T48" i="1"/>
  <c r="Q48" i="1"/>
  <c r="S48" i="1" s="1"/>
  <c r="R49" i="6"/>
  <c r="S49" i="6"/>
  <c r="T49" i="6"/>
  <c r="U49" i="6"/>
  <c r="V49" i="6"/>
  <c r="W49" i="6"/>
  <c r="Q50" i="6"/>
  <c r="H47" i="7"/>
  <c r="G48" i="7"/>
  <c r="D150" i="8"/>
  <c r="C150" i="8"/>
  <c r="B150" i="8"/>
  <c r="E150" i="8" s="1"/>
  <c r="F150" i="8"/>
  <c r="A151" i="8"/>
  <c r="I150" i="6"/>
  <c r="J149" i="6"/>
  <c r="K149" i="6"/>
  <c r="L149" i="6"/>
  <c r="M149" i="6"/>
  <c r="N149" i="6"/>
  <c r="O149" i="6"/>
  <c r="B151" i="3"/>
  <c r="C151" i="3"/>
  <c r="D151" i="3"/>
  <c r="E151" i="3"/>
  <c r="F151" i="3"/>
  <c r="A152" i="3"/>
  <c r="P47" i="3"/>
  <c r="Q47" i="3"/>
  <c r="R47" i="3"/>
  <c r="S47" i="3"/>
  <c r="T47" i="3"/>
  <c r="O48" i="3"/>
  <c r="E48" i="7"/>
  <c r="D49" i="7"/>
  <c r="N47" i="7"/>
  <c r="M48" i="7"/>
  <c r="R151" i="8"/>
  <c r="Q151" i="8"/>
  <c r="P151" i="8"/>
  <c r="S151" i="8" s="1"/>
  <c r="O152" i="8"/>
  <c r="T151" i="8"/>
  <c r="T151" i="6" l="1"/>
  <c r="U151" i="6"/>
  <c r="V151" i="6"/>
  <c r="W151" i="6"/>
  <c r="Q152" i="6"/>
  <c r="R151" i="6"/>
  <c r="S151" i="6"/>
  <c r="P48" i="4"/>
  <c r="Q48" i="4"/>
  <c r="S48" i="4"/>
  <c r="R48" i="4"/>
  <c r="T48" i="4"/>
  <c r="O49" i="4"/>
  <c r="R150" i="1"/>
  <c r="T150" i="1"/>
  <c r="O151" i="1"/>
  <c r="P150" i="1"/>
  <c r="Q150" i="1"/>
  <c r="S150" i="1" s="1"/>
  <c r="I150" i="3"/>
  <c r="J150" i="3"/>
  <c r="K150" i="3"/>
  <c r="L150" i="3"/>
  <c r="M150" i="3"/>
  <c r="H151" i="3"/>
  <c r="E49" i="7"/>
  <c r="D50" i="7"/>
  <c r="K151" i="8"/>
  <c r="J151" i="8"/>
  <c r="I151" i="8"/>
  <c r="L151" i="8" s="1"/>
  <c r="M151" i="8"/>
  <c r="H152" i="8"/>
  <c r="R152" i="8"/>
  <c r="Q152" i="8"/>
  <c r="P152" i="8"/>
  <c r="S152" i="8" s="1"/>
  <c r="T152" i="8"/>
  <c r="O153" i="8"/>
  <c r="Q48" i="3"/>
  <c r="R48" i="3"/>
  <c r="S48" i="3"/>
  <c r="T48" i="3"/>
  <c r="O49" i="3"/>
  <c r="P48" i="3"/>
  <c r="H48" i="7"/>
  <c r="G49" i="7"/>
  <c r="R48" i="8"/>
  <c r="Q48" i="8"/>
  <c r="P48" i="8"/>
  <c r="S48" i="8" s="1"/>
  <c r="O49" i="8"/>
  <c r="T48" i="8"/>
  <c r="H50" i="3"/>
  <c r="I49" i="3"/>
  <c r="J49" i="3"/>
  <c r="K49" i="3"/>
  <c r="L49" i="3"/>
  <c r="M49" i="3"/>
  <c r="B150" i="2"/>
  <c r="C150" i="2"/>
  <c r="D150" i="2"/>
  <c r="E150" i="2"/>
  <c r="F150" i="2"/>
  <c r="A151" i="2"/>
  <c r="K48" i="8"/>
  <c r="J48" i="8"/>
  <c r="I48" i="8"/>
  <c r="L48" i="8" s="1"/>
  <c r="M48" i="8"/>
  <c r="H49" i="8"/>
  <c r="F150" i="6"/>
  <c r="G150" i="6"/>
  <c r="E150" i="6"/>
  <c r="A151" i="6"/>
  <c r="B150" i="6"/>
  <c r="C150" i="6"/>
  <c r="D150" i="6"/>
  <c r="L150" i="4"/>
  <c r="M150" i="4"/>
  <c r="H151" i="4"/>
  <c r="I150" i="4"/>
  <c r="J150" i="4"/>
  <c r="K150" i="4"/>
  <c r="A50" i="2"/>
  <c r="B49" i="2"/>
  <c r="C49" i="2"/>
  <c r="D49" i="2"/>
  <c r="E49" i="2"/>
  <c r="F49" i="2"/>
  <c r="D152" i="3"/>
  <c r="E152" i="3"/>
  <c r="F152" i="3"/>
  <c r="A153" i="3"/>
  <c r="B152" i="3"/>
  <c r="C152" i="3"/>
  <c r="K48" i="2"/>
  <c r="L48" i="2"/>
  <c r="M48" i="2"/>
  <c r="H49" i="2"/>
  <c r="I48" i="2"/>
  <c r="J48" i="2"/>
  <c r="S50" i="6"/>
  <c r="T50" i="6"/>
  <c r="U50" i="6"/>
  <c r="V50" i="6"/>
  <c r="W50" i="6"/>
  <c r="R50" i="6"/>
  <c r="Q51" i="6"/>
  <c r="B48" i="6"/>
  <c r="C48" i="6"/>
  <c r="D48" i="6"/>
  <c r="E48" i="6"/>
  <c r="F48" i="6"/>
  <c r="G48" i="6"/>
  <c r="A49" i="6"/>
  <c r="P150" i="2"/>
  <c r="Q150" i="2"/>
  <c r="R150" i="2"/>
  <c r="S150" i="2"/>
  <c r="T150" i="2"/>
  <c r="O151" i="2"/>
  <c r="D151" i="1"/>
  <c r="C151" i="1"/>
  <c r="E151" i="1" s="1"/>
  <c r="F151" i="1"/>
  <c r="A152" i="1"/>
  <c r="B151" i="1"/>
  <c r="A50" i="4"/>
  <c r="B49" i="4"/>
  <c r="C49" i="4"/>
  <c r="D49" i="4"/>
  <c r="E49" i="4"/>
  <c r="F49" i="4"/>
  <c r="C50" i="3"/>
  <c r="D50" i="3"/>
  <c r="E50" i="3"/>
  <c r="F50" i="3"/>
  <c r="A51" i="3"/>
  <c r="B50" i="3"/>
  <c r="D51" i="8"/>
  <c r="A52" i="8"/>
  <c r="C51" i="8"/>
  <c r="B51" i="8"/>
  <c r="E51" i="8" s="1"/>
  <c r="F51" i="8"/>
  <c r="J150" i="6"/>
  <c r="K150" i="6"/>
  <c r="L150" i="6"/>
  <c r="M150" i="6"/>
  <c r="N150" i="6"/>
  <c r="O150" i="6"/>
  <c r="I151" i="6"/>
  <c r="D151" i="8"/>
  <c r="C151" i="8"/>
  <c r="B151" i="8"/>
  <c r="E151" i="8" s="1"/>
  <c r="F151" i="8"/>
  <c r="A152" i="8"/>
  <c r="I150" i="2"/>
  <c r="J150" i="2"/>
  <c r="K150" i="2"/>
  <c r="L150" i="2"/>
  <c r="M150" i="2"/>
  <c r="H151" i="2"/>
  <c r="D48" i="1"/>
  <c r="B48" i="1"/>
  <c r="C48" i="1"/>
  <c r="E48" i="1" s="1"/>
  <c r="F48" i="1"/>
  <c r="A49" i="1"/>
  <c r="C151" i="4"/>
  <c r="D151" i="4"/>
  <c r="E151" i="4"/>
  <c r="F151" i="4"/>
  <c r="B151" i="4"/>
  <c r="A152" i="4"/>
  <c r="K152" i="1"/>
  <c r="M152" i="1"/>
  <c r="H153" i="1"/>
  <c r="I152" i="1"/>
  <c r="J152" i="1"/>
  <c r="L152" i="1" s="1"/>
  <c r="K48" i="4"/>
  <c r="L48" i="4"/>
  <c r="M48" i="4"/>
  <c r="H49" i="4"/>
  <c r="I48" i="4"/>
  <c r="J48" i="4"/>
  <c r="R151" i="3"/>
  <c r="S151" i="3"/>
  <c r="T151" i="3"/>
  <c r="O152" i="3"/>
  <c r="P151" i="3"/>
  <c r="Q151" i="3"/>
  <c r="N48" i="7"/>
  <c r="M49" i="7"/>
  <c r="R49" i="1"/>
  <c r="T49" i="1"/>
  <c r="Q49" i="1"/>
  <c r="S49" i="1" s="1"/>
  <c r="O50" i="1"/>
  <c r="P49" i="1"/>
  <c r="K48" i="1"/>
  <c r="H49" i="1"/>
  <c r="I48" i="1"/>
  <c r="J48" i="1"/>
  <c r="L48" i="1" s="1"/>
  <c r="M48" i="1"/>
  <c r="B48" i="7"/>
  <c r="A49" i="7"/>
  <c r="Q51" i="7"/>
  <c r="P52" i="7"/>
  <c r="K48" i="7"/>
  <c r="J49" i="7"/>
  <c r="J51" i="6"/>
  <c r="K51" i="6"/>
  <c r="L51" i="6"/>
  <c r="M51" i="6"/>
  <c r="N51" i="6"/>
  <c r="O51" i="6"/>
  <c r="I52" i="6"/>
  <c r="O51" i="2"/>
  <c r="P50" i="2"/>
  <c r="Q50" i="2"/>
  <c r="R50" i="2"/>
  <c r="S50" i="2"/>
  <c r="T50" i="2"/>
  <c r="Q150" i="4"/>
  <c r="R150" i="4"/>
  <c r="S150" i="4"/>
  <c r="T150" i="4"/>
  <c r="O151" i="4"/>
  <c r="P150" i="4"/>
  <c r="B152" i="4" l="1"/>
  <c r="C152" i="4"/>
  <c r="E152" i="4"/>
  <c r="F152" i="4"/>
  <c r="A153" i="4"/>
  <c r="D152" i="4"/>
  <c r="D52" i="8"/>
  <c r="A53" i="8"/>
  <c r="C52" i="8"/>
  <c r="B52" i="8"/>
  <c r="E52" i="8" s="1"/>
  <c r="F52" i="8"/>
  <c r="U51" i="6"/>
  <c r="V51" i="6"/>
  <c r="W51" i="6"/>
  <c r="R51" i="6"/>
  <c r="S51" i="6"/>
  <c r="T51" i="6"/>
  <c r="Q52" i="6"/>
  <c r="B50" i="2"/>
  <c r="C50" i="2"/>
  <c r="D50" i="2"/>
  <c r="E50" i="2"/>
  <c r="F50" i="2"/>
  <c r="A51" i="2"/>
  <c r="R49" i="8"/>
  <c r="Q49" i="8"/>
  <c r="P49" i="8"/>
  <c r="S49" i="8" s="1"/>
  <c r="O50" i="8"/>
  <c r="T49" i="8"/>
  <c r="J151" i="3"/>
  <c r="K151" i="3"/>
  <c r="L151" i="3"/>
  <c r="M151" i="3"/>
  <c r="H152" i="3"/>
  <c r="I151" i="3"/>
  <c r="R151" i="1"/>
  <c r="P151" i="1"/>
  <c r="Q151" i="1"/>
  <c r="S151" i="1" s="1"/>
  <c r="T151" i="1"/>
  <c r="O152" i="1"/>
  <c r="B49" i="7"/>
  <c r="A50" i="7"/>
  <c r="R50" i="1"/>
  <c r="O51" i="1"/>
  <c r="P50" i="1"/>
  <c r="T50" i="1"/>
  <c r="Q50" i="1"/>
  <c r="S50" i="1" s="1"/>
  <c r="T152" i="3"/>
  <c r="O153" i="3"/>
  <c r="P152" i="3"/>
  <c r="Q152" i="3"/>
  <c r="S152" i="3"/>
  <c r="R152" i="3"/>
  <c r="D152" i="8"/>
  <c r="C152" i="8"/>
  <c r="B152" i="8"/>
  <c r="E152" i="8" s="1"/>
  <c r="F152" i="8"/>
  <c r="A153" i="8"/>
  <c r="D49" i="6"/>
  <c r="E49" i="6"/>
  <c r="F49" i="6"/>
  <c r="G49" i="6"/>
  <c r="B49" i="6"/>
  <c r="C49" i="6"/>
  <c r="A50" i="6"/>
  <c r="M49" i="2"/>
  <c r="H50" i="2"/>
  <c r="I49" i="2"/>
  <c r="J49" i="2"/>
  <c r="K49" i="2"/>
  <c r="L49" i="2"/>
  <c r="K152" i="8"/>
  <c r="J152" i="8"/>
  <c r="I152" i="8"/>
  <c r="L152" i="8" s="1"/>
  <c r="M152" i="8"/>
  <c r="H153" i="8"/>
  <c r="G151" i="6"/>
  <c r="A152" i="6"/>
  <c r="B151" i="6"/>
  <c r="C151" i="6"/>
  <c r="D151" i="6"/>
  <c r="E151" i="6"/>
  <c r="F151" i="6"/>
  <c r="K151" i="2"/>
  <c r="L151" i="2"/>
  <c r="M151" i="2"/>
  <c r="H152" i="2"/>
  <c r="J151" i="2"/>
  <c r="I151" i="2"/>
  <c r="E51" i="3"/>
  <c r="F51" i="3"/>
  <c r="A52" i="3"/>
  <c r="B51" i="3"/>
  <c r="C51" i="3"/>
  <c r="D51" i="3"/>
  <c r="R151" i="2"/>
  <c r="S151" i="2"/>
  <c r="T151" i="2"/>
  <c r="O152" i="2"/>
  <c r="P151" i="2"/>
  <c r="Q151" i="2"/>
  <c r="C151" i="2"/>
  <c r="D151" i="2"/>
  <c r="E151" i="2"/>
  <c r="F151" i="2"/>
  <c r="A152" i="2"/>
  <c r="B151" i="2"/>
  <c r="R49" i="4"/>
  <c r="O50" i="4"/>
  <c r="T49" i="4"/>
  <c r="P49" i="4"/>
  <c r="Q49" i="4"/>
  <c r="S49" i="4"/>
  <c r="U152" i="6"/>
  <c r="V152" i="6"/>
  <c r="W152" i="6"/>
  <c r="Q153" i="6"/>
  <c r="R152" i="6"/>
  <c r="S152" i="6"/>
  <c r="T152" i="6"/>
  <c r="H152" i="4"/>
  <c r="I151" i="4"/>
  <c r="J151" i="4"/>
  <c r="K151" i="4"/>
  <c r="L151" i="4"/>
  <c r="M151" i="4"/>
  <c r="H49" i="7"/>
  <c r="G50" i="7"/>
  <c r="R153" i="8"/>
  <c r="P153" i="8"/>
  <c r="S153" i="8" s="1"/>
  <c r="Q153" i="8"/>
  <c r="T153" i="8"/>
  <c r="O154" i="8"/>
  <c r="P51" i="2"/>
  <c r="Q51" i="2"/>
  <c r="R51" i="2"/>
  <c r="S51" i="2"/>
  <c r="T51" i="2"/>
  <c r="O52" i="2"/>
  <c r="N49" i="7"/>
  <c r="M50" i="7"/>
  <c r="K153" i="1"/>
  <c r="I153" i="1"/>
  <c r="J153" i="1"/>
  <c r="L153" i="1" s="1"/>
  <c r="M153" i="1"/>
  <c r="H154" i="1"/>
  <c r="B50" i="4"/>
  <c r="C50" i="4"/>
  <c r="D50" i="4"/>
  <c r="E50" i="4"/>
  <c r="F50" i="4"/>
  <c r="A51" i="4"/>
  <c r="K49" i="7"/>
  <c r="J50" i="7"/>
  <c r="L52" i="6"/>
  <c r="M52" i="6"/>
  <c r="N52" i="6"/>
  <c r="O52" i="6"/>
  <c r="J52" i="6"/>
  <c r="K52" i="6"/>
  <c r="I53" i="6"/>
  <c r="K49" i="1"/>
  <c r="J49" i="1"/>
  <c r="L49" i="1" s="1"/>
  <c r="H50" i="1"/>
  <c r="M49" i="1"/>
  <c r="I49" i="1"/>
  <c r="D49" i="1"/>
  <c r="A50" i="1"/>
  <c r="C49" i="1"/>
  <c r="E49" i="1" s="1"/>
  <c r="B49" i="1"/>
  <c r="F49" i="1"/>
  <c r="J151" i="6"/>
  <c r="K151" i="6"/>
  <c r="L151" i="6"/>
  <c r="M151" i="6"/>
  <c r="N151" i="6"/>
  <c r="O151" i="6"/>
  <c r="I152" i="6"/>
  <c r="K49" i="8"/>
  <c r="J49" i="8"/>
  <c r="I49" i="8"/>
  <c r="L49" i="8" s="1"/>
  <c r="M49" i="8"/>
  <c r="H50" i="8"/>
  <c r="I50" i="3"/>
  <c r="J50" i="3"/>
  <c r="K50" i="3"/>
  <c r="L50" i="3"/>
  <c r="M50" i="3"/>
  <c r="H51" i="3"/>
  <c r="E50" i="7"/>
  <c r="D51" i="7"/>
  <c r="S151" i="4"/>
  <c r="T151" i="4"/>
  <c r="O152" i="4"/>
  <c r="P151" i="4"/>
  <c r="Q151" i="4"/>
  <c r="R151" i="4"/>
  <c r="Q52" i="7"/>
  <c r="P53" i="7"/>
  <c r="M49" i="4"/>
  <c r="H50" i="4"/>
  <c r="I49" i="4"/>
  <c r="J49" i="4"/>
  <c r="K49" i="4"/>
  <c r="L49" i="4"/>
  <c r="D152" i="1"/>
  <c r="A153" i="1"/>
  <c r="B152" i="1"/>
  <c r="C152" i="1"/>
  <c r="E152" i="1" s="1"/>
  <c r="F152" i="1"/>
  <c r="F153" i="3"/>
  <c r="A154" i="3"/>
  <c r="B153" i="3"/>
  <c r="C153" i="3"/>
  <c r="D153" i="3"/>
  <c r="E153" i="3"/>
  <c r="S49" i="3"/>
  <c r="T49" i="3"/>
  <c r="O50" i="3"/>
  <c r="P49" i="3"/>
  <c r="Q49" i="3"/>
  <c r="R49" i="3"/>
  <c r="H50" i="7" l="1"/>
  <c r="G51" i="7"/>
  <c r="R152" i="1"/>
  <c r="P152" i="1"/>
  <c r="Q152" i="1"/>
  <c r="S152" i="1" s="1"/>
  <c r="T152" i="1"/>
  <c r="O153" i="1"/>
  <c r="C51" i="2"/>
  <c r="D51" i="2"/>
  <c r="E51" i="2"/>
  <c r="F51" i="2"/>
  <c r="A52" i="2"/>
  <c r="B51" i="2"/>
  <c r="D53" i="8"/>
  <c r="A54" i="8"/>
  <c r="C53" i="8"/>
  <c r="B53" i="8"/>
  <c r="E53" i="8" s="1"/>
  <c r="F53" i="8"/>
  <c r="D50" i="1"/>
  <c r="A51" i="1"/>
  <c r="B50" i="1"/>
  <c r="C50" i="1"/>
  <c r="E50" i="1" s="1"/>
  <c r="F50" i="1"/>
  <c r="Q53" i="7"/>
  <c r="P54" i="7"/>
  <c r="K50" i="8"/>
  <c r="J50" i="8"/>
  <c r="I50" i="8"/>
  <c r="L50" i="8" s="1"/>
  <c r="M50" i="8"/>
  <c r="H51" i="8"/>
  <c r="M152" i="2"/>
  <c r="H153" i="2"/>
  <c r="I152" i="2"/>
  <c r="J152" i="2"/>
  <c r="K152" i="2"/>
  <c r="L152" i="2"/>
  <c r="E51" i="7"/>
  <c r="D52" i="7"/>
  <c r="A153" i="6"/>
  <c r="C152" i="6"/>
  <c r="D152" i="6"/>
  <c r="E152" i="6"/>
  <c r="F152" i="6"/>
  <c r="G152" i="6"/>
  <c r="B152" i="6"/>
  <c r="C51" i="4"/>
  <c r="D51" i="4"/>
  <c r="E51" i="4"/>
  <c r="F51" i="4"/>
  <c r="A52" i="4"/>
  <c r="B51" i="4"/>
  <c r="J51" i="3"/>
  <c r="K51" i="3"/>
  <c r="L51" i="3"/>
  <c r="M51" i="3"/>
  <c r="H52" i="3"/>
  <c r="I51" i="3"/>
  <c r="N50" i="7"/>
  <c r="M51" i="7"/>
  <c r="Q154" i="8"/>
  <c r="R154" i="8"/>
  <c r="P154" i="8"/>
  <c r="S154" i="8" s="1"/>
  <c r="T154" i="8"/>
  <c r="O155" i="8"/>
  <c r="V153" i="6"/>
  <c r="W153" i="6"/>
  <c r="Q154" i="6"/>
  <c r="R153" i="6"/>
  <c r="S153" i="6"/>
  <c r="T153" i="6"/>
  <c r="U153" i="6"/>
  <c r="T50" i="4"/>
  <c r="P50" i="4"/>
  <c r="Q50" i="4"/>
  <c r="R50" i="4"/>
  <c r="S50" i="4"/>
  <c r="O51" i="4"/>
  <c r="D153" i="4"/>
  <c r="E153" i="4"/>
  <c r="A154" i="4"/>
  <c r="B153" i="4"/>
  <c r="C153" i="4"/>
  <c r="F153" i="4"/>
  <c r="K50" i="1"/>
  <c r="H51" i="1"/>
  <c r="J50" i="1"/>
  <c r="L50" i="1" s="1"/>
  <c r="M50" i="1"/>
  <c r="I50" i="1"/>
  <c r="A53" i="3"/>
  <c r="B52" i="3"/>
  <c r="C52" i="3"/>
  <c r="D52" i="3"/>
  <c r="E52" i="3"/>
  <c r="F52" i="3"/>
  <c r="K153" i="8"/>
  <c r="J153" i="8"/>
  <c r="I153" i="8"/>
  <c r="L153" i="8" s="1"/>
  <c r="M153" i="8"/>
  <c r="H154" i="8"/>
  <c r="R51" i="1"/>
  <c r="T51" i="1"/>
  <c r="Q51" i="1"/>
  <c r="S51" i="1" s="1"/>
  <c r="P51" i="1"/>
  <c r="O52" i="1"/>
  <c r="R50" i="8"/>
  <c r="Q50" i="8"/>
  <c r="P50" i="8"/>
  <c r="S50" i="8" s="1"/>
  <c r="T50" i="8"/>
  <c r="O51" i="8"/>
  <c r="B154" i="3"/>
  <c r="C154" i="3"/>
  <c r="D154" i="3"/>
  <c r="E154" i="3"/>
  <c r="F154" i="3"/>
  <c r="A155" i="3"/>
  <c r="Q52" i="2"/>
  <c r="R52" i="2"/>
  <c r="S52" i="2"/>
  <c r="T52" i="2"/>
  <c r="O53" i="2"/>
  <c r="P52" i="2"/>
  <c r="T152" i="2"/>
  <c r="O153" i="2"/>
  <c r="P152" i="2"/>
  <c r="Q152" i="2"/>
  <c r="R152" i="2"/>
  <c r="S152" i="2"/>
  <c r="I50" i="2"/>
  <c r="J50" i="2"/>
  <c r="K50" i="2"/>
  <c r="L50" i="2"/>
  <c r="M50" i="2"/>
  <c r="H51" i="2"/>
  <c r="O51" i="3"/>
  <c r="P50" i="3"/>
  <c r="Q50" i="3"/>
  <c r="R50" i="3"/>
  <c r="S50" i="3"/>
  <c r="T50" i="3"/>
  <c r="O153" i="4"/>
  <c r="P152" i="4"/>
  <c r="Q152" i="4"/>
  <c r="R152" i="4"/>
  <c r="S152" i="4"/>
  <c r="T152" i="4"/>
  <c r="K152" i="6"/>
  <c r="L152" i="6"/>
  <c r="M152" i="6"/>
  <c r="N152" i="6"/>
  <c r="O152" i="6"/>
  <c r="I153" i="6"/>
  <c r="J152" i="6"/>
  <c r="K50" i="7"/>
  <c r="J51" i="7"/>
  <c r="K154" i="1"/>
  <c r="I154" i="1"/>
  <c r="J154" i="1"/>
  <c r="L154" i="1" s="1"/>
  <c r="M154" i="1"/>
  <c r="H155" i="1"/>
  <c r="E152" i="2"/>
  <c r="F152" i="2"/>
  <c r="A153" i="2"/>
  <c r="B152" i="2"/>
  <c r="C152" i="2"/>
  <c r="D152" i="2"/>
  <c r="D153" i="8"/>
  <c r="C153" i="8"/>
  <c r="B153" i="8"/>
  <c r="E153" i="8" s="1"/>
  <c r="F153" i="8"/>
  <c r="A154" i="8"/>
  <c r="B50" i="7"/>
  <c r="A51" i="7"/>
  <c r="L152" i="3"/>
  <c r="M152" i="3"/>
  <c r="H153" i="3"/>
  <c r="I152" i="3"/>
  <c r="J152" i="3"/>
  <c r="K152" i="3"/>
  <c r="W52" i="6"/>
  <c r="R52" i="6"/>
  <c r="S52" i="6"/>
  <c r="T52" i="6"/>
  <c r="U52" i="6"/>
  <c r="V52" i="6"/>
  <c r="Q53" i="6"/>
  <c r="D153" i="1"/>
  <c r="B153" i="1"/>
  <c r="C153" i="1"/>
  <c r="E153" i="1" s="1"/>
  <c r="F153" i="1"/>
  <c r="A154" i="1"/>
  <c r="I50" i="4"/>
  <c r="J50" i="4"/>
  <c r="K50" i="4"/>
  <c r="L50" i="4"/>
  <c r="M50" i="4"/>
  <c r="H51" i="4"/>
  <c r="N53" i="6"/>
  <c r="O53" i="6"/>
  <c r="J53" i="6"/>
  <c r="K53" i="6"/>
  <c r="L53" i="6"/>
  <c r="M53" i="6"/>
  <c r="I54" i="6"/>
  <c r="I152" i="4"/>
  <c r="J152" i="4"/>
  <c r="K152" i="4"/>
  <c r="L152" i="4"/>
  <c r="M152" i="4"/>
  <c r="H153" i="4"/>
  <c r="F50" i="6"/>
  <c r="G50" i="6"/>
  <c r="B50" i="6"/>
  <c r="C50" i="6"/>
  <c r="E50" i="6"/>
  <c r="D50" i="6"/>
  <c r="A51" i="6"/>
  <c r="P153" i="3"/>
  <c r="Q153" i="3"/>
  <c r="R153" i="3"/>
  <c r="S153" i="3"/>
  <c r="T153" i="3"/>
  <c r="O154" i="3"/>
  <c r="S53" i="2" l="1"/>
  <c r="T53" i="2"/>
  <c r="O54" i="2"/>
  <c r="P53" i="2"/>
  <c r="Q53" i="2"/>
  <c r="R53" i="2"/>
  <c r="R52" i="1"/>
  <c r="O53" i="1"/>
  <c r="P52" i="1"/>
  <c r="T52" i="1"/>
  <c r="Q52" i="1"/>
  <c r="S52" i="1" s="1"/>
  <c r="F154" i="4"/>
  <c r="A155" i="4"/>
  <c r="B154" i="4"/>
  <c r="C154" i="4"/>
  <c r="D154" i="4"/>
  <c r="E154" i="4"/>
  <c r="R155" i="8"/>
  <c r="Q155" i="8"/>
  <c r="P155" i="8"/>
  <c r="S155" i="8" s="1"/>
  <c r="T155" i="8"/>
  <c r="O156" i="8"/>
  <c r="L52" i="3"/>
  <c r="M52" i="3"/>
  <c r="H53" i="3"/>
  <c r="I52" i="3"/>
  <c r="J52" i="3"/>
  <c r="K52" i="3"/>
  <c r="I153" i="2"/>
  <c r="J153" i="2"/>
  <c r="K153" i="2"/>
  <c r="L153" i="2"/>
  <c r="M153" i="2"/>
  <c r="H154" i="2"/>
  <c r="H154" i="3"/>
  <c r="I153" i="3"/>
  <c r="J153" i="3"/>
  <c r="K153" i="3"/>
  <c r="L153" i="3"/>
  <c r="M153" i="3"/>
  <c r="K155" i="1"/>
  <c r="M155" i="1"/>
  <c r="H156" i="1"/>
  <c r="I155" i="1"/>
  <c r="J155" i="1"/>
  <c r="L155" i="1" s="1"/>
  <c r="L153" i="6"/>
  <c r="M153" i="6"/>
  <c r="N153" i="6"/>
  <c r="O153" i="6"/>
  <c r="I154" i="6"/>
  <c r="J153" i="6"/>
  <c r="K153" i="6"/>
  <c r="B153" i="6"/>
  <c r="F153" i="6"/>
  <c r="G153" i="6"/>
  <c r="A154" i="6"/>
  <c r="C153" i="6"/>
  <c r="D153" i="6"/>
  <c r="E153" i="6"/>
  <c r="D54" i="8"/>
  <c r="C54" i="8"/>
  <c r="A55" i="8"/>
  <c r="B54" i="8"/>
  <c r="E54" i="8" s="1"/>
  <c r="F54" i="8"/>
  <c r="R153" i="1"/>
  <c r="T153" i="1"/>
  <c r="O154" i="1"/>
  <c r="P153" i="1"/>
  <c r="Q153" i="1"/>
  <c r="S153" i="1" s="1"/>
  <c r="D154" i="1"/>
  <c r="F154" i="1"/>
  <c r="A155" i="1"/>
  <c r="B154" i="1"/>
  <c r="C154" i="1"/>
  <c r="E154" i="1" s="1"/>
  <c r="P51" i="3"/>
  <c r="Q51" i="3"/>
  <c r="R51" i="3"/>
  <c r="S51" i="3"/>
  <c r="T51" i="3"/>
  <c r="O52" i="3"/>
  <c r="E52" i="7"/>
  <c r="D53" i="7"/>
  <c r="K51" i="8"/>
  <c r="J51" i="8"/>
  <c r="I51" i="8"/>
  <c r="L51" i="8" s="1"/>
  <c r="M51" i="8"/>
  <c r="H52" i="8"/>
  <c r="I51" i="2"/>
  <c r="J51" i="2"/>
  <c r="K51" i="2"/>
  <c r="L51" i="2"/>
  <c r="M51" i="2"/>
  <c r="H52" i="2"/>
  <c r="R51" i="8"/>
  <c r="Q51" i="8"/>
  <c r="P51" i="8"/>
  <c r="S51" i="8" s="1"/>
  <c r="O52" i="8"/>
  <c r="T51" i="8"/>
  <c r="K51" i="1"/>
  <c r="J51" i="1"/>
  <c r="L51" i="1" s="1"/>
  <c r="M51" i="1"/>
  <c r="H52" i="1"/>
  <c r="I51" i="1"/>
  <c r="Q51" i="4"/>
  <c r="S51" i="4"/>
  <c r="T51" i="4"/>
  <c r="O52" i="4"/>
  <c r="P51" i="4"/>
  <c r="R51" i="4"/>
  <c r="P154" i="3"/>
  <c r="Q154" i="3"/>
  <c r="R154" i="3"/>
  <c r="S154" i="3"/>
  <c r="T154" i="3"/>
  <c r="O155" i="3"/>
  <c r="P153" i="4"/>
  <c r="Q153" i="4"/>
  <c r="R153" i="4"/>
  <c r="S153" i="4"/>
  <c r="T153" i="4"/>
  <c r="O154" i="4"/>
  <c r="D51" i="1"/>
  <c r="F51" i="1"/>
  <c r="A52" i="1"/>
  <c r="C51" i="1"/>
  <c r="E51" i="1" s="1"/>
  <c r="B51" i="1"/>
  <c r="E52" i="2"/>
  <c r="F52" i="2"/>
  <c r="A53" i="2"/>
  <c r="B52" i="2"/>
  <c r="C52" i="2"/>
  <c r="D52" i="2"/>
  <c r="J54" i="6"/>
  <c r="K54" i="6"/>
  <c r="L54" i="6"/>
  <c r="M54" i="6"/>
  <c r="N54" i="6"/>
  <c r="O54" i="6"/>
  <c r="I55" i="6"/>
  <c r="P153" i="2"/>
  <c r="Q153" i="2"/>
  <c r="R153" i="2"/>
  <c r="S153" i="2"/>
  <c r="T153" i="2"/>
  <c r="O154" i="2"/>
  <c r="B155" i="3"/>
  <c r="C155" i="3"/>
  <c r="D155" i="3"/>
  <c r="E155" i="3"/>
  <c r="F155" i="3"/>
  <c r="A156" i="3"/>
  <c r="K154" i="8"/>
  <c r="J154" i="8"/>
  <c r="I154" i="8"/>
  <c r="L154" i="8" s="1"/>
  <c r="M154" i="8"/>
  <c r="H155" i="8"/>
  <c r="W154" i="6"/>
  <c r="Q155" i="6"/>
  <c r="R154" i="6"/>
  <c r="S154" i="6"/>
  <c r="T154" i="6"/>
  <c r="U154" i="6"/>
  <c r="V154" i="6"/>
  <c r="N51" i="7"/>
  <c r="M52" i="7"/>
  <c r="I51" i="4"/>
  <c r="J51" i="4"/>
  <c r="K51" i="4"/>
  <c r="L51" i="4"/>
  <c r="M51" i="4"/>
  <c r="H52" i="4"/>
  <c r="B51" i="7"/>
  <c r="A52" i="7"/>
  <c r="D154" i="8"/>
  <c r="C154" i="8"/>
  <c r="B154" i="8"/>
  <c r="E154" i="8" s="1"/>
  <c r="F154" i="8"/>
  <c r="A155" i="8"/>
  <c r="A154" i="2"/>
  <c r="B153" i="2"/>
  <c r="C153" i="2"/>
  <c r="D153" i="2"/>
  <c r="E153" i="2"/>
  <c r="F153" i="2"/>
  <c r="K51" i="7"/>
  <c r="J52" i="7"/>
  <c r="E52" i="4"/>
  <c r="F52" i="4"/>
  <c r="A53" i="4"/>
  <c r="B52" i="4"/>
  <c r="C52" i="4"/>
  <c r="D52" i="4"/>
  <c r="H51" i="7"/>
  <c r="G52" i="7"/>
  <c r="B51" i="6"/>
  <c r="C51" i="6"/>
  <c r="D51" i="6"/>
  <c r="E51" i="6"/>
  <c r="F51" i="6"/>
  <c r="G51" i="6"/>
  <c r="A52" i="6"/>
  <c r="J153" i="4"/>
  <c r="K153" i="4"/>
  <c r="L153" i="4"/>
  <c r="M153" i="4"/>
  <c r="H154" i="4"/>
  <c r="I153" i="4"/>
  <c r="R53" i="6"/>
  <c r="S53" i="6"/>
  <c r="T53" i="6"/>
  <c r="U53" i="6"/>
  <c r="V53" i="6"/>
  <c r="W53" i="6"/>
  <c r="Q54" i="6"/>
  <c r="B53" i="3"/>
  <c r="C53" i="3"/>
  <c r="D53" i="3"/>
  <c r="E53" i="3"/>
  <c r="F53" i="3"/>
  <c r="A54" i="3"/>
  <c r="Q54" i="7"/>
  <c r="P55" i="7"/>
  <c r="Q52" i="3" l="1"/>
  <c r="R52" i="3"/>
  <c r="S52" i="3"/>
  <c r="T52" i="3"/>
  <c r="O53" i="3"/>
  <c r="P52" i="3"/>
  <c r="D155" i="1"/>
  <c r="B155" i="1"/>
  <c r="C155" i="1"/>
  <c r="E155" i="1" s="1"/>
  <c r="F155" i="1"/>
  <c r="A156" i="1"/>
  <c r="B154" i="6"/>
  <c r="A155" i="6"/>
  <c r="C154" i="6"/>
  <c r="D154" i="6"/>
  <c r="E154" i="6"/>
  <c r="F154" i="6"/>
  <c r="G154" i="6"/>
  <c r="R53" i="1"/>
  <c r="T53" i="1"/>
  <c r="Q53" i="1"/>
  <c r="S53" i="1" s="1"/>
  <c r="P53" i="1"/>
  <c r="O54" i="1"/>
  <c r="D156" i="3"/>
  <c r="E156" i="3"/>
  <c r="F156" i="3"/>
  <c r="A157" i="3"/>
  <c r="B156" i="3"/>
  <c r="C156" i="3"/>
  <c r="K52" i="8"/>
  <c r="J52" i="8"/>
  <c r="I52" i="8"/>
  <c r="L52" i="8" s="1"/>
  <c r="M52" i="8"/>
  <c r="H53" i="8"/>
  <c r="Q55" i="7"/>
  <c r="P56" i="7"/>
  <c r="S54" i="6"/>
  <c r="T54" i="6"/>
  <c r="U54" i="6"/>
  <c r="V54" i="6"/>
  <c r="W54" i="6"/>
  <c r="R54" i="6"/>
  <c r="Q55" i="6"/>
  <c r="L154" i="4"/>
  <c r="M154" i="4"/>
  <c r="H155" i="4"/>
  <c r="I154" i="4"/>
  <c r="J154" i="4"/>
  <c r="K154" i="4"/>
  <c r="Q156" i="6"/>
  <c r="R155" i="6"/>
  <c r="S155" i="6"/>
  <c r="T155" i="6"/>
  <c r="U155" i="6"/>
  <c r="V155" i="6"/>
  <c r="W155" i="6"/>
  <c r="K52" i="1"/>
  <c r="H53" i="1"/>
  <c r="M52" i="1"/>
  <c r="I52" i="1"/>
  <c r="J52" i="1"/>
  <c r="L52" i="1" s="1"/>
  <c r="A56" i="8"/>
  <c r="D55" i="8"/>
  <c r="C55" i="8"/>
  <c r="B55" i="8"/>
  <c r="E55" i="8" s="1"/>
  <c r="F55" i="8"/>
  <c r="R156" i="8"/>
  <c r="Q156" i="8"/>
  <c r="P156" i="8"/>
  <c r="S156" i="8" s="1"/>
  <c r="T156" i="8"/>
  <c r="O157" i="8"/>
  <c r="A54" i="4"/>
  <c r="B53" i="4"/>
  <c r="C53" i="4"/>
  <c r="D53" i="4"/>
  <c r="E53" i="4"/>
  <c r="F53" i="4"/>
  <c r="K52" i="2"/>
  <c r="L52" i="2"/>
  <c r="M52" i="2"/>
  <c r="H53" i="2"/>
  <c r="I52" i="2"/>
  <c r="J52" i="2"/>
  <c r="C155" i="4"/>
  <c r="D155" i="4"/>
  <c r="E155" i="4"/>
  <c r="F155" i="4"/>
  <c r="B155" i="4"/>
  <c r="A156" i="4"/>
  <c r="K155" i="8"/>
  <c r="J155" i="8"/>
  <c r="I155" i="8"/>
  <c r="L155" i="8" s="1"/>
  <c r="M155" i="8"/>
  <c r="H156" i="8"/>
  <c r="D52" i="1"/>
  <c r="B52" i="1"/>
  <c r="A53" i="1"/>
  <c r="C52" i="1"/>
  <c r="E52" i="1" s="1"/>
  <c r="F52" i="1"/>
  <c r="B154" i="2"/>
  <c r="C154" i="2"/>
  <c r="D154" i="2"/>
  <c r="E154" i="2"/>
  <c r="F154" i="2"/>
  <c r="A155" i="2"/>
  <c r="K52" i="4"/>
  <c r="L52" i="4"/>
  <c r="M52" i="4"/>
  <c r="H53" i="4"/>
  <c r="I52" i="4"/>
  <c r="J52" i="4"/>
  <c r="J55" i="6"/>
  <c r="K55" i="6"/>
  <c r="L55" i="6"/>
  <c r="M55" i="6"/>
  <c r="N55" i="6"/>
  <c r="O55" i="6"/>
  <c r="I56" i="6"/>
  <c r="R155" i="3"/>
  <c r="S155" i="3"/>
  <c r="T155" i="3"/>
  <c r="O156" i="3"/>
  <c r="P155" i="3"/>
  <c r="Q155" i="3"/>
  <c r="P52" i="4"/>
  <c r="S52" i="4"/>
  <c r="Q52" i="4"/>
  <c r="R52" i="4"/>
  <c r="T52" i="4"/>
  <c r="O53" i="4"/>
  <c r="R154" i="1"/>
  <c r="P154" i="1"/>
  <c r="Q154" i="1"/>
  <c r="S154" i="1" s="1"/>
  <c r="T154" i="1"/>
  <c r="O155" i="1"/>
  <c r="K156" i="1"/>
  <c r="I156" i="1"/>
  <c r="J156" i="1"/>
  <c r="L156" i="1" s="1"/>
  <c r="M156" i="1"/>
  <c r="H157" i="1"/>
  <c r="I154" i="3"/>
  <c r="J154" i="3"/>
  <c r="K154" i="3"/>
  <c r="L154" i="3"/>
  <c r="M154" i="3"/>
  <c r="H155" i="3"/>
  <c r="O55" i="2"/>
  <c r="P54" i="2"/>
  <c r="Q54" i="2"/>
  <c r="R54" i="2"/>
  <c r="S54" i="2"/>
  <c r="T54" i="2"/>
  <c r="N52" i="7"/>
  <c r="M53" i="7"/>
  <c r="C54" i="3"/>
  <c r="D54" i="3"/>
  <c r="E54" i="3"/>
  <c r="F54" i="3"/>
  <c r="A55" i="3"/>
  <c r="B54" i="3"/>
  <c r="H52" i="7"/>
  <c r="G53" i="7"/>
  <c r="K52" i="7"/>
  <c r="J53" i="7"/>
  <c r="D155" i="8"/>
  <c r="C155" i="8"/>
  <c r="B155" i="8"/>
  <c r="E155" i="8" s="1"/>
  <c r="F155" i="8"/>
  <c r="A156" i="8"/>
  <c r="E53" i="7"/>
  <c r="D54" i="7"/>
  <c r="M154" i="6"/>
  <c r="N154" i="6"/>
  <c r="O154" i="6"/>
  <c r="I155" i="6"/>
  <c r="J154" i="6"/>
  <c r="K154" i="6"/>
  <c r="L154" i="6"/>
  <c r="I154" i="2"/>
  <c r="J154" i="2"/>
  <c r="K154" i="2"/>
  <c r="L154" i="2"/>
  <c r="M154" i="2"/>
  <c r="H155" i="2"/>
  <c r="B52" i="7"/>
  <c r="A53" i="7"/>
  <c r="B52" i="6"/>
  <c r="C52" i="6"/>
  <c r="D52" i="6"/>
  <c r="E52" i="6"/>
  <c r="F52" i="6"/>
  <c r="G52" i="6"/>
  <c r="A53" i="6"/>
  <c r="P154" i="2"/>
  <c r="Q154" i="2"/>
  <c r="R154" i="2"/>
  <c r="S154" i="2"/>
  <c r="T154" i="2"/>
  <c r="O155" i="2"/>
  <c r="A54" i="2"/>
  <c r="B53" i="2"/>
  <c r="C53" i="2"/>
  <c r="D53" i="2"/>
  <c r="E53" i="2"/>
  <c r="F53" i="2"/>
  <c r="Q154" i="4"/>
  <c r="R154" i="4"/>
  <c r="S154" i="4"/>
  <c r="T154" i="4"/>
  <c r="O155" i="4"/>
  <c r="P154" i="4"/>
  <c r="R52" i="8"/>
  <c r="Q52" i="8"/>
  <c r="P52" i="8"/>
  <c r="S52" i="8" s="1"/>
  <c r="T52" i="8"/>
  <c r="O53" i="8"/>
  <c r="H54" i="3"/>
  <c r="I53" i="3"/>
  <c r="J53" i="3"/>
  <c r="K53" i="3"/>
  <c r="L53" i="3"/>
  <c r="M53" i="3"/>
  <c r="R53" i="8" l="1"/>
  <c r="Q53" i="8"/>
  <c r="P53" i="8"/>
  <c r="S53" i="8" s="1"/>
  <c r="O54" i="8"/>
  <c r="T53" i="8"/>
  <c r="R155" i="2"/>
  <c r="S155" i="2"/>
  <c r="T155" i="2"/>
  <c r="O156" i="2"/>
  <c r="P155" i="2"/>
  <c r="Q155" i="2"/>
  <c r="N155" i="6"/>
  <c r="O155" i="6"/>
  <c r="I156" i="6"/>
  <c r="J155" i="6"/>
  <c r="K155" i="6"/>
  <c r="L155" i="6"/>
  <c r="M155" i="6"/>
  <c r="E55" i="3"/>
  <c r="F55" i="3"/>
  <c r="A56" i="3"/>
  <c r="B55" i="3"/>
  <c r="C55" i="3"/>
  <c r="D55" i="3"/>
  <c r="R155" i="1"/>
  <c r="Q155" i="1"/>
  <c r="S155" i="1" s="1"/>
  <c r="T155" i="1"/>
  <c r="O156" i="1"/>
  <c r="P155" i="1"/>
  <c r="R157" i="8"/>
  <c r="Q157" i="8"/>
  <c r="P157" i="8"/>
  <c r="S157" i="8" s="1"/>
  <c r="T157" i="8"/>
  <c r="O158" i="8"/>
  <c r="R54" i="1"/>
  <c r="O55" i="1"/>
  <c r="P54" i="1"/>
  <c r="T54" i="1"/>
  <c r="Q54" i="1"/>
  <c r="S54" i="1" s="1"/>
  <c r="B54" i="2"/>
  <c r="C54" i="2"/>
  <c r="D54" i="2"/>
  <c r="E54" i="2"/>
  <c r="F54" i="2"/>
  <c r="A55" i="2"/>
  <c r="K155" i="2"/>
  <c r="L155" i="2"/>
  <c r="M155" i="2"/>
  <c r="H156" i="2"/>
  <c r="I155" i="2"/>
  <c r="J155" i="2"/>
  <c r="B54" i="4"/>
  <c r="C54" i="4"/>
  <c r="D54" i="4"/>
  <c r="E54" i="4"/>
  <c r="F54" i="4"/>
  <c r="A55" i="4"/>
  <c r="L56" i="6"/>
  <c r="M56" i="6"/>
  <c r="N56" i="6"/>
  <c r="O56" i="6"/>
  <c r="K56" i="6"/>
  <c r="J56" i="6"/>
  <c r="I57" i="6"/>
  <c r="K156" i="8"/>
  <c r="J156" i="8"/>
  <c r="I156" i="8"/>
  <c r="L156" i="8" s="1"/>
  <c r="H157" i="8"/>
  <c r="M156" i="8"/>
  <c r="D56" i="8"/>
  <c r="A57" i="8"/>
  <c r="C56" i="8"/>
  <c r="B56" i="8"/>
  <c r="E56" i="8" s="1"/>
  <c r="F56" i="8"/>
  <c r="H156" i="4"/>
  <c r="I155" i="4"/>
  <c r="J155" i="4"/>
  <c r="K155" i="4"/>
  <c r="L155" i="4"/>
  <c r="M155" i="4"/>
  <c r="M53" i="4"/>
  <c r="H54" i="4"/>
  <c r="I53" i="4"/>
  <c r="J53" i="4"/>
  <c r="K53" i="4"/>
  <c r="L53" i="4"/>
  <c r="C155" i="6"/>
  <c r="B155" i="6"/>
  <c r="D155" i="6"/>
  <c r="E155" i="6"/>
  <c r="F155" i="6"/>
  <c r="G155" i="6"/>
  <c r="A156" i="6"/>
  <c r="S53" i="3"/>
  <c r="T53" i="3"/>
  <c r="O54" i="3"/>
  <c r="P53" i="3"/>
  <c r="Q53" i="3"/>
  <c r="R53" i="3"/>
  <c r="K53" i="7"/>
  <c r="J54" i="7"/>
  <c r="K157" i="1"/>
  <c r="J157" i="1"/>
  <c r="L157" i="1" s="1"/>
  <c r="M157" i="1"/>
  <c r="H158" i="1"/>
  <c r="I157" i="1"/>
  <c r="Q56" i="7"/>
  <c r="P57" i="7"/>
  <c r="U55" i="6"/>
  <c r="V55" i="6"/>
  <c r="W55" i="6"/>
  <c r="R55" i="6"/>
  <c r="S55" i="6"/>
  <c r="T55" i="6"/>
  <c r="Q56" i="6"/>
  <c r="F157" i="3"/>
  <c r="A158" i="3"/>
  <c r="B157" i="3"/>
  <c r="C157" i="3"/>
  <c r="D157" i="3"/>
  <c r="E157" i="3"/>
  <c r="D156" i="1"/>
  <c r="B156" i="1"/>
  <c r="C156" i="1"/>
  <c r="E156" i="1" s="1"/>
  <c r="F156" i="1"/>
  <c r="A157" i="1"/>
  <c r="P55" i="2"/>
  <c r="Q55" i="2"/>
  <c r="R55" i="2"/>
  <c r="S55" i="2"/>
  <c r="T55" i="2"/>
  <c r="O56" i="2"/>
  <c r="S155" i="4"/>
  <c r="T155" i="4"/>
  <c r="O156" i="4"/>
  <c r="P155" i="4"/>
  <c r="Q155" i="4"/>
  <c r="R155" i="4"/>
  <c r="B53" i="7"/>
  <c r="A54" i="7"/>
  <c r="H53" i="7"/>
  <c r="G54" i="7"/>
  <c r="N53" i="7"/>
  <c r="M54" i="7"/>
  <c r="J155" i="3"/>
  <c r="K155" i="3"/>
  <c r="L155" i="3"/>
  <c r="M155" i="3"/>
  <c r="H156" i="3"/>
  <c r="I155" i="3"/>
  <c r="R53" i="4"/>
  <c r="O54" i="4"/>
  <c r="Q53" i="4"/>
  <c r="S53" i="4"/>
  <c r="T53" i="4"/>
  <c r="P53" i="4"/>
  <c r="T156" i="3"/>
  <c r="O157" i="3"/>
  <c r="P156" i="3"/>
  <c r="Q156" i="3"/>
  <c r="R156" i="3"/>
  <c r="S156" i="3"/>
  <c r="K53" i="1"/>
  <c r="J53" i="1"/>
  <c r="L53" i="1" s="1"/>
  <c r="M53" i="1"/>
  <c r="H54" i="1"/>
  <c r="I53" i="1"/>
  <c r="R156" i="6"/>
  <c r="S156" i="6"/>
  <c r="T156" i="6"/>
  <c r="U156" i="6"/>
  <c r="V156" i="6"/>
  <c r="W156" i="6"/>
  <c r="Q157" i="6"/>
  <c r="K53" i="8"/>
  <c r="J53" i="8"/>
  <c r="I53" i="8"/>
  <c r="L53" i="8" s="1"/>
  <c r="H54" i="8"/>
  <c r="M53" i="8"/>
  <c r="E54" i="7"/>
  <c r="D55" i="7"/>
  <c r="I54" i="3"/>
  <c r="J54" i="3"/>
  <c r="K54" i="3"/>
  <c r="L54" i="3"/>
  <c r="M54" i="3"/>
  <c r="H55" i="3"/>
  <c r="D53" i="6"/>
  <c r="E53" i="6"/>
  <c r="F53" i="6"/>
  <c r="G53" i="6"/>
  <c r="B53" i="6"/>
  <c r="C53" i="6"/>
  <c r="A54" i="6"/>
  <c r="D156" i="8"/>
  <c r="C156" i="8"/>
  <c r="B156" i="8"/>
  <c r="E156" i="8" s="1"/>
  <c r="F156" i="8"/>
  <c r="A157" i="8"/>
  <c r="C155" i="2"/>
  <c r="D155" i="2"/>
  <c r="E155" i="2"/>
  <c r="F155" i="2"/>
  <c r="A156" i="2"/>
  <c r="B155" i="2"/>
  <c r="D53" i="1"/>
  <c r="B53" i="1"/>
  <c r="F53" i="1"/>
  <c r="A54" i="1"/>
  <c r="C53" i="1"/>
  <c r="E53" i="1" s="1"/>
  <c r="B156" i="4"/>
  <c r="C156" i="4"/>
  <c r="E156" i="4"/>
  <c r="F156" i="4"/>
  <c r="A157" i="4"/>
  <c r="D156" i="4"/>
  <c r="M53" i="2"/>
  <c r="H54" i="2"/>
  <c r="I53" i="2"/>
  <c r="J53" i="2"/>
  <c r="K53" i="2"/>
  <c r="L53" i="2"/>
  <c r="O157" i="4" l="1"/>
  <c r="P156" i="4"/>
  <c r="Q156" i="4"/>
  <c r="R156" i="4"/>
  <c r="S156" i="4"/>
  <c r="T156" i="4"/>
  <c r="D57" i="8"/>
  <c r="A58" i="8"/>
  <c r="C57" i="8"/>
  <c r="B57" i="8"/>
  <c r="E57" i="8" s="1"/>
  <c r="F57" i="8"/>
  <c r="R157" i="6"/>
  <c r="S157" i="6"/>
  <c r="T157" i="6"/>
  <c r="U157" i="6"/>
  <c r="V157" i="6"/>
  <c r="W157" i="6"/>
  <c r="Q158" i="6"/>
  <c r="K54" i="1"/>
  <c r="I54" i="1"/>
  <c r="J54" i="1"/>
  <c r="L54" i="1" s="1"/>
  <c r="H55" i="1"/>
  <c r="M54" i="1"/>
  <c r="P157" i="3"/>
  <c r="Q157" i="3"/>
  <c r="R157" i="3"/>
  <c r="S157" i="3"/>
  <c r="O158" i="3"/>
  <c r="T157" i="3"/>
  <c r="H54" i="7"/>
  <c r="G55" i="7"/>
  <c r="D157" i="1"/>
  <c r="F157" i="1"/>
  <c r="A158" i="1"/>
  <c r="B157" i="1"/>
  <c r="C157" i="1"/>
  <c r="E157" i="1" s="1"/>
  <c r="O156" i="6"/>
  <c r="I157" i="6"/>
  <c r="J156" i="6"/>
  <c r="K156" i="6"/>
  <c r="L156" i="6"/>
  <c r="M156" i="6"/>
  <c r="N156" i="6"/>
  <c r="D157" i="4"/>
  <c r="E157" i="4"/>
  <c r="A158" i="4"/>
  <c r="B157" i="4"/>
  <c r="C157" i="4"/>
  <c r="F157" i="4"/>
  <c r="E55" i="7"/>
  <c r="D56" i="7"/>
  <c r="L156" i="3"/>
  <c r="M156" i="3"/>
  <c r="H157" i="3"/>
  <c r="I156" i="3"/>
  <c r="J156" i="3"/>
  <c r="K156" i="3"/>
  <c r="B158" i="3"/>
  <c r="C158" i="3"/>
  <c r="D158" i="3"/>
  <c r="E158" i="3"/>
  <c r="F158" i="3"/>
  <c r="A159" i="3"/>
  <c r="K54" i="7"/>
  <c r="J55" i="7"/>
  <c r="D156" i="6"/>
  <c r="C156" i="6"/>
  <c r="E156" i="6"/>
  <c r="F156" i="6"/>
  <c r="G156" i="6"/>
  <c r="A157" i="6"/>
  <c r="B156" i="6"/>
  <c r="C55" i="2"/>
  <c r="D55" i="2"/>
  <c r="E55" i="2"/>
  <c r="F55" i="2"/>
  <c r="A56" i="2"/>
  <c r="B55" i="2"/>
  <c r="A57" i="3"/>
  <c r="B56" i="3"/>
  <c r="C56" i="3"/>
  <c r="D56" i="3"/>
  <c r="E56" i="3"/>
  <c r="F56" i="3"/>
  <c r="E156" i="2"/>
  <c r="F156" i="2"/>
  <c r="A157" i="2"/>
  <c r="B156" i="2"/>
  <c r="C156" i="2"/>
  <c r="D156" i="2"/>
  <c r="B54" i="7"/>
  <c r="A55" i="7"/>
  <c r="Q56" i="2"/>
  <c r="R56" i="2"/>
  <c r="S56" i="2"/>
  <c r="T56" i="2"/>
  <c r="O57" i="2"/>
  <c r="P56" i="2"/>
  <c r="Q57" i="7"/>
  <c r="P58" i="7"/>
  <c r="K157" i="8"/>
  <c r="J157" i="8"/>
  <c r="I157" i="8"/>
  <c r="L157" i="8" s="1"/>
  <c r="M157" i="8"/>
  <c r="H158" i="8"/>
  <c r="R55" i="1"/>
  <c r="O56" i="1"/>
  <c r="T55" i="1"/>
  <c r="Q55" i="1"/>
  <c r="S55" i="1" s="1"/>
  <c r="P55" i="1"/>
  <c r="R156" i="1"/>
  <c r="O157" i="1"/>
  <c r="P156" i="1"/>
  <c r="Q156" i="1"/>
  <c r="S156" i="1" s="1"/>
  <c r="T156" i="1"/>
  <c r="R54" i="8"/>
  <c r="Q54" i="8"/>
  <c r="P54" i="8"/>
  <c r="S54" i="8" s="1"/>
  <c r="T54" i="8"/>
  <c r="O55" i="8"/>
  <c r="N54" i="7"/>
  <c r="M55" i="7"/>
  <c r="O55" i="3"/>
  <c r="P54" i="3"/>
  <c r="Q54" i="3"/>
  <c r="R54" i="3"/>
  <c r="S54" i="3"/>
  <c r="T54" i="3"/>
  <c r="N57" i="6"/>
  <c r="O57" i="6"/>
  <c r="J57" i="6"/>
  <c r="K57" i="6"/>
  <c r="L57" i="6"/>
  <c r="M57" i="6"/>
  <c r="I58" i="6"/>
  <c r="J55" i="3"/>
  <c r="K55" i="3"/>
  <c r="L55" i="3"/>
  <c r="M55" i="3"/>
  <c r="H56" i="3"/>
  <c r="I55" i="3"/>
  <c r="W56" i="6"/>
  <c r="R56" i="6"/>
  <c r="S56" i="6"/>
  <c r="T56" i="6"/>
  <c r="U56" i="6"/>
  <c r="V56" i="6"/>
  <c r="Q57" i="6"/>
  <c r="I156" i="4"/>
  <c r="J156" i="4"/>
  <c r="K156" i="4"/>
  <c r="L156" i="4"/>
  <c r="M156" i="4"/>
  <c r="H157" i="4"/>
  <c r="T54" i="4"/>
  <c r="P54" i="4"/>
  <c r="Q54" i="4"/>
  <c r="R54" i="4"/>
  <c r="S54" i="4"/>
  <c r="O55" i="4"/>
  <c r="K54" i="8"/>
  <c r="J54" i="8"/>
  <c r="I54" i="8"/>
  <c r="L54" i="8" s="1"/>
  <c r="H55" i="8"/>
  <c r="M54" i="8"/>
  <c r="I54" i="4"/>
  <c r="J54" i="4"/>
  <c r="K54" i="4"/>
  <c r="L54" i="4"/>
  <c r="M54" i="4"/>
  <c r="H55" i="4"/>
  <c r="R158" i="8"/>
  <c r="Q158" i="8"/>
  <c r="P158" i="8"/>
  <c r="S158" i="8" s="1"/>
  <c r="T158" i="8"/>
  <c r="O159" i="8"/>
  <c r="D157" i="8"/>
  <c r="C157" i="8"/>
  <c r="B157" i="8"/>
  <c r="E157" i="8" s="1"/>
  <c r="F157" i="8"/>
  <c r="A158" i="8"/>
  <c r="I54" i="2"/>
  <c r="J54" i="2"/>
  <c r="K54" i="2"/>
  <c r="L54" i="2"/>
  <c r="M54" i="2"/>
  <c r="H55" i="2"/>
  <c r="F54" i="6"/>
  <c r="G54" i="6"/>
  <c r="B54" i="6"/>
  <c r="C54" i="6"/>
  <c r="D54" i="6"/>
  <c r="E54" i="6"/>
  <c r="A55" i="6"/>
  <c r="D54" i="1"/>
  <c r="B54" i="1"/>
  <c r="F54" i="1"/>
  <c r="A55" i="1"/>
  <c r="C54" i="1"/>
  <c r="E54" i="1" s="1"/>
  <c r="K158" i="1"/>
  <c r="H159" i="1"/>
  <c r="I158" i="1"/>
  <c r="J158" i="1"/>
  <c r="L158" i="1" s="1"/>
  <c r="M158" i="1"/>
  <c r="C55" i="4"/>
  <c r="D55" i="4"/>
  <c r="E55" i="4"/>
  <c r="F55" i="4"/>
  <c r="A56" i="4"/>
  <c r="B55" i="4"/>
  <c r="M156" i="2"/>
  <c r="H157" i="2"/>
  <c r="I156" i="2"/>
  <c r="J156" i="2"/>
  <c r="K156" i="2"/>
  <c r="L156" i="2"/>
  <c r="T156" i="2"/>
  <c r="O157" i="2"/>
  <c r="P156" i="2"/>
  <c r="Q156" i="2"/>
  <c r="R156" i="2"/>
  <c r="S156" i="2"/>
  <c r="Q159" i="8" l="1"/>
  <c r="R159" i="8"/>
  <c r="P159" i="8"/>
  <c r="S159" i="8" s="1"/>
  <c r="O160" i="8"/>
  <c r="T159" i="8"/>
  <c r="Q55" i="4"/>
  <c r="P55" i="4"/>
  <c r="R55" i="4"/>
  <c r="S55" i="4"/>
  <c r="T55" i="4"/>
  <c r="O56" i="4"/>
  <c r="R55" i="8"/>
  <c r="Q55" i="8"/>
  <c r="P55" i="8"/>
  <c r="S55" i="8" s="1"/>
  <c r="T55" i="8"/>
  <c r="O56" i="8"/>
  <c r="R157" i="1"/>
  <c r="P157" i="1"/>
  <c r="Q157" i="1"/>
  <c r="S157" i="1" s="1"/>
  <c r="T157" i="1"/>
  <c r="O158" i="1"/>
  <c r="D58" i="8"/>
  <c r="A59" i="8"/>
  <c r="C58" i="8"/>
  <c r="B58" i="8"/>
  <c r="E58" i="8" s="1"/>
  <c r="F58" i="8"/>
  <c r="J58" i="6"/>
  <c r="K58" i="6"/>
  <c r="L58" i="6"/>
  <c r="M58" i="6"/>
  <c r="N58" i="6"/>
  <c r="O58" i="6"/>
  <c r="I59" i="6"/>
  <c r="A158" i="2"/>
  <c r="B157" i="2"/>
  <c r="C157" i="2"/>
  <c r="D157" i="2"/>
  <c r="E157" i="2"/>
  <c r="F157" i="2"/>
  <c r="B57" i="3"/>
  <c r="C57" i="3"/>
  <c r="D57" i="3"/>
  <c r="E57" i="3"/>
  <c r="F57" i="3"/>
  <c r="A58" i="3"/>
  <c r="E157" i="6"/>
  <c r="F157" i="6"/>
  <c r="G157" i="6"/>
  <c r="A158" i="6"/>
  <c r="B157" i="6"/>
  <c r="C157" i="6"/>
  <c r="D157" i="6"/>
  <c r="B159" i="3"/>
  <c r="C159" i="3"/>
  <c r="D159" i="3"/>
  <c r="E159" i="3"/>
  <c r="F159" i="3"/>
  <c r="A160" i="3"/>
  <c r="H55" i="7"/>
  <c r="G56" i="7"/>
  <c r="D55" i="1"/>
  <c r="B55" i="1"/>
  <c r="F55" i="1"/>
  <c r="A56" i="1"/>
  <c r="C55" i="1"/>
  <c r="E55" i="1" s="1"/>
  <c r="H158" i="3"/>
  <c r="I157" i="3"/>
  <c r="J157" i="3"/>
  <c r="K157" i="3"/>
  <c r="L157" i="3"/>
  <c r="M157" i="3"/>
  <c r="F158" i="4"/>
  <c r="A159" i="4"/>
  <c r="B158" i="4"/>
  <c r="C158" i="4"/>
  <c r="D158" i="4"/>
  <c r="E158" i="4"/>
  <c r="I158" i="6"/>
  <c r="J157" i="6"/>
  <c r="K157" i="6"/>
  <c r="L157" i="6"/>
  <c r="M157" i="6"/>
  <c r="N157" i="6"/>
  <c r="O157" i="6"/>
  <c r="K55" i="1"/>
  <c r="H56" i="1"/>
  <c r="J55" i="1"/>
  <c r="L55" i="1" s="1"/>
  <c r="M55" i="1"/>
  <c r="I55" i="1"/>
  <c r="D158" i="8"/>
  <c r="C158" i="8"/>
  <c r="B158" i="8"/>
  <c r="E158" i="8" s="1"/>
  <c r="F158" i="8"/>
  <c r="A159" i="8"/>
  <c r="E56" i="2"/>
  <c r="F56" i="2"/>
  <c r="A57" i="2"/>
  <c r="B56" i="2"/>
  <c r="C56" i="2"/>
  <c r="D56" i="2"/>
  <c r="I157" i="2"/>
  <c r="J157" i="2"/>
  <c r="K157" i="2"/>
  <c r="L157" i="2"/>
  <c r="M157" i="2"/>
  <c r="H158" i="2"/>
  <c r="K55" i="8"/>
  <c r="J55" i="8"/>
  <c r="I55" i="8"/>
  <c r="L55" i="8" s="1"/>
  <c r="M55" i="8"/>
  <c r="H56" i="8"/>
  <c r="R57" i="6"/>
  <c r="S57" i="6"/>
  <c r="T57" i="6"/>
  <c r="U57" i="6"/>
  <c r="V57" i="6"/>
  <c r="W57" i="6"/>
  <c r="Q58" i="6"/>
  <c r="L56" i="3"/>
  <c r="M56" i="3"/>
  <c r="H57" i="3"/>
  <c r="I56" i="3"/>
  <c r="J56" i="3"/>
  <c r="K56" i="3"/>
  <c r="Q58" i="7"/>
  <c r="P59" i="7"/>
  <c r="B55" i="7"/>
  <c r="A56" i="7"/>
  <c r="P158" i="3"/>
  <c r="Q158" i="3"/>
  <c r="R158" i="3"/>
  <c r="S158" i="3"/>
  <c r="T158" i="3"/>
  <c r="O159" i="3"/>
  <c r="I55" i="2"/>
  <c r="J55" i="2"/>
  <c r="K55" i="2"/>
  <c r="L55" i="2"/>
  <c r="M55" i="2"/>
  <c r="H56" i="2"/>
  <c r="I55" i="4"/>
  <c r="J55" i="4"/>
  <c r="K55" i="4"/>
  <c r="L55" i="4"/>
  <c r="M55" i="4"/>
  <c r="H56" i="4"/>
  <c r="P55" i="3"/>
  <c r="Q55" i="3"/>
  <c r="R55" i="3"/>
  <c r="S55" i="3"/>
  <c r="T55" i="3"/>
  <c r="O56" i="3"/>
  <c r="R56" i="1"/>
  <c r="O57" i="1"/>
  <c r="P56" i="1"/>
  <c r="T56" i="1"/>
  <c r="Q56" i="1"/>
  <c r="S56" i="1" s="1"/>
  <c r="E56" i="7"/>
  <c r="D57" i="7"/>
  <c r="P157" i="2"/>
  <c r="Q157" i="2"/>
  <c r="R157" i="2"/>
  <c r="S157" i="2"/>
  <c r="T157" i="2"/>
  <c r="O158" i="2"/>
  <c r="B55" i="6"/>
  <c r="C55" i="6"/>
  <c r="D55" i="6"/>
  <c r="E55" i="6"/>
  <c r="G55" i="6"/>
  <c r="F55" i="6"/>
  <c r="A56" i="6"/>
  <c r="J157" i="4"/>
  <c r="K157" i="4"/>
  <c r="L157" i="4"/>
  <c r="M157" i="4"/>
  <c r="H158" i="4"/>
  <c r="I157" i="4"/>
  <c r="N55" i="7"/>
  <c r="M56" i="7"/>
  <c r="D158" i="1"/>
  <c r="B158" i="1"/>
  <c r="C158" i="1"/>
  <c r="E158" i="1" s="1"/>
  <c r="F158" i="1"/>
  <c r="A159" i="1"/>
  <c r="S158" i="6"/>
  <c r="T158" i="6"/>
  <c r="U158" i="6"/>
  <c r="V158" i="6"/>
  <c r="W158" i="6"/>
  <c r="Q159" i="6"/>
  <c r="R158" i="6"/>
  <c r="E56" i="4"/>
  <c r="F56" i="4"/>
  <c r="A57" i="4"/>
  <c r="B56" i="4"/>
  <c r="C56" i="4"/>
  <c r="D56" i="4"/>
  <c r="K159" i="1"/>
  <c r="I159" i="1"/>
  <c r="J159" i="1"/>
  <c r="L159" i="1" s="1"/>
  <c r="M159" i="1"/>
  <c r="H160" i="1"/>
  <c r="K158" i="8"/>
  <c r="J158" i="8"/>
  <c r="I158" i="8"/>
  <c r="L158" i="8" s="1"/>
  <c r="M158" i="8"/>
  <c r="H159" i="8"/>
  <c r="S57" i="2"/>
  <c r="T57" i="2"/>
  <c r="O58" i="2"/>
  <c r="P57" i="2"/>
  <c r="Q57" i="2"/>
  <c r="R57" i="2"/>
  <c r="K55" i="7"/>
  <c r="J56" i="7"/>
  <c r="P157" i="4"/>
  <c r="Q157" i="4"/>
  <c r="R157" i="4"/>
  <c r="S157" i="4"/>
  <c r="T157" i="4"/>
  <c r="O158" i="4"/>
  <c r="Q56" i="3" l="1"/>
  <c r="R56" i="3"/>
  <c r="S56" i="3"/>
  <c r="T56" i="3"/>
  <c r="O57" i="3"/>
  <c r="P56" i="3"/>
  <c r="B56" i="7"/>
  <c r="A57" i="7"/>
  <c r="D56" i="1"/>
  <c r="B56" i="1"/>
  <c r="A57" i="1"/>
  <c r="C56" i="1"/>
  <c r="E56" i="1" s="1"/>
  <c r="F56" i="1"/>
  <c r="R56" i="8"/>
  <c r="Q56" i="8"/>
  <c r="P56" i="8"/>
  <c r="S56" i="8" s="1"/>
  <c r="O57" i="8"/>
  <c r="T56" i="8"/>
  <c r="E57" i="7"/>
  <c r="D58" i="7"/>
  <c r="K56" i="8"/>
  <c r="J56" i="8"/>
  <c r="I56" i="8"/>
  <c r="L56" i="8" s="1"/>
  <c r="M56" i="8"/>
  <c r="H57" i="8"/>
  <c r="A60" i="8"/>
  <c r="C59" i="8"/>
  <c r="D59" i="8"/>
  <c r="B59" i="8"/>
  <c r="E59" i="8" s="1"/>
  <c r="F59" i="8"/>
  <c r="Q158" i="4"/>
  <c r="R158" i="4"/>
  <c r="S158" i="4"/>
  <c r="T158" i="4"/>
  <c r="O159" i="4"/>
  <c r="P158" i="4"/>
  <c r="R159" i="3"/>
  <c r="S159" i="3"/>
  <c r="T159" i="3"/>
  <c r="O160" i="3"/>
  <c r="P159" i="3"/>
  <c r="Q159" i="3"/>
  <c r="Q59" i="7"/>
  <c r="P60" i="7"/>
  <c r="S58" i="6"/>
  <c r="T58" i="6"/>
  <c r="U58" i="6"/>
  <c r="V58" i="6"/>
  <c r="W58" i="6"/>
  <c r="R58" i="6"/>
  <c r="Q59" i="6"/>
  <c r="D159" i="8"/>
  <c r="C159" i="8"/>
  <c r="B159" i="8"/>
  <c r="E159" i="8" s="1"/>
  <c r="F159" i="8"/>
  <c r="A160" i="8"/>
  <c r="K56" i="1"/>
  <c r="H57" i="1"/>
  <c r="I56" i="1"/>
  <c r="J56" i="1"/>
  <c r="L56" i="1" s="1"/>
  <c r="M56" i="1"/>
  <c r="J158" i="6"/>
  <c r="K158" i="6"/>
  <c r="L158" i="6"/>
  <c r="M158" i="6"/>
  <c r="N158" i="6"/>
  <c r="O158" i="6"/>
  <c r="I159" i="6"/>
  <c r="P158" i="2"/>
  <c r="Q158" i="2"/>
  <c r="R158" i="2"/>
  <c r="S158" i="2"/>
  <c r="T158" i="2"/>
  <c r="O159" i="2"/>
  <c r="C58" i="3"/>
  <c r="D58" i="3"/>
  <c r="E58" i="3"/>
  <c r="F58" i="3"/>
  <c r="A59" i="3"/>
  <c r="B58" i="3"/>
  <c r="R158" i="1"/>
  <c r="T158" i="1"/>
  <c r="O159" i="1"/>
  <c r="P158" i="1"/>
  <c r="Q158" i="1"/>
  <c r="S158" i="1" s="1"/>
  <c r="N56" i="7"/>
  <c r="M57" i="7"/>
  <c r="K56" i="2"/>
  <c r="L56" i="2"/>
  <c r="M56" i="2"/>
  <c r="H57" i="2"/>
  <c r="I56" i="2"/>
  <c r="J56" i="2"/>
  <c r="H56" i="7"/>
  <c r="G57" i="7"/>
  <c r="R160" i="8"/>
  <c r="Q160" i="8"/>
  <c r="P160" i="8"/>
  <c r="S160" i="8" s="1"/>
  <c r="T160" i="8"/>
  <c r="O161" i="8"/>
  <c r="K159" i="8"/>
  <c r="J159" i="8"/>
  <c r="I159" i="8"/>
  <c r="L159" i="8" s="1"/>
  <c r="M159" i="8"/>
  <c r="H160" i="8"/>
  <c r="T159" i="6"/>
  <c r="U159" i="6"/>
  <c r="V159" i="6"/>
  <c r="W159" i="6"/>
  <c r="Q160" i="6"/>
  <c r="R159" i="6"/>
  <c r="S159" i="6"/>
  <c r="P56" i="4"/>
  <c r="S56" i="4"/>
  <c r="O57" i="4"/>
  <c r="Q56" i="4"/>
  <c r="R56" i="4"/>
  <c r="T56" i="4"/>
  <c r="K56" i="7"/>
  <c r="J57" i="7"/>
  <c r="B56" i="6"/>
  <c r="C56" i="6"/>
  <c r="D56" i="6"/>
  <c r="E56" i="6"/>
  <c r="F56" i="6"/>
  <c r="G56" i="6"/>
  <c r="A57" i="6"/>
  <c r="R57" i="1"/>
  <c r="T57" i="1"/>
  <c r="Q57" i="1"/>
  <c r="S57" i="1" s="1"/>
  <c r="P57" i="1"/>
  <c r="O58" i="1"/>
  <c r="K56" i="4"/>
  <c r="L56" i="4"/>
  <c r="M56" i="4"/>
  <c r="H57" i="4"/>
  <c r="I56" i="4"/>
  <c r="J56" i="4"/>
  <c r="I158" i="2"/>
  <c r="J158" i="2"/>
  <c r="K158" i="2"/>
  <c r="L158" i="2"/>
  <c r="M158" i="2"/>
  <c r="H159" i="2"/>
  <c r="I158" i="3"/>
  <c r="J158" i="3"/>
  <c r="K158" i="3"/>
  <c r="L158" i="3"/>
  <c r="M158" i="3"/>
  <c r="H159" i="3"/>
  <c r="D160" i="3"/>
  <c r="E160" i="3"/>
  <c r="F160" i="3"/>
  <c r="A161" i="3"/>
  <c r="B160" i="3"/>
  <c r="C160" i="3"/>
  <c r="B158" i="2"/>
  <c r="C158" i="2"/>
  <c r="D158" i="2"/>
  <c r="E158" i="2"/>
  <c r="F158" i="2"/>
  <c r="A159" i="2"/>
  <c r="O59" i="2"/>
  <c r="P58" i="2"/>
  <c r="Q58" i="2"/>
  <c r="R58" i="2"/>
  <c r="S58" i="2"/>
  <c r="T58" i="2"/>
  <c r="K160" i="1"/>
  <c r="M160" i="1"/>
  <c r="H161" i="1"/>
  <c r="I160" i="1"/>
  <c r="J160" i="1"/>
  <c r="L160" i="1" s="1"/>
  <c r="A58" i="4"/>
  <c r="B57" i="4"/>
  <c r="C57" i="4"/>
  <c r="D57" i="4"/>
  <c r="E57" i="4"/>
  <c r="F57" i="4"/>
  <c r="D159" i="1"/>
  <c r="C159" i="1"/>
  <c r="E159" i="1" s="1"/>
  <c r="F159" i="1"/>
  <c r="A160" i="1"/>
  <c r="B159" i="1"/>
  <c r="L158" i="4"/>
  <c r="M158" i="4"/>
  <c r="H159" i="4"/>
  <c r="I158" i="4"/>
  <c r="J158" i="4"/>
  <c r="K158" i="4"/>
  <c r="H58" i="3"/>
  <c r="I57" i="3"/>
  <c r="J57" i="3"/>
  <c r="K57" i="3"/>
  <c r="L57" i="3"/>
  <c r="M57" i="3"/>
  <c r="A58" i="2"/>
  <c r="B57" i="2"/>
  <c r="C57" i="2"/>
  <c r="D57" i="2"/>
  <c r="E57" i="2"/>
  <c r="F57" i="2"/>
  <c r="C159" i="4"/>
  <c r="D159" i="4"/>
  <c r="E159" i="4"/>
  <c r="F159" i="4"/>
  <c r="B159" i="4"/>
  <c r="A160" i="4"/>
  <c r="F158" i="6"/>
  <c r="A159" i="6"/>
  <c r="B158" i="6"/>
  <c r="C158" i="6"/>
  <c r="D158" i="6"/>
  <c r="E158" i="6"/>
  <c r="G158" i="6"/>
  <c r="J59" i="6"/>
  <c r="K59" i="6"/>
  <c r="L59" i="6"/>
  <c r="M59" i="6"/>
  <c r="N59" i="6"/>
  <c r="O59" i="6"/>
  <c r="I60" i="6"/>
  <c r="B160" i="4" l="1"/>
  <c r="C160" i="4"/>
  <c r="E160" i="4"/>
  <c r="F160" i="4"/>
  <c r="A161" i="4"/>
  <c r="D160" i="4"/>
  <c r="K159" i="2"/>
  <c r="L159" i="2"/>
  <c r="M159" i="2"/>
  <c r="H160" i="2"/>
  <c r="I159" i="2"/>
  <c r="J159" i="2"/>
  <c r="M57" i="4"/>
  <c r="H58" i="4"/>
  <c r="I57" i="4"/>
  <c r="J57" i="4"/>
  <c r="K57" i="4"/>
  <c r="L57" i="4"/>
  <c r="K57" i="7"/>
  <c r="J58" i="7"/>
  <c r="D160" i="8"/>
  <c r="C160" i="8"/>
  <c r="B160" i="8"/>
  <c r="E160" i="8" s="1"/>
  <c r="F160" i="8"/>
  <c r="A161" i="8"/>
  <c r="T160" i="3"/>
  <c r="O161" i="3"/>
  <c r="P160" i="3"/>
  <c r="Q160" i="3"/>
  <c r="R160" i="3"/>
  <c r="S160" i="3"/>
  <c r="B57" i="7"/>
  <c r="A58" i="7"/>
  <c r="D57" i="6"/>
  <c r="E57" i="6"/>
  <c r="F57" i="6"/>
  <c r="G57" i="6"/>
  <c r="B57" i="6"/>
  <c r="C57" i="6"/>
  <c r="A58" i="6"/>
  <c r="H57" i="7"/>
  <c r="G58" i="7"/>
  <c r="N57" i="7"/>
  <c r="M58" i="7"/>
  <c r="E59" i="3"/>
  <c r="F59" i="3"/>
  <c r="A60" i="3"/>
  <c r="B59" i="3"/>
  <c r="C59" i="3"/>
  <c r="D59" i="3"/>
  <c r="D160" i="1"/>
  <c r="A161" i="1"/>
  <c r="B160" i="1"/>
  <c r="C160" i="1"/>
  <c r="E160" i="1" s="1"/>
  <c r="F160" i="1"/>
  <c r="B58" i="4"/>
  <c r="C58" i="4"/>
  <c r="D58" i="4"/>
  <c r="E58" i="4"/>
  <c r="F58" i="4"/>
  <c r="A59" i="4"/>
  <c r="J159" i="3"/>
  <c r="K159" i="3"/>
  <c r="L159" i="3"/>
  <c r="M159" i="3"/>
  <c r="H160" i="3"/>
  <c r="I159" i="3"/>
  <c r="U160" i="6"/>
  <c r="V160" i="6"/>
  <c r="W160" i="6"/>
  <c r="Q161" i="6"/>
  <c r="R160" i="6"/>
  <c r="S160" i="6"/>
  <c r="T160" i="6"/>
  <c r="S57" i="3"/>
  <c r="T57" i="3"/>
  <c r="O58" i="3"/>
  <c r="P57" i="3"/>
  <c r="Q57" i="3"/>
  <c r="R57" i="3"/>
  <c r="L60" i="6"/>
  <c r="M60" i="6"/>
  <c r="N60" i="6"/>
  <c r="O60" i="6"/>
  <c r="J60" i="6"/>
  <c r="K60" i="6"/>
  <c r="I61" i="6"/>
  <c r="R58" i="1"/>
  <c r="O59" i="1"/>
  <c r="P58" i="1"/>
  <c r="T58" i="1"/>
  <c r="Q58" i="1"/>
  <c r="S58" i="1" s="1"/>
  <c r="R161" i="8"/>
  <c r="P161" i="8"/>
  <c r="S161" i="8" s="1"/>
  <c r="Q161" i="8"/>
  <c r="T161" i="8"/>
  <c r="O162" i="8"/>
  <c r="J159" i="6"/>
  <c r="K159" i="6"/>
  <c r="L159" i="6"/>
  <c r="M159" i="6"/>
  <c r="N159" i="6"/>
  <c r="O159" i="6"/>
  <c r="I160" i="6"/>
  <c r="Q60" i="7"/>
  <c r="P61" i="7"/>
  <c r="E58" i="7"/>
  <c r="D59" i="7"/>
  <c r="I58" i="3"/>
  <c r="J58" i="3"/>
  <c r="K58" i="3"/>
  <c r="L58" i="3"/>
  <c r="M58" i="3"/>
  <c r="H59" i="3"/>
  <c r="B58" i="2"/>
  <c r="D58" i="2"/>
  <c r="E58" i="2"/>
  <c r="F58" i="2"/>
  <c r="A59" i="2"/>
  <c r="C58" i="2"/>
  <c r="H160" i="4"/>
  <c r="I159" i="4"/>
  <c r="J159" i="4"/>
  <c r="K159" i="4"/>
  <c r="L159" i="4"/>
  <c r="M159" i="4"/>
  <c r="K161" i="1"/>
  <c r="I161" i="1"/>
  <c r="J161" i="1"/>
  <c r="L161" i="1" s="1"/>
  <c r="M161" i="1"/>
  <c r="H162" i="1"/>
  <c r="P59" i="2"/>
  <c r="Q59" i="2"/>
  <c r="R59" i="2"/>
  <c r="S59" i="2"/>
  <c r="T59" i="2"/>
  <c r="O60" i="2"/>
  <c r="R57" i="4"/>
  <c r="O58" i="4"/>
  <c r="P57" i="4"/>
  <c r="Q57" i="4"/>
  <c r="S57" i="4"/>
  <c r="T57" i="4"/>
  <c r="M57" i="2"/>
  <c r="H58" i="2"/>
  <c r="I57" i="2"/>
  <c r="J57" i="2"/>
  <c r="K57" i="2"/>
  <c r="L57" i="2"/>
  <c r="R159" i="1"/>
  <c r="P159" i="1"/>
  <c r="Q159" i="1"/>
  <c r="S159" i="1" s="1"/>
  <c r="T159" i="1"/>
  <c r="O160" i="1"/>
  <c r="U59" i="6"/>
  <c r="V59" i="6"/>
  <c r="W59" i="6"/>
  <c r="R59" i="6"/>
  <c r="S59" i="6"/>
  <c r="T59" i="6"/>
  <c r="Q60" i="6"/>
  <c r="S159" i="4"/>
  <c r="T159" i="4"/>
  <c r="O160" i="4"/>
  <c r="P159" i="4"/>
  <c r="Q159" i="4"/>
  <c r="R159" i="4"/>
  <c r="D57" i="1"/>
  <c r="A58" i="1"/>
  <c r="C57" i="1"/>
  <c r="E57" i="1" s="1"/>
  <c r="B57" i="1"/>
  <c r="F57" i="1"/>
  <c r="G159" i="6"/>
  <c r="B159" i="6"/>
  <c r="C159" i="6"/>
  <c r="D159" i="6"/>
  <c r="E159" i="6"/>
  <c r="F159" i="6"/>
  <c r="A160" i="6"/>
  <c r="C159" i="2"/>
  <c r="D159" i="2"/>
  <c r="E159" i="2"/>
  <c r="F159" i="2"/>
  <c r="A160" i="2"/>
  <c r="B159" i="2"/>
  <c r="F161" i="3"/>
  <c r="A162" i="3"/>
  <c r="B161" i="3"/>
  <c r="C161" i="3"/>
  <c r="D161" i="3"/>
  <c r="E161" i="3"/>
  <c r="R159" i="2"/>
  <c r="S159" i="2"/>
  <c r="T159" i="2"/>
  <c r="O160" i="2"/>
  <c r="P159" i="2"/>
  <c r="Q159" i="2"/>
  <c r="K57" i="1"/>
  <c r="J57" i="1"/>
  <c r="L57" i="1" s="1"/>
  <c r="H58" i="1"/>
  <c r="M57" i="1"/>
  <c r="I57" i="1"/>
  <c r="D60" i="8"/>
  <c r="A61" i="8"/>
  <c r="C60" i="8"/>
  <c r="B60" i="8"/>
  <c r="E60" i="8" s="1"/>
  <c r="F60" i="8"/>
  <c r="K160" i="8"/>
  <c r="J160" i="8"/>
  <c r="I160" i="8"/>
  <c r="L160" i="8" s="1"/>
  <c r="M160" i="8"/>
  <c r="H161" i="8"/>
  <c r="K57" i="8"/>
  <c r="J57" i="8"/>
  <c r="I57" i="8"/>
  <c r="L57" i="8" s="1"/>
  <c r="M57" i="8"/>
  <c r="H58" i="8"/>
  <c r="R57" i="8"/>
  <c r="Q57" i="8"/>
  <c r="P57" i="8"/>
  <c r="S57" i="8" s="1"/>
  <c r="O58" i="8"/>
  <c r="T57" i="8"/>
  <c r="E160" i="2" l="1"/>
  <c r="F160" i="2"/>
  <c r="A161" i="2"/>
  <c r="B160" i="2"/>
  <c r="C160" i="2"/>
  <c r="D160" i="2"/>
  <c r="C59" i="2"/>
  <c r="D59" i="2"/>
  <c r="F59" i="2"/>
  <c r="A60" i="2"/>
  <c r="B59" i="2"/>
  <c r="E59" i="2"/>
  <c r="N61" i="6"/>
  <c r="O61" i="6"/>
  <c r="J61" i="6"/>
  <c r="K61" i="6"/>
  <c r="M61" i="6"/>
  <c r="L61" i="6"/>
  <c r="I62" i="6"/>
  <c r="V161" i="6"/>
  <c r="W161" i="6"/>
  <c r="Q162" i="6"/>
  <c r="R161" i="6"/>
  <c r="S161" i="6"/>
  <c r="T161" i="6"/>
  <c r="U161" i="6"/>
  <c r="A61" i="3"/>
  <c r="B60" i="3"/>
  <c r="C60" i="3"/>
  <c r="D60" i="3"/>
  <c r="E60" i="3"/>
  <c r="F60" i="3"/>
  <c r="I58" i="4"/>
  <c r="J58" i="4"/>
  <c r="K58" i="4"/>
  <c r="L58" i="4"/>
  <c r="M58" i="4"/>
  <c r="H59" i="4"/>
  <c r="F58" i="6"/>
  <c r="G58" i="6"/>
  <c r="B58" i="6"/>
  <c r="C58" i="6"/>
  <c r="D58" i="6"/>
  <c r="E58" i="6"/>
  <c r="A59" i="6"/>
  <c r="O59" i="3"/>
  <c r="P58" i="3"/>
  <c r="Q58" i="3"/>
  <c r="R58" i="3"/>
  <c r="S58" i="3"/>
  <c r="T58" i="3"/>
  <c r="C59" i="4"/>
  <c r="D59" i="4"/>
  <c r="E59" i="4"/>
  <c r="F59" i="4"/>
  <c r="A60" i="4"/>
  <c r="B59" i="4"/>
  <c r="D161" i="4"/>
  <c r="E161" i="4"/>
  <c r="A162" i="4"/>
  <c r="B161" i="4"/>
  <c r="C161" i="4"/>
  <c r="F161" i="4"/>
  <c r="K160" i="6"/>
  <c r="L160" i="6"/>
  <c r="M160" i="6"/>
  <c r="N160" i="6"/>
  <c r="O160" i="6"/>
  <c r="I161" i="6"/>
  <c r="J160" i="6"/>
  <c r="K161" i="8"/>
  <c r="J161" i="8"/>
  <c r="I161" i="8"/>
  <c r="L161" i="8" s="1"/>
  <c r="M161" i="8"/>
  <c r="H162" i="8"/>
  <c r="D61" i="8"/>
  <c r="A62" i="8"/>
  <c r="C61" i="8"/>
  <c r="B61" i="8"/>
  <c r="E61" i="8" s="1"/>
  <c r="F61" i="8"/>
  <c r="O161" i="4"/>
  <c r="P160" i="4"/>
  <c r="Q160" i="4"/>
  <c r="R160" i="4"/>
  <c r="S160" i="4"/>
  <c r="T160" i="4"/>
  <c r="E59" i="7"/>
  <c r="D60" i="7"/>
  <c r="D161" i="1"/>
  <c r="B161" i="1"/>
  <c r="C161" i="1"/>
  <c r="E161" i="1" s="1"/>
  <c r="F161" i="1"/>
  <c r="A162" i="1"/>
  <c r="N58" i="7"/>
  <c r="M59" i="7"/>
  <c r="K58" i="7"/>
  <c r="J59" i="7"/>
  <c r="B162" i="3"/>
  <c r="C162" i="3"/>
  <c r="D162" i="3"/>
  <c r="E162" i="3"/>
  <c r="F162" i="3"/>
  <c r="A163" i="3"/>
  <c r="T58" i="4"/>
  <c r="S58" i="4"/>
  <c r="O59" i="4"/>
  <c r="P58" i="4"/>
  <c r="Q58" i="4"/>
  <c r="R58" i="4"/>
  <c r="K162" i="1"/>
  <c r="I162" i="1"/>
  <c r="J162" i="1"/>
  <c r="L162" i="1" s="1"/>
  <c r="M162" i="1"/>
  <c r="H163" i="1"/>
  <c r="P161" i="3"/>
  <c r="Q161" i="3"/>
  <c r="R161" i="3"/>
  <c r="S161" i="3"/>
  <c r="T161" i="3"/>
  <c r="O162" i="3"/>
  <c r="R58" i="8"/>
  <c r="Q58" i="8"/>
  <c r="P58" i="8"/>
  <c r="S58" i="8" s="1"/>
  <c r="T58" i="8"/>
  <c r="O59" i="8"/>
  <c r="R160" i="1"/>
  <c r="P160" i="1"/>
  <c r="Q160" i="1"/>
  <c r="S160" i="1" s="1"/>
  <c r="T160" i="1"/>
  <c r="O161" i="1"/>
  <c r="J59" i="3"/>
  <c r="K59" i="3"/>
  <c r="L59" i="3"/>
  <c r="M59" i="3"/>
  <c r="H60" i="3"/>
  <c r="I59" i="3"/>
  <c r="Q61" i="7"/>
  <c r="P62" i="7"/>
  <c r="L160" i="3"/>
  <c r="M160" i="3"/>
  <c r="H161" i="3"/>
  <c r="I160" i="3"/>
  <c r="J160" i="3"/>
  <c r="K160" i="3"/>
  <c r="H58" i="7"/>
  <c r="G59" i="7"/>
  <c r="M160" i="2"/>
  <c r="H161" i="2"/>
  <c r="I160" i="2"/>
  <c r="J160" i="2"/>
  <c r="K160" i="2"/>
  <c r="L160" i="2"/>
  <c r="K58" i="1"/>
  <c r="H59" i="1"/>
  <c r="J58" i="1"/>
  <c r="L58" i="1" s="1"/>
  <c r="M58" i="1"/>
  <c r="I58" i="1"/>
  <c r="T160" i="2"/>
  <c r="O161" i="2"/>
  <c r="P160" i="2"/>
  <c r="Q160" i="2"/>
  <c r="R160" i="2"/>
  <c r="S160" i="2"/>
  <c r="A161" i="6"/>
  <c r="C160" i="6"/>
  <c r="D160" i="6"/>
  <c r="E160" i="6"/>
  <c r="F160" i="6"/>
  <c r="G160" i="6"/>
  <c r="B160" i="6"/>
  <c r="K58" i="8"/>
  <c r="J58" i="8"/>
  <c r="I58" i="8"/>
  <c r="L58" i="8" s="1"/>
  <c r="M58" i="8"/>
  <c r="H59" i="8"/>
  <c r="D58" i="1"/>
  <c r="A59" i="1"/>
  <c r="B58" i="1"/>
  <c r="F58" i="1"/>
  <c r="C58" i="1"/>
  <c r="E58" i="1" s="1"/>
  <c r="W60" i="6"/>
  <c r="R60" i="6"/>
  <c r="S60" i="6"/>
  <c r="T60" i="6"/>
  <c r="U60" i="6"/>
  <c r="V60" i="6"/>
  <c r="Q61" i="6"/>
  <c r="I58" i="2"/>
  <c r="J58" i="2"/>
  <c r="K58" i="2"/>
  <c r="L58" i="2"/>
  <c r="M58" i="2"/>
  <c r="H59" i="2"/>
  <c r="Q60" i="2"/>
  <c r="R60" i="2"/>
  <c r="S60" i="2"/>
  <c r="T60" i="2"/>
  <c r="O61" i="2"/>
  <c r="P60" i="2"/>
  <c r="I160" i="4"/>
  <c r="J160" i="4"/>
  <c r="K160" i="4"/>
  <c r="L160" i="4"/>
  <c r="M160" i="4"/>
  <c r="H161" i="4"/>
  <c r="Q162" i="8"/>
  <c r="R162" i="8"/>
  <c r="P162" i="8"/>
  <c r="S162" i="8" s="1"/>
  <c r="T162" i="8"/>
  <c r="O163" i="8"/>
  <c r="R59" i="1"/>
  <c r="O60" i="1"/>
  <c r="T59" i="1"/>
  <c r="Q59" i="1"/>
  <c r="S59" i="1" s="1"/>
  <c r="P59" i="1"/>
  <c r="B58" i="7"/>
  <c r="A59" i="7"/>
  <c r="D161" i="8"/>
  <c r="C161" i="8"/>
  <c r="B161" i="8"/>
  <c r="E161" i="8" s="1"/>
  <c r="F161" i="8"/>
  <c r="A162" i="8"/>
  <c r="P162" i="3" l="1"/>
  <c r="Q162" i="3"/>
  <c r="R162" i="3"/>
  <c r="S162" i="3"/>
  <c r="T162" i="3"/>
  <c r="O163" i="3"/>
  <c r="J59" i="8"/>
  <c r="K59" i="8"/>
  <c r="I59" i="8"/>
  <c r="L59" i="8" s="1"/>
  <c r="M59" i="8"/>
  <c r="H60" i="8"/>
  <c r="P161" i="2"/>
  <c r="Q161" i="2"/>
  <c r="R161" i="2"/>
  <c r="S161" i="2"/>
  <c r="T161" i="2"/>
  <c r="O162" i="2"/>
  <c r="L60" i="3"/>
  <c r="M60" i="3"/>
  <c r="H61" i="3"/>
  <c r="I60" i="3"/>
  <c r="J60" i="3"/>
  <c r="K60" i="3"/>
  <c r="B163" i="3"/>
  <c r="C163" i="3"/>
  <c r="D163" i="3"/>
  <c r="E163" i="3"/>
  <c r="F163" i="3"/>
  <c r="A164" i="3"/>
  <c r="N59" i="7"/>
  <c r="M60" i="7"/>
  <c r="E60" i="4"/>
  <c r="F60" i="4"/>
  <c r="A61" i="4"/>
  <c r="B60" i="4"/>
  <c r="C60" i="4"/>
  <c r="D60" i="4"/>
  <c r="P59" i="3"/>
  <c r="Q59" i="3"/>
  <c r="R59" i="3"/>
  <c r="S59" i="3"/>
  <c r="T59" i="3"/>
  <c r="O60" i="3"/>
  <c r="I59" i="4"/>
  <c r="J59" i="4"/>
  <c r="K59" i="4"/>
  <c r="L59" i="4"/>
  <c r="M59" i="4"/>
  <c r="H60" i="4"/>
  <c r="W162" i="6"/>
  <c r="Q163" i="6"/>
  <c r="R162" i="6"/>
  <c r="S162" i="6"/>
  <c r="T162" i="6"/>
  <c r="U162" i="6"/>
  <c r="V162" i="6"/>
  <c r="H162" i="3"/>
  <c r="I161" i="3"/>
  <c r="J161" i="3"/>
  <c r="K161" i="3"/>
  <c r="L161" i="3"/>
  <c r="M161" i="3"/>
  <c r="R59" i="8"/>
  <c r="Q59" i="8"/>
  <c r="P59" i="8"/>
  <c r="S59" i="8" s="1"/>
  <c r="O60" i="8"/>
  <c r="T59" i="8"/>
  <c r="D162" i="1"/>
  <c r="F162" i="1"/>
  <c r="A163" i="1"/>
  <c r="B162" i="1"/>
  <c r="C162" i="1"/>
  <c r="E162" i="1" s="1"/>
  <c r="D62" i="8"/>
  <c r="A63" i="8"/>
  <c r="C62" i="8"/>
  <c r="B62" i="8"/>
  <c r="E62" i="8" s="1"/>
  <c r="F62" i="8"/>
  <c r="L161" i="6"/>
  <c r="M161" i="6"/>
  <c r="N161" i="6"/>
  <c r="O161" i="6"/>
  <c r="I162" i="6"/>
  <c r="J161" i="6"/>
  <c r="K161" i="6"/>
  <c r="B59" i="6"/>
  <c r="C59" i="6"/>
  <c r="D59" i="6"/>
  <c r="E59" i="6"/>
  <c r="F59" i="6"/>
  <c r="G59" i="6"/>
  <c r="A60" i="6"/>
  <c r="J161" i="4"/>
  <c r="K161" i="4"/>
  <c r="L161" i="4"/>
  <c r="M161" i="4"/>
  <c r="H162" i="4"/>
  <c r="I161" i="4"/>
  <c r="R60" i="1"/>
  <c r="O61" i="1"/>
  <c r="P60" i="1"/>
  <c r="T60" i="1"/>
  <c r="Q60" i="1"/>
  <c r="S60" i="1" s="1"/>
  <c r="E161" i="6"/>
  <c r="F161" i="6"/>
  <c r="G161" i="6"/>
  <c r="A162" i="6"/>
  <c r="B161" i="6"/>
  <c r="C161" i="6"/>
  <c r="D161" i="6"/>
  <c r="I161" i="2"/>
  <c r="J161" i="2"/>
  <c r="K161" i="2"/>
  <c r="H162" i="2"/>
  <c r="L161" i="2"/>
  <c r="M161" i="2"/>
  <c r="F162" i="4"/>
  <c r="A163" i="4"/>
  <c r="B162" i="4"/>
  <c r="C162" i="4"/>
  <c r="D162" i="4"/>
  <c r="E162" i="4"/>
  <c r="D162" i="8"/>
  <c r="C162" i="8"/>
  <c r="B162" i="8"/>
  <c r="E162" i="8" s="1"/>
  <c r="F162" i="8"/>
  <c r="A163" i="8"/>
  <c r="S61" i="2"/>
  <c r="T61" i="2"/>
  <c r="O62" i="2"/>
  <c r="P61" i="2"/>
  <c r="Q61" i="2"/>
  <c r="R61" i="2"/>
  <c r="R61" i="6"/>
  <c r="S61" i="6"/>
  <c r="T61" i="6"/>
  <c r="U61" i="6"/>
  <c r="V61" i="6"/>
  <c r="W61" i="6"/>
  <c r="Q62" i="6"/>
  <c r="K162" i="8"/>
  <c r="J162" i="8"/>
  <c r="I162" i="8"/>
  <c r="L162" i="8" s="1"/>
  <c r="M162" i="8"/>
  <c r="H163" i="8"/>
  <c r="B61" i="3"/>
  <c r="C61" i="3"/>
  <c r="D61" i="3"/>
  <c r="E61" i="3"/>
  <c r="F61" i="3"/>
  <c r="A62" i="3"/>
  <c r="J62" i="6"/>
  <c r="K62" i="6"/>
  <c r="L62" i="6"/>
  <c r="M62" i="6"/>
  <c r="N62" i="6"/>
  <c r="O62" i="6"/>
  <c r="I63" i="6"/>
  <c r="A162" i="2"/>
  <c r="B161" i="2"/>
  <c r="C161" i="2"/>
  <c r="D161" i="2"/>
  <c r="E161" i="2"/>
  <c r="F161" i="2"/>
  <c r="E60" i="7"/>
  <c r="D61" i="7"/>
  <c r="R163" i="8"/>
  <c r="Q163" i="8"/>
  <c r="P163" i="8"/>
  <c r="S163" i="8" s="1"/>
  <c r="T163" i="8"/>
  <c r="O164" i="8"/>
  <c r="K59" i="1"/>
  <c r="J59" i="1"/>
  <c r="L59" i="1" s="1"/>
  <c r="M59" i="1"/>
  <c r="H60" i="1"/>
  <c r="I59" i="1"/>
  <c r="H59" i="7"/>
  <c r="G60" i="7"/>
  <c r="Q62" i="7"/>
  <c r="P63" i="7"/>
  <c r="R161" i="1"/>
  <c r="T161" i="1"/>
  <c r="O162" i="1"/>
  <c r="P161" i="1"/>
  <c r="Q161" i="1"/>
  <c r="S161" i="1" s="1"/>
  <c r="K163" i="1"/>
  <c r="M163" i="1"/>
  <c r="H164" i="1"/>
  <c r="I163" i="1"/>
  <c r="J163" i="1"/>
  <c r="L163" i="1" s="1"/>
  <c r="Q59" i="4"/>
  <c r="P59" i="4"/>
  <c r="R59" i="4"/>
  <c r="S59" i="4"/>
  <c r="T59" i="4"/>
  <c r="O60" i="4"/>
  <c r="E60" i="2"/>
  <c r="F60" i="2"/>
  <c r="B60" i="2"/>
  <c r="C60" i="2"/>
  <c r="D60" i="2"/>
  <c r="A61" i="2"/>
  <c r="B59" i="7"/>
  <c r="A60" i="7"/>
  <c r="I59" i="2"/>
  <c r="J59" i="2"/>
  <c r="K59" i="2"/>
  <c r="L59" i="2"/>
  <c r="M59" i="2"/>
  <c r="H60" i="2"/>
  <c r="D59" i="1"/>
  <c r="F59" i="1"/>
  <c r="A60" i="1"/>
  <c r="C59" i="1"/>
  <c r="E59" i="1" s="1"/>
  <c r="B59" i="1"/>
  <c r="K59" i="7"/>
  <c r="J60" i="7"/>
  <c r="P161" i="4"/>
  <c r="Q161" i="4"/>
  <c r="R161" i="4"/>
  <c r="S161" i="4"/>
  <c r="T161" i="4"/>
  <c r="O162" i="4"/>
  <c r="K60" i="7" l="1"/>
  <c r="J61" i="7"/>
  <c r="K163" i="8"/>
  <c r="J163" i="8"/>
  <c r="I163" i="8"/>
  <c r="L163" i="8" s="1"/>
  <c r="M163" i="8"/>
  <c r="H164" i="8"/>
  <c r="L162" i="4"/>
  <c r="M162" i="4"/>
  <c r="H163" i="4"/>
  <c r="I162" i="4"/>
  <c r="J162" i="4"/>
  <c r="K162" i="4"/>
  <c r="N60" i="7"/>
  <c r="M61" i="7"/>
  <c r="R162" i="1"/>
  <c r="P162" i="1"/>
  <c r="Q162" i="1"/>
  <c r="S162" i="1" s="1"/>
  <c r="T162" i="1"/>
  <c r="O163" i="1"/>
  <c r="K60" i="1"/>
  <c r="H61" i="1"/>
  <c r="M60" i="1"/>
  <c r="I60" i="1"/>
  <c r="J60" i="1"/>
  <c r="L60" i="1" s="1"/>
  <c r="B162" i="2"/>
  <c r="C162" i="2"/>
  <c r="D162" i="2"/>
  <c r="E162" i="2"/>
  <c r="F162" i="2"/>
  <c r="A163" i="2"/>
  <c r="C62" i="3"/>
  <c r="D62" i="3"/>
  <c r="E62" i="3"/>
  <c r="F62" i="3"/>
  <c r="A63" i="3"/>
  <c r="B62" i="3"/>
  <c r="D163" i="8"/>
  <c r="C163" i="8"/>
  <c r="B163" i="8"/>
  <c r="E163" i="8" s="1"/>
  <c r="F163" i="8"/>
  <c r="A164" i="8"/>
  <c r="D163" i="1"/>
  <c r="B163" i="1"/>
  <c r="C163" i="1"/>
  <c r="E163" i="1" s="1"/>
  <c r="F163" i="1"/>
  <c r="A164" i="1"/>
  <c r="R163" i="3"/>
  <c r="S163" i="3"/>
  <c r="T163" i="3"/>
  <c r="O164" i="3"/>
  <c r="Q163" i="3"/>
  <c r="P163" i="3"/>
  <c r="C163" i="4"/>
  <c r="D163" i="4"/>
  <c r="E163" i="4"/>
  <c r="F163" i="4"/>
  <c r="B163" i="4"/>
  <c r="A164" i="4"/>
  <c r="D164" i="3"/>
  <c r="E164" i="3"/>
  <c r="F164" i="3"/>
  <c r="A165" i="3"/>
  <c r="B164" i="3"/>
  <c r="C164" i="3"/>
  <c r="D60" i="1"/>
  <c r="B60" i="1"/>
  <c r="A61" i="1"/>
  <c r="C60" i="1"/>
  <c r="E60" i="1" s="1"/>
  <c r="F60" i="1"/>
  <c r="H62" i="3"/>
  <c r="I61" i="3"/>
  <c r="J61" i="3"/>
  <c r="K61" i="3"/>
  <c r="L61" i="3"/>
  <c r="M61" i="3"/>
  <c r="E61" i="7"/>
  <c r="D62" i="7"/>
  <c r="P60" i="4"/>
  <c r="S60" i="4"/>
  <c r="R60" i="4"/>
  <c r="T60" i="4"/>
  <c r="O61" i="4"/>
  <c r="Q60" i="4"/>
  <c r="S62" i="6"/>
  <c r="T62" i="6"/>
  <c r="U62" i="6"/>
  <c r="V62" i="6"/>
  <c r="W62" i="6"/>
  <c r="R62" i="6"/>
  <c r="Q63" i="6"/>
  <c r="R61" i="1"/>
  <c r="O62" i="1"/>
  <c r="T61" i="1"/>
  <c r="Q61" i="1"/>
  <c r="S61" i="1" s="1"/>
  <c r="P61" i="1"/>
  <c r="B60" i="6"/>
  <c r="C60" i="6"/>
  <c r="D60" i="6"/>
  <c r="E60" i="6"/>
  <c r="F60" i="6"/>
  <c r="G60" i="6"/>
  <c r="A61" i="6"/>
  <c r="Q164" i="6"/>
  <c r="R163" i="6"/>
  <c r="S163" i="6"/>
  <c r="T163" i="6"/>
  <c r="U163" i="6"/>
  <c r="V163" i="6"/>
  <c r="W163" i="6"/>
  <c r="Q60" i="3"/>
  <c r="R60" i="3"/>
  <c r="S60" i="3"/>
  <c r="T60" i="3"/>
  <c r="O61" i="3"/>
  <c r="P60" i="3"/>
  <c r="K60" i="8"/>
  <c r="J60" i="8"/>
  <c r="I60" i="8"/>
  <c r="L60" i="8" s="1"/>
  <c r="M60" i="8"/>
  <c r="H61" i="8"/>
  <c r="B60" i="7"/>
  <c r="A61" i="7"/>
  <c r="K164" i="1"/>
  <c r="I164" i="1"/>
  <c r="J164" i="1"/>
  <c r="L164" i="1" s="1"/>
  <c r="M164" i="1"/>
  <c r="H165" i="1"/>
  <c r="Q63" i="7"/>
  <c r="P64" i="7"/>
  <c r="R164" i="8"/>
  <c r="Q164" i="8"/>
  <c r="P164" i="8"/>
  <c r="S164" i="8" s="1"/>
  <c r="T164" i="8"/>
  <c r="O165" i="8"/>
  <c r="B162" i="6"/>
  <c r="G162" i="6"/>
  <c r="A163" i="6"/>
  <c r="C162" i="6"/>
  <c r="D162" i="6"/>
  <c r="E162" i="6"/>
  <c r="F162" i="6"/>
  <c r="M162" i="6"/>
  <c r="N162" i="6"/>
  <c r="O162" i="6"/>
  <c r="I163" i="6"/>
  <c r="J162" i="6"/>
  <c r="K162" i="6"/>
  <c r="L162" i="6"/>
  <c r="A64" i="8"/>
  <c r="D63" i="8"/>
  <c r="C63" i="8"/>
  <c r="B63" i="8"/>
  <c r="E63" i="8" s="1"/>
  <c r="F63" i="8"/>
  <c r="R60" i="8"/>
  <c r="Q60" i="8"/>
  <c r="P60" i="8"/>
  <c r="S60" i="8" s="1"/>
  <c r="T60" i="8"/>
  <c r="O61" i="8"/>
  <c r="A62" i="4"/>
  <c r="B61" i="4"/>
  <c r="C61" i="4"/>
  <c r="D61" i="4"/>
  <c r="E61" i="4"/>
  <c r="F61" i="4"/>
  <c r="Q162" i="4"/>
  <c r="R162" i="4"/>
  <c r="S162" i="4"/>
  <c r="T162" i="4"/>
  <c r="O163" i="4"/>
  <c r="P162" i="4"/>
  <c r="J63" i="6"/>
  <c r="K63" i="6"/>
  <c r="L63" i="6"/>
  <c r="M63" i="6"/>
  <c r="N63" i="6"/>
  <c r="O63" i="6"/>
  <c r="I64" i="6"/>
  <c r="K60" i="2"/>
  <c r="L60" i="2"/>
  <c r="M60" i="2"/>
  <c r="H61" i="2"/>
  <c r="I60" i="2"/>
  <c r="J60" i="2"/>
  <c r="A62" i="2"/>
  <c r="B61" i="2"/>
  <c r="C61" i="2"/>
  <c r="D61" i="2"/>
  <c r="E61" i="2"/>
  <c r="F61" i="2"/>
  <c r="H60" i="7"/>
  <c r="G61" i="7"/>
  <c r="O63" i="2"/>
  <c r="P62" i="2"/>
  <c r="Q62" i="2"/>
  <c r="R62" i="2"/>
  <c r="S62" i="2"/>
  <c r="T62" i="2"/>
  <c r="I162" i="2"/>
  <c r="J162" i="2"/>
  <c r="K162" i="2"/>
  <c r="L162" i="2"/>
  <c r="M162" i="2"/>
  <c r="H163" i="2"/>
  <c r="I162" i="3"/>
  <c r="J162" i="3"/>
  <c r="K162" i="3"/>
  <c r="L162" i="3"/>
  <c r="M162" i="3"/>
  <c r="H163" i="3"/>
  <c r="K60" i="4"/>
  <c r="L60" i="4"/>
  <c r="M60" i="4"/>
  <c r="H61" i="4"/>
  <c r="I60" i="4"/>
  <c r="J60" i="4"/>
  <c r="P162" i="2"/>
  <c r="Q162" i="2"/>
  <c r="R162" i="2"/>
  <c r="S162" i="2"/>
  <c r="T162" i="2"/>
  <c r="O163" i="2"/>
  <c r="R61" i="8" l="1"/>
  <c r="Q61" i="8"/>
  <c r="P61" i="8"/>
  <c r="S61" i="8" s="1"/>
  <c r="O62" i="8"/>
  <c r="T61" i="8"/>
  <c r="R165" i="8"/>
  <c r="Q165" i="8"/>
  <c r="P165" i="8"/>
  <c r="S165" i="8" s="1"/>
  <c r="T165" i="8"/>
  <c r="O166" i="8"/>
  <c r="D61" i="6"/>
  <c r="E61" i="6"/>
  <c r="F61" i="6"/>
  <c r="G61" i="6"/>
  <c r="C61" i="6"/>
  <c r="B61" i="6"/>
  <c r="A62" i="6"/>
  <c r="I62" i="3"/>
  <c r="J62" i="3"/>
  <c r="K62" i="3"/>
  <c r="L62" i="3"/>
  <c r="M62" i="3"/>
  <c r="H63" i="3"/>
  <c r="F165" i="3"/>
  <c r="A166" i="3"/>
  <c r="B165" i="3"/>
  <c r="C165" i="3"/>
  <c r="D165" i="3"/>
  <c r="E165" i="3"/>
  <c r="D164" i="1"/>
  <c r="B164" i="1"/>
  <c r="C164" i="1"/>
  <c r="E164" i="1" s="1"/>
  <c r="F164" i="1"/>
  <c r="A165" i="1"/>
  <c r="C163" i="2"/>
  <c r="D163" i="2"/>
  <c r="E163" i="2"/>
  <c r="F163" i="2"/>
  <c r="A164" i="2"/>
  <c r="B163" i="2"/>
  <c r="N61" i="7"/>
  <c r="M62" i="7"/>
  <c r="K164" i="8"/>
  <c r="J164" i="8"/>
  <c r="I164" i="8"/>
  <c r="L164" i="8" s="1"/>
  <c r="H165" i="8"/>
  <c r="M164" i="8"/>
  <c r="D64" i="8"/>
  <c r="A65" i="8"/>
  <c r="C64" i="8"/>
  <c r="B64" i="8"/>
  <c r="E64" i="8" s="1"/>
  <c r="F64" i="8"/>
  <c r="E62" i="7"/>
  <c r="D63" i="7"/>
  <c r="K61" i="1"/>
  <c r="J61" i="1"/>
  <c r="L61" i="1" s="1"/>
  <c r="M61" i="1"/>
  <c r="H62" i="1"/>
  <c r="I61" i="1"/>
  <c r="R164" i="6"/>
  <c r="S164" i="6"/>
  <c r="T164" i="6"/>
  <c r="U164" i="6"/>
  <c r="V164" i="6"/>
  <c r="W164" i="6"/>
  <c r="Q165" i="6"/>
  <c r="M61" i="2"/>
  <c r="H62" i="2"/>
  <c r="I61" i="2"/>
  <c r="J61" i="2"/>
  <c r="K61" i="2"/>
  <c r="L61" i="2"/>
  <c r="R62" i="1"/>
  <c r="O63" i="1"/>
  <c r="P62" i="1"/>
  <c r="T62" i="1"/>
  <c r="Q62" i="1"/>
  <c r="S62" i="1" s="1"/>
  <c r="K165" i="1"/>
  <c r="J165" i="1"/>
  <c r="L165" i="1" s="1"/>
  <c r="M165" i="1"/>
  <c r="H166" i="1"/>
  <c r="I165" i="1"/>
  <c r="R163" i="2"/>
  <c r="S163" i="2"/>
  <c r="T163" i="2"/>
  <c r="O164" i="2"/>
  <c r="P163" i="2"/>
  <c r="Q163" i="2"/>
  <c r="D61" i="1"/>
  <c r="B61" i="1"/>
  <c r="F61" i="1"/>
  <c r="A62" i="1"/>
  <c r="C61" i="1"/>
  <c r="E61" i="1" s="1"/>
  <c r="E63" i="3"/>
  <c r="F63" i="3"/>
  <c r="A64" i="3"/>
  <c r="B63" i="3"/>
  <c r="C63" i="3"/>
  <c r="D63" i="3"/>
  <c r="R163" i="1"/>
  <c r="Q163" i="1"/>
  <c r="S163" i="1" s="1"/>
  <c r="T163" i="1"/>
  <c r="O164" i="1"/>
  <c r="P163" i="1"/>
  <c r="H61" i="7"/>
  <c r="G62" i="7"/>
  <c r="B61" i="7"/>
  <c r="A62" i="7"/>
  <c r="S61" i="3"/>
  <c r="T61" i="3"/>
  <c r="O62" i="3"/>
  <c r="P61" i="3"/>
  <c r="Q61" i="3"/>
  <c r="R61" i="3"/>
  <c r="U63" i="6"/>
  <c r="V63" i="6"/>
  <c r="W63" i="6"/>
  <c r="R63" i="6"/>
  <c r="S63" i="6"/>
  <c r="T63" i="6"/>
  <c r="Q64" i="6"/>
  <c r="R61" i="4"/>
  <c r="O62" i="4"/>
  <c r="P61" i="4"/>
  <c r="Q61" i="4"/>
  <c r="S61" i="4"/>
  <c r="T61" i="4"/>
  <c r="B164" i="4"/>
  <c r="C164" i="4"/>
  <c r="E164" i="4"/>
  <c r="F164" i="4"/>
  <c r="A165" i="4"/>
  <c r="D164" i="4"/>
  <c r="T164" i="3"/>
  <c r="O165" i="3"/>
  <c r="P164" i="3"/>
  <c r="Q164" i="3"/>
  <c r="R164" i="3"/>
  <c r="S164" i="3"/>
  <c r="B62" i="4"/>
  <c r="C62" i="4"/>
  <c r="D62" i="4"/>
  <c r="E62" i="4"/>
  <c r="F62" i="4"/>
  <c r="A63" i="4"/>
  <c r="K163" i="2"/>
  <c r="L163" i="2"/>
  <c r="M163" i="2"/>
  <c r="H164" i="2"/>
  <c r="I163" i="2"/>
  <c r="J163" i="2"/>
  <c r="J163" i="3"/>
  <c r="K163" i="3"/>
  <c r="L163" i="3"/>
  <c r="M163" i="3"/>
  <c r="H164" i="3"/>
  <c r="I163" i="3"/>
  <c r="L64" i="6"/>
  <c r="M64" i="6"/>
  <c r="N64" i="6"/>
  <c r="O64" i="6"/>
  <c r="J64" i="6"/>
  <c r="K64" i="6"/>
  <c r="I65" i="6"/>
  <c r="S163" i="4"/>
  <c r="T163" i="4"/>
  <c r="O164" i="4"/>
  <c r="P163" i="4"/>
  <c r="Q163" i="4"/>
  <c r="R163" i="4"/>
  <c r="N163" i="6"/>
  <c r="O163" i="6"/>
  <c r="I164" i="6"/>
  <c r="J163" i="6"/>
  <c r="K163" i="6"/>
  <c r="L163" i="6"/>
  <c r="M163" i="6"/>
  <c r="C163" i="6"/>
  <c r="B163" i="6"/>
  <c r="D163" i="6"/>
  <c r="E163" i="6"/>
  <c r="F163" i="6"/>
  <c r="G163" i="6"/>
  <c r="A164" i="6"/>
  <c r="Q64" i="7"/>
  <c r="P65" i="7"/>
  <c r="D164" i="8"/>
  <c r="C164" i="8"/>
  <c r="B164" i="8"/>
  <c r="E164" i="8" s="1"/>
  <c r="F164" i="8"/>
  <c r="A165" i="8"/>
  <c r="H164" i="4"/>
  <c r="I163" i="4"/>
  <c r="J163" i="4"/>
  <c r="K163" i="4"/>
  <c r="L163" i="4"/>
  <c r="M163" i="4"/>
  <c r="K61" i="7"/>
  <c r="J62" i="7"/>
  <c r="M61" i="4"/>
  <c r="H62" i="4"/>
  <c r="I61" i="4"/>
  <c r="J61" i="4"/>
  <c r="K61" i="4"/>
  <c r="L61" i="4"/>
  <c r="P63" i="2"/>
  <c r="Q63" i="2"/>
  <c r="R63" i="2"/>
  <c r="S63" i="2"/>
  <c r="T63" i="2"/>
  <c r="O64" i="2"/>
  <c r="B62" i="2"/>
  <c r="D62" i="2"/>
  <c r="E62" i="2"/>
  <c r="F62" i="2"/>
  <c r="A63" i="2"/>
  <c r="C62" i="2"/>
  <c r="K61" i="8"/>
  <c r="J61" i="8"/>
  <c r="I61" i="8"/>
  <c r="L61" i="8" s="1"/>
  <c r="H62" i="8"/>
  <c r="M61" i="8"/>
  <c r="I164" i="4" l="1"/>
  <c r="J164" i="4"/>
  <c r="K164" i="4"/>
  <c r="L164" i="4"/>
  <c r="M164" i="4"/>
  <c r="H165" i="4"/>
  <c r="D164" i="6"/>
  <c r="B164" i="6"/>
  <c r="C164" i="6"/>
  <c r="E164" i="6"/>
  <c r="F164" i="6"/>
  <c r="G164" i="6"/>
  <c r="A165" i="6"/>
  <c r="A65" i="3"/>
  <c r="B64" i="3"/>
  <c r="C64" i="3"/>
  <c r="D64" i="3"/>
  <c r="E64" i="3"/>
  <c r="F64" i="3"/>
  <c r="K62" i="7"/>
  <c r="J63" i="7"/>
  <c r="D165" i="8"/>
  <c r="C165" i="8"/>
  <c r="B165" i="8"/>
  <c r="E165" i="8" s="1"/>
  <c r="F165" i="8"/>
  <c r="A166" i="8"/>
  <c r="O165" i="4"/>
  <c r="P164" i="4"/>
  <c r="Q164" i="4"/>
  <c r="R164" i="4"/>
  <c r="S164" i="4"/>
  <c r="T164" i="4"/>
  <c r="P165" i="3"/>
  <c r="Q165" i="3"/>
  <c r="R165" i="3"/>
  <c r="S165" i="3"/>
  <c r="T165" i="3"/>
  <c r="O166" i="3"/>
  <c r="O63" i="3"/>
  <c r="P62" i="3"/>
  <c r="Q62" i="3"/>
  <c r="R62" i="3"/>
  <c r="S62" i="3"/>
  <c r="T62" i="3"/>
  <c r="R164" i="1"/>
  <c r="O165" i="1"/>
  <c r="P164" i="1"/>
  <c r="Q164" i="1"/>
  <c r="S164" i="1" s="1"/>
  <c r="T164" i="1"/>
  <c r="E164" i="2"/>
  <c r="F164" i="2"/>
  <c r="A165" i="2"/>
  <c r="B164" i="2"/>
  <c r="C164" i="2"/>
  <c r="D164" i="2"/>
  <c r="J63" i="3"/>
  <c r="K63" i="3"/>
  <c r="L63" i="3"/>
  <c r="M63" i="3"/>
  <c r="H64" i="3"/>
  <c r="I63" i="3"/>
  <c r="T164" i="2"/>
  <c r="O165" i="2"/>
  <c r="P164" i="2"/>
  <c r="Q164" i="2"/>
  <c r="R164" i="2"/>
  <c r="S164" i="2"/>
  <c r="E63" i="7"/>
  <c r="D64" i="7"/>
  <c r="K165" i="8"/>
  <c r="J165" i="8"/>
  <c r="I165" i="8"/>
  <c r="L165" i="8" s="1"/>
  <c r="M165" i="8"/>
  <c r="H166" i="8"/>
  <c r="O164" i="6"/>
  <c r="I165" i="6"/>
  <c r="J164" i="6"/>
  <c r="K164" i="6"/>
  <c r="L164" i="6"/>
  <c r="M164" i="6"/>
  <c r="N164" i="6"/>
  <c r="M164" i="2"/>
  <c r="H165" i="2"/>
  <c r="I164" i="2"/>
  <c r="J164" i="2"/>
  <c r="K164" i="2"/>
  <c r="L164" i="2"/>
  <c r="K62" i="8"/>
  <c r="J62" i="8"/>
  <c r="I62" i="8"/>
  <c r="L62" i="8" s="1"/>
  <c r="H63" i="8"/>
  <c r="M62" i="8"/>
  <c r="N65" i="6"/>
  <c r="O65" i="6"/>
  <c r="J65" i="6"/>
  <c r="K65" i="6"/>
  <c r="L65" i="6"/>
  <c r="M65" i="6"/>
  <c r="I66" i="6"/>
  <c r="L164" i="3"/>
  <c r="M164" i="3"/>
  <c r="H165" i="3"/>
  <c r="I164" i="3"/>
  <c r="J164" i="3"/>
  <c r="K164" i="3"/>
  <c r="D165" i="4"/>
  <c r="E165" i="4"/>
  <c r="A166" i="4"/>
  <c r="B165" i="4"/>
  <c r="F165" i="4"/>
  <c r="C165" i="4"/>
  <c r="B62" i="7"/>
  <c r="A63" i="7"/>
  <c r="D62" i="1"/>
  <c r="B62" i="1"/>
  <c r="F62" i="1"/>
  <c r="A63" i="1"/>
  <c r="C62" i="1"/>
  <c r="E62" i="1" s="1"/>
  <c r="I62" i="2"/>
  <c r="J62" i="2"/>
  <c r="K62" i="2"/>
  <c r="L62" i="2"/>
  <c r="M62" i="2"/>
  <c r="H63" i="2"/>
  <c r="R62" i="8"/>
  <c r="Q62" i="8"/>
  <c r="P62" i="8"/>
  <c r="S62" i="8" s="1"/>
  <c r="T62" i="8"/>
  <c r="O63" i="8"/>
  <c r="C63" i="2"/>
  <c r="D63" i="2"/>
  <c r="F63" i="2"/>
  <c r="A64" i="2"/>
  <c r="B63" i="2"/>
  <c r="E63" i="2"/>
  <c r="T62" i="4"/>
  <c r="Q62" i="4"/>
  <c r="R62" i="4"/>
  <c r="S62" i="4"/>
  <c r="O63" i="4"/>
  <c r="P62" i="4"/>
  <c r="Q65" i="7"/>
  <c r="P66" i="7"/>
  <c r="H62" i="7"/>
  <c r="G63" i="7"/>
  <c r="R63" i="1"/>
  <c r="O64" i="1"/>
  <c r="T63" i="1"/>
  <c r="Q63" i="1"/>
  <c r="S63" i="1" s="1"/>
  <c r="P63" i="1"/>
  <c r="R165" i="6"/>
  <c r="S165" i="6"/>
  <c r="T165" i="6"/>
  <c r="U165" i="6"/>
  <c r="V165" i="6"/>
  <c r="W165" i="6"/>
  <c r="Q166" i="6"/>
  <c r="K62" i="1"/>
  <c r="I62" i="1"/>
  <c r="J62" i="1"/>
  <c r="L62" i="1" s="1"/>
  <c r="H63" i="1"/>
  <c r="M62" i="1"/>
  <c r="N62" i="7"/>
  <c r="M63" i="7"/>
  <c r="D165" i="1"/>
  <c r="F165" i="1"/>
  <c r="A166" i="1"/>
  <c r="B165" i="1"/>
  <c r="C165" i="1"/>
  <c r="E165" i="1" s="1"/>
  <c r="R166" i="8"/>
  <c r="Q166" i="8"/>
  <c r="P166" i="8"/>
  <c r="S166" i="8" s="1"/>
  <c r="T166" i="8"/>
  <c r="O167" i="8"/>
  <c r="Q64" i="2"/>
  <c r="R64" i="2"/>
  <c r="S64" i="2"/>
  <c r="T64" i="2"/>
  <c r="O65" i="2"/>
  <c r="P64" i="2"/>
  <c r="I62" i="4"/>
  <c r="J62" i="4"/>
  <c r="K62" i="4"/>
  <c r="L62" i="4"/>
  <c r="M62" i="4"/>
  <c r="H63" i="4"/>
  <c r="C63" i="4"/>
  <c r="D63" i="4"/>
  <c r="E63" i="4"/>
  <c r="F63" i="4"/>
  <c r="A64" i="4"/>
  <c r="B63" i="4"/>
  <c r="W64" i="6"/>
  <c r="R64" i="6"/>
  <c r="S64" i="6"/>
  <c r="T64" i="6"/>
  <c r="U64" i="6"/>
  <c r="V64" i="6"/>
  <c r="Q65" i="6"/>
  <c r="K166" i="1"/>
  <c r="H167" i="1"/>
  <c r="I166" i="1"/>
  <c r="J166" i="1"/>
  <c r="L166" i="1" s="1"/>
  <c r="M166" i="1"/>
  <c r="D65" i="8"/>
  <c r="A66" i="8"/>
  <c r="C65" i="8"/>
  <c r="B65" i="8"/>
  <c r="E65" i="8" s="1"/>
  <c r="F65" i="8"/>
  <c r="B166" i="3"/>
  <c r="C166" i="3"/>
  <c r="D166" i="3"/>
  <c r="E166" i="3"/>
  <c r="F166" i="3"/>
  <c r="A167" i="3"/>
  <c r="F62" i="6"/>
  <c r="G62" i="6"/>
  <c r="B62" i="6"/>
  <c r="C62" i="6"/>
  <c r="D62" i="6"/>
  <c r="E62" i="6"/>
  <c r="A63" i="6"/>
  <c r="D166" i="1" l="1"/>
  <c r="B166" i="1"/>
  <c r="C166" i="1"/>
  <c r="E166" i="1" s="1"/>
  <c r="F166" i="1"/>
  <c r="A167" i="1"/>
  <c r="Q66" i="7"/>
  <c r="P67" i="7"/>
  <c r="P165" i="2"/>
  <c r="Q165" i="2"/>
  <c r="R165" i="2"/>
  <c r="S165" i="2"/>
  <c r="T165" i="2"/>
  <c r="O166" i="2"/>
  <c r="P63" i="3"/>
  <c r="Q63" i="3"/>
  <c r="R63" i="3"/>
  <c r="S63" i="3"/>
  <c r="T63" i="3"/>
  <c r="O64" i="3"/>
  <c r="E64" i="4"/>
  <c r="F64" i="4"/>
  <c r="A65" i="4"/>
  <c r="B64" i="4"/>
  <c r="C64" i="4"/>
  <c r="D64" i="4"/>
  <c r="B63" i="6"/>
  <c r="C63" i="6"/>
  <c r="D63" i="6"/>
  <c r="E63" i="6"/>
  <c r="F63" i="6"/>
  <c r="G63" i="6"/>
  <c r="A64" i="6"/>
  <c r="R167" i="8"/>
  <c r="Q167" i="8"/>
  <c r="P167" i="8"/>
  <c r="S167" i="8" s="1"/>
  <c r="O168" i="8"/>
  <c r="T167" i="8"/>
  <c r="H166" i="3"/>
  <c r="I165" i="3"/>
  <c r="J165" i="3"/>
  <c r="K165" i="3"/>
  <c r="L165" i="3"/>
  <c r="M165" i="3"/>
  <c r="R165" i="1"/>
  <c r="P165" i="1"/>
  <c r="Q165" i="1"/>
  <c r="S165" i="1" s="1"/>
  <c r="T165" i="1"/>
  <c r="O166" i="1"/>
  <c r="P166" i="3"/>
  <c r="Q166" i="3"/>
  <c r="R166" i="3"/>
  <c r="S166" i="3"/>
  <c r="T166" i="3"/>
  <c r="O167" i="3"/>
  <c r="B65" i="3"/>
  <c r="C65" i="3"/>
  <c r="D65" i="3"/>
  <c r="E65" i="3"/>
  <c r="F65" i="3"/>
  <c r="A66" i="3"/>
  <c r="J165" i="4"/>
  <c r="K165" i="4"/>
  <c r="L165" i="4"/>
  <c r="M165" i="4"/>
  <c r="H166" i="4"/>
  <c r="I165" i="4"/>
  <c r="B167" i="3"/>
  <c r="C167" i="3"/>
  <c r="D167" i="3"/>
  <c r="E167" i="3"/>
  <c r="F167" i="3"/>
  <c r="A168" i="3"/>
  <c r="R65" i="6"/>
  <c r="S65" i="6"/>
  <c r="T65" i="6"/>
  <c r="U65" i="6"/>
  <c r="V65" i="6"/>
  <c r="W65" i="6"/>
  <c r="Q66" i="6"/>
  <c r="D66" i="8"/>
  <c r="A67" i="8"/>
  <c r="C66" i="8"/>
  <c r="B66" i="8"/>
  <c r="E66" i="8" s="1"/>
  <c r="F66" i="8"/>
  <c r="S166" i="6"/>
  <c r="T166" i="6"/>
  <c r="U166" i="6"/>
  <c r="V166" i="6"/>
  <c r="W166" i="6"/>
  <c r="Q167" i="6"/>
  <c r="R166" i="6"/>
  <c r="E64" i="2"/>
  <c r="F64" i="2"/>
  <c r="B64" i="2"/>
  <c r="C64" i="2"/>
  <c r="D64" i="2"/>
  <c r="A65" i="2"/>
  <c r="D63" i="1"/>
  <c r="B63" i="1"/>
  <c r="F63" i="1"/>
  <c r="A64" i="1"/>
  <c r="C63" i="1"/>
  <c r="E63" i="1" s="1"/>
  <c r="E64" i="7"/>
  <c r="D65" i="7"/>
  <c r="K63" i="7"/>
  <c r="J64" i="7"/>
  <c r="E165" i="6"/>
  <c r="D165" i="6"/>
  <c r="F165" i="6"/>
  <c r="G165" i="6"/>
  <c r="A166" i="6"/>
  <c r="B165" i="6"/>
  <c r="C165" i="6"/>
  <c r="Q63" i="4"/>
  <c r="O64" i="4"/>
  <c r="P63" i="4"/>
  <c r="R63" i="4"/>
  <c r="S63" i="4"/>
  <c r="T63" i="4"/>
  <c r="I63" i="2"/>
  <c r="J63" i="2"/>
  <c r="K63" i="2"/>
  <c r="L63" i="2"/>
  <c r="M63" i="2"/>
  <c r="H64" i="2"/>
  <c r="F166" i="4"/>
  <c r="A167" i="4"/>
  <c r="B166" i="4"/>
  <c r="C166" i="4"/>
  <c r="D166" i="4"/>
  <c r="E166" i="4"/>
  <c r="I166" i="6"/>
  <c r="J165" i="6"/>
  <c r="K165" i="6"/>
  <c r="L165" i="6"/>
  <c r="M165" i="6"/>
  <c r="N165" i="6"/>
  <c r="O165" i="6"/>
  <c r="L64" i="3"/>
  <c r="M64" i="3"/>
  <c r="H65" i="3"/>
  <c r="I64" i="3"/>
  <c r="J64" i="3"/>
  <c r="K64" i="3"/>
  <c r="A166" i="2"/>
  <c r="B165" i="2"/>
  <c r="C165" i="2"/>
  <c r="D165" i="2"/>
  <c r="E165" i="2"/>
  <c r="F165" i="2"/>
  <c r="R64" i="1"/>
  <c r="O65" i="1"/>
  <c r="P64" i="1"/>
  <c r="T64" i="1"/>
  <c r="Q64" i="1"/>
  <c r="S64" i="1" s="1"/>
  <c r="J66" i="6"/>
  <c r="K66" i="6"/>
  <c r="L66" i="6"/>
  <c r="M66" i="6"/>
  <c r="O66" i="6"/>
  <c r="N66" i="6"/>
  <c r="I67" i="6"/>
  <c r="K63" i="8"/>
  <c r="J63" i="8"/>
  <c r="I63" i="8"/>
  <c r="L63" i="8" s="1"/>
  <c r="M63" i="8"/>
  <c r="H64" i="8"/>
  <c r="I165" i="2"/>
  <c r="J165" i="2"/>
  <c r="K165" i="2"/>
  <c r="M165" i="2"/>
  <c r="H166" i="2"/>
  <c r="L165" i="2"/>
  <c r="P165" i="4"/>
  <c r="Q165" i="4"/>
  <c r="R165" i="4"/>
  <c r="S165" i="4"/>
  <c r="T165" i="4"/>
  <c r="O166" i="4"/>
  <c r="S65" i="2"/>
  <c r="T65" i="2"/>
  <c r="O66" i="2"/>
  <c r="P65" i="2"/>
  <c r="Q65" i="2"/>
  <c r="R65" i="2"/>
  <c r="J166" i="8"/>
  <c r="K166" i="8"/>
  <c r="I166" i="8"/>
  <c r="L166" i="8" s="1"/>
  <c r="M166" i="8"/>
  <c r="H167" i="8"/>
  <c r="D166" i="8"/>
  <c r="C166" i="8"/>
  <c r="B166" i="8"/>
  <c r="E166" i="8" s="1"/>
  <c r="F166" i="8"/>
  <c r="A167" i="8"/>
  <c r="N63" i="7"/>
  <c r="M64" i="7"/>
  <c r="I63" i="4"/>
  <c r="J63" i="4"/>
  <c r="K63" i="4"/>
  <c r="L63" i="4"/>
  <c r="M63" i="4"/>
  <c r="H64" i="4"/>
  <c r="K167" i="1"/>
  <c r="I167" i="1"/>
  <c r="J167" i="1"/>
  <c r="L167" i="1" s="1"/>
  <c r="M167" i="1"/>
  <c r="H168" i="1"/>
  <c r="K63" i="1"/>
  <c r="H64" i="1"/>
  <c r="J63" i="1"/>
  <c r="L63" i="1" s="1"/>
  <c r="M63" i="1"/>
  <c r="I63" i="1"/>
  <c r="H63" i="7"/>
  <c r="G64" i="7"/>
  <c r="R63" i="8"/>
  <c r="Q63" i="8"/>
  <c r="P63" i="8"/>
  <c r="S63" i="8" s="1"/>
  <c r="T63" i="8"/>
  <c r="O64" i="8"/>
  <c r="B63" i="7"/>
  <c r="A64" i="7"/>
  <c r="C167" i="4" l="1"/>
  <c r="D167" i="4"/>
  <c r="E167" i="4"/>
  <c r="F167" i="4"/>
  <c r="B167" i="4"/>
  <c r="A168" i="4"/>
  <c r="F166" i="6"/>
  <c r="G166" i="6"/>
  <c r="A167" i="6"/>
  <c r="B166" i="6"/>
  <c r="C166" i="6"/>
  <c r="D166" i="6"/>
  <c r="E166" i="6"/>
  <c r="S66" i="6"/>
  <c r="T66" i="6"/>
  <c r="U66" i="6"/>
  <c r="V66" i="6"/>
  <c r="W66" i="6"/>
  <c r="R66" i="6"/>
  <c r="Q67" i="6"/>
  <c r="Q67" i="7"/>
  <c r="P68" i="7"/>
  <c r="D168" i="3"/>
  <c r="E168" i="3"/>
  <c r="F168" i="3"/>
  <c r="A169" i="3"/>
  <c r="B168" i="3"/>
  <c r="C168" i="3"/>
  <c r="B64" i="6"/>
  <c r="C64" i="6"/>
  <c r="D64" i="6"/>
  <c r="E64" i="6"/>
  <c r="F64" i="6"/>
  <c r="G64" i="6"/>
  <c r="A65" i="6"/>
  <c r="K167" i="8"/>
  <c r="J167" i="8"/>
  <c r="I167" i="8"/>
  <c r="L167" i="8" s="1"/>
  <c r="M167" i="8"/>
  <c r="H168" i="8"/>
  <c r="O67" i="2"/>
  <c r="P66" i="2"/>
  <c r="Q66" i="2"/>
  <c r="R66" i="2"/>
  <c r="S66" i="2"/>
  <c r="T66" i="2"/>
  <c r="R167" i="3"/>
  <c r="S167" i="3"/>
  <c r="T167" i="3"/>
  <c r="O168" i="3"/>
  <c r="P167" i="3"/>
  <c r="Q167" i="3"/>
  <c r="I166" i="3"/>
  <c r="J166" i="3"/>
  <c r="K166" i="3"/>
  <c r="L166" i="3"/>
  <c r="M166" i="3"/>
  <c r="H167" i="3"/>
  <c r="A66" i="4"/>
  <c r="B65" i="4"/>
  <c r="C65" i="4"/>
  <c r="D65" i="4"/>
  <c r="E65" i="4"/>
  <c r="F65" i="4"/>
  <c r="K168" i="1"/>
  <c r="M168" i="1"/>
  <c r="H169" i="1"/>
  <c r="I168" i="1"/>
  <c r="J168" i="1"/>
  <c r="L168" i="1" s="1"/>
  <c r="K64" i="8"/>
  <c r="J64" i="8"/>
  <c r="I64" i="8"/>
  <c r="L64" i="8" s="1"/>
  <c r="M64" i="8"/>
  <c r="H65" i="8"/>
  <c r="N64" i="7"/>
  <c r="M65" i="7"/>
  <c r="H66" i="3"/>
  <c r="I65" i="3"/>
  <c r="J65" i="3"/>
  <c r="K65" i="3"/>
  <c r="L65" i="3"/>
  <c r="M65" i="3"/>
  <c r="K64" i="2"/>
  <c r="L64" i="2"/>
  <c r="M64" i="2"/>
  <c r="H65" i="2"/>
  <c r="I64" i="2"/>
  <c r="J64" i="2"/>
  <c r="D64" i="1"/>
  <c r="B64" i="1"/>
  <c r="C64" i="1"/>
  <c r="E64" i="1" s="1"/>
  <c r="A65" i="1"/>
  <c r="F64" i="1"/>
  <c r="P166" i="2"/>
  <c r="Q166" i="2"/>
  <c r="R166" i="2"/>
  <c r="S166" i="2"/>
  <c r="T166" i="2"/>
  <c r="O167" i="2"/>
  <c r="D167" i="1"/>
  <c r="C167" i="1"/>
  <c r="E167" i="1" s="1"/>
  <c r="F167" i="1"/>
  <c r="A168" i="1"/>
  <c r="B167" i="1"/>
  <c r="E65" i="7"/>
  <c r="D66" i="7"/>
  <c r="H64" i="7"/>
  <c r="G65" i="7"/>
  <c r="R64" i="8"/>
  <c r="Q64" i="8"/>
  <c r="P64" i="8"/>
  <c r="S64" i="8" s="1"/>
  <c r="O65" i="8"/>
  <c r="T64" i="8"/>
  <c r="J166" i="6"/>
  <c r="K166" i="6"/>
  <c r="L166" i="6"/>
  <c r="M166" i="6"/>
  <c r="N166" i="6"/>
  <c r="O166" i="6"/>
  <c r="I167" i="6"/>
  <c r="C66" i="3"/>
  <c r="D66" i="3"/>
  <c r="E66" i="3"/>
  <c r="F66" i="3"/>
  <c r="A67" i="3"/>
  <c r="B66" i="3"/>
  <c r="R168" i="8"/>
  <c r="Q168" i="8"/>
  <c r="P168" i="8"/>
  <c r="S168" i="8" s="1"/>
  <c r="T168" i="8"/>
  <c r="O169" i="8"/>
  <c r="R65" i="1"/>
  <c r="T65" i="1"/>
  <c r="O66" i="1"/>
  <c r="Q65" i="1"/>
  <c r="S65" i="1" s="1"/>
  <c r="P65" i="1"/>
  <c r="R166" i="1"/>
  <c r="T166" i="1"/>
  <c r="O167" i="1"/>
  <c r="P166" i="1"/>
  <c r="Q166" i="1"/>
  <c r="S166" i="1" s="1"/>
  <c r="I166" i="2"/>
  <c r="J166" i="2"/>
  <c r="K166" i="2"/>
  <c r="L166" i="2"/>
  <c r="M166" i="2"/>
  <c r="H167" i="2"/>
  <c r="K64" i="4"/>
  <c r="L64" i="4"/>
  <c r="M64" i="4"/>
  <c r="H65" i="4"/>
  <c r="I64" i="4"/>
  <c r="J64" i="4"/>
  <c r="D167" i="8"/>
  <c r="C167" i="8"/>
  <c r="B167" i="8"/>
  <c r="E167" i="8" s="1"/>
  <c r="F167" i="8"/>
  <c r="A168" i="8"/>
  <c r="Q166" i="4"/>
  <c r="R166" i="4"/>
  <c r="S166" i="4"/>
  <c r="T166" i="4"/>
  <c r="O167" i="4"/>
  <c r="P166" i="4"/>
  <c r="P64" i="4"/>
  <c r="S64" i="4"/>
  <c r="Q64" i="4"/>
  <c r="R64" i="4"/>
  <c r="T64" i="4"/>
  <c r="O65" i="4"/>
  <c r="Q64" i="3"/>
  <c r="R64" i="3"/>
  <c r="S64" i="3"/>
  <c r="T64" i="3"/>
  <c r="O65" i="3"/>
  <c r="P64" i="3"/>
  <c r="B64" i="7"/>
  <c r="A65" i="7"/>
  <c r="K64" i="1"/>
  <c r="H65" i="1"/>
  <c r="I64" i="1"/>
  <c r="J64" i="1"/>
  <c r="L64" i="1" s="1"/>
  <c r="M64" i="1"/>
  <c r="J67" i="6"/>
  <c r="K67" i="6"/>
  <c r="L67" i="6"/>
  <c r="M67" i="6"/>
  <c r="N67" i="6"/>
  <c r="O67" i="6"/>
  <c r="I68" i="6"/>
  <c r="K64" i="7"/>
  <c r="J65" i="7"/>
  <c r="T167" i="6"/>
  <c r="U167" i="6"/>
  <c r="V167" i="6"/>
  <c r="W167" i="6"/>
  <c r="Q168" i="6"/>
  <c r="R167" i="6"/>
  <c r="S167" i="6"/>
  <c r="B166" i="2"/>
  <c r="C166" i="2"/>
  <c r="D166" i="2"/>
  <c r="E166" i="2"/>
  <c r="F166" i="2"/>
  <c r="A167" i="2"/>
  <c r="A66" i="2"/>
  <c r="B65" i="2"/>
  <c r="C65" i="2"/>
  <c r="D65" i="2"/>
  <c r="E65" i="2"/>
  <c r="F65" i="2"/>
  <c r="A68" i="8"/>
  <c r="C67" i="8"/>
  <c r="D67" i="8"/>
  <c r="B67" i="8"/>
  <c r="E67" i="8" s="1"/>
  <c r="F67" i="8"/>
  <c r="L166" i="4"/>
  <c r="M166" i="4"/>
  <c r="H167" i="4"/>
  <c r="I166" i="4"/>
  <c r="J166" i="4"/>
  <c r="K166" i="4"/>
  <c r="S65" i="3" l="1"/>
  <c r="T65" i="3"/>
  <c r="O66" i="3"/>
  <c r="P65" i="3"/>
  <c r="Q65" i="3"/>
  <c r="R65" i="3"/>
  <c r="M65" i="4"/>
  <c r="H66" i="4"/>
  <c r="I65" i="4"/>
  <c r="J65" i="4"/>
  <c r="K65" i="4"/>
  <c r="L65" i="4"/>
  <c r="D168" i="1"/>
  <c r="A169" i="1"/>
  <c r="B168" i="1"/>
  <c r="C168" i="1"/>
  <c r="E168" i="1" s="1"/>
  <c r="F168" i="1"/>
  <c r="K65" i="7"/>
  <c r="J66" i="7"/>
  <c r="B66" i="2"/>
  <c r="D66" i="2"/>
  <c r="E66" i="2"/>
  <c r="F66" i="2"/>
  <c r="A67" i="2"/>
  <c r="C66" i="2"/>
  <c r="L68" i="6"/>
  <c r="M68" i="6"/>
  <c r="N68" i="6"/>
  <c r="O68" i="6"/>
  <c r="J68" i="6"/>
  <c r="K68" i="6"/>
  <c r="I69" i="6"/>
  <c r="D168" i="8"/>
  <c r="C168" i="8"/>
  <c r="B168" i="8"/>
  <c r="E168" i="8" s="1"/>
  <c r="F168" i="8"/>
  <c r="A169" i="8"/>
  <c r="R66" i="1"/>
  <c r="O67" i="1"/>
  <c r="P66" i="1"/>
  <c r="T66" i="1"/>
  <c r="Q66" i="1"/>
  <c r="S66" i="1" s="1"/>
  <c r="M65" i="2"/>
  <c r="H66" i="2"/>
  <c r="I65" i="2"/>
  <c r="J65" i="2"/>
  <c r="K65" i="2"/>
  <c r="L65" i="2"/>
  <c r="Q68" i="7"/>
  <c r="P69" i="7"/>
  <c r="B168" i="4"/>
  <c r="C168" i="4"/>
  <c r="E168" i="4"/>
  <c r="F168" i="4"/>
  <c r="A169" i="4"/>
  <c r="D168" i="4"/>
  <c r="E67" i="3"/>
  <c r="F67" i="3"/>
  <c r="A68" i="3"/>
  <c r="B67" i="3"/>
  <c r="C67" i="3"/>
  <c r="D67" i="3"/>
  <c r="I66" i="3"/>
  <c r="J66" i="3"/>
  <c r="K66" i="3"/>
  <c r="L66" i="3"/>
  <c r="M66" i="3"/>
  <c r="H67" i="3"/>
  <c r="R65" i="8"/>
  <c r="Q65" i="8"/>
  <c r="P65" i="8"/>
  <c r="S65" i="8" s="1"/>
  <c r="O66" i="8"/>
  <c r="T65" i="8"/>
  <c r="K168" i="8"/>
  <c r="J168" i="8"/>
  <c r="I168" i="8"/>
  <c r="L168" i="8" s="1"/>
  <c r="M168" i="8"/>
  <c r="H169" i="8"/>
  <c r="D68" i="8"/>
  <c r="A69" i="8"/>
  <c r="C68" i="8"/>
  <c r="B68" i="8"/>
  <c r="E68" i="8" s="1"/>
  <c r="F68" i="8"/>
  <c r="K65" i="1"/>
  <c r="J65" i="1"/>
  <c r="L65" i="1" s="1"/>
  <c r="H66" i="1"/>
  <c r="M65" i="1"/>
  <c r="I65" i="1"/>
  <c r="H65" i="7"/>
  <c r="G66" i="7"/>
  <c r="D65" i="1"/>
  <c r="A66" i="1"/>
  <c r="C65" i="1"/>
  <c r="E65" i="1" s="1"/>
  <c r="B65" i="1"/>
  <c r="F65" i="1"/>
  <c r="N65" i="7"/>
  <c r="M66" i="7"/>
  <c r="U67" i="6"/>
  <c r="V67" i="6"/>
  <c r="W67" i="6"/>
  <c r="R67" i="6"/>
  <c r="S67" i="6"/>
  <c r="T67" i="6"/>
  <c r="Q68" i="6"/>
  <c r="C167" i="2"/>
  <c r="D167" i="2"/>
  <c r="E167" i="2"/>
  <c r="F167" i="2"/>
  <c r="A168" i="2"/>
  <c r="B167" i="2"/>
  <c r="S167" i="4"/>
  <c r="T167" i="4"/>
  <c r="O168" i="4"/>
  <c r="P167" i="4"/>
  <c r="Q167" i="4"/>
  <c r="R167" i="4"/>
  <c r="K167" i="2"/>
  <c r="L167" i="2"/>
  <c r="M167" i="2"/>
  <c r="H168" i="2"/>
  <c r="I167" i="2"/>
  <c r="J167" i="2"/>
  <c r="R167" i="1"/>
  <c r="P167" i="1"/>
  <c r="Q167" i="1"/>
  <c r="S167" i="1" s="1"/>
  <c r="T167" i="1"/>
  <c r="O168" i="1"/>
  <c r="R169" i="8"/>
  <c r="Q169" i="8"/>
  <c r="P169" i="8"/>
  <c r="S169" i="8" s="1"/>
  <c r="T169" i="8"/>
  <c r="O170" i="8"/>
  <c r="R167" i="2"/>
  <c r="S167" i="2"/>
  <c r="T167" i="2"/>
  <c r="O168" i="2"/>
  <c r="P167" i="2"/>
  <c r="Q167" i="2"/>
  <c r="K169" i="1"/>
  <c r="I169" i="1"/>
  <c r="J169" i="1"/>
  <c r="L169" i="1" s="1"/>
  <c r="M169" i="1"/>
  <c r="H170" i="1"/>
  <c r="B66" i="4"/>
  <c r="C66" i="4"/>
  <c r="D66" i="4"/>
  <c r="E66" i="4"/>
  <c r="F66" i="4"/>
  <c r="A67" i="4"/>
  <c r="D65" i="6"/>
  <c r="E65" i="6"/>
  <c r="F65" i="6"/>
  <c r="G65" i="6"/>
  <c r="B65" i="6"/>
  <c r="C65" i="6"/>
  <c r="A66" i="6"/>
  <c r="J167" i="6"/>
  <c r="K167" i="6"/>
  <c r="L167" i="6"/>
  <c r="M167" i="6"/>
  <c r="N167" i="6"/>
  <c r="O167" i="6"/>
  <c r="I168" i="6"/>
  <c r="H168" i="4"/>
  <c r="I167" i="4"/>
  <c r="J167" i="4"/>
  <c r="K167" i="4"/>
  <c r="L167" i="4"/>
  <c r="M167" i="4"/>
  <c r="B65" i="7"/>
  <c r="A66" i="7"/>
  <c r="S65" i="4"/>
  <c r="T65" i="4"/>
  <c r="O66" i="4"/>
  <c r="P65" i="4"/>
  <c r="Q65" i="4"/>
  <c r="R65" i="4"/>
  <c r="E66" i="7"/>
  <c r="D67" i="7"/>
  <c r="K65" i="8"/>
  <c r="J65" i="8"/>
  <c r="I65" i="8"/>
  <c r="L65" i="8" s="1"/>
  <c r="M65" i="8"/>
  <c r="H66" i="8"/>
  <c r="J167" i="3"/>
  <c r="K167" i="3"/>
  <c r="L167" i="3"/>
  <c r="M167" i="3"/>
  <c r="H168" i="3"/>
  <c r="I167" i="3"/>
  <c r="T168" i="3"/>
  <c r="O169" i="3"/>
  <c r="P168" i="3"/>
  <c r="Q168" i="3"/>
  <c r="S168" i="3"/>
  <c r="R168" i="3"/>
  <c r="F169" i="3"/>
  <c r="A170" i="3"/>
  <c r="B169" i="3"/>
  <c r="C169" i="3"/>
  <c r="D169" i="3"/>
  <c r="E169" i="3"/>
  <c r="U168" i="6"/>
  <c r="V168" i="6"/>
  <c r="W168" i="6"/>
  <c r="Q169" i="6"/>
  <c r="R168" i="6"/>
  <c r="S168" i="6"/>
  <c r="T168" i="6"/>
  <c r="P67" i="2"/>
  <c r="Q67" i="2"/>
  <c r="R67" i="2"/>
  <c r="S67" i="2"/>
  <c r="T67" i="2"/>
  <c r="O68" i="2"/>
  <c r="G167" i="6"/>
  <c r="B167" i="6"/>
  <c r="C167" i="6"/>
  <c r="D167" i="6"/>
  <c r="E167" i="6"/>
  <c r="F167" i="6"/>
  <c r="A168" i="6"/>
  <c r="P169" i="3" l="1"/>
  <c r="Q169" i="3"/>
  <c r="R169" i="3"/>
  <c r="S169" i="3"/>
  <c r="T169" i="3"/>
  <c r="O170" i="3"/>
  <c r="K66" i="8"/>
  <c r="J66" i="8"/>
  <c r="I66" i="8"/>
  <c r="L66" i="8" s="1"/>
  <c r="M66" i="8"/>
  <c r="H67" i="8"/>
  <c r="T168" i="2"/>
  <c r="O169" i="2"/>
  <c r="P168" i="2"/>
  <c r="Q168" i="2"/>
  <c r="R168" i="2"/>
  <c r="S168" i="2"/>
  <c r="M168" i="2"/>
  <c r="H169" i="2"/>
  <c r="I168" i="2"/>
  <c r="J168" i="2"/>
  <c r="K168" i="2"/>
  <c r="L168" i="2"/>
  <c r="W68" i="6"/>
  <c r="R68" i="6"/>
  <c r="S68" i="6"/>
  <c r="T68" i="6"/>
  <c r="U68" i="6"/>
  <c r="V68" i="6"/>
  <c r="Q69" i="6"/>
  <c r="D69" i="8"/>
  <c r="A70" i="8"/>
  <c r="C69" i="8"/>
  <c r="B69" i="8"/>
  <c r="E69" i="8" s="1"/>
  <c r="F69" i="8"/>
  <c r="R66" i="8"/>
  <c r="Q66" i="8"/>
  <c r="P66" i="8"/>
  <c r="S66" i="8" s="1"/>
  <c r="T66" i="8"/>
  <c r="O67" i="8"/>
  <c r="N69" i="6"/>
  <c r="O69" i="6"/>
  <c r="J69" i="6"/>
  <c r="K69" i="6"/>
  <c r="L69" i="6"/>
  <c r="M69" i="6"/>
  <c r="I70" i="6"/>
  <c r="C67" i="2"/>
  <c r="D67" i="2"/>
  <c r="F67" i="2"/>
  <c r="A68" i="2"/>
  <c r="B67" i="2"/>
  <c r="E67" i="2"/>
  <c r="I66" i="4"/>
  <c r="J66" i="4"/>
  <c r="K66" i="4"/>
  <c r="L66" i="4"/>
  <c r="M66" i="4"/>
  <c r="H67" i="4"/>
  <c r="Q68" i="2"/>
  <c r="R68" i="2"/>
  <c r="S68" i="2"/>
  <c r="T68" i="2"/>
  <c r="O69" i="2"/>
  <c r="P68" i="2"/>
  <c r="K170" i="1"/>
  <c r="I170" i="1"/>
  <c r="J170" i="1"/>
  <c r="L170" i="1" s="1"/>
  <c r="M170" i="1"/>
  <c r="H171" i="1"/>
  <c r="R168" i="1"/>
  <c r="P168" i="1"/>
  <c r="Q168" i="1"/>
  <c r="S168" i="1" s="1"/>
  <c r="T168" i="1"/>
  <c r="O169" i="1"/>
  <c r="D169" i="4"/>
  <c r="E169" i="4"/>
  <c r="A170" i="4"/>
  <c r="B169" i="4"/>
  <c r="C169" i="4"/>
  <c r="F169" i="4"/>
  <c r="R67" i="1"/>
  <c r="T67" i="1"/>
  <c r="Q67" i="1"/>
  <c r="S67" i="1" s="1"/>
  <c r="O68" i="1"/>
  <c r="P67" i="1"/>
  <c r="V169" i="6"/>
  <c r="W169" i="6"/>
  <c r="Q170" i="6"/>
  <c r="R169" i="6"/>
  <c r="S169" i="6"/>
  <c r="T169" i="6"/>
  <c r="U169" i="6"/>
  <c r="B170" i="3"/>
  <c r="C170" i="3"/>
  <c r="D170" i="3"/>
  <c r="E170" i="3"/>
  <c r="F170" i="3"/>
  <c r="A171" i="3"/>
  <c r="O67" i="4"/>
  <c r="P66" i="4"/>
  <c r="Q66" i="4"/>
  <c r="R66" i="4"/>
  <c r="S66" i="4"/>
  <c r="T66" i="4"/>
  <c r="K66" i="1"/>
  <c r="H67" i="1"/>
  <c r="J66" i="1"/>
  <c r="L66" i="1" s="1"/>
  <c r="M66" i="1"/>
  <c r="I66" i="1"/>
  <c r="K169" i="8"/>
  <c r="J169" i="8"/>
  <c r="I169" i="8"/>
  <c r="L169" i="8" s="1"/>
  <c r="M169" i="8"/>
  <c r="H170" i="8"/>
  <c r="D169" i="1"/>
  <c r="B169" i="1"/>
  <c r="C169" i="1"/>
  <c r="E169" i="1" s="1"/>
  <c r="F169" i="1"/>
  <c r="A170" i="1"/>
  <c r="C67" i="4"/>
  <c r="D67" i="4"/>
  <c r="E67" i="4"/>
  <c r="F67" i="4"/>
  <c r="A68" i="4"/>
  <c r="B67" i="4"/>
  <c r="E168" i="2"/>
  <c r="F168" i="2"/>
  <c r="A169" i="2"/>
  <c r="B168" i="2"/>
  <c r="C168" i="2"/>
  <c r="D168" i="2"/>
  <c r="D169" i="8"/>
  <c r="C169" i="8"/>
  <c r="B169" i="8"/>
  <c r="E169" i="8" s="1"/>
  <c r="F169" i="8"/>
  <c r="A170" i="8"/>
  <c r="A169" i="6"/>
  <c r="B168" i="6"/>
  <c r="C168" i="6"/>
  <c r="D168" i="6"/>
  <c r="E168" i="6"/>
  <c r="F168" i="6"/>
  <c r="G168" i="6"/>
  <c r="L168" i="3"/>
  <c r="M168" i="3"/>
  <c r="H169" i="3"/>
  <c r="I168" i="3"/>
  <c r="J168" i="3"/>
  <c r="K168" i="3"/>
  <c r="I168" i="4"/>
  <c r="J168" i="4"/>
  <c r="K168" i="4"/>
  <c r="L168" i="4"/>
  <c r="M168" i="4"/>
  <c r="H169" i="4"/>
  <c r="F66" i="6"/>
  <c r="G66" i="6"/>
  <c r="B66" i="6"/>
  <c r="C66" i="6"/>
  <c r="E66" i="6"/>
  <c r="D66" i="6"/>
  <c r="A67" i="6"/>
  <c r="Q170" i="8"/>
  <c r="R170" i="8"/>
  <c r="P170" i="8"/>
  <c r="S170" i="8" s="1"/>
  <c r="T170" i="8"/>
  <c r="O171" i="8"/>
  <c r="D66" i="1"/>
  <c r="A67" i="1"/>
  <c r="B66" i="1"/>
  <c r="C66" i="1"/>
  <c r="E66" i="1" s="1"/>
  <c r="F66" i="1"/>
  <c r="J67" i="3"/>
  <c r="K67" i="3"/>
  <c r="L67" i="3"/>
  <c r="M67" i="3"/>
  <c r="H68" i="3"/>
  <c r="I67" i="3"/>
  <c r="I66" i="2"/>
  <c r="J66" i="2"/>
  <c r="K66" i="2"/>
  <c r="L66" i="2"/>
  <c r="M66" i="2"/>
  <c r="H67" i="2"/>
  <c r="E67" i="7"/>
  <c r="D68" i="7"/>
  <c r="B66" i="7"/>
  <c r="A67" i="7"/>
  <c r="K168" i="6"/>
  <c r="L168" i="6"/>
  <c r="M168" i="6"/>
  <c r="N168" i="6"/>
  <c r="O168" i="6"/>
  <c r="I169" i="6"/>
  <c r="J168" i="6"/>
  <c r="A69" i="3"/>
  <c r="B68" i="3"/>
  <c r="C68" i="3"/>
  <c r="D68" i="3"/>
  <c r="E68" i="3"/>
  <c r="F68" i="3"/>
  <c r="K66" i="7"/>
  <c r="J67" i="7"/>
  <c r="O67" i="3"/>
  <c r="P66" i="3"/>
  <c r="Q66" i="3"/>
  <c r="R66" i="3"/>
  <c r="S66" i="3"/>
  <c r="T66" i="3"/>
  <c r="H66" i="7"/>
  <c r="G67" i="7"/>
  <c r="Q69" i="7"/>
  <c r="P70" i="7"/>
  <c r="O169" i="4"/>
  <c r="P168" i="4"/>
  <c r="Q168" i="4"/>
  <c r="R168" i="4"/>
  <c r="S168" i="4"/>
  <c r="T168" i="4"/>
  <c r="N66" i="7"/>
  <c r="M67" i="7"/>
  <c r="D170" i="1" l="1"/>
  <c r="F170" i="1"/>
  <c r="A171" i="1"/>
  <c r="B170" i="1"/>
  <c r="C170" i="1"/>
  <c r="E170" i="1" s="1"/>
  <c r="S69" i="2"/>
  <c r="T69" i="2"/>
  <c r="O70" i="2"/>
  <c r="P69" i="2"/>
  <c r="Q69" i="2"/>
  <c r="R69" i="2"/>
  <c r="R67" i="8"/>
  <c r="Q67" i="8"/>
  <c r="P67" i="8"/>
  <c r="S67" i="8" s="1"/>
  <c r="O68" i="8"/>
  <c r="T67" i="8"/>
  <c r="D70" i="8"/>
  <c r="C70" i="8"/>
  <c r="A71" i="8"/>
  <c r="B70" i="8"/>
  <c r="E70" i="8" s="1"/>
  <c r="F70" i="8"/>
  <c r="J70" i="6"/>
  <c r="K70" i="6"/>
  <c r="L70" i="6"/>
  <c r="M70" i="6"/>
  <c r="N70" i="6"/>
  <c r="O70" i="6"/>
  <c r="I71" i="6"/>
  <c r="R171" i="8"/>
  <c r="Q171" i="8"/>
  <c r="P171" i="8"/>
  <c r="S171" i="8" s="1"/>
  <c r="T171" i="8"/>
  <c r="O172" i="8"/>
  <c r="F170" i="4"/>
  <c r="A171" i="4"/>
  <c r="B170" i="4"/>
  <c r="C170" i="4"/>
  <c r="D170" i="4"/>
  <c r="E170" i="4"/>
  <c r="K171" i="1"/>
  <c r="M171" i="1"/>
  <c r="H172" i="1"/>
  <c r="I171" i="1"/>
  <c r="J171" i="1"/>
  <c r="L171" i="1" s="1"/>
  <c r="R69" i="6"/>
  <c r="S69" i="6"/>
  <c r="T69" i="6"/>
  <c r="U69" i="6"/>
  <c r="V69" i="6"/>
  <c r="W69" i="6"/>
  <c r="Q70" i="6"/>
  <c r="P170" i="3"/>
  <c r="Q170" i="3"/>
  <c r="R170" i="3"/>
  <c r="S170" i="3"/>
  <c r="T170" i="3"/>
  <c r="O171" i="3"/>
  <c r="P169" i="4"/>
  <c r="Q169" i="4"/>
  <c r="R169" i="4"/>
  <c r="S169" i="4"/>
  <c r="T169" i="4"/>
  <c r="O170" i="4"/>
  <c r="E68" i="4"/>
  <c r="F68" i="4"/>
  <c r="A69" i="4"/>
  <c r="B68" i="4"/>
  <c r="C68" i="4"/>
  <c r="D68" i="4"/>
  <c r="R68" i="1"/>
  <c r="O69" i="1"/>
  <c r="P68" i="1"/>
  <c r="T68" i="1"/>
  <c r="Q68" i="1"/>
  <c r="S68" i="1" s="1"/>
  <c r="P169" i="2"/>
  <c r="Q169" i="2"/>
  <c r="R169" i="2"/>
  <c r="S169" i="2"/>
  <c r="T169" i="2"/>
  <c r="O170" i="2"/>
  <c r="H67" i="7"/>
  <c r="G68" i="7"/>
  <c r="K67" i="7"/>
  <c r="J68" i="7"/>
  <c r="J169" i="4"/>
  <c r="K169" i="4"/>
  <c r="L169" i="4"/>
  <c r="M169" i="4"/>
  <c r="H170" i="4"/>
  <c r="I169" i="4"/>
  <c r="P67" i="4"/>
  <c r="Q67" i="4"/>
  <c r="R67" i="4"/>
  <c r="S67" i="4"/>
  <c r="T67" i="4"/>
  <c r="O68" i="4"/>
  <c r="Q70" i="7"/>
  <c r="P71" i="7"/>
  <c r="B69" i="3"/>
  <c r="C69" i="3"/>
  <c r="D69" i="3"/>
  <c r="E69" i="3"/>
  <c r="F69" i="3"/>
  <c r="A70" i="3"/>
  <c r="L169" i="6"/>
  <c r="M169" i="6"/>
  <c r="N169" i="6"/>
  <c r="O169" i="6"/>
  <c r="I170" i="6"/>
  <c r="J169" i="6"/>
  <c r="K169" i="6"/>
  <c r="E68" i="7"/>
  <c r="D69" i="7"/>
  <c r="B67" i="6"/>
  <c r="C67" i="6"/>
  <c r="D67" i="6"/>
  <c r="E67" i="6"/>
  <c r="F67" i="6"/>
  <c r="G67" i="6"/>
  <c r="A68" i="6"/>
  <c r="H170" i="3"/>
  <c r="I169" i="3"/>
  <c r="J169" i="3"/>
  <c r="K169" i="3"/>
  <c r="L169" i="3"/>
  <c r="M169" i="3"/>
  <c r="K170" i="8"/>
  <c r="J170" i="8"/>
  <c r="I170" i="8"/>
  <c r="L170" i="8" s="1"/>
  <c r="M170" i="8"/>
  <c r="H171" i="8"/>
  <c r="K67" i="1"/>
  <c r="M67" i="1"/>
  <c r="H68" i="1"/>
  <c r="I67" i="1"/>
  <c r="J67" i="1"/>
  <c r="L67" i="1" s="1"/>
  <c r="B171" i="3"/>
  <c r="C171" i="3"/>
  <c r="D171" i="3"/>
  <c r="E171" i="3"/>
  <c r="F171" i="3"/>
  <c r="A172" i="3"/>
  <c r="R169" i="1"/>
  <c r="T169" i="1"/>
  <c r="O170" i="1"/>
  <c r="P169" i="1"/>
  <c r="Q169" i="1"/>
  <c r="S169" i="1" s="1"/>
  <c r="I67" i="4"/>
  <c r="J67" i="4"/>
  <c r="K67" i="4"/>
  <c r="L67" i="4"/>
  <c r="M67" i="4"/>
  <c r="H68" i="4"/>
  <c r="E68" i="2"/>
  <c r="F68" i="2"/>
  <c r="B68" i="2"/>
  <c r="C68" i="2"/>
  <c r="D68" i="2"/>
  <c r="A69" i="2"/>
  <c r="I169" i="2"/>
  <c r="J169" i="2"/>
  <c r="K169" i="2"/>
  <c r="L169" i="2"/>
  <c r="M169" i="2"/>
  <c r="H170" i="2"/>
  <c r="K67" i="8"/>
  <c r="J67" i="8"/>
  <c r="I67" i="8"/>
  <c r="L67" i="8" s="1"/>
  <c r="M67" i="8"/>
  <c r="H68" i="8"/>
  <c r="N67" i="7"/>
  <c r="M68" i="7"/>
  <c r="P67" i="3"/>
  <c r="Q67" i="3"/>
  <c r="R67" i="3"/>
  <c r="S67" i="3"/>
  <c r="T67" i="3"/>
  <c r="O68" i="3"/>
  <c r="B67" i="7"/>
  <c r="A68" i="7"/>
  <c r="L68" i="3"/>
  <c r="M68" i="3"/>
  <c r="H69" i="3"/>
  <c r="I68" i="3"/>
  <c r="J68" i="3"/>
  <c r="K68" i="3"/>
  <c r="D67" i="1"/>
  <c r="F67" i="1"/>
  <c r="A68" i="1"/>
  <c r="C67" i="1"/>
  <c r="E67" i="1" s="1"/>
  <c r="B67" i="1"/>
  <c r="D169" i="6"/>
  <c r="E169" i="6"/>
  <c r="F169" i="6"/>
  <c r="G169" i="6"/>
  <c r="A170" i="6"/>
  <c r="B169" i="6"/>
  <c r="C169" i="6"/>
  <c r="I67" i="2"/>
  <c r="J67" i="2"/>
  <c r="K67" i="2"/>
  <c r="L67" i="2"/>
  <c r="M67" i="2"/>
  <c r="H68" i="2"/>
  <c r="D170" i="8"/>
  <c r="C170" i="8"/>
  <c r="B170" i="8"/>
  <c r="E170" i="8" s="1"/>
  <c r="F170" i="8"/>
  <c r="A171" i="8"/>
  <c r="A170" i="2"/>
  <c r="B169" i="2"/>
  <c r="C169" i="2"/>
  <c r="D169" i="2"/>
  <c r="E169" i="2"/>
  <c r="F169" i="2"/>
  <c r="W170" i="6"/>
  <c r="Q171" i="6"/>
  <c r="R170" i="6"/>
  <c r="S170" i="6"/>
  <c r="T170" i="6"/>
  <c r="U170" i="6"/>
  <c r="V170" i="6"/>
  <c r="B68" i="6" l="1"/>
  <c r="C68" i="6"/>
  <c r="D68" i="6"/>
  <c r="E68" i="6"/>
  <c r="F68" i="6"/>
  <c r="G68" i="6"/>
  <c r="A69" i="6"/>
  <c r="C70" i="3"/>
  <c r="D70" i="3"/>
  <c r="E70" i="3"/>
  <c r="F70" i="3"/>
  <c r="A71" i="3"/>
  <c r="B70" i="3"/>
  <c r="Q68" i="4"/>
  <c r="R68" i="4"/>
  <c r="S68" i="4"/>
  <c r="T68" i="4"/>
  <c r="O69" i="4"/>
  <c r="P68" i="4"/>
  <c r="P170" i="2"/>
  <c r="Q170" i="2"/>
  <c r="R170" i="2"/>
  <c r="S170" i="2"/>
  <c r="T170" i="2"/>
  <c r="O171" i="2"/>
  <c r="O71" i="2"/>
  <c r="P70" i="2"/>
  <c r="Q70" i="2"/>
  <c r="R70" i="2"/>
  <c r="S70" i="2"/>
  <c r="T70" i="2"/>
  <c r="A70" i="2"/>
  <c r="B69" i="2"/>
  <c r="C69" i="2"/>
  <c r="D69" i="2"/>
  <c r="E69" i="2"/>
  <c r="F69" i="2"/>
  <c r="R69" i="1"/>
  <c r="T69" i="1"/>
  <c r="Q69" i="1"/>
  <c r="S69" i="1" s="1"/>
  <c r="O70" i="1"/>
  <c r="P69" i="1"/>
  <c r="Q170" i="4"/>
  <c r="R170" i="4"/>
  <c r="S170" i="4"/>
  <c r="T170" i="4"/>
  <c r="O171" i="4"/>
  <c r="P170" i="4"/>
  <c r="R68" i="8"/>
  <c r="Q68" i="8"/>
  <c r="P68" i="8"/>
  <c r="S68" i="8" s="1"/>
  <c r="T68" i="8"/>
  <c r="O69" i="8"/>
  <c r="D172" i="3"/>
  <c r="E172" i="3"/>
  <c r="F172" i="3"/>
  <c r="A173" i="3"/>
  <c r="B172" i="3"/>
  <c r="C172" i="3"/>
  <c r="K68" i="1"/>
  <c r="H69" i="1"/>
  <c r="M68" i="1"/>
  <c r="J68" i="1"/>
  <c r="L68" i="1" s="1"/>
  <c r="I68" i="1"/>
  <c r="D68" i="1"/>
  <c r="B68" i="1"/>
  <c r="A69" i="1"/>
  <c r="C68" i="1"/>
  <c r="E68" i="1" s="1"/>
  <c r="F68" i="1"/>
  <c r="I170" i="2"/>
  <c r="J170" i="2"/>
  <c r="K170" i="2"/>
  <c r="L170" i="2"/>
  <c r="M170" i="2"/>
  <c r="H171" i="2"/>
  <c r="M170" i="6"/>
  <c r="N170" i="6"/>
  <c r="O170" i="6"/>
  <c r="I171" i="6"/>
  <c r="J170" i="6"/>
  <c r="K170" i="6"/>
  <c r="L170" i="6"/>
  <c r="K68" i="2"/>
  <c r="L68" i="2"/>
  <c r="M68" i="2"/>
  <c r="H69" i="2"/>
  <c r="I68" i="2"/>
  <c r="J68" i="2"/>
  <c r="B170" i="6"/>
  <c r="F170" i="6"/>
  <c r="G170" i="6"/>
  <c r="A171" i="6"/>
  <c r="C170" i="6"/>
  <c r="D170" i="6"/>
  <c r="E170" i="6"/>
  <c r="B68" i="7"/>
  <c r="A69" i="7"/>
  <c r="N68" i="7"/>
  <c r="M69" i="7"/>
  <c r="K68" i="7"/>
  <c r="J69" i="7"/>
  <c r="J71" i="6"/>
  <c r="K71" i="6"/>
  <c r="L71" i="6"/>
  <c r="M71" i="6"/>
  <c r="N71" i="6"/>
  <c r="O71" i="6"/>
  <c r="I72" i="6"/>
  <c r="H70" i="3"/>
  <c r="I69" i="3"/>
  <c r="J69" i="3"/>
  <c r="K69" i="3"/>
  <c r="L69" i="3"/>
  <c r="M69" i="3"/>
  <c r="K171" i="8"/>
  <c r="J171" i="8"/>
  <c r="I171" i="8"/>
  <c r="L171" i="8" s="1"/>
  <c r="M171" i="8"/>
  <c r="H172" i="8"/>
  <c r="S70" i="6"/>
  <c r="T70" i="6"/>
  <c r="U70" i="6"/>
  <c r="V70" i="6"/>
  <c r="W70" i="6"/>
  <c r="R70" i="6"/>
  <c r="Q71" i="6"/>
  <c r="C171" i="4"/>
  <c r="D171" i="4"/>
  <c r="E171" i="4"/>
  <c r="F171" i="4"/>
  <c r="B171" i="4"/>
  <c r="A172" i="4"/>
  <c r="A72" i="8"/>
  <c r="D71" i="8"/>
  <c r="C71" i="8"/>
  <c r="B71" i="8"/>
  <c r="E71" i="8" s="1"/>
  <c r="F71" i="8"/>
  <c r="D171" i="1"/>
  <c r="B171" i="1"/>
  <c r="C171" i="1"/>
  <c r="E171" i="1" s="1"/>
  <c r="F171" i="1"/>
  <c r="A172" i="1"/>
  <c r="B170" i="2"/>
  <c r="C170" i="2"/>
  <c r="D170" i="2"/>
  <c r="E170" i="2"/>
  <c r="F170" i="2"/>
  <c r="A171" i="2"/>
  <c r="Q68" i="3"/>
  <c r="R68" i="3"/>
  <c r="S68" i="3"/>
  <c r="T68" i="3"/>
  <c r="P68" i="3"/>
  <c r="O69" i="3"/>
  <c r="K68" i="8"/>
  <c r="J68" i="8"/>
  <c r="I68" i="8"/>
  <c r="L68" i="8" s="1"/>
  <c r="M68" i="8"/>
  <c r="H69" i="8"/>
  <c r="Q71" i="7"/>
  <c r="P72" i="7"/>
  <c r="H68" i="7"/>
  <c r="G69" i="7"/>
  <c r="A70" i="4"/>
  <c r="B69" i="4"/>
  <c r="C69" i="4"/>
  <c r="D69" i="4"/>
  <c r="E69" i="4"/>
  <c r="F69" i="4"/>
  <c r="K172" i="1"/>
  <c r="I172" i="1"/>
  <c r="J172" i="1"/>
  <c r="L172" i="1" s="1"/>
  <c r="M172" i="1"/>
  <c r="H173" i="1"/>
  <c r="Q172" i="6"/>
  <c r="R171" i="6"/>
  <c r="S171" i="6"/>
  <c r="T171" i="6"/>
  <c r="U171" i="6"/>
  <c r="V171" i="6"/>
  <c r="W171" i="6"/>
  <c r="D171" i="8"/>
  <c r="C171" i="8"/>
  <c r="B171" i="8"/>
  <c r="E171" i="8" s="1"/>
  <c r="F171" i="8"/>
  <c r="A172" i="8"/>
  <c r="K68" i="4"/>
  <c r="L68" i="4"/>
  <c r="M68" i="4"/>
  <c r="H69" i="4"/>
  <c r="I68" i="4"/>
  <c r="J68" i="4"/>
  <c r="R170" i="1"/>
  <c r="P170" i="1"/>
  <c r="Q170" i="1"/>
  <c r="S170" i="1" s="1"/>
  <c r="T170" i="1"/>
  <c r="O171" i="1"/>
  <c r="I170" i="3"/>
  <c r="J170" i="3"/>
  <c r="K170" i="3"/>
  <c r="L170" i="3"/>
  <c r="M170" i="3"/>
  <c r="H171" i="3"/>
  <c r="E69" i="7"/>
  <c r="D70" i="7"/>
  <c r="L170" i="4"/>
  <c r="M170" i="4"/>
  <c r="H171" i="4"/>
  <c r="I170" i="4"/>
  <c r="J170" i="4"/>
  <c r="K170" i="4"/>
  <c r="R171" i="3"/>
  <c r="S171" i="3"/>
  <c r="T171" i="3"/>
  <c r="O172" i="3"/>
  <c r="P171" i="3"/>
  <c r="Q171" i="3"/>
  <c r="R172" i="8"/>
  <c r="Q172" i="8"/>
  <c r="P172" i="8"/>
  <c r="S172" i="8" s="1"/>
  <c r="T172" i="8"/>
  <c r="O173" i="8"/>
  <c r="B70" i="2" l="1"/>
  <c r="D70" i="2"/>
  <c r="E70" i="2"/>
  <c r="F70" i="2"/>
  <c r="A71" i="2"/>
  <c r="C70" i="2"/>
  <c r="T172" i="3"/>
  <c r="O173" i="3"/>
  <c r="P172" i="3"/>
  <c r="Q172" i="3"/>
  <c r="R172" i="3"/>
  <c r="S172" i="3"/>
  <c r="K69" i="8"/>
  <c r="J69" i="8"/>
  <c r="I69" i="8"/>
  <c r="L69" i="8" s="1"/>
  <c r="H70" i="8"/>
  <c r="M69" i="8"/>
  <c r="K172" i="8"/>
  <c r="J172" i="8"/>
  <c r="I172" i="8"/>
  <c r="L172" i="8" s="1"/>
  <c r="H173" i="8"/>
  <c r="M172" i="8"/>
  <c r="N171" i="6"/>
  <c r="O171" i="6"/>
  <c r="I172" i="6"/>
  <c r="J171" i="6"/>
  <c r="K171" i="6"/>
  <c r="L171" i="6"/>
  <c r="M171" i="6"/>
  <c r="S171" i="4"/>
  <c r="T171" i="4"/>
  <c r="O172" i="4"/>
  <c r="P171" i="4"/>
  <c r="Q171" i="4"/>
  <c r="R171" i="4"/>
  <c r="D69" i="6"/>
  <c r="E69" i="6"/>
  <c r="F69" i="6"/>
  <c r="G69" i="6"/>
  <c r="B69" i="6"/>
  <c r="C69" i="6"/>
  <c r="A70" i="6"/>
  <c r="H172" i="4"/>
  <c r="I171" i="4"/>
  <c r="J171" i="4"/>
  <c r="K171" i="4"/>
  <c r="L171" i="4"/>
  <c r="M171" i="4"/>
  <c r="D172" i="1"/>
  <c r="B172" i="1"/>
  <c r="C172" i="1"/>
  <c r="E172" i="1" s="1"/>
  <c r="F172" i="1"/>
  <c r="A173" i="1"/>
  <c r="U71" i="6"/>
  <c r="V71" i="6"/>
  <c r="W71" i="6"/>
  <c r="R71" i="6"/>
  <c r="S71" i="6"/>
  <c r="T71" i="6"/>
  <c r="Q72" i="6"/>
  <c r="M69" i="2"/>
  <c r="H70" i="2"/>
  <c r="I69" i="2"/>
  <c r="J69" i="2"/>
  <c r="K69" i="2"/>
  <c r="L69" i="2"/>
  <c r="M69" i="4"/>
  <c r="H70" i="4"/>
  <c r="I69" i="4"/>
  <c r="J69" i="4"/>
  <c r="K69" i="4"/>
  <c r="L69" i="4"/>
  <c r="K173" i="1"/>
  <c r="J173" i="1"/>
  <c r="L173" i="1" s="1"/>
  <c r="M173" i="1"/>
  <c r="H174" i="1"/>
  <c r="I173" i="1"/>
  <c r="E70" i="7"/>
  <c r="D71" i="7"/>
  <c r="R171" i="1"/>
  <c r="Q171" i="1"/>
  <c r="S171" i="1" s="1"/>
  <c r="T171" i="1"/>
  <c r="O172" i="1"/>
  <c r="P171" i="1"/>
  <c r="D72" i="8"/>
  <c r="A73" i="8"/>
  <c r="C72" i="8"/>
  <c r="B72" i="8"/>
  <c r="E72" i="8" s="1"/>
  <c r="F72" i="8"/>
  <c r="I70" i="3"/>
  <c r="J70" i="3"/>
  <c r="K70" i="3"/>
  <c r="L70" i="3"/>
  <c r="M70" i="3"/>
  <c r="H71" i="3"/>
  <c r="K69" i="7"/>
  <c r="J70" i="7"/>
  <c r="K69" i="1"/>
  <c r="H70" i="1"/>
  <c r="I69" i="1"/>
  <c r="J69" i="1"/>
  <c r="L69" i="1" s="1"/>
  <c r="M69" i="1"/>
  <c r="R69" i="8"/>
  <c r="Q69" i="8"/>
  <c r="P69" i="8"/>
  <c r="S69" i="8" s="1"/>
  <c r="O70" i="8"/>
  <c r="T69" i="8"/>
  <c r="B70" i="4"/>
  <c r="C70" i="4"/>
  <c r="D70" i="4"/>
  <c r="E70" i="4"/>
  <c r="F70" i="4"/>
  <c r="A71" i="4"/>
  <c r="C171" i="2"/>
  <c r="D171" i="2"/>
  <c r="E171" i="2"/>
  <c r="F171" i="2"/>
  <c r="A172" i="2"/>
  <c r="B171" i="2"/>
  <c r="B172" i="4"/>
  <c r="C172" i="4"/>
  <c r="E172" i="4"/>
  <c r="F172" i="4"/>
  <c r="A173" i="4"/>
  <c r="D172" i="4"/>
  <c r="L72" i="6"/>
  <c r="M72" i="6"/>
  <c r="N72" i="6"/>
  <c r="O72" i="6"/>
  <c r="K72" i="6"/>
  <c r="J72" i="6"/>
  <c r="I73" i="6"/>
  <c r="C171" i="6"/>
  <c r="A172" i="6"/>
  <c r="B171" i="6"/>
  <c r="D171" i="6"/>
  <c r="E171" i="6"/>
  <c r="F171" i="6"/>
  <c r="G171" i="6"/>
  <c r="E71" i="3"/>
  <c r="F71" i="3"/>
  <c r="A72" i="3"/>
  <c r="B71" i="3"/>
  <c r="C71" i="3"/>
  <c r="D71" i="3"/>
  <c r="H69" i="7"/>
  <c r="G70" i="7"/>
  <c r="N69" i="7"/>
  <c r="M70" i="7"/>
  <c r="K171" i="2"/>
  <c r="L171" i="2"/>
  <c r="M171" i="2"/>
  <c r="H172" i="2"/>
  <c r="I171" i="2"/>
  <c r="J171" i="2"/>
  <c r="D69" i="1"/>
  <c r="B69" i="1"/>
  <c r="F69" i="1"/>
  <c r="A70" i="1"/>
  <c r="C69" i="1"/>
  <c r="E69" i="1" s="1"/>
  <c r="R173" i="8"/>
  <c r="Q173" i="8"/>
  <c r="P173" i="8"/>
  <c r="S173" i="8" s="1"/>
  <c r="T173" i="8"/>
  <c r="O174" i="8"/>
  <c r="J171" i="3"/>
  <c r="K171" i="3"/>
  <c r="L171" i="3"/>
  <c r="M171" i="3"/>
  <c r="H172" i="3"/>
  <c r="I171" i="3"/>
  <c r="D172" i="8"/>
  <c r="C172" i="8"/>
  <c r="B172" i="8"/>
  <c r="E172" i="8" s="1"/>
  <c r="F172" i="8"/>
  <c r="A173" i="8"/>
  <c r="S69" i="3"/>
  <c r="T69" i="3"/>
  <c r="O70" i="3"/>
  <c r="P69" i="3"/>
  <c r="R69" i="3"/>
  <c r="Q69" i="3"/>
  <c r="P71" i="2"/>
  <c r="Q71" i="2"/>
  <c r="R71" i="2"/>
  <c r="S71" i="2"/>
  <c r="T71" i="2"/>
  <c r="O72" i="2"/>
  <c r="S69" i="4"/>
  <c r="T69" i="4"/>
  <c r="O70" i="4"/>
  <c r="P69" i="4"/>
  <c r="Q69" i="4"/>
  <c r="R69" i="4"/>
  <c r="R172" i="6"/>
  <c r="S172" i="6"/>
  <c r="T172" i="6"/>
  <c r="U172" i="6"/>
  <c r="V172" i="6"/>
  <c r="W172" i="6"/>
  <c r="Q173" i="6"/>
  <c r="Q72" i="7"/>
  <c r="P73" i="7"/>
  <c r="B69" i="7"/>
  <c r="A70" i="7"/>
  <c r="F173" i="3"/>
  <c r="A174" i="3"/>
  <c r="B173" i="3"/>
  <c r="C173" i="3"/>
  <c r="D173" i="3"/>
  <c r="E173" i="3"/>
  <c r="R70" i="1"/>
  <c r="O71" i="1"/>
  <c r="P70" i="1"/>
  <c r="T70" i="1"/>
  <c r="Q70" i="1"/>
  <c r="S70" i="1" s="1"/>
  <c r="R171" i="2"/>
  <c r="S171" i="2"/>
  <c r="T171" i="2"/>
  <c r="O172" i="2"/>
  <c r="P171" i="2"/>
  <c r="Q171" i="2"/>
  <c r="D173" i="8" l="1"/>
  <c r="C173" i="8"/>
  <c r="B173" i="8"/>
  <c r="E173" i="8" s="1"/>
  <c r="F173" i="8"/>
  <c r="A174" i="8"/>
  <c r="O173" i="4"/>
  <c r="P172" i="4"/>
  <c r="Q172" i="4"/>
  <c r="R172" i="4"/>
  <c r="S172" i="4"/>
  <c r="T172" i="4"/>
  <c r="K70" i="8"/>
  <c r="J70" i="8"/>
  <c r="I70" i="8"/>
  <c r="L70" i="8" s="1"/>
  <c r="H71" i="8"/>
  <c r="M70" i="8"/>
  <c r="P173" i="3"/>
  <c r="Q173" i="3"/>
  <c r="R173" i="3"/>
  <c r="S173" i="3"/>
  <c r="O174" i="3"/>
  <c r="T173" i="3"/>
  <c r="O71" i="4"/>
  <c r="P70" i="4"/>
  <c r="Q70" i="4"/>
  <c r="R70" i="4"/>
  <c r="S70" i="4"/>
  <c r="T70" i="4"/>
  <c r="D70" i="1"/>
  <c r="B70" i="1"/>
  <c r="F70" i="1"/>
  <c r="A71" i="1"/>
  <c r="C70" i="1"/>
  <c r="E70" i="1" s="1"/>
  <c r="J71" i="3"/>
  <c r="K71" i="3"/>
  <c r="L71" i="3"/>
  <c r="M71" i="3"/>
  <c r="H72" i="3"/>
  <c r="I71" i="3"/>
  <c r="E71" i="7"/>
  <c r="D72" i="7"/>
  <c r="A73" i="3"/>
  <c r="B72" i="3"/>
  <c r="C72" i="3"/>
  <c r="D72" i="3"/>
  <c r="E72" i="3"/>
  <c r="F72" i="3"/>
  <c r="D172" i="6"/>
  <c r="B172" i="6"/>
  <c r="C172" i="6"/>
  <c r="E172" i="6"/>
  <c r="F172" i="6"/>
  <c r="G172" i="6"/>
  <c r="A173" i="6"/>
  <c r="E172" i="2"/>
  <c r="F172" i="2"/>
  <c r="A173" i="2"/>
  <c r="B172" i="2"/>
  <c r="C172" i="2"/>
  <c r="D172" i="2"/>
  <c r="D73" i="8"/>
  <c r="A74" i="8"/>
  <c r="C73" i="8"/>
  <c r="B73" i="8"/>
  <c r="E73" i="8" s="1"/>
  <c r="F73" i="8"/>
  <c r="I70" i="2"/>
  <c r="J70" i="2"/>
  <c r="K70" i="2"/>
  <c r="L70" i="2"/>
  <c r="M70" i="2"/>
  <c r="H71" i="2"/>
  <c r="R71" i="1"/>
  <c r="O72" i="1"/>
  <c r="T71" i="1"/>
  <c r="Q71" i="1"/>
  <c r="S71" i="1" s="1"/>
  <c r="P71" i="1"/>
  <c r="B70" i="7"/>
  <c r="A71" i="7"/>
  <c r="R174" i="8"/>
  <c r="Q174" i="8"/>
  <c r="P174" i="8"/>
  <c r="S174" i="8" s="1"/>
  <c r="T174" i="8"/>
  <c r="O175" i="8"/>
  <c r="N70" i="7"/>
  <c r="M71" i="7"/>
  <c r="D173" i="1"/>
  <c r="F173" i="1"/>
  <c r="A174" i="1"/>
  <c r="B173" i="1"/>
  <c r="C173" i="1"/>
  <c r="E173" i="1" s="1"/>
  <c r="K173" i="8"/>
  <c r="J173" i="8"/>
  <c r="I173" i="8"/>
  <c r="L173" i="8" s="1"/>
  <c r="M173" i="8"/>
  <c r="H174" i="8"/>
  <c r="C71" i="2"/>
  <c r="D71" i="2"/>
  <c r="F71" i="2"/>
  <c r="A72" i="2"/>
  <c r="B71" i="2"/>
  <c r="E71" i="2"/>
  <c r="Q72" i="2"/>
  <c r="R72" i="2"/>
  <c r="S72" i="2"/>
  <c r="T72" i="2"/>
  <c r="O73" i="2"/>
  <c r="P72" i="2"/>
  <c r="N73" i="6"/>
  <c r="O73" i="6"/>
  <c r="J73" i="6"/>
  <c r="K73" i="6"/>
  <c r="L73" i="6"/>
  <c r="M73" i="6"/>
  <c r="I74" i="6"/>
  <c r="D173" i="4"/>
  <c r="E173" i="4"/>
  <c r="A174" i="4"/>
  <c r="B173" i="4"/>
  <c r="C173" i="4"/>
  <c r="F173" i="4"/>
  <c r="K174" i="1"/>
  <c r="H175" i="1"/>
  <c r="I174" i="1"/>
  <c r="J174" i="1"/>
  <c r="L174" i="1" s="1"/>
  <c r="M174" i="1"/>
  <c r="I70" i="4"/>
  <c r="J70" i="4"/>
  <c r="K70" i="4"/>
  <c r="L70" i="4"/>
  <c r="M70" i="4"/>
  <c r="H71" i="4"/>
  <c r="W72" i="6"/>
  <c r="R72" i="6"/>
  <c r="S72" i="6"/>
  <c r="T72" i="6"/>
  <c r="U72" i="6"/>
  <c r="V72" i="6"/>
  <c r="Q73" i="6"/>
  <c r="B174" i="3"/>
  <c r="C174" i="3"/>
  <c r="D174" i="3"/>
  <c r="E174" i="3"/>
  <c r="F174" i="3"/>
  <c r="A175" i="3"/>
  <c r="O71" i="3"/>
  <c r="P70" i="3"/>
  <c r="R70" i="3"/>
  <c r="Q70" i="3"/>
  <c r="S70" i="3"/>
  <c r="T70" i="3"/>
  <c r="H70" i="7"/>
  <c r="G71" i="7"/>
  <c r="K70" i="1"/>
  <c r="M70" i="1"/>
  <c r="H71" i="1"/>
  <c r="J70" i="1"/>
  <c r="L70" i="1" s="1"/>
  <c r="I70" i="1"/>
  <c r="R172" i="1"/>
  <c r="O173" i="1"/>
  <c r="P172" i="1"/>
  <c r="Q172" i="1"/>
  <c r="S172" i="1" s="1"/>
  <c r="T172" i="1"/>
  <c r="I172" i="4"/>
  <c r="J172" i="4"/>
  <c r="K172" i="4"/>
  <c r="L172" i="4"/>
  <c r="M172" i="4"/>
  <c r="H173" i="4"/>
  <c r="T172" i="2"/>
  <c r="O173" i="2"/>
  <c r="P172" i="2"/>
  <c r="Q172" i="2"/>
  <c r="R172" i="2"/>
  <c r="S172" i="2"/>
  <c r="Q73" i="7"/>
  <c r="P74" i="7"/>
  <c r="R70" i="8"/>
  <c r="Q70" i="8"/>
  <c r="P70" i="8"/>
  <c r="S70" i="8" s="1"/>
  <c r="T70" i="8"/>
  <c r="O71" i="8"/>
  <c r="F70" i="6"/>
  <c r="G70" i="6"/>
  <c r="B70" i="6"/>
  <c r="C70" i="6"/>
  <c r="D70" i="6"/>
  <c r="E70" i="6"/>
  <c r="A71" i="6"/>
  <c r="L172" i="3"/>
  <c r="M172" i="3"/>
  <c r="H173" i="3"/>
  <c r="I172" i="3"/>
  <c r="J172" i="3"/>
  <c r="K172" i="3"/>
  <c r="R173" i="6"/>
  <c r="S173" i="6"/>
  <c r="T173" i="6"/>
  <c r="U173" i="6"/>
  <c r="V173" i="6"/>
  <c r="W173" i="6"/>
  <c r="Q174" i="6"/>
  <c r="M172" i="2"/>
  <c r="H173" i="2"/>
  <c r="I172" i="2"/>
  <c r="L172" i="2"/>
  <c r="J172" i="2"/>
  <c r="K172" i="2"/>
  <c r="C71" i="4"/>
  <c r="D71" i="4"/>
  <c r="E71" i="4"/>
  <c r="F71" i="4"/>
  <c r="A72" i="4"/>
  <c r="B71" i="4"/>
  <c r="K70" i="7"/>
  <c r="J71" i="7"/>
  <c r="O172" i="6"/>
  <c r="I173" i="6"/>
  <c r="J172" i="6"/>
  <c r="K172" i="6"/>
  <c r="L172" i="6"/>
  <c r="M172" i="6"/>
  <c r="N172" i="6"/>
  <c r="Q74" i="7" l="1"/>
  <c r="P75" i="7"/>
  <c r="J173" i="4"/>
  <c r="K173" i="4"/>
  <c r="L173" i="4"/>
  <c r="M173" i="4"/>
  <c r="H174" i="4"/>
  <c r="I173" i="4"/>
  <c r="H71" i="7"/>
  <c r="G72" i="7"/>
  <c r="B175" i="3"/>
  <c r="C175" i="3"/>
  <c r="D175" i="3"/>
  <c r="E175" i="3"/>
  <c r="F175" i="3"/>
  <c r="A176" i="3"/>
  <c r="D174" i="1"/>
  <c r="B174" i="1"/>
  <c r="C174" i="1"/>
  <c r="E174" i="1" s="1"/>
  <c r="F174" i="1"/>
  <c r="A175" i="1"/>
  <c r="D71" i="1"/>
  <c r="B71" i="1"/>
  <c r="F71" i="1"/>
  <c r="A72" i="1"/>
  <c r="C71" i="1"/>
  <c r="E71" i="1" s="1"/>
  <c r="R173" i="1"/>
  <c r="P173" i="1"/>
  <c r="Q173" i="1"/>
  <c r="S173" i="1" s="1"/>
  <c r="T173" i="1"/>
  <c r="O174" i="1"/>
  <c r="J174" i="8"/>
  <c r="K174" i="8"/>
  <c r="I174" i="8"/>
  <c r="L174" i="8" s="1"/>
  <c r="M174" i="8"/>
  <c r="H175" i="8"/>
  <c r="I71" i="2"/>
  <c r="J71" i="2"/>
  <c r="K71" i="2"/>
  <c r="L71" i="2"/>
  <c r="M71" i="2"/>
  <c r="H72" i="2"/>
  <c r="P71" i="4"/>
  <c r="Q71" i="4"/>
  <c r="R71" i="4"/>
  <c r="S71" i="4"/>
  <c r="T71" i="4"/>
  <c r="O72" i="4"/>
  <c r="K71" i="8"/>
  <c r="J71" i="8"/>
  <c r="I71" i="8"/>
  <c r="L71" i="8" s="1"/>
  <c r="M71" i="8"/>
  <c r="H72" i="8"/>
  <c r="K71" i="7"/>
  <c r="J72" i="7"/>
  <c r="H174" i="3"/>
  <c r="I173" i="3"/>
  <c r="J173" i="3"/>
  <c r="K173" i="3"/>
  <c r="L173" i="3"/>
  <c r="M173" i="3"/>
  <c r="B71" i="7"/>
  <c r="A72" i="7"/>
  <c r="D74" i="8"/>
  <c r="A75" i="8"/>
  <c r="C74" i="8"/>
  <c r="B74" i="8"/>
  <c r="E74" i="8" s="1"/>
  <c r="F74" i="8"/>
  <c r="E173" i="6"/>
  <c r="C173" i="6"/>
  <c r="D173" i="6"/>
  <c r="F173" i="6"/>
  <c r="G173" i="6"/>
  <c r="A174" i="6"/>
  <c r="B173" i="6"/>
  <c r="L72" i="3"/>
  <c r="M72" i="3"/>
  <c r="H73" i="3"/>
  <c r="I72" i="3"/>
  <c r="J72" i="3"/>
  <c r="K72" i="3"/>
  <c r="P173" i="4"/>
  <c r="Q173" i="4"/>
  <c r="R173" i="4"/>
  <c r="S173" i="4"/>
  <c r="T173" i="4"/>
  <c r="O174" i="4"/>
  <c r="R71" i="8"/>
  <c r="Q71" i="8"/>
  <c r="P71" i="8"/>
  <c r="S71" i="8" s="1"/>
  <c r="T71" i="8"/>
  <c r="O72" i="8"/>
  <c r="F174" i="4"/>
  <c r="A175" i="4"/>
  <c r="B174" i="4"/>
  <c r="C174" i="4"/>
  <c r="D174" i="4"/>
  <c r="E174" i="4"/>
  <c r="N71" i="7"/>
  <c r="M72" i="7"/>
  <c r="P174" i="3"/>
  <c r="Q174" i="3"/>
  <c r="R174" i="3"/>
  <c r="S174" i="3"/>
  <c r="T174" i="3"/>
  <c r="O175" i="3"/>
  <c r="D174" i="8"/>
  <c r="C174" i="8"/>
  <c r="B174" i="8"/>
  <c r="E174" i="8" s="1"/>
  <c r="F174" i="8"/>
  <c r="A175" i="8"/>
  <c r="E72" i="4"/>
  <c r="F72" i="4"/>
  <c r="A73" i="4"/>
  <c r="B72" i="4"/>
  <c r="C72" i="4"/>
  <c r="D72" i="4"/>
  <c r="B71" i="6"/>
  <c r="C71" i="6"/>
  <c r="D71" i="6"/>
  <c r="E71" i="6"/>
  <c r="G71" i="6"/>
  <c r="F71" i="6"/>
  <c r="A72" i="6"/>
  <c r="I173" i="2"/>
  <c r="J173" i="2"/>
  <c r="K173" i="2"/>
  <c r="L173" i="2"/>
  <c r="M173" i="2"/>
  <c r="H174" i="2"/>
  <c r="K71" i="1"/>
  <c r="H72" i="1"/>
  <c r="I71" i="1"/>
  <c r="J71" i="1"/>
  <c r="L71" i="1" s="1"/>
  <c r="M71" i="1"/>
  <c r="I71" i="4"/>
  <c r="J71" i="4"/>
  <c r="K71" i="4"/>
  <c r="L71" i="4"/>
  <c r="M71" i="4"/>
  <c r="H72" i="4"/>
  <c r="E72" i="2"/>
  <c r="F72" i="2"/>
  <c r="B72" i="2"/>
  <c r="C72" i="2"/>
  <c r="D72" i="2"/>
  <c r="A73" i="2"/>
  <c r="Q175" i="8"/>
  <c r="R175" i="8"/>
  <c r="P175" i="8"/>
  <c r="S175" i="8" s="1"/>
  <c r="O176" i="8"/>
  <c r="T175" i="8"/>
  <c r="P173" i="2"/>
  <c r="Q173" i="2"/>
  <c r="R173" i="2"/>
  <c r="S173" i="2"/>
  <c r="T173" i="2"/>
  <c r="O174" i="2"/>
  <c r="R73" i="6"/>
  <c r="S73" i="6"/>
  <c r="T73" i="6"/>
  <c r="U73" i="6"/>
  <c r="V73" i="6"/>
  <c r="W73" i="6"/>
  <c r="Q74" i="6"/>
  <c r="K175" i="1"/>
  <c r="I175" i="1"/>
  <c r="J175" i="1"/>
  <c r="L175" i="1" s="1"/>
  <c r="M175" i="1"/>
  <c r="H176" i="1"/>
  <c r="J74" i="6"/>
  <c r="K74" i="6"/>
  <c r="L74" i="6"/>
  <c r="M74" i="6"/>
  <c r="N74" i="6"/>
  <c r="O74" i="6"/>
  <c r="I75" i="6"/>
  <c r="S73" i="2"/>
  <c r="T73" i="2"/>
  <c r="O74" i="2"/>
  <c r="P73" i="2"/>
  <c r="Q73" i="2"/>
  <c r="R73" i="2"/>
  <c r="B73" i="3"/>
  <c r="C73" i="3"/>
  <c r="D73" i="3"/>
  <c r="E73" i="3"/>
  <c r="F73" i="3"/>
  <c r="A74" i="3"/>
  <c r="I174" i="6"/>
  <c r="J173" i="6"/>
  <c r="K173" i="6"/>
  <c r="L173" i="6"/>
  <c r="M173" i="6"/>
  <c r="N173" i="6"/>
  <c r="O173" i="6"/>
  <c r="S174" i="6"/>
  <c r="T174" i="6"/>
  <c r="U174" i="6"/>
  <c r="V174" i="6"/>
  <c r="W174" i="6"/>
  <c r="Q175" i="6"/>
  <c r="R174" i="6"/>
  <c r="P71" i="3"/>
  <c r="Q71" i="3"/>
  <c r="R71" i="3"/>
  <c r="T71" i="3"/>
  <c r="S71" i="3"/>
  <c r="O72" i="3"/>
  <c r="R72" i="1"/>
  <c r="O73" i="1"/>
  <c r="P72" i="1"/>
  <c r="T72" i="1"/>
  <c r="Q72" i="1"/>
  <c r="S72" i="1" s="1"/>
  <c r="A174" i="2"/>
  <c r="B173" i="2"/>
  <c r="C173" i="2"/>
  <c r="D173" i="2"/>
  <c r="E173" i="2"/>
  <c r="F173" i="2"/>
  <c r="E72" i="7"/>
  <c r="D73" i="7"/>
  <c r="I174" i="3" l="1"/>
  <c r="J174" i="3"/>
  <c r="K174" i="3"/>
  <c r="L174" i="3"/>
  <c r="M174" i="3"/>
  <c r="H175" i="3"/>
  <c r="Q72" i="4"/>
  <c r="R72" i="4"/>
  <c r="S72" i="4"/>
  <c r="T72" i="4"/>
  <c r="O73" i="4"/>
  <c r="P72" i="4"/>
  <c r="D176" i="3"/>
  <c r="E176" i="3"/>
  <c r="F176" i="3"/>
  <c r="A177" i="3"/>
  <c r="B176" i="3"/>
  <c r="C176" i="3"/>
  <c r="B174" i="2"/>
  <c r="C174" i="2"/>
  <c r="D174" i="2"/>
  <c r="E174" i="2"/>
  <c r="F174" i="2"/>
  <c r="A175" i="2"/>
  <c r="R176" i="8"/>
  <c r="Q176" i="8"/>
  <c r="P176" i="8"/>
  <c r="S176" i="8" s="1"/>
  <c r="T176" i="8"/>
  <c r="O177" i="8"/>
  <c r="D175" i="8"/>
  <c r="C175" i="8"/>
  <c r="B175" i="8"/>
  <c r="E175" i="8" s="1"/>
  <c r="F175" i="8"/>
  <c r="A176" i="8"/>
  <c r="Q174" i="4"/>
  <c r="R174" i="4"/>
  <c r="S174" i="4"/>
  <c r="T174" i="4"/>
  <c r="O175" i="4"/>
  <c r="P174" i="4"/>
  <c r="B72" i="7"/>
  <c r="A73" i="7"/>
  <c r="K72" i="7"/>
  <c r="J73" i="7"/>
  <c r="R174" i="1"/>
  <c r="T174" i="1"/>
  <c r="O175" i="1"/>
  <c r="P174" i="1"/>
  <c r="Q174" i="1"/>
  <c r="S174" i="1" s="1"/>
  <c r="L174" i="4"/>
  <c r="M174" i="4"/>
  <c r="H175" i="4"/>
  <c r="I174" i="4"/>
  <c r="J174" i="4"/>
  <c r="K174" i="4"/>
  <c r="J174" i="6"/>
  <c r="K174" i="6"/>
  <c r="L174" i="6"/>
  <c r="M174" i="6"/>
  <c r="N174" i="6"/>
  <c r="O174" i="6"/>
  <c r="I175" i="6"/>
  <c r="P174" i="2"/>
  <c r="Q174" i="2"/>
  <c r="R174" i="2"/>
  <c r="S174" i="2"/>
  <c r="T174" i="2"/>
  <c r="O175" i="2"/>
  <c r="C175" i="4"/>
  <c r="D175" i="4"/>
  <c r="E175" i="4"/>
  <c r="F175" i="4"/>
  <c r="B175" i="4"/>
  <c r="A176" i="4"/>
  <c r="H74" i="3"/>
  <c r="I73" i="3"/>
  <c r="J73" i="3"/>
  <c r="K73" i="3"/>
  <c r="L73" i="3"/>
  <c r="M73" i="3"/>
  <c r="C74" i="3"/>
  <c r="D74" i="3"/>
  <c r="E74" i="3"/>
  <c r="F74" i="3"/>
  <c r="A75" i="3"/>
  <c r="B74" i="3"/>
  <c r="S74" i="6"/>
  <c r="T74" i="6"/>
  <c r="U74" i="6"/>
  <c r="V74" i="6"/>
  <c r="W74" i="6"/>
  <c r="R74" i="6"/>
  <c r="Q75" i="6"/>
  <c r="K72" i="4"/>
  <c r="L72" i="4"/>
  <c r="M72" i="4"/>
  <c r="H73" i="4"/>
  <c r="I72" i="4"/>
  <c r="J72" i="4"/>
  <c r="K72" i="8"/>
  <c r="J72" i="8"/>
  <c r="I72" i="8"/>
  <c r="L72" i="8" s="1"/>
  <c r="M72" i="8"/>
  <c r="H73" i="8"/>
  <c r="D175" i="1"/>
  <c r="C175" i="1"/>
  <c r="E175" i="1" s="1"/>
  <c r="F175" i="1"/>
  <c r="A176" i="1"/>
  <c r="B175" i="1"/>
  <c r="K72" i="1"/>
  <c r="H73" i="1"/>
  <c r="M72" i="1"/>
  <c r="J72" i="1"/>
  <c r="L72" i="1" s="1"/>
  <c r="I72" i="1"/>
  <c r="B72" i="6"/>
  <c r="C72" i="6"/>
  <c r="D72" i="6"/>
  <c r="E72" i="6"/>
  <c r="F72" i="6"/>
  <c r="G72" i="6"/>
  <c r="A73" i="6"/>
  <c r="N72" i="7"/>
  <c r="M73" i="7"/>
  <c r="R72" i="8"/>
  <c r="Q72" i="8"/>
  <c r="P72" i="8"/>
  <c r="S72" i="8" s="1"/>
  <c r="O73" i="8"/>
  <c r="T72" i="8"/>
  <c r="K175" i="8"/>
  <c r="J175" i="8"/>
  <c r="I175" i="8"/>
  <c r="L175" i="8" s="1"/>
  <c r="M175" i="8"/>
  <c r="H176" i="8"/>
  <c r="R73" i="1"/>
  <c r="T73" i="1"/>
  <c r="Q73" i="1"/>
  <c r="S73" i="1" s="1"/>
  <c r="P73" i="1"/>
  <c r="O74" i="1"/>
  <c r="A74" i="2"/>
  <c r="B73" i="2"/>
  <c r="C73" i="2"/>
  <c r="D73" i="2"/>
  <c r="E73" i="2"/>
  <c r="F73" i="2"/>
  <c r="O75" i="2"/>
  <c r="P74" i="2"/>
  <c r="Q74" i="2"/>
  <c r="R74" i="2"/>
  <c r="S74" i="2"/>
  <c r="T74" i="2"/>
  <c r="T175" i="6"/>
  <c r="U175" i="6"/>
  <c r="V175" i="6"/>
  <c r="W175" i="6"/>
  <c r="Q176" i="6"/>
  <c r="R175" i="6"/>
  <c r="S175" i="6"/>
  <c r="K176" i="1"/>
  <c r="M176" i="1"/>
  <c r="H177" i="1"/>
  <c r="I176" i="1"/>
  <c r="J176" i="1"/>
  <c r="L176" i="1" s="1"/>
  <c r="I174" i="2"/>
  <c r="J174" i="2"/>
  <c r="K174" i="2"/>
  <c r="L174" i="2"/>
  <c r="M174" i="2"/>
  <c r="H175" i="2"/>
  <c r="A74" i="4"/>
  <c r="B73" i="4"/>
  <c r="C73" i="4"/>
  <c r="D73" i="4"/>
  <c r="E73" i="4"/>
  <c r="F73" i="4"/>
  <c r="R175" i="3"/>
  <c r="S175" i="3"/>
  <c r="T175" i="3"/>
  <c r="O176" i="3"/>
  <c r="P175" i="3"/>
  <c r="Q175" i="3"/>
  <c r="F174" i="6"/>
  <c r="E174" i="6"/>
  <c r="G174" i="6"/>
  <c r="A175" i="6"/>
  <c r="B174" i="6"/>
  <c r="C174" i="6"/>
  <c r="D174" i="6"/>
  <c r="K72" i="2"/>
  <c r="L72" i="2"/>
  <c r="M72" i="2"/>
  <c r="H73" i="2"/>
  <c r="I72" i="2"/>
  <c r="J72" i="2"/>
  <c r="H72" i="7"/>
  <c r="G73" i="7"/>
  <c r="Q75" i="7"/>
  <c r="P76" i="7"/>
  <c r="E73" i="7"/>
  <c r="D74" i="7"/>
  <c r="Q72" i="3"/>
  <c r="R72" i="3"/>
  <c r="S72" i="3"/>
  <c r="T72" i="3"/>
  <c r="P72" i="3"/>
  <c r="O73" i="3"/>
  <c r="J75" i="6"/>
  <c r="K75" i="6"/>
  <c r="L75" i="6"/>
  <c r="M75" i="6"/>
  <c r="N75" i="6"/>
  <c r="O75" i="6"/>
  <c r="I76" i="6"/>
  <c r="A76" i="8"/>
  <c r="C75" i="8"/>
  <c r="D75" i="8"/>
  <c r="B75" i="8"/>
  <c r="E75" i="8" s="1"/>
  <c r="F75" i="8"/>
  <c r="D72" i="1"/>
  <c r="B72" i="1"/>
  <c r="A73" i="1"/>
  <c r="C72" i="1"/>
  <c r="E72" i="1" s="1"/>
  <c r="F72" i="1"/>
  <c r="M73" i="2" l="1"/>
  <c r="H74" i="2"/>
  <c r="I73" i="2"/>
  <c r="J73" i="2"/>
  <c r="K73" i="2"/>
  <c r="L73" i="2"/>
  <c r="R73" i="8"/>
  <c r="Q73" i="8"/>
  <c r="P73" i="8"/>
  <c r="S73" i="8" s="1"/>
  <c r="O74" i="8"/>
  <c r="T73" i="8"/>
  <c r="K73" i="1"/>
  <c r="H74" i="1"/>
  <c r="I73" i="1"/>
  <c r="J73" i="1"/>
  <c r="L73" i="1" s="1"/>
  <c r="M73" i="1"/>
  <c r="R175" i="1"/>
  <c r="P175" i="1"/>
  <c r="Q175" i="1"/>
  <c r="S175" i="1" s="1"/>
  <c r="T175" i="1"/>
  <c r="O176" i="1"/>
  <c r="S175" i="4"/>
  <c r="T175" i="4"/>
  <c r="O176" i="4"/>
  <c r="P175" i="4"/>
  <c r="Q175" i="4"/>
  <c r="R175" i="4"/>
  <c r="C175" i="2"/>
  <c r="D175" i="2"/>
  <c r="E175" i="2"/>
  <c r="F175" i="2"/>
  <c r="A176" i="2"/>
  <c r="B175" i="2"/>
  <c r="J175" i="6"/>
  <c r="K175" i="6"/>
  <c r="L175" i="6"/>
  <c r="M175" i="6"/>
  <c r="N175" i="6"/>
  <c r="O175" i="6"/>
  <c r="I176" i="6"/>
  <c r="J175" i="3"/>
  <c r="K175" i="3"/>
  <c r="L175" i="3"/>
  <c r="M175" i="3"/>
  <c r="H176" i="3"/>
  <c r="I175" i="3"/>
  <c r="K73" i="8"/>
  <c r="J73" i="8"/>
  <c r="I73" i="8"/>
  <c r="L73" i="8" s="1"/>
  <c r="M73" i="8"/>
  <c r="H74" i="8"/>
  <c r="F177" i="3"/>
  <c r="A178" i="3"/>
  <c r="B177" i="3"/>
  <c r="C177" i="3"/>
  <c r="D177" i="3"/>
  <c r="E177" i="3"/>
  <c r="K176" i="8"/>
  <c r="J176" i="8"/>
  <c r="I176" i="8"/>
  <c r="L176" i="8" s="1"/>
  <c r="M176" i="8"/>
  <c r="H177" i="8"/>
  <c r="U75" i="6"/>
  <c r="V75" i="6"/>
  <c r="W75" i="6"/>
  <c r="R75" i="6"/>
  <c r="S75" i="6"/>
  <c r="T75" i="6"/>
  <c r="Q76" i="6"/>
  <c r="E75" i="3"/>
  <c r="F75" i="3"/>
  <c r="A76" i="3"/>
  <c r="B75" i="3"/>
  <c r="C75" i="3"/>
  <c r="D75" i="3"/>
  <c r="R177" i="8"/>
  <c r="P177" i="8"/>
  <c r="S177" i="8" s="1"/>
  <c r="Q177" i="8"/>
  <c r="T177" i="8"/>
  <c r="O178" i="8"/>
  <c r="D176" i="1"/>
  <c r="A177" i="1"/>
  <c r="B176" i="1"/>
  <c r="C176" i="1"/>
  <c r="E176" i="1" s="1"/>
  <c r="F176" i="1"/>
  <c r="R175" i="2"/>
  <c r="S175" i="2"/>
  <c r="T175" i="2"/>
  <c r="O176" i="2"/>
  <c r="P175" i="2"/>
  <c r="Q175" i="2"/>
  <c r="H176" i="4"/>
  <c r="I175" i="4"/>
  <c r="J175" i="4"/>
  <c r="K175" i="4"/>
  <c r="L175" i="4"/>
  <c r="M175" i="4"/>
  <c r="K73" i="7"/>
  <c r="J74" i="7"/>
  <c r="S73" i="3"/>
  <c r="T73" i="3"/>
  <c r="O74" i="3"/>
  <c r="P73" i="3"/>
  <c r="Q73" i="3"/>
  <c r="R73" i="3"/>
  <c r="H73" i="7"/>
  <c r="G74" i="7"/>
  <c r="U176" i="6"/>
  <c r="V176" i="6"/>
  <c r="W176" i="6"/>
  <c r="Q177" i="6"/>
  <c r="R176" i="6"/>
  <c r="S176" i="6"/>
  <c r="T176" i="6"/>
  <c r="B74" i="2"/>
  <c r="D74" i="2"/>
  <c r="E74" i="2"/>
  <c r="F74" i="2"/>
  <c r="A75" i="2"/>
  <c r="C74" i="2"/>
  <c r="N73" i="7"/>
  <c r="M74" i="7"/>
  <c r="I74" i="3"/>
  <c r="J74" i="3"/>
  <c r="K74" i="3"/>
  <c r="L74" i="3"/>
  <c r="M74" i="3"/>
  <c r="H75" i="3"/>
  <c r="S73" i="4"/>
  <c r="T73" i="4"/>
  <c r="O74" i="4"/>
  <c r="P73" i="4"/>
  <c r="Q73" i="4"/>
  <c r="R73" i="4"/>
  <c r="G175" i="6"/>
  <c r="A176" i="6"/>
  <c r="B175" i="6"/>
  <c r="C175" i="6"/>
  <c r="D175" i="6"/>
  <c r="E175" i="6"/>
  <c r="F175" i="6"/>
  <c r="K175" i="2"/>
  <c r="L175" i="2"/>
  <c r="M175" i="2"/>
  <c r="H176" i="2"/>
  <c r="I175" i="2"/>
  <c r="J175" i="2"/>
  <c r="K177" i="1"/>
  <c r="I177" i="1"/>
  <c r="J177" i="1"/>
  <c r="L177" i="1" s="1"/>
  <c r="M177" i="1"/>
  <c r="H178" i="1"/>
  <c r="E74" i="7"/>
  <c r="D75" i="7"/>
  <c r="Q76" i="7"/>
  <c r="P77" i="7"/>
  <c r="D73" i="1"/>
  <c r="A74" i="1"/>
  <c r="C73" i="1"/>
  <c r="E73" i="1" s="1"/>
  <c r="B73" i="1"/>
  <c r="F73" i="1"/>
  <c r="R74" i="1"/>
  <c r="O75" i="1"/>
  <c r="P74" i="1"/>
  <c r="T74" i="1"/>
  <c r="Q74" i="1"/>
  <c r="S74" i="1" s="1"/>
  <c r="B176" i="4"/>
  <c r="C176" i="4"/>
  <c r="E176" i="4"/>
  <c r="F176" i="4"/>
  <c r="A177" i="4"/>
  <c r="D176" i="4"/>
  <c r="B73" i="7"/>
  <c r="A74" i="7"/>
  <c r="D176" i="8"/>
  <c r="C176" i="8"/>
  <c r="B176" i="8"/>
  <c r="E176" i="8" s="1"/>
  <c r="F176" i="8"/>
  <c r="A177" i="8"/>
  <c r="D76" i="8"/>
  <c r="A77" i="8"/>
  <c r="C76" i="8"/>
  <c r="B76" i="8"/>
  <c r="E76" i="8" s="1"/>
  <c r="F76" i="8"/>
  <c r="L76" i="6"/>
  <c r="M76" i="6"/>
  <c r="N76" i="6"/>
  <c r="O76" i="6"/>
  <c r="J76" i="6"/>
  <c r="K76" i="6"/>
  <c r="I77" i="6"/>
  <c r="T176" i="3"/>
  <c r="O177" i="3"/>
  <c r="P176" i="3"/>
  <c r="Q176" i="3"/>
  <c r="R176" i="3"/>
  <c r="S176" i="3"/>
  <c r="B74" i="4"/>
  <c r="C74" i="4"/>
  <c r="D74" i="4"/>
  <c r="E74" i="4"/>
  <c r="F74" i="4"/>
  <c r="A75" i="4"/>
  <c r="P75" i="2"/>
  <c r="Q75" i="2"/>
  <c r="R75" i="2"/>
  <c r="S75" i="2"/>
  <c r="T75" i="2"/>
  <c r="O76" i="2"/>
  <c r="D73" i="6"/>
  <c r="E73" i="6"/>
  <c r="F73" i="6"/>
  <c r="G73" i="6"/>
  <c r="B73" i="6"/>
  <c r="C73" i="6"/>
  <c r="A74" i="6"/>
  <c r="M73" i="4"/>
  <c r="H74" i="4"/>
  <c r="I73" i="4"/>
  <c r="J73" i="4"/>
  <c r="K73" i="4"/>
  <c r="L73" i="4"/>
  <c r="Q178" i="8" l="1"/>
  <c r="R178" i="8"/>
  <c r="P178" i="8"/>
  <c r="S178" i="8" s="1"/>
  <c r="T178" i="8"/>
  <c r="O179" i="8"/>
  <c r="K176" i="6"/>
  <c r="L176" i="6"/>
  <c r="M176" i="6"/>
  <c r="N176" i="6"/>
  <c r="O176" i="6"/>
  <c r="I177" i="6"/>
  <c r="J176" i="6"/>
  <c r="E176" i="2"/>
  <c r="F176" i="2"/>
  <c r="A177" i="2"/>
  <c r="B176" i="2"/>
  <c r="C176" i="2"/>
  <c r="D176" i="2"/>
  <c r="N77" i="6"/>
  <c r="O77" i="6"/>
  <c r="J77" i="6"/>
  <c r="K77" i="6"/>
  <c r="M77" i="6"/>
  <c r="L77" i="6"/>
  <c r="I78" i="6"/>
  <c r="C75" i="2"/>
  <c r="D75" i="2"/>
  <c r="F75" i="2"/>
  <c r="A76" i="2"/>
  <c r="B75" i="2"/>
  <c r="E75" i="2"/>
  <c r="V177" i="6"/>
  <c r="W177" i="6"/>
  <c r="Q178" i="6"/>
  <c r="R177" i="6"/>
  <c r="S177" i="6"/>
  <c r="T177" i="6"/>
  <c r="U177" i="6"/>
  <c r="B74" i="7"/>
  <c r="A75" i="7"/>
  <c r="D74" i="1"/>
  <c r="A75" i="1"/>
  <c r="B74" i="1"/>
  <c r="C74" i="1"/>
  <c r="E74" i="1" s="1"/>
  <c r="F74" i="1"/>
  <c r="O75" i="3"/>
  <c r="P74" i="3"/>
  <c r="R74" i="3"/>
  <c r="Q74" i="3"/>
  <c r="S74" i="3"/>
  <c r="T74" i="3"/>
  <c r="K177" i="8"/>
  <c r="J177" i="8"/>
  <c r="I177" i="8"/>
  <c r="L177" i="8" s="1"/>
  <c r="M177" i="8"/>
  <c r="H178" i="8"/>
  <c r="K178" i="1"/>
  <c r="I178" i="1"/>
  <c r="J178" i="1"/>
  <c r="L178" i="1" s="1"/>
  <c r="M178" i="1"/>
  <c r="H179" i="1"/>
  <c r="D77" i="8"/>
  <c r="A78" i="8"/>
  <c r="C77" i="8"/>
  <c r="B77" i="8"/>
  <c r="E77" i="8" s="1"/>
  <c r="F77" i="8"/>
  <c r="W76" i="6"/>
  <c r="R76" i="6"/>
  <c r="S76" i="6"/>
  <c r="T76" i="6"/>
  <c r="U76" i="6"/>
  <c r="V76" i="6"/>
  <c r="Q77" i="6"/>
  <c r="B178" i="3"/>
  <c r="C178" i="3"/>
  <c r="D178" i="3"/>
  <c r="E178" i="3"/>
  <c r="F178" i="3"/>
  <c r="A179" i="3"/>
  <c r="L176" i="3"/>
  <c r="M176" i="3"/>
  <c r="H177" i="3"/>
  <c r="I176" i="3"/>
  <c r="J176" i="3"/>
  <c r="K176" i="3"/>
  <c r="R176" i="1"/>
  <c r="P176" i="1"/>
  <c r="Q176" i="1"/>
  <c r="S176" i="1" s="1"/>
  <c r="T176" i="1"/>
  <c r="O177" i="1"/>
  <c r="K74" i="1"/>
  <c r="H75" i="1"/>
  <c r="M74" i="1"/>
  <c r="J74" i="1"/>
  <c r="L74" i="1" s="1"/>
  <c r="I74" i="1"/>
  <c r="F74" i="6"/>
  <c r="G74" i="6"/>
  <c r="B74" i="6"/>
  <c r="C74" i="6"/>
  <c r="D74" i="6"/>
  <c r="E74" i="6"/>
  <c r="A75" i="6"/>
  <c r="A177" i="6"/>
  <c r="B176" i="6"/>
  <c r="C176" i="6"/>
  <c r="D176" i="6"/>
  <c r="E176" i="6"/>
  <c r="F176" i="6"/>
  <c r="G176" i="6"/>
  <c r="J75" i="3"/>
  <c r="K75" i="3"/>
  <c r="L75" i="3"/>
  <c r="M75" i="3"/>
  <c r="H76" i="3"/>
  <c r="I75" i="3"/>
  <c r="Q77" i="7"/>
  <c r="P78" i="7"/>
  <c r="I176" i="4"/>
  <c r="J176" i="4"/>
  <c r="K176" i="4"/>
  <c r="L176" i="4"/>
  <c r="M176" i="4"/>
  <c r="H177" i="4"/>
  <c r="C75" i="4"/>
  <c r="D75" i="4"/>
  <c r="E75" i="4"/>
  <c r="F75" i="4"/>
  <c r="A76" i="4"/>
  <c r="B75" i="4"/>
  <c r="O75" i="4"/>
  <c r="P74" i="4"/>
  <c r="Q74" i="4"/>
  <c r="R74" i="4"/>
  <c r="S74" i="4"/>
  <c r="T74" i="4"/>
  <c r="H74" i="7"/>
  <c r="G75" i="7"/>
  <c r="K74" i="7"/>
  <c r="J75" i="7"/>
  <c r="K74" i="8"/>
  <c r="J74" i="8"/>
  <c r="I74" i="8"/>
  <c r="L74" i="8" s="1"/>
  <c r="M74" i="8"/>
  <c r="H75" i="8"/>
  <c r="A77" i="3"/>
  <c r="B76" i="3"/>
  <c r="C76" i="3"/>
  <c r="D76" i="3"/>
  <c r="E76" i="3"/>
  <c r="F76" i="3"/>
  <c r="D177" i="4"/>
  <c r="E177" i="4"/>
  <c r="A178" i="4"/>
  <c r="B177" i="4"/>
  <c r="C177" i="4"/>
  <c r="F177" i="4"/>
  <c r="I74" i="4"/>
  <c r="J74" i="4"/>
  <c r="K74" i="4"/>
  <c r="L74" i="4"/>
  <c r="M74" i="4"/>
  <c r="H75" i="4"/>
  <c r="E75" i="7"/>
  <c r="D76" i="7"/>
  <c r="N74" i="7"/>
  <c r="M75" i="7"/>
  <c r="D177" i="1"/>
  <c r="B177" i="1"/>
  <c r="C177" i="1"/>
  <c r="E177" i="1" s="1"/>
  <c r="F177" i="1"/>
  <c r="A178" i="1"/>
  <c r="R74" i="8"/>
  <c r="Q74" i="8"/>
  <c r="P74" i="8"/>
  <c r="S74" i="8" s="1"/>
  <c r="T74" i="8"/>
  <c r="O75" i="8"/>
  <c r="I74" i="2"/>
  <c r="J74" i="2"/>
  <c r="K74" i="2"/>
  <c r="L74" i="2"/>
  <c r="M74" i="2"/>
  <c r="H75" i="2"/>
  <c r="O177" i="4"/>
  <c r="P176" i="4"/>
  <c r="Q176" i="4"/>
  <c r="R176" i="4"/>
  <c r="S176" i="4"/>
  <c r="T176" i="4"/>
  <c r="D177" i="8"/>
  <c r="C177" i="8"/>
  <c r="B177" i="8"/>
  <c r="E177" i="8" s="1"/>
  <c r="F177" i="8"/>
  <c r="A178" i="8"/>
  <c r="R75" i="1"/>
  <c r="T75" i="1"/>
  <c r="Q75" i="1"/>
  <c r="S75" i="1" s="1"/>
  <c r="P75" i="1"/>
  <c r="O76" i="1"/>
  <c r="Q76" i="2"/>
  <c r="R76" i="2"/>
  <c r="S76" i="2"/>
  <c r="T76" i="2"/>
  <c r="O77" i="2"/>
  <c r="P76" i="2"/>
  <c r="P177" i="3"/>
  <c r="Q177" i="3"/>
  <c r="R177" i="3"/>
  <c r="S177" i="3"/>
  <c r="T177" i="3"/>
  <c r="O178" i="3"/>
  <c r="M176" i="2"/>
  <c r="H177" i="2"/>
  <c r="I176" i="2"/>
  <c r="K176" i="2"/>
  <c r="L176" i="2"/>
  <c r="J176" i="2"/>
  <c r="T176" i="2"/>
  <c r="O177" i="2"/>
  <c r="P176" i="2"/>
  <c r="Q176" i="2"/>
  <c r="R176" i="2"/>
  <c r="S176" i="2"/>
  <c r="K75" i="8" l="1"/>
  <c r="J75" i="8"/>
  <c r="I75" i="8"/>
  <c r="L75" i="8" s="1"/>
  <c r="M75" i="8"/>
  <c r="H76" i="8"/>
  <c r="E76" i="4"/>
  <c r="F76" i="4"/>
  <c r="A77" i="4"/>
  <c r="B76" i="4"/>
  <c r="C76" i="4"/>
  <c r="D76" i="4"/>
  <c r="K178" i="8"/>
  <c r="J178" i="8"/>
  <c r="I178" i="8"/>
  <c r="L178" i="8" s="1"/>
  <c r="M178" i="8"/>
  <c r="H179" i="8"/>
  <c r="B75" i="7"/>
  <c r="A76" i="7"/>
  <c r="P177" i="4"/>
  <c r="Q177" i="4"/>
  <c r="R177" i="4"/>
  <c r="S177" i="4"/>
  <c r="T177" i="4"/>
  <c r="O178" i="4"/>
  <c r="C177" i="6"/>
  <c r="D177" i="6"/>
  <c r="E177" i="6"/>
  <c r="F177" i="6"/>
  <c r="G177" i="6"/>
  <c r="A178" i="6"/>
  <c r="B177" i="6"/>
  <c r="B179" i="3"/>
  <c r="C179" i="3"/>
  <c r="D179" i="3"/>
  <c r="E179" i="3"/>
  <c r="F179" i="3"/>
  <c r="A180" i="3"/>
  <c r="D78" i="8"/>
  <c r="A79" i="8"/>
  <c r="C78" i="8"/>
  <c r="B78" i="8"/>
  <c r="E78" i="8" s="1"/>
  <c r="F78" i="8"/>
  <c r="A178" i="2"/>
  <c r="B177" i="2"/>
  <c r="C177" i="2"/>
  <c r="D177" i="2"/>
  <c r="E177" i="2"/>
  <c r="F177" i="2"/>
  <c r="R75" i="8"/>
  <c r="Q75" i="8"/>
  <c r="P75" i="8"/>
  <c r="S75" i="8" s="1"/>
  <c r="O76" i="8"/>
  <c r="T75" i="8"/>
  <c r="I75" i="2"/>
  <c r="J75" i="2"/>
  <c r="K75" i="2"/>
  <c r="L75" i="2"/>
  <c r="M75" i="2"/>
  <c r="H76" i="2"/>
  <c r="N75" i="7"/>
  <c r="M76" i="7"/>
  <c r="B75" i="6"/>
  <c r="C75" i="6"/>
  <c r="D75" i="6"/>
  <c r="E75" i="6"/>
  <c r="F75" i="6"/>
  <c r="G75" i="6"/>
  <c r="A76" i="6"/>
  <c r="P75" i="3"/>
  <c r="Q75" i="3"/>
  <c r="R75" i="3"/>
  <c r="T75" i="3"/>
  <c r="S75" i="3"/>
  <c r="O76" i="3"/>
  <c r="Q78" i="7"/>
  <c r="P79" i="7"/>
  <c r="K179" i="1"/>
  <c r="M179" i="1"/>
  <c r="H180" i="1"/>
  <c r="I179" i="1"/>
  <c r="J179" i="1"/>
  <c r="L179" i="1" s="1"/>
  <c r="E76" i="2"/>
  <c r="F76" i="2"/>
  <c r="B76" i="2"/>
  <c r="C76" i="2"/>
  <c r="D76" i="2"/>
  <c r="A77" i="2"/>
  <c r="R179" i="8"/>
  <c r="Q179" i="8"/>
  <c r="P179" i="8"/>
  <c r="S179" i="8" s="1"/>
  <c r="T179" i="8"/>
  <c r="O180" i="8"/>
  <c r="E76" i="7"/>
  <c r="D77" i="7"/>
  <c r="K75" i="1"/>
  <c r="H76" i="1"/>
  <c r="I75" i="1"/>
  <c r="J75" i="1"/>
  <c r="L75" i="1" s="1"/>
  <c r="M75" i="1"/>
  <c r="I177" i="2"/>
  <c r="J177" i="2"/>
  <c r="K177" i="2"/>
  <c r="L177" i="2"/>
  <c r="M177" i="2"/>
  <c r="H178" i="2"/>
  <c r="K75" i="7"/>
  <c r="J76" i="7"/>
  <c r="J177" i="4"/>
  <c r="K177" i="4"/>
  <c r="L177" i="4"/>
  <c r="M177" i="4"/>
  <c r="H178" i="4"/>
  <c r="I177" i="4"/>
  <c r="L177" i="6"/>
  <c r="M177" i="6"/>
  <c r="N177" i="6"/>
  <c r="O177" i="6"/>
  <c r="I178" i="6"/>
  <c r="J177" i="6"/>
  <c r="K177" i="6"/>
  <c r="R76" i="1"/>
  <c r="O77" i="1"/>
  <c r="P76" i="1"/>
  <c r="T76" i="1"/>
  <c r="Q76" i="1"/>
  <c r="S76" i="1" s="1"/>
  <c r="S77" i="2"/>
  <c r="T77" i="2"/>
  <c r="O78" i="2"/>
  <c r="P77" i="2"/>
  <c r="Q77" i="2"/>
  <c r="R77" i="2"/>
  <c r="D178" i="1"/>
  <c r="F178" i="1"/>
  <c r="A179" i="1"/>
  <c r="B178" i="1"/>
  <c r="C178" i="1"/>
  <c r="E178" i="1" s="1"/>
  <c r="P177" i="2"/>
  <c r="Q177" i="2"/>
  <c r="R177" i="2"/>
  <c r="S177" i="2"/>
  <c r="T177" i="2"/>
  <c r="O178" i="2"/>
  <c r="P178" i="3"/>
  <c r="Q178" i="3"/>
  <c r="R178" i="3"/>
  <c r="S178" i="3"/>
  <c r="T178" i="3"/>
  <c r="O179" i="3"/>
  <c r="I75" i="4"/>
  <c r="J75" i="4"/>
  <c r="K75" i="4"/>
  <c r="L75" i="4"/>
  <c r="M75" i="4"/>
  <c r="H76" i="4"/>
  <c r="P75" i="4"/>
  <c r="Q75" i="4"/>
  <c r="R75" i="4"/>
  <c r="S75" i="4"/>
  <c r="T75" i="4"/>
  <c r="O76" i="4"/>
  <c r="L76" i="3"/>
  <c r="M76" i="3"/>
  <c r="H77" i="3"/>
  <c r="I76" i="3"/>
  <c r="J76" i="3"/>
  <c r="K76" i="3"/>
  <c r="R177" i="1"/>
  <c r="T177" i="1"/>
  <c r="O178" i="1"/>
  <c r="P177" i="1"/>
  <c r="Q177" i="1"/>
  <c r="S177" i="1" s="1"/>
  <c r="H178" i="3"/>
  <c r="I177" i="3"/>
  <c r="J177" i="3"/>
  <c r="K177" i="3"/>
  <c r="L177" i="3"/>
  <c r="M177" i="3"/>
  <c r="D75" i="1"/>
  <c r="F75" i="1"/>
  <c r="A76" i="1"/>
  <c r="C75" i="1"/>
  <c r="E75" i="1" s="1"/>
  <c r="B75" i="1"/>
  <c r="W178" i="6"/>
  <c r="Q179" i="6"/>
  <c r="R178" i="6"/>
  <c r="S178" i="6"/>
  <c r="T178" i="6"/>
  <c r="U178" i="6"/>
  <c r="V178" i="6"/>
  <c r="D178" i="8"/>
  <c r="C178" i="8"/>
  <c r="B178" i="8"/>
  <c r="E178" i="8" s="1"/>
  <c r="F178" i="8"/>
  <c r="A179" i="8"/>
  <c r="F178" i="4"/>
  <c r="A179" i="4"/>
  <c r="B178" i="4"/>
  <c r="C178" i="4"/>
  <c r="D178" i="4"/>
  <c r="E178" i="4"/>
  <c r="B77" i="3"/>
  <c r="C77" i="3"/>
  <c r="D77" i="3"/>
  <c r="E77" i="3"/>
  <c r="F77" i="3"/>
  <c r="A78" i="3"/>
  <c r="H75" i="7"/>
  <c r="G76" i="7"/>
  <c r="R77" i="6"/>
  <c r="S77" i="6"/>
  <c r="T77" i="6"/>
  <c r="U77" i="6"/>
  <c r="V77" i="6"/>
  <c r="W77" i="6"/>
  <c r="Q78" i="6"/>
  <c r="J78" i="6"/>
  <c r="K78" i="6"/>
  <c r="L78" i="6"/>
  <c r="M78" i="6"/>
  <c r="N78" i="6"/>
  <c r="O78" i="6"/>
  <c r="I79" i="6"/>
  <c r="Q180" i="6" l="1"/>
  <c r="R179" i="6"/>
  <c r="S179" i="6"/>
  <c r="T179" i="6"/>
  <c r="U179" i="6"/>
  <c r="V179" i="6"/>
  <c r="W179" i="6"/>
  <c r="Q76" i="4"/>
  <c r="R76" i="4"/>
  <c r="S76" i="4"/>
  <c r="T76" i="4"/>
  <c r="O77" i="4"/>
  <c r="P76" i="4"/>
  <c r="O79" i="2"/>
  <c r="P78" i="2"/>
  <c r="Q78" i="2"/>
  <c r="R78" i="2"/>
  <c r="S78" i="2"/>
  <c r="T78" i="2"/>
  <c r="L178" i="4"/>
  <c r="M178" i="4"/>
  <c r="H179" i="4"/>
  <c r="I178" i="4"/>
  <c r="J178" i="4"/>
  <c r="K178" i="4"/>
  <c r="K76" i="1"/>
  <c r="H77" i="1"/>
  <c r="M76" i="1"/>
  <c r="J76" i="1"/>
  <c r="L76" i="1" s="1"/>
  <c r="I76" i="1"/>
  <c r="Q178" i="4"/>
  <c r="R178" i="4"/>
  <c r="S178" i="4"/>
  <c r="T178" i="4"/>
  <c r="O179" i="4"/>
  <c r="P178" i="4"/>
  <c r="K179" i="8"/>
  <c r="J179" i="8"/>
  <c r="I179" i="8"/>
  <c r="L179" i="8" s="1"/>
  <c r="M179" i="8"/>
  <c r="H180" i="8"/>
  <c r="A78" i="4"/>
  <c r="B77" i="4"/>
  <c r="C77" i="4"/>
  <c r="D77" i="4"/>
  <c r="E77" i="4"/>
  <c r="F77" i="4"/>
  <c r="A78" i="2"/>
  <c r="B77" i="2"/>
  <c r="C77" i="2"/>
  <c r="D77" i="2"/>
  <c r="E77" i="2"/>
  <c r="F77" i="2"/>
  <c r="K180" i="1"/>
  <c r="I180" i="1"/>
  <c r="J180" i="1"/>
  <c r="L180" i="1" s="1"/>
  <c r="M180" i="1"/>
  <c r="H181" i="1"/>
  <c r="A80" i="8"/>
  <c r="D79" i="8"/>
  <c r="C79" i="8"/>
  <c r="B79" i="8"/>
  <c r="E79" i="8" s="1"/>
  <c r="F79" i="8"/>
  <c r="P178" i="2"/>
  <c r="Q178" i="2"/>
  <c r="R178" i="2"/>
  <c r="S178" i="2"/>
  <c r="T178" i="2"/>
  <c r="O179" i="2"/>
  <c r="D179" i="1"/>
  <c r="B179" i="1"/>
  <c r="C179" i="1"/>
  <c r="E179" i="1" s="1"/>
  <c r="F179" i="1"/>
  <c r="A180" i="1"/>
  <c r="M178" i="6"/>
  <c r="N178" i="6"/>
  <c r="O178" i="6"/>
  <c r="I179" i="6"/>
  <c r="J178" i="6"/>
  <c r="K178" i="6"/>
  <c r="L178" i="6"/>
  <c r="E77" i="7"/>
  <c r="D78" i="7"/>
  <c r="B178" i="6"/>
  <c r="E178" i="6"/>
  <c r="F178" i="6"/>
  <c r="G178" i="6"/>
  <c r="A179" i="6"/>
  <c r="C178" i="6"/>
  <c r="D178" i="6"/>
  <c r="H76" i="7"/>
  <c r="G77" i="7"/>
  <c r="S78" i="6"/>
  <c r="T78" i="6"/>
  <c r="U78" i="6"/>
  <c r="V78" i="6"/>
  <c r="W78" i="6"/>
  <c r="R78" i="6"/>
  <c r="Q79" i="6"/>
  <c r="C78" i="3"/>
  <c r="D78" i="3"/>
  <c r="E78" i="3"/>
  <c r="F78" i="3"/>
  <c r="A79" i="3"/>
  <c r="B78" i="3"/>
  <c r="N76" i="7"/>
  <c r="M77" i="7"/>
  <c r="D180" i="3"/>
  <c r="E180" i="3"/>
  <c r="F180" i="3"/>
  <c r="A181" i="3"/>
  <c r="B180" i="3"/>
  <c r="C180" i="3"/>
  <c r="K76" i="8"/>
  <c r="J76" i="8"/>
  <c r="I76" i="8"/>
  <c r="L76" i="8" s="1"/>
  <c r="M76" i="8"/>
  <c r="H77" i="8"/>
  <c r="C179" i="4"/>
  <c r="D179" i="4"/>
  <c r="E179" i="4"/>
  <c r="F179" i="4"/>
  <c r="B179" i="4"/>
  <c r="A180" i="4"/>
  <c r="D76" i="1"/>
  <c r="B76" i="1"/>
  <c r="A77" i="1"/>
  <c r="C76" i="1"/>
  <c r="E76" i="1" s="1"/>
  <c r="F76" i="1"/>
  <c r="I178" i="3"/>
  <c r="J178" i="3"/>
  <c r="K178" i="3"/>
  <c r="L178" i="3"/>
  <c r="M178" i="3"/>
  <c r="H179" i="3"/>
  <c r="R179" i="3"/>
  <c r="S179" i="3"/>
  <c r="T179" i="3"/>
  <c r="O180" i="3"/>
  <c r="Q179" i="3"/>
  <c r="P179" i="3"/>
  <c r="R180" i="8"/>
  <c r="Q180" i="8"/>
  <c r="P180" i="8"/>
  <c r="S180" i="8" s="1"/>
  <c r="T180" i="8"/>
  <c r="O181" i="8"/>
  <c r="Q79" i="7"/>
  <c r="P80" i="7"/>
  <c r="B76" i="6"/>
  <c r="C76" i="6"/>
  <c r="D76" i="6"/>
  <c r="E76" i="6"/>
  <c r="F76" i="6"/>
  <c r="G76" i="6"/>
  <c r="A77" i="6"/>
  <c r="R76" i="8"/>
  <c r="Q76" i="8"/>
  <c r="P76" i="8"/>
  <c r="S76" i="8" s="1"/>
  <c r="T76" i="8"/>
  <c r="O77" i="8"/>
  <c r="H78" i="3"/>
  <c r="I77" i="3"/>
  <c r="J77" i="3"/>
  <c r="K77" i="3"/>
  <c r="L77" i="3"/>
  <c r="M77" i="3"/>
  <c r="K76" i="7"/>
  <c r="J77" i="7"/>
  <c r="K76" i="2"/>
  <c r="L76" i="2"/>
  <c r="M76" i="2"/>
  <c r="H77" i="2"/>
  <c r="I76" i="2"/>
  <c r="J76" i="2"/>
  <c r="B178" i="2"/>
  <c r="C178" i="2"/>
  <c r="D178" i="2"/>
  <c r="E178" i="2"/>
  <c r="F178" i="2"/>
  <c r="A179" i="2"/>
  <c r="J79" i="6"/>
  <c r="K79" i="6"/>
  <c r="L79" i="6"/>
  <c r="M79" i="6"/>
  <c r="N79" i="6"/>
  <c r="O79" i="6"/>
  <c r="I80" i="6"/>
  <c r="D179" i="8"/>
  <c r="C179" i="8"/>
  <c r="B179" i="8"/>
  <c r="E179" i="8" s="1"/>
  <c r="F179" i="8"/>
  <c r="A180" i="8"/>
  <c r="K76" i="4"/>
  <c r="L76" i="4"/>
  <c r="M76" i="4"/>
  <c r="H77" i="4"/>
  <c r="I76" i="4"/>
  <c r="J76" i="4"/>
  <c r="R77" i="1"/>
  <c r="T77" i="1"/>
  <c r="Q77" i="1"/>
  <c r="S77" i="1" s="1"/>
  <c r="P77" i="1"/>
  <c r="O78" i="1"/>
  <c r="Q76" i="3"/>
  <c r="R76" i="3"/>
  <c r="S76" i="3"/>
  <c r="T76" i="3"/>
  <c r="O77" i="3"/>
  <c r="P76" i="3"/>
  <c r="B76" i="7"/>
  <c r="A77" i="7"/>
  <c r="R178" i="1"/>
  <c r="P178" i="1"/>
  <c r="Q178" i="1"/>
  <c r="S178" i="1" s="1"/>
  <c r="T178" i="1"/>
  <c r="O179" i="1"/>
  <c r="I178" i="2"/>
  <c r="J178" i="2"/>
  <c r="K178" i="2"/>
  <c r="L178" i="2"/>
  <c r="M178" i="2"/>
  <c r="H179" i="2"/>
  <c r="K77" i="7" l="1"/>
  <c r="J78" i="7"/>
  <c r="R77" i="8"/>
  <c r="Q77" i="8"/>
  <c r="P77" i="8"/>
  <c r="S77" i="8" s="1"/>
  <c r="O78" i="8"/>
  <c r="T77" i="8"/>
  <c r="E79" i="3"/>
  <c r="F79" i="3"/>
  <c r="A80" i="3"/>
  <c r="B79" i="3"/>
  <c r="C79" i="3"/>
  <c r="D79" i="3"/>
  <c r="F179" i="6"/>
  <c r="G179" i="6"/>
  <c r="A180" i="6"/>
  <c r="B179" i="6"/>
  <c r="C179" i="6"/>
  <c r="D179" i="6"/>
  <c r="E179" i="6"/>
  <c r="B78" i="2"/>
  <c r="D78" i="2"/>
  <c r="E78" i="2"/>
  <c r="F78" i="2"/>
  <c r="A79" i="2"/>
  <c r="C78" i="2"/>
  <c r="J179" i="3"/>
  <c r="K179" i="3"/>
  <c r="L179" i="3"/>
  <c r="M179" i="3"/>
  <c r="H180" i="3"/>
  <c r="I179" i="3"/>
  <c r="D77" i="1"/>
  <c r="B77" i="1"/>
  <c r="F77" i="1"/>
  <c r="A78" i="1"/>
  <c r="C77" i="1"/>
  <c r="E77" i="1" s="1"/>
  <c r="F181" i="3"/>
  <c r="A182" i="3"/>
  <c r="B181" i="3"/>
  <c r="C181" i="3"/>
  <c r="D181" i="3"/>
  <c r="E181" i="3"/>
  <c r="K77" i="8"/>
  <c r="J77" i="8"/>
  <c r="I77" i="8"/>
  <c r="L77" i="8" s="1"/>
  <c r="H78" i="8"/>
  <c r="M77" i="8"/>
  <c r="N179" i="6"/>
  <c r="O179" i="6"/>
  <c r="I180" i="6"/>
  <c r="J179" i="6"/>
  <c r="K179" i="6"/>
  <c r="L179" i="6"/>
  <c r="M179" i="6"/>
  <c r="H180" i="4"/>
  <c r="I179" i="4"/>
  <c r="J179" i="4"/>
  <c r="K179" i="4"/>
  <c r="L179" i="4"/>
  <c r="M179" i="4"/>
  <c r="P79" i="2"/>
  <c r="Q79" i="2"/>
  <c r="R79" i="2"/>
  <c r="S79" i="2"/>
  <c r="T79" i="2"/>
  <c r="O80" i="2"/>
  <c r="R179" i="1"/>
  <c r="Q179" i="1"/>
  <c r="S179" i="1" s="1"/>
  <c r="T179" i="1"/>
  <c r="O180" i="1"/>
  <c r="P179" i="1"/>
  <c r="R179" i="2"/>
  <c r="S179" i="2"/>
  <c r="T179" i="2"/>
  <c r="O180" i="2"/>
  <c r="P179" i="2"/>
  <c r="Q179" i="2"/>
  <c r="M77" i="4"/>
  <c r="H78" i="4"/>
  <c r="I77" i="4"/>
  <c r="J77" i="4"/>
  <c r="K77" i="4"/>
  <c r="L77" i="4"/>
  <c r="C179" i="2"/>
  <c r="D179" i="2"/>
  <c r="E179" i="2"/>
  <c r="F179" i="2"/>
  <c r="A180" i="2"/>
  <c r="B179" i="2"/>
  <c r="M77" i="2"/>
  <c r="H78" i="2"/>
  <c r="I77" i="2"/>
  <c r="J77" i="2"/>
  <c r="K77" i="2"/>
  <c r="L77" i="2"/>
  <c r="Q80" i="7"/>
  <c r="P81" i="7"/>
  <c r="B180" i="4"/>
  <c r="C180" i="4"/>
  <c r="E180" i="4"/>
  <c r="F180" i="4"/>
  <c r="A181" i="4"/>
  <c r="D180" i="4"/>
  <c r="H77" i="7"/>
  <c r="G78" i="7"/>
  <c r="S77" i="4"/>
  <c r="T77" i="4"/>
  <c r="O78" i="4"/>
  <c r="P77" i="4"/>
  <c r="Q77" i="4"/>
  <c r="R77" i="4"/>
  <c r="B77" i="7"/>
  <c r="A78" i="7"/>
  <c r="L80" i="6"/>
  <c r="M80" i="6"/>
  <c r="N80" i="6"/>
  <c r="O80" i="6"/>
  <c r="J80" i="6"/>
  <c r="K80" i="6"/>
  <c r="I81" i="6"/>
  <c r="D77" i="6"/>
  <c r="E77" i="6"/>
  <c r="F77" i="6"/>
  <c r="G77" i="6"/>
  <c r="C77" i="6"/>
  <c r="B77" i="6"/>
  <c r="A78" i="6"/>
  <c r="T180" i="3"/>
  <c r="O181" i="3"/>
  <c r="P180" i="3"/>
  <c r="Q180" i="3"/>
  <c r="R180" i="3"/>
  <c r="S180" i="3"/>
  <c r="N77" i="7"/>
  <c r="M78" i="7"/>
  <c r="U79" i="6"/>
  <c r="V79" i="6"/>
  <c r="W79" i="6"/>
  <c r="R79" i="6"/>
  <c r="S79" i="6"/>
  <c r="T79" i="6"/>
  <c r="Q80" i="6"/>
  <c r="E78" i="7"/>
  <c r="D79" i="7"/>
  <c r="D80" i="8"/>
  <c r="A81" i="8"/>
  <c r="C80" i="8"/>
  <c r="B80" i="8"/>
  <c r="E80" i="8" s="1"/>
  <c r="F80" i="8"/>
  <c r="S179" i="4"/>
  <c r="T179" i="4"/>
  <c r="O180" i="4"/>
  <c r="P179" i="4"/>
  <c r="Q179" i="4"/>
  <c r="R179" i="4"/>
  <c r="K77" i="1"/>
  <c r="H78" i="1"/>
  <c r="I77" i="1"/>
  <c r="J77" i="1"/>
  <c r="L77" i="1" s="1"/>
  <c r="M77" i="1"/>
  <c r="S77" i="3"/>
  <c r="T77" i="3"/>
  <c r="O78" i="3"/>
  <c r="P77" i="3"/>
  <c r="Q77" i="3"/>
  <c r="R77" i="3"/>
  <c r="D180" i="8"/>
  <c r="C180" i="8"/>
  <c r="B180" i="8"/>
  <c r="E180" i="8" s="1"/>
  <c r="F180" i="8"/>
  <c r="A181" i="8"/>
  <c r="R181" i="8"/>
  <c r="Q181" i="8"/>
  <c r="P181" i="8"/>
  <c r="S181" i="8" s="1"/>
  <c r="T181" i="8"/>
  <c r="O182" i="8"/>
  <c r="D180" i="1"/>
  <c r="B180" i="1"/>
  <c r="C180" i="1"/>
  <c r="E180" i="1" s="1"/>
  <c r="F180" i="1"/>
  <c r="A181" i="1"/>
  <c r="K181" i="1"/>
  <c r="J181" i="1"/>
  <c r="L181" i="1" s="1"/>
  <c r="M181" i="1"/>
  <c r="H182" i="1"/>
  <c r="I181" i="1"/>
  <c r="B78" i="4"/>
  <c r="C78" i="4"/>
  <c r="D78" i="4"/>
  <c r="E78" i="4"/>
  <c r="F78" i="4"/>
  <c r="A79" i="4"/>
  <c r="K179" i="2"/>
  <c r="L179" i="2"/>
  <c r="M179" i="2"/>
  <c r="H180" i="2"/>
  <c r="I179" i="2"/>
  <c r="J179" i="2"/>
  <c r="R78" i="1"/>
  <c r="O79" i="1"/>
  <c r="P78" i="1"/>
  <c r="T78" i="1"/>
  <c r="Q78" i="1"/>
  <c r="S78" i="1" s="1"/>
  <c r="I78" i="3"/>
  <c r="J78" i="3"/>
  <c r="K78" i="3"/>
  <c r="L78" i="3"/>
  <c r="M78" i="3"/>
  <c r="H79" i="3"/>
  <c r="K180" i="8"/>
  <c r="J180" i="8"/>
  <c r="I180" i="8"/>
  <c r="L180" i="8" s="1"/>
  <c r="H181" i="8"/>
  <c r="M180" i="8"/>
  <c r="R180" i="6"/>
  <c r="S180" i="6"/>
  <c r="T180" i="6"/>
  <c r="U180" i="6"/>
  <c r="V180" i="6"/>
  <c r="W180" i="6"/>
  <c r="Q181" i="6"/>
  <c r="I78" i="4" l="1"/>
  <c r="J78" i="4"/>
  <c r="K78" i="4"/>
  <c r="L78" i="4"/>
  <c r="M78" i="4"/>
  <c r="H79" i="4"/>
  <c r="I180" i="4"/>
  <c r="J180" i="4"/>
  <c r="K180" i="4"/>
  <c r="L180" i="4"/>
  <c r="M180" i="4"/>
  <c r="H181" i="4"/>
  <c r="G180" i="6"/>
  <c r="A181" i="6"/>
  <c r="B180" i="6"/>
  <c r="C180" i="6"/>
  <c r="D180" i="6"/>
  <c r="E180" i="6"/>
  <c r="F180" i="6"/>
  <c r="D181" i="4"/>
  <c r="E181" i="4"/>
  <c r="A182" i="4"/>
  <c r="B181" i="4"/>
  <c r="F181" i="4"/>
  <c r="C181" i="4"/>
  <c r="R180" i="1"/>
  <c r="O181" i="1"/>
  <c r="P180" i="1"/>
  <c r="Q180" i="1"/>
  <c r="S180" i="1" s="1"/>
  <c r="T180" i="1"/>
  <c r="K78" i="8"/>
  <c r="J78" i="8"/>
  <c r="I78" i="8"/>
  <c r="L78" i="8" s="1"/>
  <c r="H79" i="8"/>
  <c r="M78" i="8"/>
  <c r="B182" i="3"/>
  <c r="C182" i="3"/>
  <c r="D182" i="3"/>
  <c r="E182" i="3"/>
  <c r="F182" i="3"/>
  <c r="A183" i="3"/>
  <c r="L180" i="3"/>
  <c r="M180" i="3"/>
  <c r="H181" i="3"/>
  <c r="I180" i="3"/>
  <c r="J180" i="3"/>
  <c r="K180" i="3"/>
  <c r="D181" i="1"/>
  <c r="F181" i="1"/>
  <c r="A182" i="1"/>
  <c r="B181" i="1"/>
  <c r="C181" i="1"/>
  <c r="E181" i="1" s="1"/>
  <c r="K78" i="1"/>
  <c r="H79" i="1"/>
  <c r="M78" i="1"/>
  <c r="I78" i="1"/>
  <c r="J78" i="1"/>
  <c r="L78" i="1" s="1"/>
  <c r="R78" i="8"/>
  <c r="Q78" i="8"/>
  <c r="P78" i="8"/>
  <c r="S78" i="8" s="1"/>
  <c r="T78" i="8"/>
  <c r="O79" i="8"/>
  <c r="O79" i="4"/>
  <c r="P78" i="4"/>
  <c r="Q78" i="4"/>
  <c r="R78" i="4"/>
  <c r="S78" i="4"/>
  <c r="T78" i="4"/>
  <c r="O79" i="3"/>
  <c r="P78" i="3"/>
  <c r="R78" i="3"/>
  <c r="Q78" i="3"/>
  <c r="S78" i="3"/>
  <c r="T78" i="3"/>
  <c r="I78" i="2"/>
  <c r="J78" i="2"/>
  <c r="K78" i="2"/>
  <c r="L78" i="2"/>
  <c r="M78" i="2"/>
  <c r="H79" i="2"/>
  <c r="T180" i="2"/>
  <c r="O181" i="2"/>
  <c r="P180" i="2"/>
  <c r="Q180" i="2"/>
  <c r="R180" i="2"/>
  <c r="S180" i="2"/>
  <c r="D78" i="1"/>
  <c r="B78" i="1"/>
  <c r="F78" i="1"/>
  <c r="A79" i="1"/>
  <c r="C78" i="1"/>
  <c r="E78" i="1" s="1"/>
  <c r="F78" i="6"/>
  <c r="G78" i="6"/>
  <c r="B78" i="6"/>
  <c r="C78" i="6"/>
  <c r="D78" i="6"/>
  <c r="E78" i="6"/>
  <c r="A79" i="6"/>
  <c r="R181" i="6"/>
  <c r="S181" i="6"/>
  <c r="T181" i="6"/>
  <c r="U181" i="6"/>
  <c r="V181" i="6"/>
  <c r="W181" i="6"/>
  <c r="Q182" i="6"/>
  <c r="D81" i="8"/>
  <c r="A82" i="8"/>
  <c r="C81" i="8"/>
  <c r="B81" i="8"/>
  <c r="E81" i="8" s="1"/>
  <c r="F81" i="8"/>
  <c r="Q80" i="2"/>
  <c r="R80" i="2"/>
  <c r="S80" i="2"/>
  <c r="T80" i="2"/>
  <c r="O81" i="2"/>
  <c r="P80" i="2"/>
  <c r="O180" i="6"/>
  <c r="I181" i="6"/>
  <c r="J180" i="6"/>
  <c r="K180" i="6"/>
  <c r="L180" i="6"/>
  <c r="M180" i="6"/>
  <c r="N180" i="6"/>
  <c r="J79" i="3"/>
  <c r="K79" i="3"/>
  <c r="L79" i="3"/>
  <c r="M79" i="3"/>
  <c r="H80" i="3"/>
  <c r="I79" i="3"/>
  <c r="K182" i="1"/>
  <c r="H183" i="1"/>
  <c r="I182" i="1"/>
  <c r="J182" i="1"/>
  <c r="L182" i="1" s="1"/>
  <c r="M182" i="1"/>
  <c r="P181" i="3"/>
  <c r="Q181" i="3"/>
  <c r="R181" i="3"/>
  <c r="S181" i="3"/>
  <c r="T181" i="3"/>
  <c r="O182" i="3"/>
  <c r="B78" i="7"/>
  <c r="A79" i="7"/>
  <c r="H78" i="7"/>
  <c r="G79" i="7"/>
  <c r="Q81" i="7"/>
  <c r="P82" i="7"/>
  <c r="A81" i="3"/>
  <c r="B80" i="3"/>
  <c r="C80" i="3"/>
  <c r="D80" i="3"/>
  <c r="E80" i="3"/>
  <c r="F80" i="3"/>
  <c r="K78" i="7"/>
  <c r="J79" i="7"/>
  <c r="N78" i="7"/>
  <c r="M79" i="7"/>
  <c r="W80" i="6"/>
  <c r="R80" i="6"/>
  <c r="S80" i="6"/>
  <c r="T80" i="6"/>
  <c r="U80" i="6"/>
  <c r="V80" i="6"/>
  <c r="Q81" i="6"/>
  <c r="K181" i="8"/>
  <c r="J181" i="8"/>
  <c r="I181" i="8"/>
  <c r="L181" i="8" s="1"/>
  <c r="M181" i="8"/>
  <c r="H182" i="8"/>
  <c r="M180" i="2"/>
  <c r="H181" i="2"/>
  <c r="I180" i="2"/>
  <c r="J180" i="2"/>
  <c r="K180" i="2"/>
  <c r="L180" i="2"/>
  <c r="D181" i="8"/>
  <c r="C181" i="8"/>
  <c r="B181" i="8"/>
  <c r="E181" i="8" s="1"/>
  <c r="F181" i="8"/>
  <c r="A182" i="8"/>
  <c r="R79" i="1"/>
  <c r="O80" i="1"/>
  <c r="T79" i="1"/>
  <c r="Q79" i="1"/>
  <c r="S79" i="1" s="1"/>
  <c r="P79" i="1"/>
  <c r="C79" i="4"/>
  <c r="D79" i="4"/>
  <c r="E79" i="4"/>
  <c r="F79" i="4"/>
  <c r="A80" i="4"/>
  <c r="B79" i="4"/>
  <c r="R182" i="8"/>
  <c r="Q182" i="8"/>
  <c r="P182" i="8"/>
  <c r="S182" i="8" s="1"/>
  <c r="T182" i="8"/>
  <c r="O183" i="8"/>
  <c r="O181" i="4"/>
  <c r="P180" i="4"/>
  <c r="Q180" i="4"/>
  <c r="R180" i="4"/>
  <c r="S180" i="4"/>
  <c r="T180" i="4"/>
  <c r="E79" i="7"/>
  <c r="D80" i="7"/>
  <c r="N81" i="6"/>
  <c r="O81" i="6"/>
  <c r="J81" i="6"/>
  <c r="K81" i="6"/>
  <c r="L81" i="6"/>
  <c r="M81" i="6"/>
  <c r="I82" i="6"/>
  <c r="E180" i="2"/>
  <c r="F180" i="2"/>
  <c r="A181" i="2"/>
  <c r="B180" i="2"/>
  <c r="C180" i="2"/>
  <c r="D180" i="2"/>
  <c r="C79" i="2"/>
  <c r="D79" i="2"/>
  <c r="F79" i="2"/>
  <c r="A80" i="2"/>
  <c r="B79" i="2"/>
  <c r="E79" i="2"/>
  <c r="P79" i="4" l="1"/>
  <c r="Q79" i="4"/>
  <c r="R79" i="4"/>
  <c r="S79" i="4"/>
  <c r="T79" i="4"/>
  <c r="O80" i="4"/>
  <c r="B79" i="7"/>
  <c r="A80" i="7"/>
  <c r="I182" i="6"/>
  <c r="J181" i="6"/>
  <c r="K181" i="6"/>
  <c r="L181" i="6"/>
  <c r="M181" i="6"/>
  <c r="N181" i="6"/>
  <c r="O181" i="6"/>
  <c r="R79" i="8"/>
  <c r="Q79" i="8"/>
  <c r="P79" i="8"/>
  <c r="S79" i="8" s="1"/>
  <c r="T79" i="8"/>
  <c r="O80" i="8"/>
  <c r="K79" i="1"/>
  <c r="H80" i="1"/>
  <c r="I79" i="1"/>
  <c r="J79" i="1"/>
  <c r="L79" i="1" s="1"/>
  <c r="M79" i="1"/>
  <c r="F182" i="4"/>
  <c r="A183" i="4"/>
  <c r="B182" i="4"/>
  <c r="C182" i="4"/>
  <c r="D182" i="4"/>
  <c r="E182" i="4"/>
  <c r="A182" i="6"/>
  <c r="B181" i="6"/>
  <c r="C181" i="6"/>
  <c r="D181" i="6"/>
  <c r="E181" i="6"/>
  <c r="F181" i="6"/>
  <c r="G181" i="6"/>
  <c r="I79" i="4"/>
  <c r="J79" i="4"/>
  <c r="K79" i="4"/>
  <c r="L79" i="4"/>
  <c r="M79" i="4"/>
  <c r="H80" i="4"/>
  <c r="P79" i="3"/>
  <c r="Q79" i="3"/>
  <c r="R79" i="3"/>
  <c r="T79" i="3"/>
  <c r="S79" i="3"/>
  <c r="O80" i="3"/>
  <c r="J182" i="8"/>
  <c r="K182" i="8"/>
  <c r="I182" i="8"/>
  <c r="L182" i="8" s="1"/>
  <c r="M182" i="8"/>
  <c r="H183" i="8"/>
  <c r="H79" i="7"/>
  <c r="G80" i="7"/>
  <c r="L80" i="3"/>
  <c r="M80" i="3"/>
  <c r="H81" i="3"/>
  <c r="I80" i="3"/>
  <c r="J80" i="3"/>
  <c r="K80" i="3"/>
  <c r="I79" i="2"/>
  <c r="J79" i="2"/>
  <c r="K79" i="2"/>
  <c r="L79" i="2"/>
  <c r="M79" i="2"/>
  <c r="H80" i="2"/>
  <c r="E80" i="2"/>
  <c r="F80" i="2"/>
  <c r="B80" i="2"/>
  <c r="C80" i="2"/>
  <c r="D80" i="2"/>
  <c r="A81" i="2"/>
  <c r="P181" i="4"/>
  <c r="Q181" i="4"/>
  <c r="R181" i="4"/>
  <c r="S181" i="4"/>
  <c r="T181" i="4"/>
  <c r="O182" i="4"/>
  <c r="N79" i="7"/>
  <c r="M80" i="7"/>
  <c r="P182" i="3"/>
  <c r="Q182" i="3"/>
  <c r="R182" i="3"/>
  <c r="S182" i="3"/>
  <c r="T182" i="3"/>
  <c r="O183" i="3"/>
  <c r="H182" i="3"/>
  <c r="I181" i="3"/>
  <c r="J181" i="3"/>
  <c r="K181" i="3"/>
  <c r="L181" i="3"/>
  <c r="M181" i="3"/>
  <c r="J181" i="4"/>
  <c r="K181" i="4"/>
  <c r="L181" i="4"/>
  <c r="M181" i="4"/>
  <c r="H182" i="4"/>
  <c r="I181" i="4"/>
  <c r="E80" i="7"/>
  <c r="D81" i="7"/>
  <c r="R183" i="8"/>
  <c r="Q183" i="8"/>
  <c r="P183" i="8"/>
  <c r="S183" i="8" s="1"/>
  <c r="O184" i="8"/>
  <c r="T183" i="8"/>
  <c r="B81" i="3"/>
  <c r="C81" i="3"/>
  <c r="D81" i="3"/>
  <c r="E81" i="3"/>
  <c r="F81" i="3"/>
  <c r="A82" i="3"/>
  <c r="K183" i="1"/>
  <c r="I183" i="1"/>
  <c r="J183" i="1"/>
  <c r="L183" i="1" s="1"/>
  <c r="M183" i="1"/>
  <c r="H184" i="1"/>
  <c r="S81" i="2"/>
  <c r="T81" i="2"/>
  <c r="O82" i="2"/>
  <c r="P81" i="2"/>
  <c r="Q81" i="2"/>
  <c r="R81" i="2"/>
  <c r="D82" i="8"/>
  <c r="A83" i="8"/>
  <c r="C82" i="8"/>
  <c r="B82" i="8"/>
  <c r="E82" i="8" s="1"/>
  <c r="F82" i="8"/>
  <c r="R181" i="1"/>
  <c r="P181" i="1"/>
  <c r="Q181" i="1"/>
  <c r="S181" i="1" s="1"/>
  <c r="T181" i="1"/>
  <c r="O182" i="1"/>
  <c r="D182" i="8"/>
  <c r="C182" i="8"/>
  <c r="B182" i="8"/>
  <c r="E182" i="8" s="1"/>
  <c r="F182" i="8"/>
  <c r="A183" i="8"/>
  <c r="R81" i="6"/>
  <c r="S81" i="6"/>
  <c r="T81" i="6"/>
  <c r="U81" i="6"/>
  <c r="V81" i="6"/>
  <c r="W81" i="6"/>
  <c r="Q82" i="6"/>
  <c r="J82" i="6"/>
  <c r="K82" i="6"/>
  <c r="L82" i="6"/>
  <c r="M82" i="6"/>
  <c r="O82" i="6"/>
  <c r="N82" i="6"/>
  <c r="I83" i="6"/>
  <c r="I181" i="2"/>
  <c r="J181" i="2"/>
  <c r="K181" i="2"/>
  <c r="L181" i="2"/>
  <c r="M181" i="2"/>
  <c r="H182" i="2"/>
  <c r="K79" i="7"/>
  <c r="J80" i="7"/>
  <c r="Q82" i="7"/>
  <c r="P83" i="7"/>
  <c r="B79" i="6"/>
  <c r="C79" i="6"/>
  <c r="D79" i="6"/>
  <c r="E79" i="6"/>
  <c r="F79" i="6"/>
  <c r="G79" i="6"/>
  <c r="A80" i="6"/>
  <c r="D79" i="1"/>
  <c r="B79" i="1"/>
  <c r="F79" i="1"/>
  <c r="A80" i="1"/>
  <c r="C79" i="1"/>
  <c r="E79" i="1" s="1"/>
  <c r="P181" i="2"/>
  <c r="Q181" i="2"/>
  <c r="R181" i="2"/>
  <c r="S181" i="2"/>
  <c r="T181" i="2"/>
  <c r="O182" i="2"/>
  <c r="D182" i="1"/>
  <c r="B182" i="1"/>
  <c r="C182" i="1"/>
  <c r="E182" i="1" s="1"/>
  <c r="F182" i="1"/>
  <c r="A183" i="1"/>
  <c r="K79" i="8"/>
  <c r="J79" i="8"/>
  <c r="I79" i="8"/>
  <c r="L79" i="8" s="1"/>
  <c r="M79" i="8"/>
  <c r="H80" i="8"/>
  <c r="A182" i="2"/>
  <c r="B181" i="2"/>
  <c r="C181" i="2"/>
  <c r="D181" i="2"/>
  <c r="E181" i="2"/>
  <c r="F181" i="2"/>
  <c r="E80" i="4"/>
  <c r="F80" i="4"/>
  <c r="A81" i="4"/>
  <c r="B80" i="4"/>
  <c r="C80" i="4"/>
  <c r="D80" i="4"/>
  <c r="R80" i="1"/>
  <c r="O81" i="1"/>
  <c r="P80" i="1"/>
  <c r="T80" i="1"/>
  <c r="Q80" i="1"/>
  <c r="S80" i="1" s="1"/>
  <c r="S182" i="6"/>
  <c r="T182" i="6"/>
  <c r="U182" i="6"/>
  <c r="V182" i="6"/>
  <c r="Q183" i="6"/>
  <c r="R182" i="6"/>
  <c r="W182" i="6"/>
  <c r="B183" i="3"/>
  <c r="C183" i="3"/>
  <c r="D183" i="3"/>
  <c r="E183" i="3"/>
  <c r="F183" i="3"/>
  <c r="A184" i="3"/>
  <c r="I182" i="2" l="1"/>
  <c r="J182" i="2"/>
  <c r="K182" i="2"/>
  <c r="L182" i="2"/>
  <c r="M182" i="2"/>
  <c r="H183" i="2"/>
  <c r="B182" i="6"/>
  <c r="C182" i="6"/>
  <c r="D182" i="6"/>
  <c r="E182" i="6"/>
  <c r="F182" i="6"/>
  <c r="G182" i="6"/>
  <c r="A183" i="6"/>
  <c r="B80" i="7"/>
  <c r="A81" i="7"/>
  <c r="D80" i="1"/>
  <c r="B80" i="1"/>
  <c r="F80" i="1"/>
  <c r="A81" i="1"/>
  <c r="C80" i="1"/>
  <c r="E80" i="1" s="1"/>
  <c r="R182" i="1"/>
  <c r="T182" i="1"/>
  <c r="O183" i="1"/>
  <c r="P182" i="1"/>
  <c r="Q182" i="1"/>
  <c r="S182" i="1" s="1"/>
  <c r="A84" i="8"/>
  <c r="C83" i="8"/>
  <c r="D83" i="8"/>
  <c r="B83" i="8"/>
  <c r="E83" i="8" s="1"/>
  <c r="F83" i="8"/>
  <c r="K184" i="1"/>
  <c r="M184" i="1"/>
  <c r="H185" i="1"/>
  <c r="I184" i="1"/>
  <c r="J184" i="1"/>
  <c r="L184" i="1" s="1"/>
  <c r="E81" i="7"/>
  <c r="D82" i="7"/>
  <c r="K183" i="8"/>
  <c r="J183" i="8"/>
  <c r="I183" i="8"/>
  <c r="L183" i="8" s="1"/>
  <c r="M183" i="8"/>
  <c r="H184" i="8"/>
  <c r="K80" i="1"/>
  <c r="H81" i="1"/>
  <c r="M80" i="1"/>
  <c r="J80" i="1"/>
  <c r="L80" i="1" s="1"/>
  <c r="I80" i="1"/>
  <c r="Q80" i="4"/>
  <c r="R80" i="4"/>
  <c r="S80" i="4"/>
  <c r="T80" i="4"/>
  <c r="O81" i="4"/>
  <c r="P80" i="4"/>
  <c r="P182" i="2"/>
  <c r="Q182" i="2"/>
  <c r="R182" i="2"/>
  <c r="S182" i="2"/>
  <c r="T182" i="2"/>
  <c r="O183" i="2"/>
  <c r="K80" i="2"/>
  <c r="L80" i="2"/>
  <c r="M80" i="2"/>
  <c r="H81" i="2"/>
  <c r="I80" i="2"/>
  <c r="J80" i="2"/>
  <c r="T183" i="6"/>
  <c r="U183" i="6"/>
  <c r="V183" i="6"/>
  <c r="W183" i="6"/>
  <c r="R183" i="6"/>
  <c r="S183" i="6"/>
  <c r="Q184" i="6"/>
  <c r="R81" i="1"/>
  <c r="O82" i="1"/>
  <c r="T81" i="1"/>
  <c r="Q81" i="1"/>
  <c r="S81" i="1" s="1"/>
  <c r="P81" i="1"/>
  <c r="Q83" i="7"/>
  <c r="P84" i="7"/>
  <c r="D183" i="8"/>
  <c r="C183" i="8"/>
  <c r="B183" i="8"/>
  <c r="E183" i="8" s="1"/>
  <c r="F183" i="8"/>
  <c r="A184" i="8"/>
  <c r="L182" i="4"/>
  <c r="M182" i="4"/>
  <c r="H183" i="4"/>
  <c r="I182" i="4"/>
  <c r="J182" i="4"/>
  <c r="K182" i="4"/>
  <c r="H82" i="3"/>
  <c r="I81" i="3"/>
  <c r="J81" i="3"/>
  <c r="K81" i="3"/>
  <c r="L81" i="3"/>
  <c r="M81" i="3"/>
  <c r="K80" i="4"/>
  <c r="L80" i="4"/>
  <c r="M80" i="4"/>
  <c r="H81" i="4"/>
  <c r="I80" i="4"/>
  <c r="J80" i="4"/>
  <c r="R80" i="8"/>
  <c r="Q80" i="8"/>
  <c r="P80" i="8"/>
  <c r="S80" i="8" s="1"/>
  <c r="O81" i="8"/>
  <c r="T80" i="8"/>
  <c r="D184" i="3"/>
  <c r="E184" i="3"/>
  <c r="F184" i="3"/>
  <c r="A185" i="3"/>
  <c r="B184" i="3"/>
  <c r="C184" i="3"/>
  <c r="D183" i="1"/>
  <c r="C183" i="1"/>
  <c r="E183" i="1" s="1"/>
  <c r="F183" i="1"/>
  <c r="A184" i="1"/>
  <c r="B183" i="1"/>
  <c r="B80" i="6"/>
  <c r="C80" i="6"/>
  <c r="D80" i="6"/>
  <c r="E80" i="6"/>
  <c r="F80" i="6"/>
  <c r="G80" i="6"/>
  <c r="A81" i="6"/>
  <c r="S82" i="6"/>
  <c r="T82" i="6"/>
  <c r="U82" i="6"/>
  <c r="V82" i="6"/>
  <c r="W82" i="6"/>
  <c r="R82" i="6"/>
  <c r="Q83" i="6"/>
  <c r="R184" i="8"/>
  <c r="Q184" i="8"/>
  <c r="P184" i="8"/>
  <c r="S184" i="8" s="1"/>
  <c r="T184" i="8"/>
  <c r="O185" i="8"/>
  <c r="N80" i="7"/>
  <c r="M81" i="7"/>
  <c r="A82" i="2"/>
  <c r="B81" i="2"/>
  <c r="C81" i="2"/>
  <c r="D81" i="2"/>
  <c r="E81" i="2"/>
  <c r="F81" i="2"/>
  <c r="C183" i="4"/>
  <c r="D183" i="4"/>
  <c r="E183" i="4"/>
  <c r="F183" i="4"/>
  <c r="B183" i="4"/>
  <c r="A184" i="4"/>
  <c r="K80" i="8"/>
  <c r="J80" i="8"/>
  <c r="I80" i="8"/>
  <c r="L80" i="8" s="1"/>
  <c r="M80" i="8"/>
  <c r="H81" i="8"/>
  <c r="K80" i="7"/>
  <c r="J81" i="7"/>
  <c r="J83" i="6"/>
  <c r="K83" i="6"/>
  <c r="L83" i="6"/>
  <c r="M83" i="6"/>
  <c r="N83" i="6"/>
  <c r="O83" i="6"/>
  <c r="I84" i="6"/>
  <c r="O83" i="2"/>
  <c r="P82" i="2"/>
  <c r="Q82" i="2"/>
  <c r="R82" i="2"/>
  <c r="S82" i="2"/>
  <c r="T82" i="2"/>
  <c r="C82" i="3"/>
  <c r="D82" i="3"/>
  <c r="E82" i="3"/>
  <c r="F82" i="3"/>
  <c r="A83" i="3"/>
  <c r="B82" i="3"/>
  <c r="I182" i="3"/>
  <c r="J182" i="3"/>
  <c r="K182" i="3"/>
  <c r="L182" i="3"/>
  <c r="M182" i="3"/>
  <c r="H183" i="3"/>
  <c r="Q80" i="3"/>
  <c r="R80" i="3"/>
  <c r="S80" i="3"/>
  <c r="T80" i="3"/>
  <c r="P80" i="3"/>
  <c r="O81" i="3"/>
  <c r="A82" i="4"/>
  <c r="B81" i="4"/>
  <c r="C81" i="4"/>
  <c r="D81" i="4"/>
  <c r="E81" i="4"/>
  <c r="F81" i="4"/>
  <c r="B182" i="2"/>
  <c r="C182" i="2"/>
  <c r="D182" i="2"/>
  <c r="E182" i="2"/>
  <c r="F182" i="2"/>
  <c r="A183" i="2"/>
  <c r="R183" i="3"/>
  <c r="S183" i="3"/>
  <c r="T183" i="3"/>
  <c r="O184" i="3"/>
  <c r="P183" i="3"/>
  <c r="Q183" i="3"/>
  <c r="Q182" i="4"/>
  <c r="R182" i="4"/>
  <c r="S182" i="4"/>
  <c r="T182" i="4"/>
  <c r="O183" i="4"/>
  <c r="P182" i="4"/>
  <c r="H80" i="7"/>
  <c r="G81" i="7"/>
  <c r="J182" i="6"/>
  <c r="K182" i="6"/>
  <c r="L182" i="6"/>
  <c r="M182" i="6"/>
  <c r="N182" i="6"/>
  <c r="O182" i="6"/>
  <c r="I183" i="6"/>
  <c r="U184" i="6" l="1"/>
  <c r="W184" i="6"/>
  <c r="R184" i="6"/>
  <c r="S184" i="6"/>
  <c r="T184" i="6"/>
  <c r="V184" i="6"/>
  <c r="Q185" i="6"/>
  <c r="L84" i="6"/>
  <c r="M84" i="6"/>
  <c r="N84" i="6"/>
  <c r="O84" i="6"/>
  <c r="J84" i="6"/>
  <c r="K84" i="6"/>
  <c r="I85" i="6"/>
  <c r="D184" i="1"/>
  <c r="A185" i="1"/>
  <c r="B184" i="1"/>
  <c r="C184" i="1"/>
  <c r="E184" i="1" s="1"/>
  <c r="F184" i="1"/>
  <c r="E83" i="3"/>
  <c r="F83" i="3"/>
  <c r="A84" i="3"/>
  <c r="B83" i="3"/>
  <c r="C83" i="3"/>
  <c r="D83" i="3"/>
  <c r="H81" i="7"/>
  <c r="G82" i="7"/>
  <c r="J183" i="3"/>
  <c r="K183" i="3"/>
  <c r="L183" i="3"/>
  <c r="M183" i="3"/>
  <c r="H184" i="3"/>
  <c r="I183" i="3"/>
  <c r="B184" i="4"/>
  <c r="C184" i="4"/>
  <c r="E184" i="4"/>
  <c r="F184" i="4"/>
  <c r="A185" i="4"/>
  <c r="D184" i="4"/>
  <c r="F185" i="3"/>
  <c r="A186" i="3"/>
  <c r="B185" i="3"/>
  <c r="C185" i="3"/>
  <c r="D185" i="3"/>
  <c r="E185" i="3"/>
  <c r="H184" i="4"/>
  <c r="I183" i="4"/>
  <c r="J183" i="4"/>
  <c r="K183" i="4"/>
  <c r="L183" i="4"/>
  <c r="M183" i="4"/>
  <c r="Q84" i="7"/>
  <c r="P85" i="7"/>
  <c r="M81" i="2"/>
  <c r="H82" i="2"/>
  <c r="I81" i="2"/>
  <c r="J81" i="2"/>
  <c r="K81" i="2"/>
  <c r="L81" i="2"/>
  <c r="R183" i="1"/>
  <c r="P183" i="1"/>
  <c r="Q183" i="1"/>
  <c r="S183" i="1" s="1"/>
  <c r="T183" i="1"/>
  <c r="O184" i="1"/>
  <c r="B81" i="7"/>
  <c r="A82" i="7"/>
  <c r="J183" i="6"/>
  <c r="K183" i="6"/>
  <c r="L183" i="6"/>
  <c r="M183" i="6"/>
  <c r="N183" i="6"/>
  <c r="O183" i="6"/>
  <c r="I184" i="6"/>
  <c r="B82" i="4"/>
  <c r="C82" i="4"/>
  <c r="D82" i="4"/>
  <c r="E82" i="4"/>
  <c r="F82" i="4"/>
  <c r="A83" i="4"/>
  <c r="P83" i="2"/>
  <c r="Q83" i="2"/>
  <c r="R83" i="2"/>
  <c r="S83" i="2"/>
  <c r="T83" i="2"/>
  <c r="O84" i="2"/>
  <c r="K81" i="7"/>
  <c r="J82" i="7"/>
  <c r="K183" i="2"/>
  <c r="L183" i="2"/>
  <c r="M183" i="2"/>
  <c r="H184" i="2"/>
  <c r="J183" i="2"/>
  <c r="I183" i="2"/>
  <c r="T184" i="3"/>
  <c r="O185" i="3"/>
  <c r="P184" i="3"/>
  <c r="Q184" i="3"/>
  <c r="S184" i="3"/>
  <c r="R184" i="3"/>
  <c r="E82" i="7"/>
  <c r="D83" i="7"/>
  <c r="B183" i="6"/>
  <c r="C183" i="6"/>
  <c r="D183" i="6"/>
  <c r="E183" i="6"/>
  <c r="F183" i="6"/>
  <c r="G183" i="6"/>
  <c r="A184" i="6"/>
  <c r="S183" i="4"/>
  <c r="T183" i="4"/>
  <c r="O184" i="4"/>
  <c r="P183" i="4"/>
  <c r="Q183" i="4"/>
  <c r="R183" i="4"/>
  <c r="K81" i="8"/>
  <c r="J81" i="8"/>
  <c r="I81" i="8"/>
  <c r="L81" i="8" s="1"/>
  <c r="M81" i="8"/>
  <c r="H82" i="8"/>
  <c r="B82" i="2"/>
  <c r="D82" i="2"/>
  <c r="E82" i="2"/>
  <c r="F82" i="2"/>
  <c r="A83" i="2"/>
  <c r="C82" i="2"/>
  <c r="U83" i="6"/>
  <c r="V83" i="6"/>
  <c r="W83" i="6"/>
  <c r="R83" i="6"/>
  <c r="S83" i="6"/>
  <c r="T83" i="6"/>
  <c r="Q84" i="6"/>
  <c r="M81" i="4"/>
  <c r="H82" i="4"/>
  <c r="I81" i="4"/>
  <c r="J81" i="4"/>
  <c r="K81" i="4"/>
  <c r="L81" i="4"/>
  <c r="D184" i="8"/>
  <c r="C184" i="8"/>
  <c r="B184" i="8"/>
  <c r="E184" i="8" s="1"/>
  <c r="F184" i="8"/>
  <c r="A185" i="8"/>
  <c r="S81" i="4"/>
  <c r="T81" i="4"/>
  <c r="O82" i="4"/>
  <c r="P81" i="4"/>
  <c r="Q81" i="4"/>
  <c r="R81" i="4"/>
  <c r="K81" i="1"/>
  <c r="H82" i="1"/>
  <c r="I81" i="1"/>
  <c r="J81" i="1"/>
  <c r="L81" i="1" s="1"/>
  <c r="M81" i="1"/>
  <c r="N81" i="7"/>
  <c r="M82" i="7"/>
  <c r="I82" i="3"/>
  <c r="J82" i="3"/>
  <c r="K82" i="3"/>
  <c r="L82" i="3"/>
  <c r="M82" i="3"/>
  <c r="H83" i="3"/>
  <c r="R183" i="2"/>
  <c r="S183" i="2"/>
  <c r="T183" i="2"/>
  <c r="O184" i="2"/>
  <c r="P183" i="2"/>
  <c r="Q183" i="2"/>
  <c r="D81" i="1"/>
  <c r="A82" i="1"/>
  <c r="C81" i="1"/>
  <c r="E81" i="1" s="1"/>
  <c r="B81" i="1"/>
  <c r="F81" i="1"/>
  <c r="R81" i="8"/>
  <c r="Q81" i="8"/>
  <c r="P81" i="8"/>
  <c r="S81" i="8" s="1"/>
  <c r="O82" i="8"/>
  <c r="T81" i="8"/>
  <c r="R82" i="1"/>
  <c r="O83" i="1"/>
  <c r="P82" i="1"/>
  <c r="T82" i="1"/>
  <c r="Q82" i="1"/>
  <c r="S82" i="1" s="1"/>
  <c r="K184" i="8"/>
  <c r="J184" i="8"/>
  <c r="I184" i="8"/>
  <c r="L184" i="8" s="1"/>
  <c r="M184" i="8"/>
  <c r="H185" i="8"/>
  <c r="D84" i="8"/>
  <c r="A85" i="8"/>
  <c r="C84" i="8"/>
  <c r="B84" i="8"/>
  <c r="E84" i="8" s="1"/>
  <c r="F84" i="8"/>
  <c r="S81" i="3"/>
  <c r="T81" i="3"/>
  <c r="O82" i="3"/>
  <c r="P81" i="3"/>
  <c r="Q81" i="3"/>
  <c r="R81" i="3"/>
  <c r="D81" i="6"/>
  <c r="E81" i="6"/>
  <c r="F81" i="6"/>
  <c r="G81" i="6"/>
  <c r="B81" i="6"/>
  <c r="C81" i="6"/>
  <c r="A82" i="6"/>
  <c r="C183" i="2"/>
  <c r="D183" i="2"/>
  <c r="E183" i="2"/>
  <c r="F183" i="2"/>
  <c r="A184" i="2"/>
  <c r="B183" i="2"/>
  <c r="R185" i="8"/>
  <c r="P185" i="8"/>
  <c r="S185" i="8" s="1"/>
  <c r="Q185" i="8"/>
  <c r="T185" i="8"/>
  <c r="O186" i="8"/>
  <c r="K185" i="1"/>
  <c r="I185" i="1"/>
  <c r="J185" i="1"/>
  <c r="L185" i="1" s="1"/>
  <c r="M185" i="1"/>
  <c r="H186" i="1"/>
  <c r="R184" i="1" l="1"/>
  <c r="P184" i="1"/>
  <c r="Q184" i="1"/>
  <c r="S184" i="1" s="1"/>
  <c r="T184" i="1"/>
  <c r="O185" i="1"/>
  <c r="T184" i="2"/>
  <c r="O185" i="2"/>
  <c r="P184" i="2"/>
  <c r="Q184" i="2"/>
  <c r="R184" i="2"/>
  <c r="S184" i="2"/>
  <c r="I82" i="4"/>
  <c r="J82" i="4"/>
  <c r="K82" i="4"/>
  <c r="L82" i="4"/>
  <c r="M82" i="4"/>
  <c r="H83" i="4"/>
  <c r="I184" i="4"/>
  <c r="J184" i="4"/>
  <c r="K184" i="4"/>
  <c r="L184" i="4"/>
  <c r="M184" i="4"/>
  <c r="H185" i="4"/>
  <c r="D185" i="4"/>
  <c r="E185" i="4"/>
  <c r="A186" i="4"/>
  <c r="B185" i="4"/>
  <c r="C185" i="4"/>
  <c r="F185" i="4"/>
  <c r="A85" i="3"/>
  <c r="B84" i="3"/>
  <c r="C84" i="3"/>
  <c r="D84" i="3"/>
  <c r="E84" i="3"/>
  <c r="F84" i="3"/>
  <c r="N85" i="6"/>
  <c r="O85" i="6"/>
  <c r="J85" i="6"/>
  <c r="K85" i="6"/>
  <c r="L85" i="6"/>
  <c r="M85" i="6"/>
  <c r="I86" i="6"/>
  <c r="D185" i="8"/>
  <c r="C185" i="8"/>
  <c r="B185" i="8"/>
  <c r="E185" i="8" s="1"/>
  <c r="F185" i="8"/>
  <c r="A186" i="8"/>
  <c r="K82" i="8"/>
  <c r="J82" i="8"/>
  <c r="I82" i="8"/>
  <c r="L82" i="8" s="1"/>
  <c r="M82" i="8"/>
  <c r="H83" i="8"/>
  <c r="P185" i="3"/>
  <c r="Q185" i="3"/>
  <c r="R185" i="3"/>
  <c r="S185" i="3"/>
  <c r="T185" i="3"/>
  <c r="O186" i="3"/>
  <c r="D85" i="8"/>
  <c r="A86" i="8"/>
  <c r="C85" i="8"/>
  <c r="B85" i="8"/>
  <c r="E85" i="8" s="1"/>
  <c r="F85" i="8"/>
  <c r="E83" i="7"/>
  <c r="D84" i="7"/>
  <c r="Q84" i="2"/>
  <c r="R84" i="2"/>
  <c r="S84" i="2"/>
  <c r="T84" i="2"/>
  <c r="O85" i="2"/>
  <c r="P84" i="2"/>
  <c r="Q85" i="7"/>
  <c r="P86" i="7"/>
  <c r="I82" i="2"/>
  <c r="J82" i="2"/>
  <c r="K82" i="2"/>
  <c r="L82" i="2"/>
  <c r="M82" i="2"/>
  <c r="H83" i="2"/>
  <c r="S185" i="6"/>
  <c r="T185" i="6"/>
  <c r="U185" i="6"/>
  <c r="V185" i="6"/>
  <c r="W185" i="6"/>
  <c r="Q186" i="6"/>
  <c r="R185" i="6"/>
  <c r="R83" i="1"/>
  <c r="O84" i="1"/>
  <c r="T83" i="1"/>
  <c r="Q83" i="1"/>
  <c r="S83" i="1" s="1"/>
  <c r="P83" i="1"/>
  <c r="W84" i="6"/>
  <c r="R84" i="6"/>
  <c r="S84" i="6"/>
  <c r="T84" i="6"/>
  <c r="U84" i="6"/>
  <c r="V84" i="6"/>
  <c r="Q85" i="6"/>
  <c r="C83" i="2"/>
  <c r="D83" i="2"/>
  <c r="F83" i="2"/>
  <c r="A84" i="2"/>
  <c r="B83" i="2"/>
  <c r="E83" i="2"/>
  <c r="C184" i="6"/>
  <c r="D184" i="6"/>
  <c r="E184" i="6"/>
  <c r="F184" i="6"/>
  <c r="G184" i="6"/>
  <c r="A185" i="6"/>
  <c r="B184" i="6"/>
  <c r="D185" i="1"/>
  <c r="B185" i="1"/>
  <c r="C185" i="1"/>
  <c r="E185" i="1" s="1"/>
  <c r="F185" i="1"/>
  <c r="A186" i="1"/>
  <c r="K82" i="1"/>
  <c r="H83" i="1"/>
  <c r="M82" i="1"/>
  <c r="J82" i="1"/>
  <c r="L82" i="1" s="1"/>
  <c r="I82" i="1"/>
  <c r="O185" i="4"/>
  <c r="P184" i="4"/>
  <c r="Q184" i="4"/>
  <c r="R184" i="4"/>
  <c r="S184" i="4"/>
  <c r="T184" i="4"/>
  <c r="K82" i="7"/>
  <c r="J83" i="7"/>
  <c r="M184" i="2"/>
  <c r="H185" i="2"/>
  <c r="I184" i="2"/>
  <c r="J184" i="2"/>
  <c r="K184" i="2"/>
  <c r="L184" i="2"/>
  <c r="H82" i="7"/>
  <c r="G83" i="7"/>
  <c r="L184" i="3"/>
  <c r="M184" i="3"/>
  <c r="H185" i="3"/>
  <c r="I184" i="3"/>
  <c r="J184" i="3"/>
  <c r="K184" i="3"/>
  <c r="K185" i="8"/>
  <c r="J185" i="8"/>
  <c r="I185" i="8"/>
  <c r="L185" i="8" s="1"/>
  <c r="M185" i="8"/>
  <c r="H186" i="8"/>
  <c r="N82" i="7"/>
  <c r="M83" i="7"/>
  <c r="D82" i="1"/>
  <c r="A83" i="1"/>
  <c r="B82" i="1"/>
  <c r="F82" i="1"/>
  <c r="C82" i="1"/>
  <c r="E82" i="1" s="1"/>
  <c r="J83" i="3"/>
  <c r="K83" i="3"/>
  <c r="L83" i="3"/>
  <c r="M83" i="3"/>
  <c r="H84" i="3"/>
  <c r="I83" i="3"/>
  <c r="B82" i="7"/>
  <c r="A83" i="7"/>
  <c r="C83" i="4"/>
  <c r="D83" i="4"/>
  <c r="E83" i="4"/>
  <c r="F83" i="4"/>
  <c r="A84" i="4"/>
  <c r="B83" i="4"/>
  <c r="K186" i="1"/>
  <c r="I186" i="1"/>
  <c r="J186" i="1"/>
  <c r="L186" i="1" s="1"/>
  <c r="M186" i="1"/>
  <c r="H187" i="1"/>
  <c r="F82" i="6"/>
  <c r="G82" i="6"/>
  <c r="B82" i="6"/>
  <c r="C82" i="6"/>
  <c r="E82" i="6"/>
  <c r="D82" i="6"/>
  <c r="A83" i="6"/>
  <c r="O83" i="3"/>
  <c r="P82" i="3"/>
  <c r="R82" i="3"/>
  <c r="Q82" i="3"/>
  <c r="S82" i="3"/>
  <c r="T82" i="3"/>
  <c r="E184" i="2"/>
  <c r="F184" i="2"/>
  <c r="A185" i="2"/>
  <c r="B184" i="2"/>
  <c r="C184" i="2"/>
  <c r="D184" i="2"/>
  <c r="O83" i="4"/>
  <c r="P82" i="4"/>
  <c r="Q82" i="4"/>
  <c r="R82" i="4"/>
  <c r="S82" i="4"/>
  <c r="T82" i="4"/>
  <c r="Q186" i="8"/>
  <c r="R186" i="8"/>
  <c r="P186" i="8"/>
  <c r="S186" i="8" s="1"/>
  <c r="T186" i="8"/>
  <c r="O187" i="8"/>
  <c r="R82" i="8"/>
  <c r="Q82" i="8"/>
  <c r="P82" i="8"/>
  <c r="S82" i="8" s="1"/>
  <c r="T82" i="8"/>
  <c r="O83" i="8"/>
  <c r="K184" i="6"/>
  <c r="L184" i="6"/>
  <c r="M184" i="6"/>
  <c r="N184" i="6"/>
  <c r="O184" i="6"/>
  <c r="I185" i="6"/>
  <c r="J184" i="6"/>
  <c r="B186" i="3"/>
  <c r="C186" i="3"/>
  <c r="D186" i="3"/>
  <c r="E186" i="3"/>
  <c r="F186" i="3"/>
  <c r="A187" i="3"/>
  <c r="L185" i="6" l="1"/>
  <c r="M185" i="6"/>
  <c r="N185" i="6"/>
  <c r="O185" i="6"/>
  <c r="I186" i="6"/>
  <c r="J185" i="6"/>
  <c r="K185" i="6"/>
  <c r="I83" i="2"/>
  <c r="J83" i="2"/>
  <c r="K83" i="2"/>
  <c r="L83" i="2"/>
  <c r="M83" i="2"/>
  <c r="H84" i="2"/>
  <c r="D186" i="8"/>
  <c r="C186" i="8"/>
  <c r="B186" i="8"/>
  <c r="E186" i="8" s="1"/>
  <c r="F186" i="8"/>
  <c r="A187" i="8"/>
  <c r="J185" i="4"/>
  <c r="K185" i="4"/>
  <c r="L185" i="4"/>
  <c r="M185" i="4"/>
  <c r="H186" i="4"/>
  <c r="I185" i="4"/>
  <c r="P185" i="2"/>
  <c r="Q185" i="2"/>
  <c r="R185" i="2"/>
  <c r="S185" i="2"/>
  <c r="T185" i="2"/>
  <c r="O186" i="2"/>
  <c r="E84" i="4"/>
  <c r="F84" i="4"/>
  <c r="A85" i="4"/>
  <c r="B84" i="4"/>
  <c r="C84" i="4"/>
  <c r="D84" i="4"/>
  <c r="A186" i="2"/>
  <c r="B185" i="2"/>
  <c r="C185" i="2"/>
  <c r="D185" i="2"/>
  <c r="E185" i="2"/>
  <c r="F185" i="2"/>
  <c r="P83" i="3"/>
  <c r="Q83" i="3"/>
  <c r="R83" i="3"/>
  <c r="T83" i="3"/>
  <c r="O84" i="3"/>
  <c r="S83" i="3"/>
  <c r="K187" i="1"/>
  <c r="M187" i="1"/>
  <c r="H188" i="1"/>
  <c r="I187" i="1"/>
  <c r="J187" i="1"/>
  <c r="L187" i="1" s="1"/>
  <c r="N83" i="7"/>
  <c r="M84" i="7"/>
  <c r="K83" i="1"/>
  <c r="H84" i="1"/>
  <c r="I83" i="1"/>
  <c r="J83" i="1"/>
  <c r="L83" i="1" s="1"/>
  <c r="M83" i="1"/>
  <c r="D185" i="6"/>
  <c r="E185" i="6"/>
  <c r="F185" i="6"/>
  <c r="G185" i="6"/>
  <c r="A186" i="6"/>
  <c r="B185" i="6"/>
  <c r="C185" i="6"/>
  <c r="E84" i="2"/>
  <c r="F84" i="2"/>
  <c r="B84" i="2"/>
  <c r="C84" i="2"/>
  <c r="D84" i="2"/>
  <c r="A85" i="2"/>
  <c r="S85" i="2"/>
  <c r="T85" i="2"/>
  <c r="O86" i="2"/>
  <c r="P85" i="2"/>
  <c r="Q85" i="2"/>
  <c r="R85" i="2"/>
  <c r="B85" i="3"/>
  <c r="C85" i="3"/>
  <c r="D85" i="3"/>
  <c r="E85" i="3"/>
  <c r="F85" i="3"/>
  <c r="A86" i="3"/>
  <c r="L84" i="3"/>
  <c r="M84" i="3"/>
  <c r="H85" i="3"/>
  <c r="I84" i="3"/>
  <c r="J84" i="3"/>
  <c r="K84" i="3"/>
  <c r="B187" i="3"/>
  <c r="C187" i="3"/>
  <c r="D187" i="3"/>
  <c r="E187" i="3"/>
  <c r="F187" i="3"/>
  <c r="A188" i="3"/>
  <c r="B83" i="6"/>
  <c r="C83" i="6"/>
  <c r="D83" i="6"/>
  <c r="E83" i="6"/>
  <c r="F83" i="6"/>
  <c r="G83" i="6"/>
  <c r="A84" i="6"/>
  <c r="T186" i="6"/>
  <c r="U186" i="6"/>
  <c r="V186" i="6"/>
  <c r="W186" i="6"/>
  <c r="Q187" i="6"/>
  <c r="R186" i="6"/>
  <c r="S186" i="6"/>
  <c r="R185" i="1"/>
  <c r="T185" i="1"/>
  <c r="O186" i="1"/>
  <c r="P185" i="1"/>
  <c r="Q185" i="1"/>
  <c r="S185" i="1" s="1"/>
  <c r="R187" i="8"/>
  <c r="Q187" i="8"/>
  <c r="P187" i="8"/>
  <c r="S187" i="8" s="1"/>
  <c r="T187" i="8"/>
  <c r="O188" i="8"/>
  <c r="K186" i="8"/>
  <c r="J186" i="8"/>
  <c r="I186" i="8"/>
  <c r="L186" i="8" s="1"/>
  <c r="M186" i="8"/>
  <c r="H187" i="8"/>
  <c r="H186" i="3"/>
  <c r="I185" i="3"/>
  <c r="J185" i="3"/>
  <c r="K185" i="3"/>
  <c r="L185" i="3"/>
  <c r="M185" i="3"/>
  <c r="D186" i="1"/>
  <c r="F186" i="1"/>
  <c r="A187" i="1"/>
  <c r="B186" i="1"/>
  <c r="C186" i="1"/>
  <c r="E186" i="1" s="1"/>
  <c r="D86" i="8"/>
  <c r="C86" i="8"/>
  <c r="A87" i="8"/>
  <c r="B86" i="8"/>
  <c r="E86" i="8" s="1"/>
  <c r="F86" i="8"/>
  <c r="K83" i="8"/>
  <c r="J83" i="8"/>
  <c r="I83" i="8"/>
  <c r="L83" i="8" s="1"/>
  <c r="M83" i="8"/>
  <c r="H84" i="8"/>
  <c r="I185" i="2"/>
  <c r="J185" i="2"/>
  <c r="K185" i="2"/>
  <c r="L185" i="2"/>
  <c r="M185" i="2"/>
  <c r="H186" i="2"/>
  <c r="R84" i="1"/>
  <c r="O85" i="1"/>
  <c r="P84" i="1"/>
  <c r="T84" i="1"/>
  <c r="Q84" i="1"/>
  <c r="S84" i="1" s="1"/>
  <c r="B83" i="7"/>
  <c r="A84" i="7"/>
  <c r="P185" i="4"/>
  <c r="Q185" i="4"/>
  <c r="R185" i="4"/>
  <c r="S185" i="4"/>
  <c r="T185" i="4"/>
  <c r="O186" i="4"/>
  <c r="R85" i="6"/>
  <c r="S85" i="6"/>
  <c r="T85" i="6"/>
  <c r="U85" i="6"/>
  <c r="V85" i="6"/>
  <c r="W85" i="6"/>
  <c r="Q86" i="6"/>
  <c r="P186" i="3"/>
  <c r="Q186" i="3"/>
  <c r="R186" i="3"/>
  <c r="S186" i="3"/>
  <c r="T186" i="3"/>
  <c r="O187" i="3"/>
  <c r="J86" i="6"/>
  <c r="K86" i="6"/>
  <c r="L86" i="6"/>
  <c r="M86" i="6"/>
  <c r="N86" i="6"/>
  <c r="O86" i="6"/>
  <c r="I87" i="6"/>
  <c r="F186" i="4"/>
  <c r="A187" i="4"/>
  <c r="B186" i="4"/>
  <c r="C186" i="4"/>
  <c r="D186" i="4"/>
  <c r="E186" i="4"/>
  <c r="D83" i="1"/>
  <c r="F83" i="1"/>
  <c r="A84" i="1"/>
  <c r="C83" i="1"/>
  <c r="E83" i="1" s="1"/>
  <c r="B83" i="1"/>
  <c r="P83" i="4"/>
  <c r="Q83" i="4"/>
  <c r="R83" i="4"/>
  <c r="S83" i="4"/>
  <c r="T83" i="4"/>
  <c r="O84" i="4"/>
  <c r="R83" i="8"/>
  <c r="Q83" i="8"/>
  <c r="P83" i="8"/>
  <c r="S83" i="8" s="1"/>
  <c r="O84" i="8"/>
  <c r="T83" i="8"/>
  <c r="H83" i="7"/>
  <c r="G84" i="7"/>
  <c r="K83" i="7"/>
  <c r="J84" i="7"/>
  <c r="Q86" i="7"/>
  <c r="P87" i="7"/>
  <c r="E84" i="7"/>
  <c r="D85" i="7"/>
  <c r="I83" i="4"/>
  <c r="J83" i="4"/>
  <c r="K83" i="4"/>
  <c r="L83" i="4"/>
  <c r="M83" i="4"/>
  <c r="H84" i="4"/>
  <c r="D187" i="1" l="1"/>
  <c r="B187" i="1"/>
  <c r="C187" i="1"/>
  <c r="E187" i="1" s="1"/>
  <c r="F187" i="1"/>
  <c r="A188" i="1"/>
  <c r="I186" i="3"/>
  <c r="J186" i="3"/>
  <c r="K186" i="3"/>
  <c r="L186" i="3"/>
  <c r="M186" i="3"/>
  <c r="H187" i="3"/>
  <c r="N84" i="7"/>
  <c r="M85" i="7"/>
  <c r="Q84" i="3"/>
  <c r="R84" i="3"/>
  <c r="S84" i="3"/>
  <c r="T84" i="3"/>
  <c r="P84" i="3"/>
  <c r="O85" i="3"/>
  <c r="L186" i="4"/>
  <c r="M186" i="4"/>
  <c r="H187" i="4"/>
  <c r="I186" i="4"/>
  <c r="J186" i="4"/>
  <c r="K186" i="4"/>
  <c r="Q87" i="7"/>
  <c r="P88" i="7"/>
  <c r="Q186" i="4"/>
  <c r="R186" i="4"/>
  <c r="S186" i="4"/>
  <c r="T186" i="4"/>
  <c r="O187" i="4"/>
  <c r="P186" i="4"/>
  <c r="K187" i="8"/>
  <c r="J187" i="8"/>
  <c r="I187" i="8"/>
  <c r="L187" i="8" s="1"/>
  <c r="M187" i="8"/>
  <c r="H188" i="8"/>
  <c r="P186" i="2"/>
  <c r="Q186" i="2"/>
  <c r="R186" i="2"/>
  <c r="S186" i="2"/>
  <c r="T186" i="2"/>
  <c r="O187" i="2"/>
  <c r="B84" i="6"/>
  <c r="C84" i="6"/>
  <c r="D84" i="6"/>
  <c r="E84" i="6"/>
  <c r="F84" i="6"/>
  <c r="G84" i="6"/>
  <c r="A85" i="6"/>
  <c r="S86" i="6"/>
  <c r="T86" i="6"/>
  <c r="U86" i="6"/>
  <c r="V86" i="6"/>
  <c r="W86" i="6"/>
  <c r="R86" i="6"/>
  <c r="Q87" i="6"/>
  <c r="U187" i="6"/>
  <c r="V187" i="6"/>
  <c r="W187" i="6"/>
  <c r="Q188" i="6"/>
  <c r="R187" i="6"/>
  <c r="S187" i="6"/>
  <c r="T187" i="6"/>
  <c r="C86" i="3"/>
  <c r="D86" i="3"/>
  <c r="E86" i="3"/>
  <c r="F86" i="3"/>
  <c r="A87" i="3"/>
  <c r="B86" i="3"/>
  <c r="B186" i="2"/>
  <c r="C186" i="2"/>
  <c r="D186" i="2"/>
  <c r="E186" i="2"/>
  <c r="F186" i="2"/>
  <c r="A187" i="2"/>
  <c r="K84" i="2"/>
  <c r="L84" i="2"/>
  <c r="M84" i="2"/>
  <c r="H85" i="2"/>
  <c r="I84" i="2"/>
  <c r="J84" i="2"/>
  <c r="M186" i="6"/>
  <c r="N186" i="6"/>
  <c r="O186" i="6"/>
  <c r="I187" i="6"/>
  <c r="J186" i="6"/>
  <c r="K186" i="6"/>
  <c r="L186" i="6"/>
  <c r="H86" i="3"/>
  <c r="I85" i="3"/>
  <c r="J85" i="3"/>
  <c r="K85" i="3"/>
  <c r="L85" i="3"/>
  <c r="M85" i="3"/>
  <c r="R84" i="8"/>
  <c r="Q84" i="8"/>
  <c r="P84" i="8"/>
  <c r="S84" i="8" s="1"/>
  <c r="T84" i="8"/>
  <c r="O85" i="8"/>
  <c r="A88" i="8"/>
  <c r="D87" i="8"/>
  <c r="C87" i="8"/>
  <c r="B87" i="8"/>
  <c r="E87" i="8" s="1"/>
  <c r="F87" i="8"/>
  <c r="O87" i="2"/>
  <c r="P86" i="2"/>
  <c r="Q86" i="2"/>
  <c r="R86" i="2"/>
  <c r="S86" i="2"/>
  <c r="T86" i="2"/>
  <c r="E85" i="7"/>
  <c r="D86" i="7"/>
  <c r="K84" i="7"/>
  <c r="J85" i="7"/>
  <c r="R85" i="1"/>
  <c r="T85" i="1"/>
  <c r="O86" i="1"/>
  <c r="Q85" i="1"/>
  <c r="S85" i="1" s="1"/>
  <c r="P85" i="1"/>
  <c r="K84" i="8"/>
  <c r="J84" i="8"/>
  <c r="I84" i="8"/>
  <c r="L84" i="8" s="1"/>
  <c r="M84" i="8"/>
  <c r="H85" i="8"/>
  <c r="K188" i="1"/>
  <c r="I188" i="1"/>
  <c r="J188" i="1"/>
  <c r="L188" i="1" s="1"/>
  <c r="M188" i="1"/>
  <c r="H189" i="1"/>
  <c r="B84" i="7"/>
  <c r="A85" i="7"/>
  <c r="D84" i="1"/>
  <c r="B84" i="1"/>
  <c r="A85" i="1"/>
  <c r="C84" i="1"/>
  <c r="E84" i="1" s="1"/>
  <c r="F84" i="1"/>
  <c r="R187" i="3"/>
  <c r="S187" i="3"/>
  <c r="T187" i="3"/>
  <c r="O188" i="3"/>
  <c r="P187" i="3"/>
  <c r="Q187" i="3"/>
  <c r="J87" i="6"/>
  <c r="K87" i="6"/>
  <c r="L87" i="6"/>
  <c r="M87" i="6"/>
  <c r="N87" i="6"/>
  <c r="O87" i="6"/>
  <c r="I88" i="6"/>
  <c r="R186" i="1"/>
  <c r="P186" i="1"/>
  <c r="Q186" i="1"/>
  <c r="S186" i="1" s="1"/>
  <c r="T186" i="1"/>
  <c r="O187" i="1"/>
  <c r="D187" i="8"/>
  <c r="C187" i="8"/>
  <c r="B187" i="8"/>
  <c r="E187" i="8" s="1"/>
  <c r="F187" i="8"/>
  <c r="A188" i="8"/>
  <c r="K84" i="4"/>
  <c r="L84" i="4"/>
  <c r="M84" i="4"/>
  <c r="H85" i="4"/>
  <c r="I84" i="4"/>
  <c r="J84" i="4"/>
  <c r="C187" i="4"/>
  <c r="D187" i="4"/>
  <c r="E187" i="4"/>
  <c r="F187" i="4"/>
  <c r="B187" i="4"/>
  <c r="A188" i="4"/>
  <c r="Q84" i="4"/>
  <c r="R84" i="4"/>
  <c r="S84" i="4"/>
  <c r="T84" i="4"/>
  <c r="O85" i="4"/>
  <c r="P84" i="4"/>
  <c r="H84" i="7"/>
  <c r="G85" i="7"/>
  <c r="I186" i="2"/>
  <c r="J186" i="2"/>
  <c r="K186" i="2"/>
  <c r="L186" i="2"/>
  <c r="M186" i="2"/>
  <c r="H187" i="2"/>
  <c r="R188" i="8"/>
  <c r="Q188" i="8"/>
  <c r="P188" i="8"/>
  <c r="S188" i="8" s="1"/>
  <c r="T188" i="8"/>
  <c r="O189" i="8"/>
  <c r="D188" i="3"/>
  <c r="E188" i="3"/>
  <c r="F188" i="3"/>
  <c r="A189" i="3"/>
  <c r="B188" i="3"/>
  <c r="C188" i="3"/>
  <c r="A86" i="2"/>
  <c r="B85" i="2"/>
  <c r="C85" i="2"/>
  <c r="D85" i="2"/>
  <c r="E85" i="2"/>
  <c r="F85" i="2"/>
  <c r="E186" i="6"/>
  <c r="F186" i="6"/>
  <c r="G186" i="6"/>
  <c r="A187" i="6"/>
  <c r="B186" i="6"/>
  <c r="C186" i="6"/>
  <c r="D186" i="6"/>
  <c r="K84" i="1"/>
  <c r="H85" i="1"/>
  <c r="M84" i="1"/>
  <c r="J84" i="1"/>
  <c r="L84" i="1" s="1"/>
  <c r="I84" i="1"/>
  <c r="A86" i="4"/>
  <c r="B85" i="4"/>
  <c r="C85" i="4"/>
  <c r="D85" i="4"/>
  <c r="E85" i="4"/>
  <c r="F85" i="4"/>
  <c r="D85" i="1" l="1"/>
  <c r="B85" i="1"/>
  <c r="F85" i="1"/>
  <c r="A86" i="1"/>
  <c r="C85" i="1"/>
  <c r="E85" i="1" s="1"/>
  <c r="B86" i="2"/>
  <c r="D86" i="2"/>
  <c r="E86" i="2"/>
  <c r="F86" i="2"/>
  <c r="A87" i="2"/>
  <c r="C86" i="2"/>
  <c r="N187" i="6"/>
  <c r="O187" i="6"/>
  <c r="I188" i="6"/>
  <c r="J187" i="6"/>
  <c r="K187" i="6"/>
  <c r="L187" i="6"/>
  <c r="M187" i="6"/>
  <c r="F187" i="6"/>
  <c r="G187" i="6"/>
  <c r="A188" i="6"/>
  <c r="B187" i="6"/>
  <c r="C187" i="6"/>
  <c r="D187" i="6"/>
  <c r="E187" i="6"/>
  <c r="L88" i="6"/>
  <c r="M88" i="6"/>
  <c r="N88" i="6"/>
  <c r="O88" i="6"/>
  <c r="K88" i="6"/>
  <c r="J88" i="6"/>
  <c r="I89" i="6"/>
  <c r="R86" i="1"/>
  <c r="O87" i="1"/>
  <c r="P86" i="1"/>
  <c r="T86" i="1"/>
  <c r="Q86" i="1"/>
  <c r="S86" i="1" s="1"/>
  <c r="T188" i="3"/>
  <c r="O189" i="3"/>
  <c r="P188" i="3"/>
  <c r="Q188" i="3"/>
  <c r="R188" i="3"/>
  <c r="S188" i="3"/>
  <c r="K85" i="8"/>
  <c r="J85" i="8"/>
  <c r="I85" i="8"/>
  <c r="L85" i="8" s="1"/>
  <c r="H86" i="8"/>
  <c r="M85" i="8"/>
  <c r="D88" i="8"/>
  <c r="A89" i="8"/>
  <c r="C88" i="8"/>
  <c r="B88" i="8"/>
  <c r="E88" i="8" s="1"/>
  <c r="F88" i="8"/>
  <c r="E87" i="3"/>
  <c r="F87" i="3"/>
  <c r="A88" i="3"/>
  <c r="B87" i="3"/>
  <c r="C87" i="3"/>
  <c r="D87" i="3"/>
  <c r="V188" i="6"/>
  <c r="W188" i="6"/>
  <c r="Q189" i="6"/>
  <c r="R188" i="6"/>
  <c r="S188" i="6"/>
  <c r="T188" i="6"/>
  <c r="U188" i="6"/>
  <c r="K188" i="8"/>
  <c r="J188" i="8"/>
  <c r="I188" i="8"/>
  <c r="L188" i="8" s="1"/>
  <c r="H189" i="8"/>
  <c r="M188" i="8"/>
  <c r="H188" i="4"/>
  <c r="I187" i="4"/>
  <c r="J187" i="4"/>
  <c r="K187" i="4"/>
  <c r="L187" i="4"/>
  <c r="M187" i="4"/>
  <c r="R189" i="8"/>
  <c r="Q189" i="8"/>
  <c r="P189" i="8"/>
  <c r="S189" i="8" s="1"/>
  <c r="T189" i="8"/>
  <c r="O190" i="8"/>
  <c r="C187" i="2"/>
  <c r="D187" i="2"/>
  <c r="E187" i="2"/>
  <c r="F187" i="2"/>
  <c r="A188" i="2"/>
  <c r="B187" i="2"/>
  <c r="N85" i="7"/>
  <c r="M86" i="7"/>
  <c r="D188" i="1"/>
  <c r="B188" i="1"/>
  <c r="C188" i="1"/>
  <c r="E188" i="1" s="1"/>
  <c r="F188" i="1"/>
  <c r="A189" i="1"/>
  <c r="K85" i="1"/>
  <c r="H86" i="1"/>
  <c r="I85" i="1"/>
  <c r="J85" i="1"/>
  <c r="L85" i="1" s="1"/>
  <c r="M85" i="1"/>
  <c r="H85" i="7"/>
  <c r="G86" i="7"/>
  <c r="R187" i="2"/>
  <c r="S187" i="2"/>
  <c r="T187" i="2"/>
  <c r="O188" i="2"/>
  <c r="P187" i="2"/>
  <c r="Q187" i="2"/>
  <c r="B188" i="4"/>
  <c r="C188" i="4"/>
  <c r="E188" i="4"/>
  <c r="F188" i="4"/>
  <c r="A189" i="4"/>
  <c r="D188" i="4"/>
  <c r="B85" i="7"/>
  <c r="A86" i="7"/>
  <c r="K85" i="7"/>
  <c r="J86" i="7"/>
  <c r="K187" i="2"/>
  <c r="L187" i="2"/>
  <c r="M187" i="2"/>
  <c r="H188" i="2"/>
  <c r="I187" i="2"/>
  <c r="J187" i="2"/>
  <c r="K189" i="1"/>
  <c r="J189" i="1"/>
  <c r="L189" i="1" s="1"/>
  <c r="M189" i="1"/>
  <c r="H190" i="1"/>
  <c r="I189" i="1"/>
  <c r="P87" i="2"/>
  <c r="Q87" i="2"/>
  <c r="R87" i="2"/>
  <c r="S87" i="2"/>
  <c r="T87" i="2"/>
  <c r="O88" i="2"/>
  <c r="I86" i="3"/>
  <c r="J86" i="3"/>
  <c r="K86" i="3"/>
  <c r="L86" i="3"/>
  <c r="M86" i="3"/>
  <c r="H87" i="3"/>
  <c r="D85" i="6"/>
  <c r="E85" i="6"/>
  <c r="F85" i="6"/>
  <c r="G85" i="6"/>
  <c r="B85" i="6"/>
  <c r="C85" i="6"/>
  <c r="A86" i="6"/>
  <c r="Q88" i="7"/>
  <c r="P89" i="7"/>
  <c r="S85" i="3"/>
  <c r="T85" i="3"/>
  <c r="O86" i="3"/>
  <c r="P85" i="3"/>
  <c r="Q85" i="3"/>
  <c r="R85" i="3"/>
  <c r="J187" i="3"/>
  <c r="K187" i="3"/>
  <c r="L187" i="3"/>
  <c r="M187" i="3"/>
  <c r="H188" i="3"/>
  <c r="I187" i="3"/>
  <c r="S187" i="4"/>
  <c r="T187" i="4"/>
  <c r="O188" i="4"/>
  <c r="P187" i="4"/>
  <c r="Q187" i="4"/>
  <c r="R187" i="4"/>
  <c r="R85" i="8"/>
  <c r="Q85" i="8"/>
  <c r="P85" i="8"/>
  <c r="S85" i="8" s="1"/>
  <c r="O86" i="8"/>
  <c r="T85" i="8"/>
  <c r="F189" i="3"/>
  <c r="A190" i="3"/>
  <c r="B189" i="3"/>
  <c r="C189" i="3"/>
  <c r="D189" i="3"/>
  <c r="E189" i="3"/>
  <c r="S85" i="4"/>
  <c r="T85" i="4"/>
  <c r="O86" i="4"/>
  <c r="P85" i="4"/>
  <c r="Q85" i="4"/>
  <c r="R85" i="4"/>
  <c r="E86" i="7"/>
  <c r="D87" i="7"/>
  <c r="U87" i="6"/>
  <c r="V87" i="6"/>
  <c r="W87" i="6"/>
  <c r="R87" i="6"/>
  <c r="S87" i="6"/>
  <c r="T87" i="6"/>
  <c r="Q88" i="6"/>
  <c r="M85" i="4"/>
  <c r="H86" i="4"/>
  <c r="I85" i="4"/>
  <c r="J85" i="4"/>
  <c r="K85" i="4"/>
  <c r="L85" i="4"/>
  <c r="R187" i="1"/>
  <c r="Q187" i="1"/>
  <c r="S187" i="1" s="1"/>
  <c r="T187" i="1"/>
  <c r="O188" i="1"/>
  <c r="P187" i="1"/>
  <c r="B86" i="4"/>
  <c r="C86" i="4"/>
  <c r="D86" i="4"/>
  <c r="E86" i="4"/>
  <c r="F86" i="4"/>
  <c r="A87" i="4"/>
  <c r="D188" i="8"/>
  <c r="C188" i="8"/>
  <c r="B188" i="8"/>
  <c r="E188" i="8" s="1"/>
  <c r="F188" i="8"/>
  <c r="A189" i="8"/>
  <c r="M85" i="2"/>
  <c r="H86" i="2"/>
  <c r="I85" i="2"/>
  <c r="J85" i="2"/>
  <c r="K85" i="2"/>
  <c r="L85" i="2"/>
  <c r="A89" i="3" l="1"/>
  <c r="B88" i="3"/>
  <c r="C88" i="3"/>
  <c r="D88" i="3"/>
  <c r="E88" i="3"/>
  <c r="F88" i="3"/>
  <c r="B190" i="3"/>
  <c r="C190" i="3"/>
  <c r="D190" i="3"/>
  <c r="E190" i="3"/>
  <c r="F190" i="3"/>
  <c r="A191" i="3"/>
  <c r="Q88" i="2"/>
  <c r="R88" i="2"/>
  <c r="S88" i="2"/>
  <c r="T88" i="2"/>
  <c r="O89" i="2"/>
  <c r="P88" i="2"/>
  <c r="D189" i="1"/>
  <c r="F189" i="1"/>
  <c r="A190" i="1"/>
  <c r="B189" i="1"/>
  <c r="C189" i="1"/>
  <c r="E189" i="1" s="1"/>
  <c r="E188" i="2"/>
  <c r="F188" i="2"/>
  <c r="A189" i="2"/>
  <c r="B188" i="2"/>
  <c r="C188" i="2"/>
  <c r="D188" i="2"/>
  <c r="K86" i="8"/>
  <c r="J86" i="8"/>
  <c r="I86" i="8"/>
  <c r="L86" i="8" s="1"/>
  <c r="H87" i="8"/>
  <c r="M86" i="8"/>
  <c r="P189" i="3"/>
  <c r="Q189" i="3"/>
  <c r="R189" i="3"/>
  <c r="S189" i="3"/>
  <c r="O190" i="3"/>
  <c r="T189" i="3"/>
  <c r="K190" i="1"/>
  <c r="H191" i="1"/>
  <c r="I190" i="1"/>
  <c r="J190" i="1"/>
  <c r="L190" i="1" s="1"/>
  <c r="M190" i="1"/>
  <c r="O87" i="4"/>
  <c r="P86" i="4"/>
  <c r="Q86" i="4"/>
  <c r="R86" i="4"/>
  <c r="S86" i="4"/>
  <c r="T86" i="4"/>
  <c r="Q89" i="7"/>
  <c r="P90" i="7"/>
  <c r="K86" i="7"/>
  <c r="J87" i="7"/>
  <c r="H86" i="7"/>
  <c r="G87" i="7"/>
  <c r="K189" i="8"/>
  <c r="J189" i="8"/>
  <c r="I189" i="8"/>
  <c r="L189" i="8" s="1"/>
  <c r="M189" i="8"/>
  <c r="H190" i="8"/>
  <c r="W189" i="6"/>
  <c r="Q190" i="6"/>
  <c r="R189" i="6"/>
  <c r="S189" i="6"/>
  <c r="T189" i="6"/>
  <c r="U189" i="6"/>
  <c r="V189" i="6"/>
  <c r="O188" i="6"/>
  <c r="I189" i="6"/>
  <c r="J188" i="6"/>
  <c r="K188" i="6"/>
  <c r="L188" i="6"/>
  <c r="M188" i="6"/>
  <c r="N188" i="6"/>
  <c r="I188" i="4"/>
  <c r="J188" i="4"/>
  <c r="K188" i="4"/>
  <c r="L188" i="4"/>
  <c r="M188" i="4"/>
  <c r="H189" i="4"/>
  <c r="O189" i="4"/>
  <c r="P188" i="4"/>
  <c r="Q188" i="4"/>
  <c r="R188" i="4"/>
  <c r="S188" i="4"/>
  <c r="T188" i="4"/>
  <c r="J87" i="3"/>
  <c r="K87" i="3"/>
  <c r="L87" i="3"/>
  <c r="M87" i="3"/>
  <c r="H88" i="3"/>
  <c r="I87" i="3"/>
  <c r="G188" i="6"/>
  <c r="A189" i="6"/>
  <c r="B188" i="6"/>
  <c r="C188" i="6"/>
  <c r="D188" i="6"/>
  <c r="E188" i="6"/>
  <c r="F188" i="6"/>
  <c r="R188" i="1"/>
  <c r="O189" i="1"/>
  <c r="P188" i="1"/>
  <c r="Q188" i="1"/>
  <c r="S188" i="1" s="1"/>
  <c r="T188" i="1"/>
  <c r="I86" i="4"/>
  <c r="J86" i="4"/>
  <c r="K86" i="4"/>
  <c r="L86" i="4"/>
  <c r="M86" i="4"/>
  <c r="H87" i="4"/>
  <c r="R86" i="8"/>
  <c r="Q86" i="8"/>
  <c r="P86" i="8"/>
  <c r="S86" i="8" s="1"/>
  <c r="T86" i="8"/>
  <c r="O87" i="8"/>
  <c r="F86" i="6"/>
  <c r="G86" i="6"/>
  <c r="B86" i="6"/>
  <c r="C86" i="6"/>
  <c r="D86" i="6"/>
  <c r="E86" i="6"/>
  <c r="A87" i="6"/>
  <c r="B86" i="7"/>
  <c r="A87" i="7"/>
  <c r="D86" i="1"/>
  <c r="B86" i="1"/>
  <c r="F86" i="1"/>
  <c r="A87" i="1"/>
  <c r="C86" i="1"/>
  <c r="E86" i="1" s="1"/>
  <c r="E87" i="7"/>
  <c r="D88" i="7"/>
  <c r="D189" i="8"/>
  <c r="C189" i="8"/>
  <c r="B189" i="8"/>
  <c r="E189" i="8" s="1"/>
  <c r="F189" i="8"/>
  <c r="A190" i="8"/>
  <c r="N89" i="6"/>
  <c r="O89" i="6"/>
  <c r="J89" i="6"/>
  <c r="K89" i="6"/>
  <c r="L89" i="6"/>
  <c r="M89" i="6"/>
  <c r="I90" i="6"/>
  <c r="I86" i="2"/>
  <c r="J86" i="2"/>
  <c r="K86" i="2"/>
  <c r="L86" i="2"/>
  <c r="M86" i="2"/>
  <c r="H87" i="2"/>
  <c r="W88" i="6"/>
  <c r="R88" i="6"/>
  <c r="S88" i="6"/>
  <c r="T88" i="6"/>
  <c r="U88" i="6"/>
  <c r="V88" i="6"/>
  <c r="Q89" i="6"/>
  <c r="M188" i="2"/>
  <c r="H189" i="2"/>
  <c r="I188" i="2"/>
  <c r="J188" i="2"/>
  <c r="K188" i="2"/>
  <c r="L188" i="2"/>
  <c r="T188" i="2"/>
  <c r="O189" i="2"/>
  <c r="P188" i="2"/>
  <c r="Q188" i="2"/>
  <c r="R188" i="2"/>
  <c r="S188" i="2"/>
  <c r="N86" i="7"/>
  <c r="M87" i="7"/>
  <c r="R190" i="8"/>
  <c r="Q190" i="8"/>
  <c r="P190" i="8"/>
  <c r="S190" i="8" s="1"/>
  <c r="T190" i="8"/>
  <c r="O191" i="8"/>
  <c r="D89" i="8"/>
  <c r="A90" i="8"/>
  <c r="C89" i="8"/>
  <c r="B89" i="8"/>
  <c r="E89" i="8" s="1"/>
  <c r="F89" i="8"/>
  <c r="R87" i="1"/>
  <c r="O88" i="1"/>
  <c r="T87" i="1"/>
  <c r="Q87" i="1"/>
  <c r="S87" i="1" s="1"/>
  <c r="P87" i="1"/>
  <c r="C87" i="2"/>
  <c r="D87" i="2"/>
  <c r="F87" i="2"/>
  <c r="A88" i="2"/>
  <c r="B87" i="2"/>
  <c r="E87" i="2"/>
  <c r="C87" i="4"/>
  <c r="D87" i="4"/>
  <c r="E87" i="4"/>
  <c r="F87" i="4"/>
  <c r="A88" i="4"/>
  <c r="B87" i="4"/>
  <c r="L188" i="3"/>
  <c r="M188" i="3"/>
  <c r="H189" i="3"/>
  <c r="I188" i="3"/>
  <c r="J188" i="3"/>
  <c r="K188" i="3"/>
  <c r="O87" i="3"/>
  <c r="P86" i="3"/>
  <c r="R86" i="3"/>
  <c r="Q86" i="3"/>
  <c r="S86" i="3"/>
  <c r="T86" i="3"/>
  <c r="D189" i="4"/>
  <c r="E189" i="4"/>
  <c r="A190" i="4"/>
  <c r="B189" i="4"/>
  <c r="C189" i="4"/>
  <c r="F189" i="4"/>
  <c r="K86" i="1"/>
  <c r="H87" i="1"/>
  <c r="M86" i="1"/>
  <c r="I86" i="1"/>
  <c r="J86" i="1"/>
  <c r="L86" i="1" s="1"/>
  <c r="P190" i="3" l="1"/>
  <c r="Q190" i="3"/>
  <c r="R190" i="3"/>
  <c r="S190" i="3"/>
  <c r="T190" i="3"/>
  <c r="O191" i="3"/>
  <c r="I190" i="6"/>
  <c r="J189" i="6"/>
  <c r="K189" i="6"/>
  <c r="L189" i="6"/>
  <c r="M189" i="6"/>
  <c r="N189" i="6"/>
  <c r="O189" i="6"/>
  <c r="F190" i="4"/>
  <c r="A191" i="4"/>
  <c r="B190" i="4"/>
  <c r="C190" i="4"/>
  <c r="D190" i="4"/>
  <c r="E190" i="4"/>
  <c r="E88" i="4"/>
  <c r="F88" i="4"/>
  <c r="A89" i="4"/>
  <c r="B88" i="4"/>
  <c r="C88" i="4"/>
  <c r="D88" i="4"/>
  <c r="P189" i="2"/>
  <c r="Q189" i="2"/>
  <c r="R189" i="2"/>
  <c r="S189" i="2"/>
  <c r="T189" i="2"/>
  <c r="O190" i="2"/>
  <c r="R89" i="6"/>
  <c r="S89" i="6"/>
  <c r="T89" i="6"/>
  <c r="U89" i="6"/>
  <c r="V89" i="6"/>
  <c r="W89" i="6"/>
  <c r="Q90" i="6"/>
  <c r="B87" i="7"/>
  <c r="A88" i="7"/>
  <c r="K190" i="8"/>
  <c r="J190" i="8"/>
  <c r="I190" i="8"/>
  <c r="L190" i="8" s="1"/>
  <c r="M190" i="8"/>
  <c r="H191" i="8"/>
  <c r="P87" i="4"/>
  <c r="Q87" i="4"/>
  <c r="R87" i="4"/>
  <c r="S87" i="4"/>
  <c r="T87" i="4"/>
  <c r="O88" i="4"/>
  <c r="I189" i="2"/>
  <c r="J189" i="2"/>
  <c r="K189" i="2"/>
  <c r="L189" i="2"/>
  <c r="M189" i="2"/>
  <c r="H190" i="2"/>
  <c r="E88" i="2"/>
  <c r="F88" i="2"/>
  <c r="B88" i="2"/>
  <c r="C88" i="2"/>
  <c r="D88" i="2"/>
  <c r="A89" i="2"/>
  <c r="I87" i="2"/>
  <c r="J87" i="2"/>
  <c r="K87" i="2"/>
  <c r="L87" i="2"/>
  <c r="M87" i="2"/>
  <c r="H88" i="2"/>
  <c r="P87" i="3"/>
  <c r="Q87" i="3"/>
  <c r="R87" i="3"/>
  <c r="T87" i="3"/>
  <c r="S87" i="3"/>
  <c r="O88" i="3"/>
  <c r="E88" i="7"/>
  <c r="D89" i="7"/>
  <c r="R87" i="8"/>
  <c r="Q87" i="8"/>
  <c r="P87" i="8"/>
  <c r="S87" i="8" s="1"/>
  <c r="T87" i="8"/>
  <c r="O88" i="8"/>
  <c r="L88" i="3"/>
  <c r="M88" i="3"/>
  <c r="H89" i="3"/>
  <c r="I88" i="3"/>
  <c r="J88" i="3"/>
  <c r="K88" i="3"/>
  <c r="Q90" i="7"/>
  <c r="P91" i="7"/>
  <c r="D190" i="1"/>
  <c r="B190" i="1"/>
  <c r="C190" i="1"/>
  <c r="E190" i="1" s="1"/>
  <c r="F190" i="1"/>
  <c r="A191" i="1"/>
  <c r="K87" i="7"/>
  <c r="J88" i="7"/>
  <c r="B87" i="6"/>
  <c r="C87" i="6"/>
  <c r="D87" i="6"/>
  <c r="E87" i="6"/>
  <c r="G87" i="6"/>
  <c r="F87" i="6"/>
  <c r="A88" i="6"/>
  <c r="B191" i="3"/>
  <c r="C191" i="3"/>
  <c r="D191" i="3"/>
  <c r="E191" i="3"/>
  <c r="F191" i="3"/>
  <c r="A192" i="3"/>
  <c r="Q191" i="6"/>
  <c r="R190" i="6"/>
  <c r="S190" i="6"/>
  <c r="T190" i="6"/>
  <c r="U190" i="6"/>
  <c r="V190" i="6"/>
  <c r="W190" i="6"/>
  <c r="K87" i="1"/>
  <c r="H88" i="1"/>
  <c r="I87" i="1"/>
  <c r="J87" i="1"/>
  <c r="L87" i="1" s="1"/>
  <c r="M87" i="1"/>
  <c r="D90" i="8"/>
  <c r="A91" i="8"/>
  <c r="C90" i="8"/>
  <c r="B90" i="8"/>
  <c r="E90" i="8" s="1"/>
  <c r="F90" i="8"/>
  <c r="P189" i="4"/>
  <c r="Q189" i="4"/>
  <c r="R189" i="4"/>
  <c r="S189" i="4"/>
  <c r="T189" i="4"/>
  <c r="O190" i="4"/>
  <c r="A190" i="6"/>
  <c r="B189" i="6"/>
  <c r="C189" i="6"/>
  <c r="D189" i="6"/>
  <c r="E189" i="6"/>
  <c r="F189" i="6"/>
  <c r="G189" i="6"/>
  <c r="R189" i="1"/>
  <c r="P189" i="1"/>
  <c r="Q189" i="1"/>
  <c r="S189" i="1" s="1"/>
  <c r="T189" i="1"/>
  <c r="O190" i="1"/>
  <c r="H190" i="3"/>
  <c r="I189" i="3"/>
  <c r="J189" i="3"/>
  <c r="K189" i="3"/>
  <c r="L189" i="3"/>
  <c r="M189" i="3"/>
  <c r="D190" i="8"/>
  <c r="C190" i="8"/>
  <c r="B190" i="8"/>
  <c r="E190" i="8" s="1"/>
  <c r="F190" i="8"/>
  <c r="A191" i="8"/>
  <c r="D87" i="1"/>
  <c r="B87" i="1"/>
  <c r="F87" i="1"/>
  <c r="A88" i="1"/>
  <c r="C87" i="1"/>
  <c r="E87" i="1" s="1"/>
  <c r="J189" i="4"/>
  <c r="K189" i="4"/>
  <c r="L189" i="4"/>
  <c r="M189" i="4"/>
  <c r="H190" i="4"/>
  <c r="I189" i="4"/>
  <c r="K191" i="1"/>
  <c r="I191" i="1"/>
  <c r="J191" i="1"/>
  <c r="L191" i="1" s="1"/>
  <c r="M191" i="1"/>
  <c r="H192" i="1"/>
  <c r="A190" i="2"/>
  <c r="B189" i="2"/>
  <c r="C189" i="2"/>
  <c r="D189" i="2"/>
  <c r="E189" i="2"/>
  <c r="F189" i="2"/>
  <c r="R88" i="1"/>
  <c r="O89" i="1"/>
  <c r="P88" i="1"/>
  <c r="T88" i="1"/>
  <c r="Q88" i="1"/>
  <c r="S88" i="1" s="1"/>
  <c r="I87" i="4"/>
  <c r="J87" i="4"/>
  <c r="K87" i="4"/>
  <c r="L87" i="4"/>
  <c r="M87" i="4"/>
  <c r="H88" i="4"/>
  <c r="N87" i="7"/>
  <c r="M88" i="7"/>
  <c r="Q191" i="8"/>
  <c r="R191" i="8"/>
  <c r="P191" i="8"/>
  <c r="S191" i="8" s="1"/>
  <c r="O192" i="8"/>
  <c r="T191" i="8"/>
  <c r="J90" i="6"/>
  <c r="K90" i="6"/>
  <c r="L90" i="6"/>
  <c r="M90" i="6"/>
  <c r="N90" i="6"/>
  <c r="O90" i="6"/>
  <c r="I91" i="6"/>
  <c r="H87" i="7"/>
  <c r="G88" i="7"/>
  <c r="K87" i="8"/>
  <c r="J87" i="8"/>
  <c r="I87" i="8"/>
  <c r="L87" i="8" s="1"/>
  <c r="M87" i="8"/>
  <c r="H88" i="8"/>
  <c r="S89" i="2"/>
  <c r="T89" i="2"/>
  <c r="O90" i="2"/>
  <c r="P89" i="2"/>
  <c r="Q89" i="2"/>
  <c r="R89" i="2"/>
  <c r="B89" i="3"/>
  <c r="C89" i="3"/>
  <c r="D89" i="3"/>
  <c r="E89" i="3"/>
  <c r="F89" i="3"/>
  <c r="A90" i="3"/>
  <c r="B88" i="6" l="1"/>
  <c r="C88" i="6"/>
  <c r="D88" i="6"/>
  <c r="E88" i="6"/>
  <c r="F88" i="6"/>
  <c r="G88" i="6"/>
  <c r="A89" i="6"/>
  <c r="K88" i="1"/>
  <c r="H89" i="1"/>
  <c r="M88" i="1"/>
  <c r="J88" i="1"/>
  <c r="L88" i="1" s="1"/>
  <c r="I88" i="1"/>
  <c r="R191" i="6"/>
  <c r="S191" i="6"/>
  <c r="T191" i="6"/>
  <c r="U191" i="6"/>
  <c r="V191" i="6"/>
  <c r="W191" i="6"/>
  <c r="Q192" i="6"/>
  <c r="D191" i="1"/>
  <c r="C191" i="1"/>
  <c r="E191" i="1" s="1"/>
  <c r="F191" i="1"/>
  <c r="A192" i="1"/>
  <c r="B191" i="1"/>
  <c r="A90" i="2"/>
  <c r="B89" i="2"/>
  <c r="C89" i="2"/>
  <c r="D89" i="2"/>
  <c r="E89" i="2"/>
  <c r="F89" i="2"/>
  <c r="P190" i="2"/>
  <c r="Q190" i="2"/>
  <c r="R190" i="2"/>
  <c r="S190" i="2"/>
  <c r="T190" i="2"/>
  <c r="O191" i="2"/>
  <c r="C191" i="4"/>
  <c r="D191" i="4"/>
  <c r="E191" i="4"/>
  <c r="F191" i="4"/>
  <c r="B191" i="4"/>
  <c r="A192" i="4"/>
  <c r="J190" i="6"/>
  <c r="K190" i="6"/>
  <c r="L190" i="6"/>
  <c r="M190" i="6"/>
  <c r="N190" i="6"/>
  <c r="O190" i="6"/>
  <c r="I191" i="6"/>
  <c r="N88" i="7"/>
  <c r="M89" i="7"/>
  <c r="C90" i="3"/>
  <c r="D90" i="3"/>
  <c r="E90" i="3"/>
  <c r="F90" i="3"/>
  <c r="A91" i="3"/>
  <c r="B90" i="3"/>
  <c r="L190" i="4"/>
  <c r="M190" i="4"/>
  <c r="H191" i="4"/>
  <c r="I190" i="4"/>
  <c r="J190" i="4"/>
  <c r="K190" i="4"/>
  <c r="B190" i="6"/>
  <c r="C190" i="6"/>
  <c r="D190" i="6"/>
  <c r="E190" i="6"/>
  <c r="F190" i="6"/>
  <c r="G190" i="6"/>
  <c r="A191" i="6"/>
  <c r="D192" i="3"/>
  <c r="E192" i="3"/>
  <c r="F192" i="3"/>
  <c r="A193" i="3"/>
  <c r="B192" i="3"/>
  <c r="C192" i="3"/>
  <c r="S90" i="6"/>
  <c r="T90" i="6"/>
  <c r="U90" i="6"/>
  <c r="V90" i="6"/>
  <c r="W90" i="6"/>
  <c r="R90" i="6"/>
  <c r="Q91" i="6"/>
  <c r="A90" i="4"/>
  <c r="B89" i="4"/>
  <c r="C89" i="4"/>
  <c r="D89" i="4"/>
  <c r="E89" i="4"/>
  <c r="F89" i="4"/>
  <c r="R191" i="3"/>
  <c r="S191" i="3"/>
  <c r="T191" i="3"/>
  <c r="O192" i="3"/>
  <c r="P191" i="3"/>
  <c r="Q191" i="3"/>
  <c r="O91" i="2"/>
  <c r="P90" i="2"/>
  <c r="Q90" i="2"/>
  <c r="R90" i="2"/>
  <c r="S90" i="2"/>
  <c r="T90" i="2"/>
  <c r="H88" i="7"/>
  <c r="G89" i="7"/>
  <c r="K88" i="4"/>
  <c r="L88" i="4"/>
  <c r="M88" i="4"/>
  <c r="H89" i="4"/>
  <c r="I88" i="4"/>
  <c r="J88" i="4"/>
  <c r="B190" i="2"/>
  <c r="C190" i="2"/>
  <c r="D190" i="2"/>
  <c r="E190" i="2"/>
  <c r="F190" i="2"/>
  <c r="A191" i="2"/>
  <c r="Q190" i="4"/>
  <c r="R190" i="4"/>
  <c r="S190" i="4"/>
  <c r="T190" i="4"/>
  <c r="O191" i="4"/>
  <c r="P190" i="4"/>
  <c r="H90" i="3"/>
  <c r="I89" i="3"/>
  <c r="J89" i="3"/>
  <c r="K89" i="3"/>
  <c r="L89" i="3"/>
  <c r="M89" i="3"/>
  <c r="E89" i="7"/>
  <c r="D90" i="7"/>
  <c r="K88" i="2"/>
  <c r="L88" i="2"/>
  <c r="M88" i="2"/>
  <c r="H89" i="2"/>
  <c r="I88" i="2"/>
  <c r="J88" i="2"/>
  <c r="K191" i="8"/>
  <c r="J191" i="8"/>
  <c r="I191" i="8"/>
  <c r="L191" i="8" s="1"/>
  <c r="M191" i="8"/>
  <c r="H192" i="8"/>
  <c r="K192" i="1"/>
  <c r="M192" i="1"/>
  <c r="H193" i="1"/>
  <c r="I192" i="1"/>
  <c r="J192" i="1"/>
  <c r="L192" i="1" s="1"/>
  <c r="D191" i="8"/>
  <c r="C191" i="8"/>
  <c r="B191" i="8"/>
  <c r="E191" i="8" s="1"/>
  <c r="F191" i="8"/>
  <c r="A192" i="8"/>
  <c r="A92" i="8"/>
  <c r="C91" i="8"/>
  <c r="D91" i="8"/>
  <c r="B91" i="8"/>
  <c r="E91" i="8" s="1"/>
  <c r="F91" i="8"/>
  <c r="B88" i="7"/>
  <c r="A89" i="7"/>
  <c r="R89" i="1"/>
  <c r="T89" i="1"/>
  <c r="Q89" i="1"/>
  <c r="S89" i="1" s="1"/>
  <c r="O90" i="1"/>
  <c r="P89" i="1"/>
  <c r="J91" i="6"/>
  <c r="K91" i="6"/>
  <c r="L91" i="6"/>
  <c r="M91" i="6"/>
  <c r="N91" i="6"/>
  <c r="O91" i="6"/>
  <c r="I92" i="6"/>
  <c r="R192" i="8"/>
  <c r="Q192" i="8"/>
  <c r="P192" i="8"/>
  <c r="S192" i="8" s="1"/>
  <c r="T192" i="8"/>
  <c r="O193" i="8"/>
  <c r="Q88" i="3"/>
  <c r="R88" i="3"/>
  <c r="S88" i="3"/>
  <c r="T88" i="3"/>
  <c r="P88" i="3"/>
  <c r="O89" i="3"/>
  <c r="Q88" i="4"/>
  <c r="R88" i="4"/>
  <c r="S88" i="4"/>
  <c r="T88" i="4"/>
  <c r="O89" i="4"/>
  <c r="P88" i="4"/>
  <c r="I190" i="3"/>
  <c r="J190" i="3"/>
  <c r="K190" i="3"/>
  <c r="L190" i="3"/>
  <c r="M190" i="3"/>
  <c r="H191" i="3"/>
  <c r="Q91" i="7"/>
  <c r="P92" i="7"/>
  <c r="R88" i="8"/>
  <c r="Q88" i="8"/>
  <c r="P88" i="8"/>
  <c r="S88" i="8" s="1"/>
  <c r="O89" i="8"/>
  <c r="T88" i="8"/>
  <c r="D88" i="1"/>
  <c r="B88" i="1"/>
  <c r="F88" i="1"/>
  <c r="A89" i="1"/>
  <c r="C88" i="1"/>
  <c r="E88" i="1" s="1"/>
  <c r="K88" i="8"/>
  <c r="J88" i="8"/>
  <c r="I88" i="8"/>
  <c r="L88" i="8" s="1"/>
  <c r="M88" i="8"/>
  <c r="H89" i="8"/>
  <c r="R190" i="1"/>
  <c r="T190" i="1"/>
  <c r="O191" i="1"/>
  <c r="P190" i="1"/>
  <c r="Q190" i="1"/>
  <c r="S190" i="1" s="1"/>
  <c r="K88" i="7"/>
  <c r="J89" i="7"/>
  <c r="I190" i="2"/>
  <c r="J190" i="2"/>
  <c r="K190" i="2"/>
  <c r="L190" i="2"/>
  <c r="M190" i="2"/>
  <c r="H191" i="2"/>
  <c r="P91" i="2" l="1"/>
  <c r="Q91" i="2"/>
  <c r="R91" i="2"/>
  <c r="S91" i="2"/>
  <c r="T91" i="2"/>
  <c r="O92" i="2"/>
  <c r="E91" i="3"/>
  <c r="F91" i="3"/>
  <c r="A92" i="3"/>
  <c r="B91" i="3"/>
  <c r="C91" i="3"/>
  <c r="D91" i="3"/>
  <c r="K89" i="7"/>
  <c r="J90" i="7"/>
  <c r="J191" i="3"/>
  <c r="K191" i="3"/>
  <c r="L191" i="3"/>
  <c r="M191" i="3"/>
  <c r="H192" i="3"/>
  <c r="I191" i="3"/>
  <c r="D92" i="8"/>
  <c r="A93" i="8"/>
  <c r="C92" i="8"/>
  <c r="B92" i="8"/>
  <c r="E92" i="8" s="1"/>
  <c r="F92" i="8"/>
  <c r="K193" i="1"/>
  <c r="I193" i="1"/>
  <c r="J193" i="1"/>
  <c r="L193" i="1" s="1"/>
  <c r="M193" i="1"/>
  <c r="H194" i="1"/>
  <c r="H89" i="7"/>
  <c r="G90" i="7"/>
  <c r="D192" i="1"/>
  <c r="A193" i="1"/>
  <c r="B192" i="1"/>
  <c r="C192" i="1"/>
  <c r="E192" i="1" s="1"/>
  <c r="F192" i="1"/>
  <c r="D89" i="6"/>
  <c r="E89" i="6"/>
  <c r="F89" i="6"/>
  <c r="G89" i="6"/>
  <c r="B89" i="6"/>
  <c r="C89" i="6"/>
  <c r="A90" i="6"/>
  <c r="K191" i="2"/>
  <c r="L191" i="2"/>
  <c r="M191" i="2"/>
  <c r="H192" i="2"/>
  <c r="I191" i="2"/>
  <c r="J191" i="2"/>
  <c r="R193" i="8"/>
  <c r="P193" i="8"/>
  <c r="S193" i="8" s="1"/>
  <c r="Q193" i="8"/>
  <c r="T193" i="8"/>
  <c r="O194" i="8"/>
  <c r="D192" i="8"/>
  <c r="C192" i="8"/>
  <c r="B192" i="8"/>
  <c r="E192" i="8" s="1"/>
  <c r="F192" i="8"/>
  <c r="A193" i="8"/>
  <c r="B191" i="6"/>
  <c r="C191" i="6"/>
  <c r="D191" i="6"/>
  <c r="E191" i="6"/>
  <c r="F191" i="6"/>
  <c r="G191" i="6"/>
  <c r="A192" i="6"/>
  <c r="S191" i="4"/>
  <c r="T191" i="4"/>
  <c r="O192" i="4"/>
  <c r="P191" i="4"/>
  <c r="Q191" i="4"/>
  <c r="R191" i="4"/>
  <c r="B89" i="7"/>
  <c r="A90" i="7"/>
  <c r="M89" i="2"/>
  <c r="H90" i="2"/>
  <c r="I89" i="2"/>
  <c r="J89" i="2"/>
  <c r="K89" i="2"/>
  <c r="L89" i="2"/>
  <c r="T192" i="3"/>
  <c r="O193" i="3"/>
  <c r="P192" i="3"/>
  <c r="Q192" i="3"/>
  <c r="R192" i="3"/>
  <c r="S192" i="3"/>
  <c r="R191" i="1"/>
  <c r="P191" i="1"/>
  <c r="Q191" i="1"/>
  <c r="S191" i="1" s="1"/>
  <c r="T191" i="1"/>
  <c r="O192" i="1"/>
  <c r="S89" i="3"/>
  <c r="T89" i="3"/>
  <c r="O90" i="3"/>
  <c r="P89" i="3"/>
  <c r="Q89" i="3"/>
  <c r="R89" i="3"/>
  <c r="K192" i="8"/>
  <c r="J192" i="8"/>
  <c r="I192" i="8"/>
  <c r="L192" i="8" s="1"/>
  <c r="M192" i="8"/>
  <c r="H193" i="8"/>
  <c r="B90" i="4"/>
  <c r="C90" i="4"/>
  <c r="D90" i="4"/>
  <c r="E90" i="4"/>
  <c r="F90" i="4"/>
  <c r="A91" i="4"/>
  <c r="H192" i="4"/>
  <c r="I191" i="4"/>
  <c r="J191" i="4"/>
  <c r="K191" i="4"/>
  <c r="L191" i="4"/>
  <c r="M191" i="4"/>
  <c r="R191" i="2"/>
  <c r="S191" i="2"/>
  <c r="T191" i="2"/>
  <c r="O192" i="2"/>
  <c r="P191" i="2"/>
  <c r="Q191" i="2"/>
  <c r="R89" i="8"/>
  <c r="Q89" i="8"/>
  <c r="P89" i="8"/>
  <c r="S89" i="8" s="1"/>
  <c r="O90" i="8"/>
  <c r="T89" i="8"/>
  <c r="D89" i="1"/>
  <c r="A90" i="1"/>
  <c r="C89" i="1"/>
  <c r="E89" i="1" s="1"/>
  <c r="B89" i="1"/>
  <c r="F89" i="1"/>
  <c r="C191" i="2"/>
  <c r="D191" i="2"/>
  <c r="E191" i="2"/>
  <c r="F191" i="2"/>
  <c r="A192" i="2"/>
  <c r="B191" i="2"/>
  <c r="M89" i="4"/>
  <c r="H90" i="4"/>
  <c r="I89" i="4"/>
  <c r="J89" i="4"/>
  <c r="K89" i="4"/>
  <c r="L89" i="4"/>
  <c r="U91" i="6"/>
  <c r="V91" i="6"/>
  <c r="W91" i="6"/>
  <c r="R91" i="6"/>
  <c r="T91" i="6"/>
  <c r="S91" i="6"/>
  <c r="Q92" i="6"/>
  <c r="N89" i="7"/>
  <c r="M90" i="7"/>
  <c r="R192" i="6"/>
  <c r="S192" i="6"/>
  <c r="T192" i="6"/>
  <c r="U192" i="6"/>
  <c r="V192" i="6"/>
  <c r="W192" i="6"/>
  <c r="Q193" i="6"/>
  <c r="Q92" i="7"/>
  <c r="P93" i="7"/>
  <c r="I90" i="3"/>
  <c r="J90" i="3"/>
  <c r="K90" i="3"/>
  <c r="L90" i="3"/>
  <c r="M90" i="3"/>
  <c r="H91" i="3"/>
  <c r="F193" i="3"/>
  <c r="A194" i="3"/>
  <c r="B193" i="3"/>
  <c r="C193" i="3"/>
  <c r="D193" i="3"/>
  <c r="E193" i="3"/>
  <c r="B192" i="4"/>
  <c r="C192" i="4"/>
  <c r="E192" i="4"/>
  <c r="F192" i="4"/>
  <c r="A193" i="4"/>
  <c r="D192" i="4"/>
  <c r="K89" i="8"/>
  <c r="J89" i="8"/>
  <c r="I89" i="8"/>
  <c r="L89" i="8" s="1"/>
  <c r="M89" i="8"/>
  <c r="H90" i="8"/>
  <c r="S89" i="4"/>
  <c r="T89" i="4"/>
  <c r="O90" i="4"/>
  <c r="P89" i="4"/>
  <c r="Q89" i="4"/>
  <c r="R89" i="4"/>
  <c r="L92" i="6"/>
  <c r="M92" i="6"/>
  <c r="N92" i="6"/>
  <c r="O92" i="6"/>
  <c r="J92" i="6"/>
  <c r="K92" i="6"/>
  <c r="I93" i="6"/>
  <c r="R90" i="1"/>
  <c r="O91" i="1"/>
  <c r="P90" i="1"/>
  <c r="T90" i="1"/>
  <c r="Q90" i="1"/>
  <c r="S90" i="1" s="1"/>
  <c r="E90" i="7"/>
  <c r="D91" i="7"/>
  <c r="J191" i="6"/>
  <c r="K191" i="6"/>
  <c r="L191" i="6"/>
  <c r="M191" i="6"/>
  <c r="N191" i="6"/>
  <c r="O191" i="6"/>
  <c r="I192" i="6"/>
  <c r="B90" i="2"/>
  <c r="D90" i="2"/>
  <c r="E90" i="2"/>
  <c r="F90" i="2"/>
  <c r="A91" i="2"/>
  <c r="C90" i="2"/>
  <c r="K89" i="1"/>
  <c r="H90" i="1"/>
  <c r="I89" i="1"/>
  <c r="J89" i="1"/>
  <c r="L89" i="1" s="1"/>
  <c r="M89" i="1"/>
  <c r="M192" i="2" l="1"/>
  <c r="H193" i="2"/>
  <c r="I192" i="2"/>
  <c r="J192" i="2"/>
  <c r="K192" i="2"/>
  <c r="L192" i="2"/>
  <c r="J91" i="3"/>
  <c r="K91" i="3"/>
  <c r="L91" i="3"/>
  <c r="M91" i="3"/>
  <c r="H92" i="3"/>
  <c r="I91" i="3"/>
  <c r="S193" i="6"/>
  <c r="T193" i="6"/>
  <c r="U193" i="6"/>
  <c r="V193" i="6"/>
  <c r="W193" i="6"/>
  <c r="Q194" i="6"/>
  <c r="R193" i="6"/>
  <c r="T192" i="2"/>
  <c r="O193" i="2"/>
  <c r="P192" i="2"/>
  <c r="Q192" i="2"/>
  <c r="R192" i="2"/>
  <c r="S192" i="2"/>
  <c r="K193" i="8"/>
  <c r="J193" i="8"/>
  <c r="I193" i="8"/>
  <c r="L193" i="8" s="1"/>
  <c r="M193" i="8"/>
  <c r="H194" i="8"/>
  <c r="O91" i="3"/>
  <c r="P90" i="3"/>
  <c r="R90" i="3"/>
  <c r="T90" i="3"/>
  <c r="Q90" i="3"/>
  <c r="S90" i="3"/>
  <c r="Q194" i="8"/>
  <c r="R194" i="8"/>
  <c r="P194" i="8"/>
  <c r="S194" i="8" s="1"/>
  <c r="T194" i="8"/>
  <c r="O195" i="8"/>
  <c r="H90" i="7"/>
  <c r="G91" i="7"/>
  <c r="W92" i="6"/>
  <c r="R92" i="6"/>
  <c r="S92" i="6"/>
  <c r="T92" i="6"/>
  <c r="U92" i="6"/>
  <c r="V92" i="6"/>
  <c r="Q93" i="6"/>
  <c r="I192" i="4"/>
  <c r="J192" i="4"/>
  <c r="K192" i="4"/>
  <c r="L192" i="4"/>
  <c r="M192" i="4"/>
  <c r="H193" i="4"/>
  <c r="O193" i="4"/>
  <c r="P192" i="4"/>
  <c r="Q192" i="4"/>
  <c r="R192" i="4"/>
  <c r="S192" i="4"/>
  <c r="T192" i="4"/>
  <c r="K194" i="1"/>
  <c r="I194" i="1"/>
  <c r="J194" i="1"/>
  <c r="L194" i="1" s="1"/>
  <c r="M194" i="1"/>
  <c r="H195" i="1"/>
  <c r="D93" i="8"/>
  <c r="A94" i="8"/>
  <c r="C93" i="8"/>
  <c r="B93" i="8"/>
  <c r="E93" i="8" s="1"/>
  <c r="F93" i="8"/>
  <c r="K90" i="7"/>
  <c r="J91" i="7"/>
  <c r="Q92" i="2"/>
  <c r="R92" i="2"/>
  <c r="S92" i="2"/>
  <c r="T92" i="2"/>
  <c r="O93" i="2"/>
  <c r="P92" i="2"/>
  <c r="N90" i="7"/>
  <c r="M91" i="7"/>
  <c r="D90" i="1"/>
  <c r="A91" i="1"/>
  <c r="B90" i="1"/>
  <c r="F90" i="1"/>
  <c r="C90" i="1"/>
  <c r="E90" i="1" s="1"/>
  <c r="R90" i="8"/>
  <c r="Q90" i="8"/>
  <c r="P90" i="8"/>
  <c r="S90" i="8" s="1"/>
  <c r="T90" i="8"/>
  <c r="O91" i="8"/>
  <c r="C91" i="4"/>
  <c r="D91" i="4"/>
  <c r="E91" i="4"/>
  <c r="F91" i="4"/>
  <c r="A92" i="4"/>
  <c r="B91" i="4"/>
  <c r="I90" i="2"/>
  <c r="J90" i="2"/>
  <c r="K90" i="2"/>
  <c r="L90" i="2"/>
  <c r="M90" i="2"/>
  <c r="H91" i="2"/>
  <c r="E192" i="2"/>
  <c r="F192" i="2"/>
  <c r="A193" i="2"/>
  <c r="B192" i="2"/>
  <c r="C192" i="2"/>
  <c r="D192" i="2"/>
  <c r="E91" i="7"/>
  <c r="D92" i="7"/>
  <c r="R192" i="1"/>
  <c r="P192" i="1"/>
  <c r="Q192" i="1"/>
  <c r="S192" i="1" s="1"/>
  <c r="T192" i="1"/>
  <c r="O193" i="1"/>
  <c r="D193" i="8"/>
  <c r="C193" i="8"/>
  <c r="B193" i="8"/>
  <c r="E193" i="8" s="1"/>
  <c r="F193" i="8"/>
  <c r="A194" i="8"/>
  <c r="F90" i="6"/>
  <c r="G90" i="6"/>
  <c r="B90" i="6"/>
  <c r="C90" i="6"/>
  <c r="D90" i="6"/>
  <c r="E90" i="6"/>
  <c r="A91" i="6"/>
  <c r="K192" i="6"/>
  <c r="L192" i="6"/>
  <c r="M192" i="6"/>
  <c r="N192" i="6"/>
  <c r="O192" i="6"/>
  <c r="I193" i="6"/>
  <c r="J192" i="6"/>
  <c r="O91" i="4"/>
  <c r="P90" i="4"/>
  <c r="Q90" i="4"/>
  <c r="R90" i="4"/>
  <c r="S90" i="4"/>
  <c r="T90" i="4"/>
  <c r="I90" i="4"/>
  <c r="J90" i="4"/>
  <c r="K90" i="4"/>
  <c r="L90" i="4"/>
  <c r="M90" i="4"/>
  <c r="H91" i="4"/>
  <c r="P193" i="3"/>
  <c r="Q193" i="3"/>
  <c r="R193" i="3"/>
  <c r="S193" i="3"/>
  <c r="T193" i="3"/>
  <c r="O194" i="3"/>
  <c r="B90" i="7"/>
  <c r="A91" i="7"/>
  <c r="C192" i="6"/>
  <c r="D192" i="6"/>
  <c r="E192" i="6"/>
  <c r="F192" i="6"/>
  <c r="G192" i="6"/>
  <c r="A193" i="6"/>
  <c r="B192" i="6"/>
  <c r="L192" i="3"/>
  <c r="M192" i="3"/>
  <c r="H193" i="3"/>
  <c r="I192" i="3"/>
  <c r="J192" i="3"/>
  <c r="K192" i="3"/>
  <c r="R91" i="1"/>
  <c r="T91" i="1"/>
  <c r="Q91" i="1"/>
  <c r="S91" i="1" s="1"/>
  <c r="O92" i="1"/>
  <c r="P91" i="1"/>
  <c r="N93" i="6"/>
  <c r="O93" i="6"/>
  <c r="J93" i="6"/>
  <c r="K93" i="6"/>
  <c r="M93" i="6"/>
  <c r="L93" i="6"/>
  <c r="I94" i="6"/>
  <c r="D193" i="4"/>
  <c r="E193" i="4"/>
  <c r="A194" i="4"/>
  <c r="B193" i="4"/>
  <c r="C193" i="4"/>
  <c r="F193" i="4"/>
  <c r="D193" i="1"/>
  <c r="B193" i="1"/>
  <c r="C193" i="1"/>
  <c r="E193" i="1" s="1"/>
  <c r="F193" i="1"/>
  <c r="A194" i="1"/>
  <c r="C91" i="2"/>
  <c r="D91" i="2"/>
  <c r="F91" i="2"/>
  <c r="A92" i="2"/>
  <c r="B91" i="2"/>
  <c r="E91" i="2"/>
  <c r="K90" i="8"/>
  <c r="J90" i="8"/>
  <c r="I90" i="8"/>
  <c r="L90" i="8" s="1"/>
  <c r="M90" i="8"/>
  <c r="H91" i="8"/>
  <c r="K90" i="1"/>
  <c r="H91" i="1"/>
  <c r="M90" i="1"/>
  <c r="J90" i="1"/>
  <c r="L90" i="1" s="1"/>
  <c r="I90" i="1"/>
  <c r="B194" i="3"/>
  <c r="C194" i="3"/>
  <c r="D194" i="3"/>
  <c r="E194" i="3"/>
  <c r="F194" i="3"/>
  <c r="A195" i="3"/>
  <c r="Q93" i="7"/>
  <c r="P94" i="7"/>
  <c r="A93" i="3"/>
  <c r="B92" i="3"/>
  <c r="C92" i="3"/>
  <c r="D92" i="3"/>
  <c r="E92" i="3"/>
  <c r="F92" i="3"/>
  <c r="Q94" i="7" l="1"/>
  <c r="P95" i="7"/>
  <c r="D194" i="1"/>
  <c r="F194" i="1"/>
  <c r="A195" i="1"/>
  <c r="B194" i="1"/>
  <c r="C194" i="1"/>
  <c r="E194" i="1" s="1"/>
  <c r="F194" i="4"/>
  <c r="A195" i="4"/>
  <c r="B194" i="4"/>
  <c r="C194" i="4"/>
  <c r="D194" i="4"/>
  <c r="E194" i="4"/>
  <c r="E92" i="7"/>
  <c r="D93" i="7"/>
  <c r="I91" i="2"/>
  <c r="J91" i="2"/>
  <c r="K91" i="2"/>
  <c r="L91" i="2"/>
  <c r="M91" i="2"/>
  <c r="H92" i="2"/>
  <c r="J193" i="4"/>
  <c r="K193" i="4"/>
  <c r="L193" i="4"/>
  <c r="M193" i="4"/>
  <c r="H194" i="4"/>
  <c r="I193" i="4"/>
  <c r="L193" i="6"/>
  <c r="M193" i="6"/>
  <c r="N193" i="6"/>
  <c r="O193" i="6"/>
  <c r="I194" i="6"/>
  <c r="J193" i="6"/>
  <c r="K193" i="6"/>
  <c r="S93" i="2"/>
  <c r="T93" i="2"/>
  <c r="O94" i="2"/>
  <c r="P93" i="2"/>
  <c r="Q93" i="2"/>
  <c r="R93" i="2"/>
  <c r="P91" i="3"/>
  <c r="Q91" i="3"/>
  <c r="R91" i="3"/>
  <c r="T91" i="3"/>
  <c r="S91" i="3"/>
  <c r="O92" i="3"/>
  <c r="H194" i="3"/>
  <c r="I193" i="3"/>
  <c r="J193" i="3"/>
  <c r="K193" i="3"/>
  <c r="L193" i="3"/>
  <c r="M193" i="3"/>
  <c r="K194" i="8"/>
  <c r="J194" i="8"/>
  <c r="I194" i="8"/>
  <c r="L194" i="8" s="1"/>
  <c r="M194" i="8"/>
  <c r="H195" i="8"/>
  <c r="K91" i="1"/>
  <c r="H92" i="1"/>
  <c r="I91" i="1"/>
  <c r="J91" i="1"/>
  <c r="L91" i="1" s="1"/>
  <c r="M91" i="1"/>
  <c r="J94" i="6"/>
  <c r="K94" i="6"/>
  <c r="L94" i="6"/>
  <c r="M94" i="6"/>
  <c r="N94" i="6"/>
  <c r="O94" i="6"/>
  <c r="I95" i="6"/>
  <c r="R92" i="1"/>
  <c r="O93" i="1"/>
  <c r="P92" i="1"/>
  <c r="T92" i="1"/>
  <c r="Q92" i="1"/>
  <c r="S92" i="1" s="1"/>
  <c r="R193" i="1"/>
  <c r="T193" i="1"/>
  <c r="O194" i="1"/>
  <c r="P193" i="1"/>
  <c r="Q193" i="1"/>
  <c r="S193" i="1" s="1"/>
  <c r="D94" i="8"/>
  <c r="A95" i="8"/>
  <c r="C94" i="8"/>
  <c r="B94" i="8"/>
  <c r="E94" i="8" s="1"/>
  <c r="F94" i="8"/>
  <c r="P193" i="2"/>
  <c r="Q193" i="2"/>
  <c r="R193" i="2"/>
  <c r="S193" i="2"/>
  <c r="T193" i="2"/>
  <c r="O194" i="2"/>
  <c r="E92" i="2"/>
  <c r="F92" i="2"/>
  <c r="B92" i="2"/>
  <c r="C92" i="2"/>
  <c r="D92" i="2"/>
  <c r="A93" i="2"/>
  <c r="I91" i="4"/>
  <c r="J91" i="4"/>
  <c r="K91" i="4"/>
  <c r="L91" i="4"/>
  <c r="M91" i="4"/>
  <c r="H92" i="4"/>
  <c r="R91" i="8"/>
  <c r="Q91" i="8"/>
  <c r="P91" i="8"/>
  <c r="S91" i="8" s="1"/>
  <c r="O92" i="8"/>
  <c r="T91" i="8"/>
  <c r="D91" i="1"/>
  <c r="F91" i="1"/>
  <c r="A92" i="1"/>
  <c r="C91" i="1"/>
  <c r="E91" i="1" s="1"/>
  <c r="B91" i="1"/>
  <c r="A194" i="2"/>
  <c r="B193" i="2"/>
  <c r="C193" i="2"/>
  <c r="D193" i="2"/>
  <c r="E193" i="2"/>
  <c r="F193" i="2"/>
  <c r="K195" i="1"/>
  <c r="M195" i="1"/>
  <c r="H196" i="1"/>
  <c r="I195" i="1"/>
  <c r="J195" i="1"/>
  <c r="L195" i="1" s="1"/>
  <c r="H91" i="7"/>
  <c r="G92" i="7"/>
  <c r="L92" i="3"/>
  <c r="M92" i="3"/>
  <c r="H93" i="3"/>
  <c r="I92" i="3"/>
  <c r="J92" i="3"/>
  <c r="K92" i="3"/>
  <c r="D193" i="6"/>
  <c r="E193" i="6"/>
  <c r="F193" i="6"/>
  <c r="G193" i="6"/>
  <c r="A194" i="6"/>
  <c r="B193" i="6"/>
  <c r="C193" i="6"/>
  <c r="P194" i="3"/>
  <c r="Q194" i="3"/>
  <c r="R194" i="3"/>
  <c r="S194" i="3"/>
  <c r="T194" i="3"/>
  <c r="O195" i="3"/>
  <c r="D194" i="8"/>
  <c r="C194" i="8"/>
  <c r="B194" i="8"/>
  <c r="E194" i="8" s="1"/>
  <c r="F194" i="8"/>
  <c r="A195" i="8"/>
  <c r="N91" i="7"/>
  <c r="M92" i="7"/>
  <c r="K91" i="7"/>
  <c r="J92" i="7"/>
  <c r="R93" i="6"/>
  <c r="S93" i="6"/>
  <c r="T93" i="6"/>
  <c r="U93" i="6"/>
  <c r="V93" i="6"/>
  <c r="W93" i="6"/>
  <c r="Q94" i="6"/>
  <c r="T194" i="6"/>
  <c r="U194" i="6"/>
  <c r="V194" i="6"/>
  <c r="W194" i="6"/>
  <c r="Q195" i="6"/>
  <c r="R194" i="6"/>
  <c r="S194" i="6"/>
  <c r="I193" i="2"/>
  <c r="J193" i="2"/>
  <c r="K193" i="2"/>
  <c r="L193" i="2"/>
  <c r="M193" i="2"/>
  <c r="H194" i="2"/>
  <c r="B195" i="3"/>
  <c r="C195" i="3"/>
  <c r="D195" i="3"/>
  <c r="E195" i="3"/>
  <c r="F195" i="3"/>
  <c r="A196" i="3"/>
  <c r="B91" i="7"/>
  <c r="A92" i="7"/>
  <c r="K91" i="8"/>
  <c r="J91" i="8"/>
  <c r="I91" i="8"/>
  <c r="L91" i="8" s="1"/>
  <c r="M91" i="8"/>
  <c r="H92" i="8"/>
  <c r="B93" i="3"/>
  <c r="C93" i="3"/>
  <c r="D93" i="3"/>
  <c r="E93" i="3"/>
  <c r="F93" i="3"/>
  <c r="A94" i="3"/>
  <c r="P91" i="4"/>
  <c r="Q91" i="4"/>
  <c r="R91" i="4"/>
  <c r="S91" i="4"/>
  <c r="T91" i="4"/>
  <c r="O92" i="4"/>
  <c r="B91" i="6"/>
  <c r="C91" i="6"/>
  <c r="D91" i="6"/>
  <c r="E91" i="6"/>
  <c r="F91" i="6"/>
  <c r="G91" i="6"/>
  <c r="A92" i="6"/>
  <c r="E92" i="4"/>
  <c r="F92" i="4"/>
  <c r="A93" i="4"/>
  <c r="B92" i="4"/>
  <c r="C92" i="4"/>
  <c r="D92" i="4"/>
  <c r="P193" i="4"/>
  <c r="Q193" i="4"/>
  <c r="R193" i="4"/>
  <c r="S193" i="4"/>
  <c r="T193" i="4"/>
  <c r="O194" i="4"/>
  <c r="R195" i="8"/>
  <c r="Q195" i="8"/>
  <c r="P195" i="8"/>
  <c r="S195" i="8" s="1"/>
  <c r="T195" i="8"/>
  <c r="O196" i="8"/>
  <c r="C94" i="3" l="1"/>
  <c r="D94" i="3"/>
  <c r="E94" i="3"/>
  <c r="F94" i="3"/>
  <c r="A95" i="3"/>
  <c r="B94" i="3"/>
  <c r="S94" i="6"/>
  <c r="T94" i="6"/>
  <c r="U94" i="6"/>
  <c r="V94" i="6"/>
  <c r="W94" i="6"/>
  <c r="R94" i="6"/>
  <c r="Q95" i="6"/>
  <c r="R195" i="3"/>
  <c r="S195" i="3"/>
  <c r="T195" i="3"/>
  <c r="O196" i="3"/>
  <c r="Q195" i="3"/>
  <c r="P195" i="3"/>
  <c r="E194" i="6"/>
  <c r="F194" i="6"/>
  <c r="G194" i="6"/>
  <c r="A195" i="6"/>
  <c r="B194" i="6"/>
  <c r="C194" i="6"/>
  <c r="D194" i="6"/>
  <c r="H94" i="3"/>
  <c r="I93" i="3"/>
  <c r="J93" i="3"/>
  <c r="K93" i="3"/>
  <c r="L93" i="3"/>
  <c r="M93" i="3"/>
  <c r="A94" i="2"/>
  <c r="B93" i="2"/>
  <c r="C93" i="2"/>
  <c r="D93" i="2"/>
  <c r="E93" i="2"/>
  <c r="F93" i="2"/>
  <c r="M194" i="6"/>
  <c r="I195" i="6"/>
  <c r="J194" i="6"/>
  <c r="K194" i="6"/>
  <c r="L194" i="6"/>
  <c r="N194" i="6"/>
  <c r="O194" i="6"/>
  <c r="N92" i="7"/>
  <c r="M93" i="7"/>
  <c r="R93" i="1"/>
  <c r="T93" i="1"/>
  <c r="Q93" i="1"/>
  <c r="S93" i="1" s="1"/>
  <c r="P93" i="1"/>
  <c r="O94" i="1"/>
  <c r="I194" i="3"/>
  <c r="J194" i="3"/>
  <c r="K194" i="3"/>
  <c r="L194" i="3"/>
  <c r="M194" i="3"/>
  <c r="H195" i="3"/>
  <c r="E93" i="7"/>
  <c r="D94" i="7"/>
  <c r="R196" i="8"/>
  <c r="Q196" i="8"/>
  <c r="P196" i="8"/>
  <c r="S196" i="8" s="1"/>
  <c r="T196" i="8"/>
  <c r="O197" i="8"/>
  <c r="D92" i="1"/>
  <c r="B92" i="1"/>
  <c r="A93" i="1"/>
  <c r="C92" i="1"/>
  <c r="E92" i="1" s="1"/>
  <c r="F92" i="1"/>
  <c r="K92" i="4"/>
  <c r="L92" i="4"/>
  <c r="M92" i="4"/>
  <c r="H93" i="4"/>
  <c r="I92" i="4"/>
  <c r="J92" i="4"/>
  <c r="Q92" i="3"/>
  <c r="R92" i="3"/>
  <c r="S92" i="3"/>
  <c r="T92" i="3"/>
  <c r="P92" i="3"/>
  <c r="O93" i="3"/>
  <c r="Q92" i="4"/>
  <c r="R92" i="4"/>
  <c r="S92" i="4"/>
  <c r="T92" i="4"/>
  <c r="O93" i="4"/>
  <c r="P92" i="4"/>
  <c r="B92" i="6"/>
  <c r="C92" i="6"/>
  <c r="D92" i="6"/>
  <c r="E92" i="6"/>
  <c r="F92" i="6"/>
  <c r="G92" i="6"/>
  <c r="A93" i="6"/>
  <c r="B92" i="7"/>
  <c r="A93" i="7"/>
  <c r="I194" i="2"/>
  <c r="J194" i="2"/>
  <c r="K194" i="2"/>
  <c r="L194" i="2"/>
  <c r="M194" i="2"/>
  <c r="H195" i="2"/>
  <c r="U195" i="6"/>
  <c r="V195" i="6"/>
  <c r="W195" i="6"/>
  <c r="Q196" i="6"/>
  <c r="R195" i="6"/>
  <c r="S195" i="6"/>
  <c r="T195" i="6"/>
  <c r="D195" i="8"/>
  <c r="C195" i="8"/>
  <c r="B195" i="8"/>
  <c r="E195" i="8" s="1"/>
  <c r="F195" i="8"/>
  <c r="A196" i="8"/>
  <c r="H92" i="7"/>
  <c r="G93" i="7"/>
  <c r="R194" i="1"/>
  <c r="P194" i="1"/>
  <c r="Q194" i="1"/>
  <c r="S194" i="1" s="1"/>
  <c r="T194" i="1"/>
  <c r="O195" i="1"/>
  <c r="J95" i="6"/>
  <c r="K95" i="6"/>
  <c r="L95" i="6"/>
  <c r="M95" i="6"/>
  <c r="N95" i="6"/>
  <c r="O95" i="6"/>
  <c r="I96" i="6"/>
  <c r="O95" i="2"/>
  <c r="P94" i="2"/>
  <c r="Q94" i="2"/>
  <c r="R94" i="2"/>
  <c r="S94" i="2"/>
  <c r="T94" i="2"/>
  <c r="K92" i="2"/>
  <c r="L92" i="2"/>
  <c r="M92" i="2"/>
  <c r="H93" i="2"/>
  <c r="I92" i="2"/>
  <c r="J92" i="2"/>
  <c r="D195" i="1"/>
  <c r="B195" i="1"/>
  <c r="C195" i="1"/>
  <c r="E195" i="1" s="1"/>
  <c r="F195" i="1"/>
  <c r="A196" i="1"/>
  <c r="A94" i="4"/>
  <c r="B93" i="4"/>
  <c r="C93" i="4"/>
  <c r="D93" i="4"/>
  <c r="E93" i="4"/>
  <c r="F93" i="4"/>
  <c r="K92" i="1"/>
  <c r="H93" i="1"/>
  <c r="M92" i="1"/>
  <c r="I92" i="1"/>
  <c r="J92" i="1"/>
  <c r="L92" i="1" s="1"/>
  <c r="K92" i="8"/>
  <c r="J92" i="8"/>
  <c r="I92" i="8"/>
  <c r="L92" i="8" s="1"/>
  <c r="M92" i="8"/>
  <c r="H93" i="8"/>
  <c r="R92" i="8"/>
  <c r="Q92" i="8"/>
  <c r="P92" i="8"/>
  <c r="S92" i="8" s="1"/>
  <c r="T92" i="8"/>
  <c r="O93" i="8"/>
  <c r="P194" i="2"/>
  <c r="Q194" i="2"/>
  <c r="R194" i="2"/>
  <c r="S194" i="2"/>
  <c r="T194" i="2"/>
  <c r="O195" i="2"/>
  <c r="L194" i="4"/>
  <c r="M194" i="4"/>
  <c r="H195" i="4"/>
  <c r="I194" i="4"/>
  <c r="J194" i="4"/>
  <c r="K194" i="4"/>
  <c r="Q95" i="7"/>
  <c r="P96" i="7"/>
  <c r="D196" i="3"/>
  <c r="E196" i="3"/>
  <c r="F196" i="3"/>
  <c r="A197" i="3"/>
  <c r="B196" i="3"/>
  <c r="C196" i="3"/>
  <c r="Q194" i="4"/>
  <c r="R194" i="4"/>
  <c r="S194" i="4"/>
  <c r="T194" i="4"/>
  <c r="O195" i="4"/>
  <c r="P194" i="4"/>
  <c r="K92" i="7"/>
  <c r="J93" i="7"/>
  <c r="K196" i="1"/>
  <c r="I196" i="1"/>
  <c r="J196" i="1"/>
  <c r="L196" i="1" s="1"/>
  <c r="M196" i="1"/>
  <c r="H197" i="1"/>
  <c r="B194" i="2"/>
  <c r="C194" i="2"/>
  <c r="D194" i="2"/>
  <c r="E194" i="2"/>
  <c r="F194" i="2"/>
  <c r="A195" i="2"/>
  <c r="A96" i="8"/>
  <c r="D95" i="8"/>
  <c r="C95" i="8"/>
  <c r="B95" i="8"/>
  <c r="E95" i="8" s="1"/>
  <c r="F95" i="8"/>
  <c r="K195" i="8"/>
  <c r="J195" i="8"/>
  <c r="I195" i="8"/>
  <c r="L195" i="8" s="1"/>
  <c r="M195" i="8"/>
  <c r="H196" i="8"/>
  <c r="C195" i="4"/>
  <c r="D195" i="4"/>
  <c r="E195" i="4"/>
  <c r="F195" i="4"/>
  <c r="B195" i="4"/>
  <c r="A196" i="4"/>
  <c r="S195" i="4" l="1"/>
  <c r="T195" i="4"/>
  <c r="O196" i="4"/>
  <c r="P195" i="4"/>
  <c r="Q195" i="4"/>
  <c r="R195" i="4"/>
  <c r="J195" i="6"/>
  <c r="K195" i="6"/>
  <c r="L195" i="6"/>
  <c r="M195" i="6"/>
  <c r="N195" i="6"/>
  <c r="O195" i="6"/>
  <c r="I196" i="6"/>
  <c r="D96" i="8"/>
  <c r="A97" i="8"/>
  <c r="C96" i="8"/>
  <c r="B96" i="8"/>
  <c r="E96" i="8" s="1"/>
  <c r="F96" i="8"/>
  <c r="R93" i="8"/>
  <c r="Q93" i="8"/>
  <c r="P93" i="8"/>
  <c r="S93" i="8" s="1"/>
  <c r="O94" i="8"/>
  <c r="T93" i="8"/>
  <c r="K195" i="2"/>
  <c r="L195" i="2"/>
  <c r="M195" i="2"/>
  <c r="H196" i="2"/>
  <c r="I195" i="2"/>
  <c r="J195" i="2"/>
  <c r="D93" i="6"/>
  <c r="E93" i="6"/>
  <c r="F93" i="6"/>
  <c r="G93" i="6"/>
  <c r="C93" i="6"/>
  <c r="B93" i="6"/>
  <c r="A94" i="6"/>
  <c r="S93" i="4"/>
  <c r="T93" i="4"/>
  <c r="O94" i="4"/>
  <c r="P93" i="4"/>
  <c r="Q93" i="4"/>
  <c r="R93" i="4"/>
  <c r="N93" i="7"/>
  <c r="M94" i="7"/>
  <c r="F195" i="6"/>
  <c r="G195" i="6"/>
  <c r="A196" i="6"/>
  <c r="B195" i="6"/>
  <c r="C195" i="6"/>
  <c r="D195" i="6"/>
  <c r="E195" i="6"/>
  <c r="Q96" i="7"/>
  <c r="P97" i="7"/>
  <c r="R195" i="2"/>
  <c r="S195" i="2"/>
  <c r="T195" i="2"/>
  <c r="O196" i="2"/>
  <c r="P195" i="2"/>
  <c r="Q195" i="2"/>
  <c r="H93" i="7"/>
  <c r="G94" i="7"/>
  <c r="U95" i="6"/>
  <c r="V95" i="6"/>
  <c r="W95" i="6"/>
  <c r="R95" i="6"/>
  <c r="S95" i="6"/>
  <c r="T95" i="6"/>
  <c r="Q96" i="6"/>
  <c r="E95" i="3"/>
  <c r="F95" i="3"/>
  <c r="A96" i="3"/>
  <c r="B95" i="3"/>
  <c r="C95" i="3"/>
  <c r="D95" i="3"/>
  <c r="K196" i="8"/>
  <c r="J196" i="8"/>
  <c r="I196" i="8"/>
  <c r="L196" i="8" s="1"/>
  <c r="H197" i="8"/>
  <c r="M196" i="8"/>
  <c r="H196" i="4"/>
  <c r="I195" i="4"/>
  <c r="J195" i="4"/>
  <c r="K195" i="4"/>
  <c r="L195" i="4"/>
  <c r="M195" i="4"/>
  <c r="C195" i="2"/>
  <c r="D195" i="2"/>
  <c r="E195" i="2"/>
  <c r="F195" i="2"/>
  <c r="A196" i="2"/>
  <c r="B195" i="2"/>
  <c r="D93" i="1"/>
  <c r="B93" i="1"/>
  <c r="F93" i="1"/>
  <c r="A94" i="1"/>
  <c r="C93" i="1"/>
  <c r="E93" i="1" s="1"/>
  <c r="E94" i="7"/>
  <c r="D95" i="7"/>
  <c r="R94" i="1"/>
  <c r="O95" i="1"/>
  <c r="P94" i="1"/>
  <c r="T94" i="1"/>
  <c r="Q94" i="1"/>
  <c r="S94" i="1" s="1"/>
  <c r="K93" i="7"/>
  <c r="J94" i="7"/>
  <c r="B94" i="4"/>
  <c r="C94" i="4"/>
  <c r="D94" i="4"/>
  <c r="E94" i="4"/>
  <c r="F94" i="4"/>
  <c r="A95" i="4"/>
  <c r="M93" i="2"/>
  <c r="H94" i="2"/>
  <c r="I93" i="2"/>
  <c r="J93" i="2"/>
  <c r="K93" i="2"/>
  <c r="L93" i="2"/>
  <c r="D196" i="8"/>
  <c r="C196" i="8"/>
  <c r="B196" i="8"/>
  <c r="E196" i="8" s="1"/>
  <c r="F196" i="8"/>
  <c r="A197" i="8"/>
  <c r="V196" i="6"/>
  <c r="W196" i="6"/>
  <c r="Q197" i="6"/>
  <c r="R196" i="6"/>
  <c r="S196" i="6"/>
  <c r="T196" i="6"/>
  <c r="U196" i="6"/>
  <c r="I94" i="3"/>
  <c r="J94" i="3"/>
  <c r="K94" i="3"/>
  <c r="L94" i="3"/>
  <c r="M94" i="3"/>
  <c r="H95" i="3"/>
  <c r="B196" i="4"/>
  <c r="C196" i="4"/>
  <c r="E196" i="4"/>
  <c r="F196" i="4"/>
  <c r="A197" i="4"/>
  <c r="D196" i="4"/>
  <c r="K93" i="8"/>
  <c r="J93" i="8"/>
  <c r="I93" i="8"/>
  <c r="L93" i="8" s="1"/>
  <c r="H94" i="8"/>
  <c r="M93" i="8"/>
  <c r="K93" i="1"/>
  <c r="H94" i="1"/>
  <c r="I93" i="1"/>
  <c r="J93" i="1"/>
  <c r="L93" i="1" s="1"/>
  <c r="M93" i="1"/>
  <c r="D196" i="1"/>
  <c r="B196" i="1"/>
  <c r="C196" i="1"/>
  <c r="E196" i="1" s="1"/>
  <c r="F196" i="1"/>
  <c r="A197" i="1"/>
  <c r="P95" i="2"/>
  <c r="Q95" i="2"/>
  <c r="R95" i="2"/>
  <c r="S95" i="2"/>
  <c r="T95" i="2"/>
  <c r="O96" i="2"/>
  <c r="R195" i="1"/>
  <c r="Q195" i="1"/>
  <c r="S195" i="1" s="1"/>
  <c r="T195" i="1"/>
  <c r="O196" i="1"/>
  <c r="P195" i="1"/>
  <c r="S93" i="3"/>
  <c r="T93" i="3"/>
  <c r="O94" i="3"/>
  <c r="P93" i="3"/>
  <c r="Q93" i="3"/>
  <c r="R93" i="3"/>
  <c r="M93" i="4"/>
  <c r="H94" i="4"/>
  <c r="I93" i="4"/>
  <c r="J93" i="4"/>
  <c r="K93" i="4"/>
  <c r="L93" i="4"/>
  <c r="J195" i="3"/>
  <c r="K195" i="3"/>
  <c r="L195" i="3"/>
  <c r="M195" i="3"/>
  <c r="H196" i="3"/>
  <c r="I195" i="3"/>
  <c r="K197" i="1"/>
  <c r="J197" i="1"/>
  <c r="L197" i="1" s="1"/>
  <c r="M197" i="1"/>
  <c r="H198" i="1"/>
  <c r="I197" i="1"/>
  <c r="F197" i="3"/>
  <c r="A198" i="3"/>
  <c r="B197" i="3"/>
  <c r="C197" i="3"/>
  <c r="D197" i="3"/>
  <c r="E197" i="3"/>
  <c r="L96" i="6"/>
  <c r="M96" i="6"/>
  <c r="N96" i="6"/>
  <c r="O96" i="6"/>
  <c r="J96" i="6"/>
  <c r="K96" i="6"/>
  <c r="I97" i="6"/>
  <c r="B93" i="7"/>
  <c r="A94" i="7"/>
  <c r="R197" i="8"/>
  <c r="Q197" i="8"/>
  <c r="P197" i="8"/>
  <c r="S197" i="8" s="1"/>
  <c r="T197" i="8"/>
  <c r="O198" i="8"/>
  <c r="B94" i="2"/>
  <c r="D94" i="2"/>
  <c r="E94" i="2"/>
  <c r="F94" i="2"/>
  <c r="A95" i="2"/>
  <c r="C94" i="2"/>
  <c r="T196" i="3"/>
  <c r="O197" i="3"/>
  <c r="P196" i="3"/>
  <c r="Q196" i="3"/>
  <c r="R196" i="3"/>
  <c r="S196" i="3"/>
  <c r="I196" i="4" l="1"/>
  <c r="J196" i="4"/>
  <c r="K196" i="4"/>
  <c r="L196" i="4"/>
  <c r="M196" i="4"/>
  <c r="H197" i="4"/>
  <c r="I94" i="4"/>
  <c r="J94" i="4"/>
  <c r="K94" i="4"/>
  <c r="L94" i="4"/>
  <c r="M94" i="4"/>
  <c r="H95" i="4"/>
  <c r="J95" i="3"/>
  <c r="K95" i="3"/>
  <c r="L95" i="3"/>
  <c r="M95" i="3"/>
  <c r="H96" i="3"/>
  <c r="I95" i="3"/>
  <c r="C95" i="4"/>
  <c r="D95" i="4"/>
  <c r="E95" i="4"/>
  <c r="F95" i="4"/>
  <c r="A96" i="4"/>
  <c r="B95" i="4"/>
  <c r="D94" i="1"/>
  <c r="B94" i="1"/>
  <c r="F94" i="1"/>
  <c r="A95" i="1"/>
  <c r="C94" i="1"/>
  <c r="E94" i="1" s="1"/>
  <c r="A97" i="3"/>
  <c r="B96" i="3"/>
  <c r="C96" i="3"/>
  <c r="D96" i="3"/>
  <c r="E96" i="3"/>
  <c r="F96" i="3"/>
  <c r="G196" i="6"/>
  <c r="A197" i="6"/>
  <c r="B196" i="6"/>
  <c r="C196" i="6"/>
  <c r="D196" i="6"/>
  <c r="E196" i="6"/>
  <c r="F196" i="6"/>
  <c r="O95" i="4"/>
  <c r="P94" i="4"/>
  <c r="Q94" i="4"/>
  <c r="R94" i="4"/>
  <c r="S94" i="4"/>
  <c r="T94" i="4"/>
  <c r="D97" i="8"/>
  <c r="A98" i="8"/>
  <c r="C97" i="8"/>
  <c r="B97" i="8"/>
  <c r="E97" i="8" s="1"/>
  <c r="F97" i="8"/>
  <c r="R196" i="1"/>
  <c r="O197" i="1"/>
  <c r="P196" i="1"/>
  <c r="Q196" i="1"/>
  <c r="S196" i="1" s="1"/>
  <c r="T196" i="1"/>
  <c r="K197" i="8"/>
  <c r="J197" i="8"/>
  <c r="I197" i="8"/>
  <c r="L197" i="8" s="1"/>
  <c r="M197" i="8"/>
  <c r="H198" i="8"/>
  <c r="R94" i="8"/>
  <c r="Q94" i="8"/>
  <c r="P94" i="8"/>
  <c r="S94" i="8" s="1"/>
  <c r="T94" i="8"/>
  <c r="O95" i="8"/>
  <c r="B94" i="7"/>
  <c r="A95" i="7"/>
  <c r="K198" i="1"/>
  <c r="H199" i="1"/>
  <c r="I198" i="1"/>
  <c r="J198" i="1"/>
  <c r="L198" i="1" s="1"/>
  <c r="M198" i="1"/>
  <c r="W197" i="6"/>
  <c r="Q198" i="6"/>
  <c r="R197" i="6"/>
  <c r="S197" i="6"/>
  <c r="T197" i="6"/>
  <c r="U197" i="6"/>
  <c r="V197" i="6"/>
  <c r="H94" i="7"/>
  <c r="G95" i="7"/>
  <c r="Q97" i="7"/>
  <c r="P98" i="7"/>
  <c r="K196" i="6"/>
  <c r="L196" i="6"/>
  <c r="M196" i="6"/>
  <c r="N196" i="6"/>
  <c r="O196" i="6"/>
  <c r="I197" i="6"/>
  <c r="J196" i="6"/>
  <c r="L196" i="3"/>
  <c r="M196" i="3"/>
  <c r="H197" i="3"/>
  <c r="I196" i="3"/>
  <c r="J196" i="3"/>
  <c r="K196" i="3"/>
  <c r="D197" i="1"/>
  <c r="F197" i="1"/>
  <c r="A198" i="1"/>
  <c r="B197" i="1"/>
  <c r="C197" i="1"/>
  <c r="E197" i="1" s="1"/>
  <c r="K94" i="1"/>
  <c r="M94" i="1"/>
  <c r="H95" i="1"/>
  <c r="J94" i="1"/>
  <c r="L94" i="1" s="1"/>
  <c r="I94" i="1"/>
  <c r="D197" i="4"/>
  <c r="E197" i="4"/>
  <c r="A198" i="4"/>
  <c r="B197" i="4"/>
  <c r="F197" i="4"/>
  <c r="C197" i="4"/>
  <c r="R95" i="1"/>
  <c r="O96" i="1"/>
  <c r="T95" i="1"/>
  <c r="Q95" i="1"/>
  <c r="S95" i="1" s="1"/>
  <c r="P95" i="1"/>
  <c r="W96" i="6"/>
  <c r="R96" i="6"/>
  <c r="S96" i="6"/>
  <c r="T96" i="6"/>
  <c r="V96" i="6"/>
  <c r="U96" i="6"/>
  <c r="Q97" i="6"/>
  <c r="N94" i="7"/>
  <c r="M95" i="7"/>
  <c r="F94" i="6"/>
  <c r="G94" i="6"/>
  <c r="B94" i="6"/>
  <c r="C94" i="6"/>
  <c r="D94" i="6"/>
  <c r="E94" i="6"/>
  <c r="A95" i="6"/>
  <c r="B198" i="3"/>
  <c r="C198" i="3"/>
  <c r="D198" i="3"/>
  <c r="E198" i="3"/>
  <c r="F198" i="3"/>
  <c r="A199" i="3"/>
  <c r="C95" i="2"/>
  <c r="D95" i="2"/>
  <c r="F95" i="2"/>
  <c r="A96" i="2"/>
  <c r="B95" i="2"/>
  <c r="E95" i="2"/>
  <c r="M196" i="2"/>
  <c r="H197" i="2"/>
  <c r="I196" i="2"/>
  <c r="J196" i="2"/>
  <c r="K196" i="2"/>
  <c r="L196" i="2"/>
  <c r="O197" i="4"/>
  <c r="P196" i="4"/>
  <c r="Q196" i="4"/>
  <c r="R196" i="4"/>
  <c r="S196" i="4"/>
  <c r="T196" i="4"/>
  <c r="N97" i="6"/>
  <c r="O97" i="6"/>
  <c r="J97" i="6"/>
  <c r="K97" i="6"/>
  <c r="L97" i="6"/>
  <c r="M97" i="6"/>
  <c r="I98" i="6"/>
  <c r="O95" i="3"/>
  <c r="P94" i="3"/>
  <c r="R94" i="3"/>
  <c r="S94" i="3"/>
  <c r="T94" i="3"/>
  <c r="Q94" i="3"/>
  <c r="Q96" i="2"/>
  <c r="R96" i="2"/>
  <c r="S96" i="2"/>
  <c r="T96" i="2"/>
  <c r="O97" i="2"/>
  <c r="P96" i="2"/>
  <c r="D197" i="8"/>
  <c r="C197" i="8"/>
  <c r="B197" i="8"/>
  <c r="E197" i="8" s="1"/>
  <c r="F197" i="8"/>
  <c r="A198" i="8"/>
  <c r="E95" i="7"/>
  <c r="D96" i="7"/>
  <c r="E196" i="2"/>
  <c r="F196" i="2"/>
  <c r="A197" i="2"/>
  <c r="B196" i="2"/>
  <c r="C196" i="2"/>
  <c r="D196" i="2"/>
  <c r="P197" i="3"/>
  <c r="Q197" i="3"/>
  <c r="R197" i="3"/>
  <c r="S197" i="3"/>
  <c r="T197" i="3"/>
  <c r="O198" i="3"/>
  <c r="R198" i="8"/>
  <c r="Q198" i="8"/>
  <c r="P198" i="8"/>
  <c r="S198" i="8" s="1"/>
  <c r="T198" i="8"/>
  <c r="O199" i="8"/>
  <c r="K94" i="8"/>
  <c r="J94" i="8"/>
  <c r="I94" i="8"/>
  <c r="L94" i="8" s="1"/>
  <c r="H95" i="8"/>
  <c r="M94" i="8"/>
  <c r="I94" i="2"/>
  <c r="J94" i="2"/>
  <c r="K94" i="2"/>
  <c r="L94" i="2"/>
  <c r="M94" i="2"/>
  <c r="H95" i="2"/>
  <c r="K94" i="7"/>
  <c r="J95" i="7"/>
  <c r="T196" i="2"/>
  <c r="O197" i="2"/>
  <c r="P196" i="2"/>
  <c r="Q196" i="2"/>
  <c r="R196" i="2"/>
  <c r="S196" i="2"/>
  <c r="D198" i="8" l="1"/>
  <c r="C198" i="8"/>
  <c r="B198" i="8"/>
  <c r="E198" i="8" s="1"/>
  <c r="F198" i="8"/>
  <c r="A199" i="8"/>
  <c r="P95" i="3"/>
  <c r="Q95" i="3"/>
  <c r="R95" i="3"/>
  <c r="T95" i="3"/>
  <c r="S95" i="3"/>
  <c r="O96" i="3"/>
  <c r="B95" i="6"/>
  <c r="C95" i="6"/>
  <c r="D95" i="6"/>
  <c r="E95" i="6"/>
  <c r="F95" i="6"/>
  <c r="G95" i="6"/>
  <c r="A96" i="6"/>
  <c r="F198" i="4"/>
  <c r="A199" i="4"/>
  <c r="B198" i="4"/>
  <c r="C198" i="4"/>
  <c r="D198" i="4"/>
  <c r="E198" i="4"/>
  <c r="H198" i="3"/>
  <c r="I197" i="3"/>
  <c r="J197" i="3"/>
  <c r="K197" i="3"/>
  <c r="L197" i="3"/>
  <c r="M197" i="3"/>
  <c r="K199" i="1"/>
  <c r="I199" i="1"/>
  <c r="J199" i="1"/>
  <c r="L199" i="1" s="1"/>
  <c r="M199" i="1"/>
  <c r="H200" i="1"/>
  <c r="K95" i="7"/>
  <c r="J96" i="7"/>
  <c r="J98" i="6"/>
  <c r="K98" i="6"/>
  <c r="L98" i="6"/>
  <c r="M98" i="6"/>
  <c r="O98" i="6"/>
  <c r="N98" i="6"/>
  <c r="I99" i="6"/>
  <c r="R97" i="6"/>
  <c r="S97" i="6"/>
  <c r="T97" i="6"/>
  <c r="U97" i="6"/>
  <c r="V97" i="6"/>
  <c r="W97" i="6"/>
  <c r="Q98" i="6"/>
  <c r="J198" i="8"/>
  <c r="K198" i="8"/>
  <c r="I198" i="8"/>
  <c r="L198" i="8" s="1"/>
  <c r="M198" i="8"/>
  <c r="H199" i="8"/>
  <c r="R197" i="1"/>
  <c r="P197" i="1"/>
  <c r="Q197" i="1"/>
  <c r="S197" i="1" s="1"/>
  <c r="T197" i="1"/>
  <c r="O198" i="1"/>
  <c r="E96" i="4"/>
  <c r="F96" i="4"/>
  <c r="A97" i="4"/>
  <c r="B96" i="4"/>
  <c r="C96" i="4"/>
  <c r="D96" i="4"/>
  <c r="I95" i="2"/>
  <c r="J95" i="2"/>
  <c r="K95" i="2"/>
  <c r="L95" i="2"/>
  <c r="M95" i="2"/>
  <c r="H96" i="2"/>
  <c r="P198" i="3"/>
  <c r="Q198" i="3"/>
  <c r="R198" i="3"/>
  <c r="S198" i="3"/>
  <c r="T198" i="3"/>
  <c r="O199" i="3"/>
  <c r="I197" i="2"/>
  <c r="J197" i="2"/>
  <c r="K197" i="2"/>
  <c r="L197" i="2"/>
  <c r="M197" i="2"/>
  <c r="H198" i="2"/>
  <c r="B199" i="3"/>
  <c r="C199" i="3"/>
  <c r="D199" i="3"/>
  <c r="E199" i="3"/>
  <c r="F199" i="3"/>
  <c r="A200" i="3"/>
  <c r="D198" i="1"/>
  <c r="B198" i="1"/>
  <c r="C198" i="1"/>
  <c r="E198" i="1" s="1"/>
  <c r="F198" i="1"/>
  <c r="A199" i="1"/>
  <c r="Q98" i="7"/>
  <c r="P99" i="7"/>
  <c r="B95" i="7"/>
  <c r="A96" i="7"/>
  <c r="B97" i="3"/>
  <c r="C97" i="3"/>
  <c r="D97" i="3"/>
  <c r="E97" i="3"/>
  <c r="F97" i="3"/>
  <c r="A98" i="3"/>
  <c r="J197" i="4"/>
  <c r="K197" i="4"/>
  <c r="L197" i="4"/>
  <c r="M197" i="4"/>
  <c r="H198" i="4"/>
  <c r="I197" i="4"/>
  <c r="R96" i="1"/>
  <c r="O97" i="1"/>
  <c r="P96" i="1"/>
  <c r="T96" i="1"/>
  <c r="Q96" i="1"/>
  <c r="S96" i="1" s="1"/>
  <c r="Q199" i="6"/>
  <c r="R198" i="6"/>
  <c r="S198" i="6"/>
  <c r="T198" i="6"/>
  <c r="U198" i="6"/>
  <c r="V198" i="6"/>
  <c r="W198" i="6"/>
  <c r="A198" i="6"/>
  <c r="B197" i="6"/>
  <c r="C197" i="6"/>
  <c r="D197" i="6"/>
  <c r="E197" i="6"/>
  <c r="F197" i="6"/>
  <c r="G197" i="6"/>
  <c r="L197" i="6"/>
  <c r="M197" i="6"/>
  <c r="N197" i="6"/>
  <c r="O197" i="6"/>
  <c r="I198" i="6"/>
  <c r="J197" i="6"/>
  <c r="K197" i="6"/>
  <c r="H95" i="7"/>
  <c r="G96" i="7"/>
  <c r="Q95" i="8"/>
  <c r="R95" i="8"/>
  <c r="P95" i="8"/>
  <c r="S95" i="8" s="1"/>
  <c r="T95" i="8"/>
  <c r="O96" i="8"/>
  <c r="D95" i="1"/>
  <c r="B95" i="1"/>
  <c r="F95" i="1"/>
  <c r="A96" i="1"/>
  <c r="C95" i="1"/>
  <c r="E95" i="1" s="1"/>
  <c r="I95" i="4"/>
  <c r="J95" i="4"/>
  <c r="K95" i="4"/>
  <c r="L95" i="4"/>
  <c r="M95" i="4"/>
  <c r="H96" i="4"/>
  <c r="R199" i="8"/>
  <c r="Q199" i="8"/>
  <c r="P199" i="8"/>
  <c r="S199" i="8" s="1"/>
  <c r="O200" i="8"/>
  <c r="T199" i="8"/>
  <c r="P197" i="4"/>
  <c r="Q197" i="4"/>
  <c r="R197" i="4"/>
  <c r="S197" i="4"/>
  <c r="T197" i="4"/>
  <c r="O198" i="4"/>
  <c r="K95" i="1"/>
  <c r="H96" i="1"/>
  <c r="I95" i="1"/>
  <c r="J95" i="1"/>
  <c r="L95" i="1" s="1"/>
  <c r="M95" i="1"/>
  <c r="P95" i="4"/>
  <c r="Q95" i="4"/>
  <c r="R95" i="4"/>
  <c r="S95" i="4"/>
  <c r="T95" i="4"/>
  <c r="O96" i="4"/>
  <c r="K95" i="8"/>
  <c r="J95" i="8"/>
  <c r="I95" i="8"/>
  <c r="L95" i="8" s="1"/>
  <c r="M95" i="8"/>
  <c r="H96" i="8"/>
  <c r="A198" i="2"/>
  <c r="B197" i="2"/>
  <c r="C197" i="2"/>
  <c r="D197" i="2"/>
  <c r="E197" i="2"/>
  <c r="F197" i="2"/>
  <c r="P197" i="2"/>
  <c r="Q197" i="2"/>
  <c r="R197" i="2"/>
  <c r="S197" i="2"/>
  <c r="T197" i="2"/>
  <c r="O198" i="2"/>
  <c r="E96" i="7"/>
  <c r="D97" i="7"/>
  <c r="S97" i="2"/>
  <c r="T97" i="2"/>
  <c r="O98" i="2"/>
  <c r="P97" i="2"/>
  <c r="Q97" i="2"/>
  <c r="R97" i="2"/>
  <c r="E96" i="2"/>
  <c r="F96" i="2"/>
  <c r="B96" i="2"/>
  <c r="C96" i="2"/>
  <c r="D96" i="2"/>
  <c r="A97" i="2"/>
  <c r="D98" i="8"/>
  <c r="A99" i="8"/>
  <c r="C98" i="8"/>
  <c r="B98" i="8"/>
  <c r="E98" i="8" s="1"/>
  <c r="F98" i="8"/>
  <c r="N95" i="7"/>
  <c r="M96" i="7"/>
  <c r="L96" i="3"/>
  <c r="M96" i="3"/>
  <c r="H97" i="3"/>
  <c r="I96" i="3"/>
  <c r="J96" i="3"/>
  <c r="K96" i="3"/>
  <c r="N96" i="7" l="1"/>
  <c r="M97" i="7"/>
  <c r="B198" i="2"/>
  <c r="C198" i="2"/>
  <c r="D198" i="2"/>
  <c r="E198" i="2"/>
  <c r="F198" i="2"/>
  <c r="A199" i="2"/>
  <c r="Q198" i="4"/>
  <c r="R198" i="4"/>
  <c r="S198" i="4"/>
  <c r="T198" i="4"/>
  <c r="O199" i="4"/>
  <c r="P198" i="4"/>
  <c r="L198" i="4"/>
  <c r="M198" i="4"/>
  <c r="H199" i="4"/>
  <c r="I198" i="4"/>
  <c r="J198" i="4"/>
  <c r="K198" i="4"/>
  <c r="R199" i="3"/>
  <c r="S199" i="3"/>
  <c r="T199" i="3"/>
  <c r="O200" i="3"/>
  <c r="P199" i="3"/>
  <c r="Q199" i="3"/>
  <c r="R200" i="8"/>
  <c r="Q200" i="8"/>
  <c r="P200" i="8"/>
  <c r="S200" i="8" s="1"/>
  <c r="T200" i="8"/>
  <c r="O201" i="8"/>
  <c r="K199" i="8"/>
  <c r="J199" i="8"/>
  <c r="I199" i="8"/>
  <c r="L199" i="8" s="1"/>
  <c r="M199" i="8"/>
  <c r="H200" i="8"/>
  <c r="R199" i="6"/>
  <c r="S199" i="6"/>
  <c r="T199" i="6"/>
  <c r="U199" i="6"/>
  <c r="V199" i="6"/>
  <c r="W199" i="6"/>
  <c r="Q200" i="6"/>
  <c r="E97" i="7"/>
  <c r="D98" i="7"/>
  <c r="D96" i="1"/>
  <c r="B96" i="1"/>
  <c r="C96" i="1"/>
  <c r="E96" i="1" s="1"/>
  <c r="A97" i="1"/>
  <c r="F96" i="1"/>
  <c r="B198" i="6"/>
  <c r="C198" i="6"/>
  <c r="D198" i="6"/>
  <c r="E198" i="6"/>
  <c r="F198" i="6"/>
  <c r="G198" i="6"/>
  <c r="A199" i="6"/>
  <c r="I198" i="2"/>
  <c r="J198" i="2"/>
  <c r="K198" i="2"/>
  <c r="L198" i="2"/>
  <c r="M198" i="2"/>
  <c r="H199" i="2"/>
  <c r="R198" i="1"/>
  <c r="T198" i="1"/>
  <c r="O199" i="1"/>
  <c r="P198" i="1"/>
  <c r="Q198" i="1"/>
  <c r="S198" i="1" s="1"/>
  <c r="K96" i="7"/>
  <c r="J97" i="7"/>
  <c r="D199" i="8"/>
  <c r="C199" i="8"/>
  <c r="B199" i="8"/>
  <c r="E199" i="8" s="1"/>
  <c r="F199" i="8"/>
  <c r="A200" i="8"/>
  <c r="M198" i="6"/>
  <c r="N198" i="6"/>
  <c r="O198" i="6"/>
  <c r="I199" i="6"/>
  <c r="J198" i="6"/>
  <c r="K198" i="6"/>
  <c r="L198" i="6"/>
  <c r="K96" i="4"/>
  <c r="L96" i="4"/>
  <c r="M96" i="4"/>
  <c r="H97" i="4"/>
  <c r="I96" i="4"/>
  <c r="J96" i="4"/>
  <c r="H96" i="7"/>
  <c r="G97" i="7"/>
  <c r="B96" i="7"/>
  <c r="A97" i="7"/>
  <c r="J99" i="6"/>
  <c r="K99" i="6"/>
  <c r="L99" i="6"/>
  <c r="M99" i="6"/>
  <c r="N99" i="6"/>
  <c r="O99" i="6"/>
  <c r="I100" i="6"/>
  <c r="C199" i="4"/>
  <c r="D199" i="4"/>
  <c r="E199" i="4"/>
  <c r="F199" i="4"/>
  <c r="B199" i="4"/>
  <c r="A200" i="4"/>
  <c r="D199" i="1"/>
  <c r="C199" i="1"/>
  <c r="E199" i="1" s="1"/>
  <c r="F199" i="1"/>
  <c r="A200" i="1"/>
  <c r="B199" i="1"/>
  <c r="A98" i="4"/>
  <c r="B97" i="4"/>
  <c r="C97" i="4"/>
  <c r="D97" i="4"/>
  <c r="E97" i="4"/>
  <c r="F97" i="4"/>
  <c r="A100" i="8"/>
  <c r="C99" i="8"/>
  <c r="D99" i="8"/>
  <c r="B99" i="8"/>
  <c r="E99" i="8" s="1"/>
  <c r="F99" i="8"/>
  <c r="D200" i="3"/>
  <c r="E200" i="3"/>
  <c r="F200" i="3"/>
  <c r="A201" i="3"/>
  <c r="B200" i="3"/>
  <c r="C200" i="3"/>
  <c r="S98" i="6"/>
  <c r="T98" i="6"/>
  <c r="U98" i="6"/>
  <c r="V98" i="6"/>
  <c r="W98" i="6"/>
  <c r="R98" i="6"/>
  <c r="Q99" i="6"/>
  <c r="K200" i="1"/>
  <c r="M200" i="1"/>
  <c r="H201" i="1"/>
  <c r="I200" i="1"/>
  <c r="J200" i="1"/>
  <c r="L200" i="1" s="1"/>
  <c r="Q96" i="3"/>
  <c r="R96" i="3"/>
  <c r="S96" i="3"/>
  <c r="T96" i="3"/>
  <c r="P96" i="3"/>
  <c r="O97" i="3"/>
  <c r="O99" i="2"/>
  <c r="P98" i="2"/>
  <c r="Q98" i="2"/>
  <c r="R98" i="2"/>
  <c r="S98" i="2"/>
  <c r="T98" i="2"/>
  <c r="K96" i="8"/>
  <c r="J96" i="8"/>
  <c r="I96" i="8"/>
  <c r="L96" i="8" s="1"/>
  <c r="M96" i="8"/>
  <c r="H97" i="8"/>
  <c r="H98" i="3"/>
  <c r="I97" i="3"/>
  <c r="J97" i="3"/>
  <c r="K97" i="3"/>
  <c r="L97" i="3"/>
  <c r="M97" i="3"/>
  <c r="P198" i="2"/>
  <c r="Q198" i="2"/>
  <c r="R198" i="2"/>
  <c r="S198" i="2"/>
  <c r="T198" i="2"/>
  <c r="O199" i="2"/>
  <c r="Q96" i="4"/>
  <c r="R96" i="4"/>
  <c r="S96" i="4"/>
  <c r="T96" i="4"/>
  <c r="O97" i="4"/>
  <c r="P96" i="4"/>
  <c r="R97" i="1"/>
  <c r="T97" i="1"/>
  <c r="Q97" i="1"/>
  <c r="S97" i="1" s="1"/>
  <c r="P97" i="1"/>
  <c r="O98" i="1"/>
  <c r="C98" i="3"/>
  <c r="D98" i="3"/>
  <c r="E98" i="3"/>
  <c r="F98" i="3"/>
  <c r="A99" i="3"/>
  <c r="B98" i="3"/>
  <c r="Q99" i="7"/>
  <c r="P100" i="7"/>
  <c r="B96" i="6"/>
  <c r="C96" i="6"/>
  <c r="D96" i="6"/>
  <c r="E96" i="6"/>
  <c r="F96" i="6"/>
  <c r="G96" i="6"/>
  <c r="A97" i="6"/>
  <c r="A98" i="2"/>
  <c r="B97" i="2"/>
  <c r="C97" i="2"/>
  <c r="D97" i="2"/>
  <c r="E97" i="2"/>
  <c r="F97" i="2"/>
  <c r="K96" i="1"/>
  <c r="H97" i="1"/>
  <c r="M96" i="1"/>
  <c r="J96" i="1"/>
  <c r="L96" i="1" s="1"/>
  <c r="I96" i="1"/>
  <c r="Q96" i="8"/>
  <c r="R96" i="8"/>
  <c r="P96" i="8"/>
  <c r="S96" i="8" s="1"/>
  <c r="O97" i="8"/>
  <c r="T96" i="8"/>
  <c r="K96" i="2"/>
  <c r="L96" i="2"/>
  <c r="M96" i="2"/>
  <c r="H97" i="2"/>
  <c r="I96" i="2"/>
  <c r="J96" i="2"/>
  <c r="I198" i="3"/>
  <c r="J198" i="3"/>
  <c r="K198" i="3"/>
  <c r="L198" i="3"/>
  <c r="M198" i="3"/>
  <c r="H199" i="3"/>
  <c r="E99" i="3" l="1"/>
  <c r="F99" i="3"/>
  <c r="A100" i="3"/>
  <c r="B99" i="3"/>
  <c r="C99" i="3"/>
  <c r="D99" i="3"/>
  <c r="R199" i="2"/>
  <c r="S199" i="2"/>
  <c r="T199" i="2"/>
  <c r="O200" i="2"/>
  <c r="P199" i="2"/>
  <c r="Q199" i="2"/>
  <c r="T200" i="3"/>
  <c r="O201" i="3"/>
  <c r="P200" i="3"/>
  <c r="Q200" i="3"/>
  <c r="S200" i="3"/>
  <c r="R200" i="3"/>
  <c r="C199" i="2"/>
  <c r="D199" i="2"/>
  <c r="E199" i="2"/>
  <c r="F199" i="2"/>
  <c r="A200" i="2"/>
  <c r="B199" i="2"/>
  <c r="B98" i="4"/>
  <c r="C98" i="4"/>
  <c r="D98" i="4"/>
  <c r="E98" i="4"/>
  <c r="F98" i="4"/>
  <c r="A99" i="4"/>
  <c r="N199" i="6"/>
  <c r="O199" i="6"/>
  <c r="I200" i="6"/>
  <c r="J199" i="6"/>
  <c r="K199" i="6"/>
  <c r="L199" i="6"/>
  <c r="M199" i="6"/>
  <c r="K199" i="2"/>
  <c r="L199" i="2"/>
  <c r="M199" i="2"/>
  <c r="H200" i="2"/>
  <c r="I199" i="2"/>
  <c r="J199" i="2"/>
  <c r="R201" i="8"/>
  <c r="Q201" i="8"/>
  <c r="P201" i="8"/>
  <c r="S201" i="8" s="1"/>
  <c r="T201" i="8"/>
  <c r="O202" i="8"/>
  <c r="J199" i="3"/>
  <c r="K199" i="3"/>
  <c r="L199" i="3"/>
  <c r="M199" i="3"/>
  <c r="H200" i="3"/>
  <c r="I199" i="3"/>
  <c r="U99" i="6"/>
  <c r="V99" i="6"/>
  <c r="W99" i="6"/>
  <c r="R99" i="6"/>
  <c r="S99" i="6"/>
  <c r="T99" i="6"/>
  <c r="Q100" i="6"/>
  <c r="M97" i="4"/>
  <c r="H98" i="4"/>
  <c r="I97" i="4"/>
  <c r="J97" i="4"/>
  <c r="K97" i="4"/>
  <c r="L97" i="4"/>
  <c r="K97" i="7"/>
  <c r="J98" i="7"/>
  <c r="S97" i="4"/>
  <c r="T97" i="4"/>
  <c r="O98" i="4"/>
  <c r="P97" i="4"/>
  <c r="Q97" i="4"/>
  <c r="R97" i="4"/>
  <c r="I98" i="3"/>
  <c r="J98" i="3"/>
  <c r="K98" i="3"/>
  <c r="L98" i="3"/>
  <c r="M98" i="3"/>
  <c r="H99" i="3"/>
  <c r="F201" i="3"/>
  <c r="A202" i="3"/>
  <c r="B201" i="3"/>
  <c r="C201" i="3"/>
  <c r="D201" i="3"/>
  <c r="E201" i="3"/>
  <c r="D100" i="8"/>
  <c r="A101" i="8"/>
  <c r="C100" i="8"/>
  <c r="B100" i="8"/>
  <c r="E100" i="8" s="1"/>
  <c r="F100" i="8"/>
  <c r="D200" i="1"/>
  <c r="A201" i="1"/>
  <c r="B200" i="1"/>
  <c r="C200" i="1"/>
  <c r="E200" i="1" s="1"/>
  <c r="F200" i="1"/>
  <c r="E98" i="7"/>
  <c r="D99" i="7"/>
  <c r="S199" i="4"/>
  <c r="T199" i="4"/>
  <c r="O200" i="4"/>
  <c r="P199" i="4"/>
  <c r="Q199" i="4"/>
  <c r="R199" i="4"/>
  <c r="K97" i="8"/>
  <c r="J97" i="8"/>
  <c r="I97" i="8"/>
  <c r="L97" i="8" s="1"/>
  <c r="M97" i="8"/>
  <c r="H98" i="8"/>
  <c r="B97" i="7"/>
  <c r="A98" i="7"/>
  <c r="K200" i="8"/>
  <c r="J200" i="8"/>
  <c r="I200" i="8"/>
  <c r="L200" i="8" s="1"/>
  <c r="M200" i="8"/>
  <c r="H201" i="8"/>
  <c r="B98" i="2"/>
  <c r="D98" i="2"/>
  <c r="E98" i="2"/>
  <c r="F98" i="2"/>
  <c r="A99" i="2"/>
  <c r="C98" i="2"/>
  <c r="Q100" i="7"/>
  <c r="P101" i="7"/>
  <c r="R98" i="1"/>
  <c r="O99" i="1"/>
  <c r="P98" i="1"/>
  <c r="T98" i="1"/>
  <c r="Q98" i="1"/>
  <c r="S98" i="1" s="1"/>
  <c r="L100" i="6"/>
  <c r="M100" i="6"/>
  <c r="N100" i="6"/>
  <c r="O100" i="6"/>
  <c r="J100" i="6"/>
  <c r="K100" i="6"/>
  <c r="I101" i="6"/>
  <c r="D200" i="8"/>
  <c r="C200" i="8"/>
  <c r="B200" i="8"/>
  <c r="E200" i="8" s="1"/>
  <c r="F200" i="8"/>
  <c r="A201" i="8"/>
  <c r="R200" i="6"/>
  <c r="S200" i="6"/>
  <c r="T200" i="6"/>
  <c r="U200" i="6"/>
  <c r="V200" i="6"/>
  <c r="W200" i="6"/>
  <c r="Q201" i="6"/>
  <c r="M97" i="2"/>
  <c r="H98" i="2"/>
  <c r="I97" i="2"/>
  <c r="J97" i="2"/>
  <c r="K97" i="2"/>
  <c r="L97" i="2"/>
  <c r="P99" i="2"/>
  <c r="Q99" i="2"/>
  <c r="R99" i="2"/>
  <c r="S99" i="2"/>
  <c r="T99" i="2"/>
  <c r="O100" i="2"/>
  <c r="H97" i="7"/>
  <c r="G98" i="7"/>
  <c r="R199" i="1"/>
  <c r="P199" i="1"/>
  <c r="Q199" i="1"/>
  <c r="S199" i="1" s="1"/>
  <c r="T199" i="1"/>
  <c r="O200" i="1"/>
  <c r="N97" i="7"/>
  <c r="M98" i="7"/>
  <c r="K97" i="1"/>
  <c r="H98" i="1"/>
  <c r="I97" i="1"/>
  <c r="J97" i="1"/>
  <c r="L97" i="1" s="1"/>
  <c r="M97" i="1"/>
  <c r="D97" i="6"/>
  <c r="E97" i="6"/>
  <c r="F97" i="6"/>
  <c r="G97" i="6"/>
  <c r="B97" i="6"/>
  <c r="C97" i="6"/>
  <c r="A98" i="6"/>
  <c r="R97" i="8"/>
  <c r="Q97" i="8"/>
  <c r="P97" i="8"/>
  <c r="S97" i="8" s="1"/>
  <c r="O98" i="8"/>
  <c r="T97" i="8"/>
  <c r="S97" i="3"/>
  <c r="T97" i="3"/>
  <c r="O98" i="3"/>
  <c r="P97" i="3"/>
  <c r="Q97" i="3"/>
  <c r="R97" i="3"/>
  <c r="K201" i="1"/>
  <c r="I201" i="1"/>
  <c r="J201" i="1"/>
  <c r="L201" i="1" s="1"/>
  <c r="M201" i="1"/>
  <c r="H202" i="1"/>
  <c r="B200" i="4"/>
  <c r="C200" i="4"/>
  <c r="E200" i="4"/>
  <c r="F200" i="4"/>
  <c r="A201" i="4"/>
  <c r="D200" i="4"/>
  <c r="B199" i="6"/>
  <c r="C199" i="6"/>
  <c r="D199" i="6"/>
  <c r="E199" i="6"/>
  <c r="F199" i="6"/>
  <c r="G199" i="6"/>
  <c r="A200" i="6"/>
  <c r="D97" i="1"/>
  <c r="A98" i="1"/>
  <c r="C97" i="1"/>
  <c r="E97" i="1" s="1"/>
  <c r="B97" i="1"/>
  <c r="F97" i="1"/>
  <c r="H200" i="4"/>
  <c r="I199" i="4"/>
  <c r="J199" i="4"/>
  <c r="K199" i="4"/>
  <c r="L199" i="4"/>
  <c r="M199" i="4"/>
  <c r="R200" i="1" l="1"/>
  <c r="P200" i="1"/>
  <c r="Q200" i="1"/>
  <c r="S200" i="1" s="1"/>
  <c r="T200" i="1"/>
  <c r="O201" i="1"/>
  <c r="B98" i="7"/>
  <c r="A99" i="7"/>
  <c r="O99" i="4"/>
  <c r="P98" i="4"/>
  <c r="Q98" i="4"/>
  <c r="R98" i="4"/>
  <c r="S98" i="4"/>
  <c r="T98" i="4"/>
  <c r="Q202" i="8"/>
  <c r="P202" i="8"/>
  <c r="S202" i="8" s="1"/>
  <c r="R202" i="8"/>
  <c r="T202" i="8"/>
  <c r="O203" i="8"/>
  <c r="I98" i="2"/>
  <c r="J98" i="2"/>
  <c r="K98" i="2"/>
  <c r="L98" i="2"/>
  <c r="M98" i="2"/>
  <c r="H99" i="2"/>
  <c r="R99" i="1"/>
  <c r="T99" i="1"/>
  <c r="Q99" i="1"/>
  <c r="S99" i="1" s="1"/>
  <c r="P99" i="1"/>
  <c r="O100" i="1"/>
  <c r="I98" i="4"/>
  <c r="J98" i="4"/>
  <c r="K98" i="4"/>
  <c r="L98" i="4"/>
  <c r="M98" i="4"/>
  <c r="H99" i="4"/>
  <c r="E200" i="2"/>
  <c r="F200" i="2"/>
  <c r="A201" i="2"/>
  <c r="B200" i="2"/>
  <c r="C200" i="2"/>
  <c r="D200" i="2"/>
  <c r="O99" i="3"/>
  <c r="P98" i="3"/>
  <c r="R98" i="3"/>
  <c r="Q98" i="3"/>
  <c r="S98" i="3"/>
  <c r="T98" i="3"/>
  <c r="F98" i="6"/>
  <c r="G98" i="6"/>
  <c r="B98" i="6"/>
  <c r="C98" i="6"/>
  <c r="E98" i="6"/>
  <c r="D98" i="6"/>
  <c r="A99" i="6"/>
  <c r="D201" i="8"/>
  <c r="C201" i="8"/>
  <c r="B201" i="8"/>
  <c r="E201" i="8" s="1"/>
  <c r="F201" i="8"/>
  <c r="A202" i="8"/>
  <c r="K98" i="8"/>
  <c r="J98" i="8"/>
  <c r="I98" i="8"/>
  <c r="L98" i="8" s="1"/>
  <c r="M98" i="8"/>
  <c r="H99" i="8"/>
  <c r="O201" i="4"/>
  <c r="P200" i="4"/>
  <c r="Q200" i="4"/>
  <c r="R200" i="4"/>
  <c r="S200" i="4"/>
  <c r="T200" i="4"/>
  <c r="D201" i="1"/>
  <c r="B201" i="1"/>
  <c r="C201" i="1"/>
  <c r="E201" i="1" s="1"/>
  <c r="F201" i="1"/>
  <c r="A202" i="1"/>
  <c r="C99" i="4"/>
  <c r="D99" i="4"/>
  <c r="E99" i="4"/>
  <c r="F99" i="4"/>
  <c r="A100" i="4"/>
  <c r="B99" i="4"/>
  <c r="P201" i="3"/>
  <c r="Q201" i="3"/>
  <c r="R201" i="3"/>
  <c r="S201" i="3"/>
  <c r="T201" i="3"/>
  <c r="O202" i="3"/>
  <c r="K202" i="1"/>
  <c r="I202" i="1"/>
  <c r="J202" i="1"/>
  <c r="L202" i="1" s="1"/>
  <c r="M202" i="1"/>
  <c r="H203" i="1"/>
  <c r="D98" i="1"/>
  <c r="A99" i="1"/>
  <c r="B98" i="1"/>
  <c r="C98" i="1"/>
  <c r="E98" i="1" s="1"/>
  <c r="F98" i="1"/>
  <c r="S201" i="6"/>
  <c r="T201" i="6"/>
  <c r="U201" i="6"/>
  <c r="V201" i="6"/>
  <c r="W201" i="6"/>
  <c r="Q202" i="6"/>
  <c r="R201" i="6"/>
  <c r="Q101" i="7"/>
  <c r="P102" i="7"/>
  <c r="K201" i="8"/>
  <c r="J201" i="8"/>
  <c r="I201" i="8"/>
  <c r="L201" i="8" s="1"/>
  <c r="M201" i="8"/>
  <c r="H202" i="8"/>
  <c r="K98" i="7"/>
  <c r="J99" i="7"/>
  <c r="W100" i="6"/>
  <c r="R100" i="6"/>
  <c r="S100" i="6"/>
  <c r="T100" i="6"/>
  <c r="U100" i="6"/>
  <c r="V100" i="6"/>
  <c r="Q101" i="6"/>
  <c r="L200" i="3"/>
  <c r="M200" i="3"/>
  <c r="H201" i="3"/>
  <c r="I200" i="3"/>
  <c r="J200" i="3"/>
  <c r="K200" i="3"/>
  <c r="K98" i="1"/>
  <c r="H99" i="1"/>
  <c r="M98" i="1"/>
  <c r="J98" i="1"/>
  <c r="L98" i="1" s="1"/>
  <c r="I98" i="1"/>
  <c r="D201" i="4"/>
  <c r="E201" i="4"/>
  <c r="A202" i="4"/>
  <c r="B201" i="4"/>
  <c r="C201" i="4"/>
  <c r="F201" i="4"/>
  <c r="H98" i="7"/>
  <c r="G99" i="7"/>
  <c r="E99" i="7"/>
  <c r="D100" i="7"/>
  <c r="B202" i="3"/>
  <c r="C202" i="3"/>
  <c r="D202" i="3"/>
  <c r="E202" i="3"/>
  <c r="F202" i="3"/>
  <c r="A203" i="3"/>
  <c r="A101" i="3"/>
  <c r="B100" i="3"/>
  <c r="C100" i="3"/>
  <c r="D100" i="3"/>
  <c r="E100" i="3"/>
  <c r="F100" i="3"/>
  <c r="C200" i="6"/>
  <c r="D200" i="6"/>
  <c r="E200" i="6"/>
  <c r="F200" i="6"/>
  <c r="G200" i="6"/>
  <c r="A201" i="6"/>
  <c r="B200" i="6"/>
  <c r="R98" i="8"/>
  <c r="Q98" i="8"/>
  <c r="P98" i="8"/>
  <c r="S98" i="8" s="1"/>
  <c r="T98" i="8"/>
  <c r="O99" i="8"/>
  <c r="N98" i="7"/>
  <c r="M99" i="7"/>
  <c r="C99" i="2"/>
  <c r="D99" i="2"/>
  <c r="F99" i="2"/>
  <c r="A100" i="2"/>
  <c r="B99" i="2"/>
  <c r="E99" i="2"/>
  <c r="T200" i="2"/>
  <c r="O201" i="2"/>
  <c r="P200" i="2"/>
  <c r="Q200" i="2"/>
  <c r="R200" i="2"/>
  <c r="S200" i="2"/>
  <c r="I200" i="4"/>
  <c r="J200" i="4"/>
  <c r="K200" i="4"/>
  <c r="L200" i="4"/>
  <c r="M200" i="4"/>
  <c r="H201" i="4"/>
  <c r="Q100" i="2"/>
  <c r="R100" i="2"/>
  <c r="S100" i="2"/>
  <c r="T100" i="2"/>
  <c r="O101" i="2"/>
  <c r="P100" i="2"/>
  <c r="N101" i="6"/>
  <c r="O101" i="6"/>
  <c r="J101" i="6"/>
  <c r="K101" i="6"/>
  <c r="L101" i="6"/>
  <c r="M101" i="6"/>
  <c r="I102" i="6"/>
  <c r="D101" i="8"/>
  <c r="A102" i="8"/>
  <c r="C101" i="8"/>
  <c r="B101" i="8"/>
  <c r="E101" i="8" s="1"/>
  <c r="F101" i="8"/>
  <c r="J99" i="3"/>
  <c r="K99" i="3"/>
  <c r="L99" i="3"/>
  <c r="M99" i="3"/>
  <c r="H100" i="3"/>
  <c r="I99" i="3"/>
  <c r="M200" i="2"/>
  <c r="H201" i="2"/>
  <c r="I200" i="2"/>
  <c r="J200" i="2"/>
  <c r="K200" i="2"/>
  <c r="L200" i="2"/>
  <c r="O200" i="6"/>
  <c r="I201" i="6"/>
  <c r="J200" i="6"/>
  <c r="K200" i="6"/>
  <c r="L200" i="6"/>
  <c r="M200" i="6"/>
  <c r="N200" i="6"/>
  <c r="K99" i="1" l="1"/>
  <c r="H100" i="1"/>
  <c r="I99" i="1"/>
  <c r="J99" i="1"/>
  <c r="L99" i="1" s="1"/>
  <c r="M99" i="1"/>
  <c r="R101" i="6"/>
  <c r="S101" i="6"/>
  <c r="T101" i="6"/>
  <c r="U101" i="6"/>
  <c r="V101" i="6"/>
  <c r="W101" i="6"/>
  <c r="Q102" i="6"/>
  <c r="E100" i="4"/>
  <c r="F100" i="4"/>
  <c r="A101" i="4"/>
  <c r="B100" i="4"/>
  <c r="C100" i="4"/>
  <c r="D100" i="4"/>
  <c r="K99" i="8"/>
  <c r="J99" i="8"/>
  <c r="I99" i="8"/>
  <c r="L99" i="8" s="1"/>
  <c r="M99" i="8"/>
  <c r="H100" i="8"/>
  <c r="I99" i="2"/>
  <c r="J99" i="2"/>
  <c r="K99" i="2"/>
  <c r="L99" i="2"/>
  <c r="M99" i="2"/>
  <c r="H100" i="2"/>
  <c r="P99" i="4"/>
  <c r="Q99" i="4"/>
  <c r="R99" i="4"/>
  <c r="S99" i="4"/>
  <c r="T99" i="4"/>
  <c r="O100" i="4"/>
  <c r="P201" i="2"/>
  <c r="Q201" i="2"/>
  <c r="R201" i="2"/>
  <c r="S201" i="2"/>
  <c r="T201" i="2"/>
  <c r="O202" i="2"/>
  <c r="N99" i="7"/>
  <c r="M100" i="7"/>
  <c r="D201" i="6"/>
  <c r="E201" i="6"/>
  <c r="F201" i="6"/>
  <c r="G201" i="6"/>
  <c r="A202" i="6"/>
  <c r="B201" i="6"/>
  <c r="C201" i="6"/>
  <c r="K202" i="8"/>
  <c r="J202" i="8"/>
  <c r="I202" i="8"/>
  <c r="L202" i="8" s="1"/>
  <c r="M202" i="8"/>
  <c r="H203" i="8"/>
  <c r="T202" i="6"/>
  <c r="U202" i="6"/>
  <c r="V202" i="6"/>
  <c r="W202" i="6"/>
  <c r="Q203" i="6"/>
  <c r="R202" i="6"/>
  <c r="S202" i="6"/>
  <c r="P202" i="3"/>
  <c r="Q202" i="3"/>
  <c r="R202" i="3"/>
  <c r="S202" i="3"/>
  <c r="T202" i="3"/>
  <c r="O203" i="3"/>
  <c r="B99" i="7"/>
  <c r="A100" i="7"/>
  <c r="J102" i="6"/>
  <c r="K102" i="6"/>
  <c r="L102" i="6"/>
  <c r="M102" i="6"/>
  <c r="N102" i="6"/>
  <c r="O102" i="6"/>
  <c r="I103" i="6"/>
  <c r="S101" i="2"/>
  <c r="T101" i="2"/>
  <c r="O102" i="2"/>
  <c r="P101" i="2"/>
  <c r="Q101" i="2"/>
  <c r="R101" i="2"/>
  <c r="F202" i="4"/>
  <c r="A203" i="4"/>
  <c r="B202" i="4"/>
  <c r="C202" i="4"/>
  <c r="D202" i="4"/>
  <c r="E202" i="4"/>
  <c r="D99" i="1"/>
  <c r="F99" i="1"/>
  <c r="A100" i="1"/>
  <c r="C99" i="1"/>
  <c r="E99" i="1" s="1"/>
  <c r="B99" i="1"/>
  <c r="B99" i="6"/>
  <c r="C99" i="6"/>
  <c r="E99" i="6"/>
  <c r="D99" i="6"/>
  <c r="F99" i="6"/>
  <c r="G99" i="6"/>
  <c r="A100" i="6"/>
  <c r="A202" i="2"/>
  <c r="B201" i="2"/>
  <c r="C201" i="2"/>
  <c r="D201" i="2"/>
  <c r="F201" i="2"/>
  <c r="E201" i="2"/>
  <c r="E100" i="7"/>
  <c r="D101" i="7"/>
  <c r="R100" i="1"/>
  <c r="O101" i="1"/>
  <c r="P100" i="1"/>
  <c r="T100" i="1"/>
  <c r="Q100" i="1"/>
  <c r="S100" i="1" s="1"/>
  <c r="R201" i="1"/>
  <c r="T201" i="1"/>
  <c r="O202" i="1"/>
  <c r="P201" i="1"/>
  <c r="Q201" i="1"/>
  <c r="S201" i="1" s="1"/>
  <c r="L100" i="3"/>
  <c r="M100" i="3"/>
  <c r="H101" i="3"/>
  <c r="I100" i="3"/>
  <c r="J100" i="3"/>
  <c r="K100" i="3"/>
  <c r="B101" i="3"/>
  <c r="C101" i="3"/>
  <c r="D101" i="3"/>
  <c r="E101" i="3"/>
  <c r="F101" i="3"/>
  <c r="A102" i="3"/>
  <c r="K203" i="1"/>
  <c r="M203" i="1"/>
  <c r="H204" i="1"/>
  <c r="I203" i="1"/>
  <c r="J203" i="1"/>
  <c r="L203" i="1" s="1"/>
  <c r="E100" i="2"/>
  <c r="F100" i="2"/>
  <c r="B100" i="2"/>
  <c r="C100" i="2"/>
  <c r="D100" i="2"/>
  <c r="A101" i="2"/>
  <c r="B203" i="3"/>
  <c r="C203" i="3"/>
  <c r="D203" i="3"/>
  <c r="E203" i="3"/>
  <c r="F203" i="3"/>
  <c r="A204" i="3"/>
  <c r="H99" i="7"/>
  <c r="G100" i="7"/>
  <c r="H202" i="3"/>
  <c r="I201" i="3"/>
  <c r="J201" i="3"/>
  <c r="K201" i="3"/>
  <c r="L201" i="3"/>
  <c r="M201" i="3"/>
  <c r="D202" i="1"/>
  <c r="F202" i="1"/>
  <c r="A203" i="1"/>
  <c r="B202" i="1"/>
  <c r="C202" i="1"/>
  <c r="E202" i="1" s="1"/>
  <c r="D202" i="8"/>
  <c r="C202" i="8"/>
  <c r="B202" i="8"/>
  <c r="E202" i="8" s="1"/>
  <c r="F202" i="8"/>
  <c r="A203" i="8"/>
  <c r="I99" i="4"/>
  <c r="J99" i="4"/>
  <c r="K99" i="4"/>
  <c r="L99" i="4"/>
  <c r="M99" i="4"/>
  <c r="H100" i="4"/>
  <c r="D102" i="8"/>
  <c r="C102" i="8"/>
  <c r="A103" i="8"/>
  <c r="B102" i="8"/>
  <c r="E102" i="8" s="1"/>
  <c r="F102" i="8"/>
  <c r="R99" i="8"/>
  <c r="Q99" i="8"/>
  <c r="P99" i="8"/>
  <c r="S99" i="8" s="1"/>
  <c r="O100" i="8"/>
  <c r="T99" i="8"/>
  <c r="Q102" i="7"/>
  <c r="P103" i="7"/>
  <c r="Q103" i="7" s="1"/>
  <c r="P99" i="3"/>
  <c r="Q99" i="3"/>
  <c r="R99" i="3"/>
  <c r="T99" i="3"/>
  <c r="S99" i="3"/>
  <c r="O100" i="3"/>
  <c r="R203" i="8"/>
  <c r="Q203" i="8"/>
  <c r="P203" i="8"/>
  <c r="S203" i="8" s="1"/>
  <c r="T203" i="8"/>
  <c r="O204" i="8"/>
  <c r="I201" i="2"/>
  <c r="J201" i="2"/>
  <c r="K201" i="2"/>
  <c r="L201" i="2"/>
  <c r="M201" i="2"/>
  <c r="H202" i="2"/>
  <c r="I202" i="6"/>
  <c r="J201" i="6"/>
  <c r="K201" i="6"/>
  <c r="L201" i="6"/>
  <c r="M201" i="6"/>
  <c r="N201" i="6"/>
  <c r="O201" i="6"/>
  <c r="J201" i="4"/>
  <c r="K201" i="4"/>
  <c r="L201" i="4"/>
  <c r="M201" i="4"/>
  <c r="H202" i="4"/>
  <c r="I201" i="4"/>
  <c r="K99" i="7"/>
  <c r="J100" i="7"/>
  <c r="P201" i="4"/>
  <c r="Q201" i="4"/>
  <c r="R201" i="4"/>
  <c r="S201" i="4"/>
  <c r="T201" i="4"/>
  <c r="O202" i="4"/>
  <c r="K100" i="7" l="1"/>
  <c r="J101" i="7"/>
  <c r="O103" i="2"/>
  <c r="P102" i="2"/>
  <c r="Q102" i="2"/>
  <c r="R102" i="2"/>
  <c r="S102" i="2"/>
  <c r="T102" i="2"/>
  <c r="E202" i="6"/>
  <c r="F202" i="6"/>
  <c r="G202" i="6"/>
  <c r="A203" i="6"/>
  <c r="B202" i="6"/>
  <c r="C202" i="6"/>
  <c r="D202" i="6"/>
  <c r="D103" i="8"/>
  <c r="C103" i="8"/>
  <c r="B103" i="8"/>
  <c r="E103" i="8" s="1"/>
  <c r="F103" i="8"/>
  <c r="D203" i="1"/>
  <c r="B203" i="1"/>
  <c r="C203" i="1"/>
  <c r="E203" i="1" s="1"/>
  <c r="F203" i="1"/>
  <c r="A204" i="1"/>
  <c r="I202" i="3"/>
  <c r="J202" i="3"/>
  <c r="K202" i="3"/>
  <c r="L202" i="3"/>
  <c r="M202" i="3"/>
  <c r="H203" i="3"/>
  <c r="R101" i="1"/>
  <c r="O102" i="1"/>
  <c r="T101" i="1"/>
  <c r="Q101" i="1"/>
  <c r="S101" i="1" s="1"/>
  <c r="P101" i="1"/>
  <c r="K203" i="8"/>
  <c r="J203" i="8"/>
  <c r="I203" i="8"/>
  <c r="L203" i="8" s="1"/>
  <c r="M203" i="8"/>
  <c r="H204" i="8"/>
  <c r="K100" i="8"/>
  <c r="J100" i="8"/>
  <c r="I100" i="8"/>
  <c r="L100" i="8" s="1"/>
  <c r="M100" i="8"/>
  <c r="H101" i="8"/>
  <c r="A102" i="4"/>
  <c r="B101" i="4"/>
  <c r="C101" i="4"/>
  <c r="D101" i="4"/>
  <c r="E101" i="4"/>
  <c r="F101" i="4"/>
  <c r="Q202" i="4"/>
  <c r="R202" i="4"/>
  <c r="S202" i="4"/>
  <c r="T202" i="4"/>
  <c r="O203" i="4"/>
  <c r="P202" i="4"/>
  <c r="Q100" i="3"/>
  <c r="R100" i="3"/>
  <c r="S100" i="3"/>
  <c r="T100" i="3"/>
  <c r="P100" i="3"/>
  <c r="O101" i="3"/>
  <c r="D203" i="8"/>
  <c r="C203" i="8"/>
  <c r="B203" i="8"/>
  <c r="E203" i="8" s="1"/>
  <c r="F203" i="8"/>
  <c r="A204" i="8"/>
  <c r="H100" i="7"/>
  <c r="G101" i="7"/>
  <c r="A102" i="2"/>
  <c r="B101" i="2"/>
  <c r="C101" i="2"/>
  <c r="D101" i="2"/>
  <c r="E101" i="2"/>
  <c r="F101" i="2"/>
  <c r="K204" i="1"/>
  <c r="I204" i="1"/>
  <c r="J204" i="1"/>
  <c r="L204" i="1" s="1"/>
  <c r="M204" i="1"/>
  <c r="H205" i="1"/>
  <c r="B202" i="2"/>
  <c r="C202" i="2"/>
  <c r="D202" i="2"/>
  <c r="E202" i="2"/>
  <c r="F202" i="2"/>
  <c r="A203" i="2"/>
  <c r="B100" i="7"/>
  <c r="A101" i="7"/>
  <c r="L202" i="4"/>
  <c r="M202" i="4"/>
  <c r="H203" i="4"/>
  <c r="I202" i="4"/>
  <c r="J202" i="4"/>
  <c r="K202" i="4"/>
  <c r="R100" i="8"/>
  <c r="Q100" i="8"/>
  <c r="P100" i="8"/>
  <c r="S100" i="8" s="1"/>
  <c r="T100" i="8"/>
  <c r="O101" i="8"/>
  <c r="R202" i="1"/>
  <c r="P202" i="1"/>
  <c r="Q202" i="1"/>
  <c r="S202" i="1" s="1"/>
  <c r="T202" i="1"/>
  <c r="O203" i="1"/>
  <c r="E101" i="7"/>
  <c r="D102" i="7"/>
  <c r="B100" i="6"/>
  <c r="C100" i="6"/>
  <c r="D100" i="6"/>
  <c r="E100" i="6"/>
  <c r="G100" i="6"/>
  <c r="F100" i="6"/>
  <c r="A101" i="6"/>
  <c r="C203" i="4"/>
  <c r="D203" i="4"/>
  <c r="E203" i="4"/>
  <c r="F203" i="4"/>
  <c r="B203" i="4"/>
  <c r="A204" i="4"/>
  <c r="J103" i="6"/>
  <c r="K103" i="6"/>
  <c r="L103" i="6"/>
  <c r="M103" i="6"/>
  <c r="N103" i="6"/>
  <c r="O103" i="6"/>
  <c r="K100" i="2"/>
  <c r="L100" i="2"/>
  <c r="M100" i="2"/>
  <c r="H101" i="2"/>
  <c r="I100" i="2"/>
  <c r="J100" i="2"/>
  <c r="K100" i="4"/>
  <c r="L100" i="4"/>
  <c r="M100" i="4"/>
  <c r="H101" i="4"/>
  <c r="I100" i="4"/>
  <c r="J100" i="4"/>
  <c r="D204" i="3"/>
  <c r="E204" i="3"/>
  <c r="F204" i="3"/>
  <c r="A205" i="3"/>
  <c r="B204" i="3"/>
  <c r="C204" i="3"/>
  <c r="D100" i="1"/>
  <c r="B100" i="1"/>
  <c r="A101" i="1"/>
  <c r="C100" i="1"/>
  <c r="E100" i="1" s="1"/>
  <c r="F100" i="1"/>
  <c r="R203" i="3"/>
  <c r="S203" i="3"/>
  <c r="T203" i="3"/>
  <c r="O204" i="3"/>
  <c r="P203" i="3"/>
  <c r="Q203" i="3"/>
  <c r="U203" i="6"/>
  <c r="V203" i="6"/>
  <c r="W203" i="6"/>
  <c r="Q204" i="6"/>
  <c r="R203" i="6"/>
  <c r="S203" i="6"/>
  <c r="T203" i="6"/>
  <c r="S102" i="6"/>
  <c r="T102" i="6"/>
  <c r="U102" i="6"/>
  <c r="V102" i="6"/>
  <c r="W102" i="6"/>
  <c r="R102" i="6"/>
  <c r="Q103" i="6"/>
  <c r="R204" i="8"/>
  <c r="Q204" i="8"/>
  <c r="P204" i="8"/>
  <c r="S204" i="8" s="1"/>
  <c r="T204" i="8"/>
  <c r="O205" i="8"/>
  <c r="C102" i="3"/>
  <c r="D102" i="3"/>
  <c r="E102" i="3"/>
  <c r="F102" i="3"/>
  <c r="A103" i="3"/>
  <c r="B102" i="3"/>
  <c r="N100" i="7"/>
  <c r="M101" i="7"/>
  <c r="Q100" i="4"/>
  <c r="R100" i="4"/>
  <c r="S100" i="4"/>
  <c r="T100" i="4"/>
  <c r="O101" i="4"/>
  <c r="P100" i="4"/>
  <c r="J202" i="6"/>
  <c r="K202" i="6"/>
  <c r="L202" i="6"/>
  <c r="M202" i="6"/>
  <c r="N202" i="6"/>
  <c r="O202" i="6"/>
  <c r="I203" i="6"/>
  <c r="H102" i="3"/>
  <c r="I101" i="3"/>
  <c r="J101" i="3"/>
  <c r="K101" i="3"/>
  <c r="L101" i="3"/>
  <c r="M101" i="3"/>
  <c r="K100" i="1"/>
  <c r="H101" i="1"/>
  <c r="M100" i="1"/>
  <c r="I100" i="1"/>
  <c r="J100" i="1"/>
  <c r="L100" i="1" s="1"/>
  <c r="I202" i="2"/>
  <c r="J202" i="2"/>
  <c r="K202" i="2"/>
  <c r="L202" i="2"/>
  <c r="M202" i="2"/>
  <c r="H203" i="2"/>
  <c r="P202" i="2"/>
  <c r="Q202" i="2"/>
  <c r="R202" i="2"/>
  <c r="S202" i="2"/>
  <c r="T202" i="2"/>
  <c r="O203" i="2"/>
  <c r="B204" i="4" l="1"/>
  <c r="C204" i="4"/>
  <c r="E204" i="4"/>
  <c r="F204" i="4"/>
  <c r="A205" i="4"/>
  <c r="D204" i="4"/>
  <c r="D204" i="1"/>
  <c r="B204" i="1"/>
  <c r="C204" i="1"/>
  <c r="E204" i="1" s="1"/>
  <c r="F204" i="1"/>
  <c r="A205" i="1"/>
  <c r="V204" i="6"/>
  <c r="W204" i="6"/>
  <c r="Q205" i="6"/>
  <c r="R204" i="6"/>
  <c r="S204" i="6"/>
  <c r="T204" i="6"/>
  <c r="U204" i="6"/>
  <c r="C203" i="2"/>
  <c r="D203" i="2"/>
  <c r="E203" i="2"/>
  <c r="F203" i="2"/>
  <c r="A204" i="2"/>
  <c r="B203" i="2"/>
  <c r="B102" i="2"/>
  <c r="D102" i="2"/>
  <c r="E102" i="2"/>
  <c r="F102" i="2"/>
  <c r="C102" i="2"/>
  <c r="A103" i="2"/>
  <c r="S101" i="3"/>
  <c r="T101" i="3"/>
  <c r="O102" i="3"/>
  <c r="P101" i="3"/>
  <c r="R101" i="3"/>
  <c r="Q101" i="3"/>
  <c r="N101" i="7"/>
  <c r="M102" i="7"/>
  <c r="R205" i="8"/>
  <c r="Q205" i="8"/>
  <c r="P205" i="8"/>
  <c r="S205" i="8" s="1"/>
  <c r="T205" i="8"/>
  <c r="F205" i="3"/>
  <c r="B205" i="3"/>
  <c r="C205" i="3"/>
  <c r="D205" i="3"/>
  <c r="E205" i="3"/>
  <c r="H101" i="7"/>
  <c r="G102" i="7"/>
  <c r="B102" i="4"/>
  <c r="C102" i="4"/>
  <c r="D102" i="4"/>
  <c r="E102" i="4"/>
  <c r="F102" i="4"/>
  <c r="A103" i="4"/>
  <c r="J203" i="3"/>
  <c r="K203" i="3"/>
  <c r="L203" i="3"/>
  <c r="M203" i="3"/>
  <c r="H204" i="3"/>
  <c r="I203" i="3"/>
  <c r="M101" i="4"/>
  <c r="H102" i="4"/>
  <c r="I101" i="4"/>
  <c r="J101" i="4"/>
  <c r="K101" i="4"/>
  <c r="L101" i="4"/>
  <c r="K204" i="8"/>
  <c r="J204" i="8"/>
  <c r="I204" i="8"/>
  <c r="L204" i="8" s="1"/>
  <c r="H205" i="8"/>
  <c r="M204" i="8"/>
  <c r="K101" i="8"/>
  <c r="I101" i="8"/>
  <c r="L101" i="8" s="1"/>
  <c r="J101" i="8"/>
  <c r="H102" i="8"/>
  <c r="M101" i="8"/>
  <c r="I102" i="3"/>
  <c r="J102" i="3"/>
  <c r="K102" i="3"/>
  <c r="L102" i="3"/>
  <c r="M102" i="3"/>
  <c r="H103" i="3"/>
  <c r="R101" i="8"/>
  <c r="Q101" i="8"/>
  <c r="P101" i="8"/>
  <c r="S101" i="8" s="1"/>
  <c r="O102" i="8"/>
  <c r="T101" i="8"/>
  <c r="H204" i="4"/>
  <c r="I203" i="4"/>
  <c r="J203" i="4"/>
  <c r="K203" i="4"/>
  <c r="L203" i="4"/>
  <c r="M203" i="4"/>
  <c r="D204" i="8"/>
  <c r="C204" i="8"/>
  <c r="B204" i="8"/>
  <c r="E204" i="8" s="1"/>
  <c r="F204" i="8"/>
  <c r="A205" i="8"/>
  <c r="F203" i="6"/>
  <c r="G203" i="6"/>
  <c r="A204" i="6"/>
  <c r="B203" i="6"/>
  <c r="C203" i="6"/>
  <c r="D203" i="6"/>
  <c r="E203" i="6"/>
  <c r="S203" i="4"/>
  <c r="T203" i="4"/>
  <c r="O204" i="4"/>
  <c r="P203" i="4"/>
  <c r="Q203" i="4"/>
  <c r="R203" i="4"/>
  <c r="K203" i="2"/>
  <c r="L203" i="2"/>
  <c r="M203" i="2"/>
  <c r="H204" i="2"/>
  <c r="I203" i="2"/>
  <c r="J203" i="2"/>
  <c r="K101" i="1"/>
  <c r="H102" i="1"/>
  <c r="I101" i="1"/>
  <c r="J101" i="1"/>
  <c r="L101" i="1" s="1"/>
  <c r="M101" i="1"/>
  <c r="J203" i="6"/>
  <c r="K203" i="6"/>
  <c r="L203" i="6"/>
  <c r="M203" i="6"/>
  <c r="N203" i="6"/>
  <c r="O203" i="6"/>
  <c r="I204" i="6"/>
  <c r="S101" i="4"/>
  <c r="T101" i="4"/>
  <c r="O102" i="4"/>
  <c r="P101" i="4"/>
  <c r="Q101" i="4"/>
  <c r="R101" i="4"/>
  <c r="E103" i="3"/>
  <c r="F103" i="3"/>
  <c r="B103" i="3"/>
  <c r="C103" i="3"/>
  <c r="D103" i="3"/>
  <c r="D101" i="1"/>
  <c r="B101" i="1"/>
  <c r="F101" i="1"/>
  <c r="A102" i="1"/>
  <c r="C101" i="1"/>
  <c r="E101" i="1" s="1"/>
  <c r="E102" i="7"/>
  <c r="D103" i="7"/>
  <c r="E103" i="7" s="1"/>
  <c r="P103" i="2"/>
  <c r="Q103" i="2"/>
  <c r="R103" i="2"/>
  <c r="S103" i="2"/>
  <c r="T103" i="2"/>
  <c r="R203" i="2"/>
  <c r="S203" i="2"/>
  <c r="T203" i="2"/>
  <c r="O204" i="2"/>
  <c r="P203" i="2"/>
  <c r="Q203" i="2"/>
  <c r="M101" i="2"/>
  <c r="H102" i="2"/>
  <c r="I101" i="2"/>
  <c r="J101" i="2"/>
  <c r="K101" i="2"/>
  <c r="L101" i="2"/>
  <c r="D101" i="6"/>
  <c r="E101" i="6"/>
  <c r="F101" i="6"/>
  <c r="G101" i="6"/>
  <c r="B101" i="6"/>
  <c r="C101" i="6"/>
  <c r="A102" i="6"/>
  <c r="K101" i="7"/>
  <c r="J102" i="7"/>
  <c r="R102" i="1"/>
  <c r="O103" i="1"/>
  <c r="P102" i="1"/>
  <c r="T102" i="1"/>
  <c r="Q102" i="1"/>
  <c r="S102" i="1" s="1"/>
  <c r="U103" i="6"/>
  <c r="V103" i="6"/>
  <c r="W103" i="6"/>
  <c r="R103" i="6"/>
  <c r="S103" i="6"/>
  <c r="T103" i="6"/>
  <c r="T204" i="3"/>
  <c r="O205" i="3"/>
  <c r="P204" i="3"/>
  <c r="Q204" i="3"/>
  <c r="R204" i="3"/>
  <c r="S204" i="3"/>
  <c r="R203" i="1"/>
  <c r="Q203" i="1"/>
  <c r="S203" i="1" s="1"/>
  <c r="T203" i="1"/>
  <c r="O204" i="1"/>
  <c r="P203" i="1"/>
  <c r="B101" i="7"/>
  <c r="A102" i="7"/>
  <c r="K205" i="1"/>
  <c r="J205" i="1"/>
  <c r="L205" i="1" s="1"/>
  <c r="M205" i="1"/>
  <c r="I205" i="1"/>
  <c r="R103" i="1" l="1"/>
  <c r="T103" i="1"/>
  <c r="Q103" i="1"/>
  <c r="S103" i="1" s="1"/>
  <c r="P103" i="1"/>
  <c r="R102" i="8"/>
  <c r="Q102" i="8"/>
  <c r="P102" i="8"/>
  <c r="S102" i="8" s="1"/>
  <c r="T102" i="8"/>
  <c r="O103" i="8"/>
  <c r="K205" i="8"/>
  <c r="J205" i="8"/>
  <c r="I205" i="8"/>
  <c r="L205" i="8" s="1"/>
  <c r="M205" i="8"/>
  <c r="I102" i="4"/>
  <c r="J102" i="4"/>
  <c r="K102" i="4"/>
  <c r="L102" i="4"/>
  <c r="M102" i="4"/>
  <c r="H103" i="4"/>
  <c r="C103" i="4"/>
  <c r="D103" i="4"/>
  <c r="E103" i="4"/>
  <c r="F103" i="4"/>
  <c r="B103" i="4"/>
  <c r="E204" i="2"/>
  <c r="F204" i="2"/>
  <c r="A205" i="2"/>
  <c r="B204" i="2"/>
  <c r="D204" i="2"/>
  <c r="C204" i="2"/>
  <c r="B102" i="7"/>
  <c r="A103" i="7"/>
  <c r="B103" i="7" s="1"/>
  <c r="K102" i="7"/>
  <c r="J103" i="7"/>
  <c r="K103" i="7" s="1"/>
  <c r="G204" i="6"/>
  <c r="A205" i="6"/>
  <c r="B204" i="6"/>
  <c r="C204" i="6"/>
  <c r="D204" i="6"/>
  <c r="E204" i="6"/>
  <c r="F204" i="6"/>
  <c r="N102" i="7"/>
  <c r="M103" i="7"/>
  <c r="N103" i="7" s="1"/>
  <c r="C103" i="2"/>
  <c r="D103" i="2"/>
  <c r="F103" i="2"/>
  <c r="B103" i="2"/>
  <c r="E103" i="2"/>
  <c r="W205" i="6"/>
  <c r="R205" i="6"/>
  <c r="S205" i="6"/>
  <c r="T205" i="6"/>
  <c r="U205" i="6"/>
  <c r="V205" i="6"/>
  <c r="O103" i="4"/>
  <c r="P102" i="4"/>
  <c r="Q102" i="4"/>
  <c r="R102" i="4"/>
  <c r="S102" i="4"/>
  <c r="T102" i="4"/>
  <c r="O205" i="4"/>
  <c r="P204" i="4"/>
  <c r="Q204" i="4"/>
  <c r="R204" i="4"/>
  <c r="S204" i="4"/>
  <c r="T204" i="4"/>
  <c r="D205" i="4"/>
  <c r="E205" i="4"/>
  <c r="B205" i="4"/>
  <c r="C205" i="4"/>
  <c r="F205" i="4"/>
  <c r="K102" i="1"/>
  <c r="M102" i="1"/>
  <c r="J102" i="1"/>
  <c r="L102" i="1" s="1"/>
  <c r="H103" i="1"/>
  <c r="I102" i="1"/>
  <c r="M204" i="2"/>
  <c r="H205" i="2"/>
  <c r="I204" i="2"/>
  <c r="J204" i="2"/>
  <c r="K204" i="2"/>
  <c r="L204" i="2"/>
  <c r="K102" i="8"/>
  <c r="J102" i="8"/>
  <c r="I102" i="8"/>
  <c r="L102" i="8" s="1"/>
  <c r="H103" i="8"/>
  <c r="M102" i="8"/>
  <c r="L204" i="3"/>
  <c r="M204" i="3"/>
  <c r="H205" i="3"/>
  <c r="I204" i="3"/>
  <c r="J204" i="3"/>
  <c r="K204" i="3"/>
  <c r="T204" i="2"/>
  <c r="O205" i="2"/>
  <c r="P204" i="2"/>
  <c r="Q204" i="2"/>
  <c r="R204" i="2"/>
  <c r="S204" i="2"/>
  <c r="P205" i="3"/>
  <c r="Q205" i="3"/>
  <c r="R205" i="3"/>
  <c r="S205" i="3"/>
  <c r="T205" i="3"/>
  <c r="D205" i="8"/>
  <c r="C205" i="8"/>
  <c r="B205" i="8"/>
  <c r="E205" i="8" s="1"/>
  <c r="F205" i="8"/>
  <c r="J103" i="3"/>
  <c r="K103" i="3"/>
  <c r="L103" i="3"/>
  <c r="M103" i="3"/>
  <c r="I103" i="3"/>
  <c r="D205" i="1"/>
  <c r="F205" i="1"/>
  <c r="B205" i="1"/>
  <c r="C205" i="1"/>
  <c r="E205" i="1" s="1"/>
  <c r="F102" i="6"/>
  <c r="G102" i="6"/>
  <c r="C102" i="6"/>
  <c r="D102" i="6"/>
  <c r="E102" i="6"/>
  <c r="B102" i="6"/>
  <c r="A103" i="6"/>
  <c r="R204" i="1"/>
  <c r="O205" i="1"/>
  <c r="P204" i="1"/>
  <c r="Q204" i="1"/>
  <c r="S204" i="1" s="1"/>
  <c r="T204" i="1"/>
  <c r="K204" i="6"/>
  <c r="L204" i="6"/>
  <c r="M204" i="6"/>
  <c r="N204" i="6"/>
  <c r="O204" i="6"/>
  <c r="I205" i="6"/>
  <c r="J204" i="6"/>
  <c r="I102" i="2"/>
  <c r="J102" i="2"/>
  <c r="K102" i="2"/>
  <c r="L102" i="2"/>
  <c r="M102" i="2"/>
  <c r="H103" i="2"/>
  <c r="D102" i="1"/>
  <c r="B102" i="1"/>
  <c r="F102" i="1"/>
  <c r="A103" i="1"/>
  <c r="C102" i="1"/>
  <c r="E102" i="1" s="1"/>
  <c r="I204" i="4"/>
  <c r="J204" i="4"/>
  <c r="K204" i="4"/>
  <c r="L204" i="4"/>
  <c r="M204" i="4"/>
  <c r="H205" i="4"/>
  <c r="H102" i="7"/>
  <c r="G103" i="7"/>
  <c r="H103" i="7" s="1"/>
  <c r="O103" i="3"/>
  <c r="P102" i="3"/>
  <c r="R102" i="3"/>
  <c r="Q102" i="3"/>
  <c r="S102" i="3"/>
  <c r="T102" i="3"/>
  <c r="L205" i="6" l="1"/>
  <c r="M205" i="6"/>
  <c r="N205" i="6"/>
  <c r="O205" i="6"/>
  <c r="J205" i="6"/>
  <c r="K205" i="6"/>
  <c r="P205" i="2"/>
  <c r="Q205" i="2"/>
  <c r="R205" i="2"/>
  <c r="S205" i="2"/>
  <c r="T205" i="2"/>
  <c r="P103" i="4"/>
  <c r="Q103" i="4"/>
  <c r="R103" i="4"/>
  <c r="S103" i="4"/>
  <c r="T103" i="4"/>
  <c r="I103" i="2"/>
  <c r="J103" i="2"/>
  <c r="K103" i="2"/>
  <c r="L103" i="2"/>
  <c r="M103" i="2"/>
  <c r="R205" i="1"/>
  <c r="P205" i="1"/>
  <c r="Q205" i="1"/>
  <c r="S205" i="1" s="1"/>
  <c r="T205" i="1"/>
  <c r="K103" i="8"/>
  <c r="J103" i="8"/>
  <c r="I103" i="8"/>
  <c r="L103" i="8" s="1"/>
  <c r="M103" i="8"/>
  <c r="I205" i="2"/>
  <c r="J205" i="2"/>
  <c r="K205" i="2"/>
  <c r="L205" i="2"/>
  <c r="M205" i="2"/>
  <c r="P205" i="4"/>
  <c r="Q205" i="4"/>
  <c r="R205" i="4"/>
  <c r="S205" i="4"/>
  <c r="T205" i="4"/>
  <c r="P103" i="3"/>
  <c r="Q103" i="3"/>
  <c r="R103" i="3"/>
  <c r="T103" i="3"/>
  <c r="S103" i="3"/>
  <c r="B103" i="6"/>
  <c r="C103" i="6"/>
  <c r="E103" i="6"/>
  <c r="D103" i="6"/>
  <c r="F103" i="6"/>
  <c r="G103" i="6"/>
  <c r="B205" i="6"/>
  <c r="C205" i="6"/>
  <c r="D205" i="6"/>
  <c r="E205" i="6"/>
  <c r="F205" i="6"/>
  <c r="G205" i="6"/>
  <c r="K103" i="1"/>
  <c r="I103" i="1"/>
  <c r="J103" i="1"/>
  <c r="L103" i="1" s="1"/>
  <c r="M103" i="1"/>
  <c r="B205" i="2"/>
  <c r="C205" i="2"/>
  <c r="D205" i="2"/>
  <c r="E205" i="2"/>
  <c r="F205" i="2"/>
  <c r="I103" i="4"/>
  <c r="J103" i="4"/>
  <c r="K103" i="4"/>
  <c r="L103" i="4"/>
  <c r="M103" i="4"/>
  <c r="D103" i="1"/>
  <c r="B103" i="1"/>
  <c r="F103" i="1"/>
  <c r="C103" i="1"/>
  <c r="E103" i="1" s="1"/>
  <c r="I205" i="3"/>
  <c r="J205" i="3"/>
  <c r="K205" i="3"/>
  <c r="L205" i="3"/>
  <c r="M205" i="3"/>
  <c r="J205" i="4"/>
  <c r="K205" i="4"/>
  <c r="L205" i="4"/>
  <c r="M205" i="4"/>
  <c r="I205" i="4"/>
  <c r="R103" i="8"/>
  <c r="Q103" i="8"/>
  <c r="P103" i="8"/>
  <c r="S103" i="8" s="1"/>
  <c r="T103" i="8"/>
</calcChain>
</file>

<file path=xl/sharedStrings.xml><?xml version="1.0" encoding="utf-8"?>
<sst xmlns="http://schemas.openxmlformats.org/spreadsheetml/2006/main" count="246" uniqueCount="29">
  <si>
    <t>Ma</t>
  </si>
  <si>
    <r>
      <t>p/p</t>
    </r>
    <r>
      <rPr>
        <b/>
        <vertAlign val="subscript"/>
        <sz val="10"/>
        <rFont val="Arial"/>
        <family val="2"/>
      </rPr>
      <t>0</t>
    </r>
  </si>
  <si>
    <r>
      <t>g</t>
    </r>
    <r>
      <rPr>
        <b/>
        <sz val="10"/>
        <rFont val="Arial"/>
      </rPr>
      <t xml:space="preserve"> =</t>
    </r>
  </si>
  <si>
    <r>
      <t>T/T</t>
    </r>
    <r>
      <rPr>
        <b/>
        <vertAlign val="subscript"/>
        <sz val="10"/>
        <rFont val="Arial"/>
        <family val="2"/>
      </rPr>
      <t>0</t>
    </r>
  </si>
  <si>
    <r>
      <t>r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r</t>
    </r>
    <r>
      <rPr>
        <b/>
        <vertAlign val="subscript"/>
        <sz val="10"/>
        <rFont val="Arial"/>
        <family val="2"/>
      </rPr>
      <t>0</t>
    </r>
  </si>
  <si>
    <r>
      <t>c/c</t>
    </r>
    <r>
      <rPr>
        <b/>
        <vertAlign val="subscript"/>
        <sz val="10"/>
        <rFont val="Arial"/>
        <family val="2"/>
      </rPr>
      <t>0</t>
    </r>
  </si>
  <si>
    <t>A/A*</t>
  </si>
  <si>
    <t>p/p*</t>
  </si>
  <si>
    <t>T/T*</t>
  </si>
  <si>
    <r>
      <t>r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r</t>
    </r>
    <r>
      <rPr>
        <b/>
        <sz val="10"/>
        <rFont val="Times New Roman"/>
        <family val="1"/>
      </rPr>
      <t>*</t>
    </r>
  </si>
  <si>
    <r>
      <t>4f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>L*/D</t>
    </r>
  </si>
  <si>
    <r>
      <t>p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*</t>
    </r>
  </si>
  <si>
    <r>
      <t>r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r</t>
    </r>
    <r>
      <rPr>
        <b/>
        <sz val="10"/>
        <rFont val="Times New Roman"/>
        <family val="1"/>
      </rPr>
      <t>* = V*/V</t>
    </r>
  </si>
  <si>
    <r>
      <t>T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/T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*</t>
    </r>
  </si>
  <si>
    <t>mdot/mdot*</t>
  </si>
  <si>
    <r>
      <t>Ma</t>
    </r>
    <r>
      <rPr>
        <b/>
        <vertAlign val="subscript"/>
        <sz val="10"/>
        <rFont val="Arial"/>
        <family val="2"/>
      </rPr>
      <t>1</t>
    </r>
  </si>
  <si>
    <r>
      <t>p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1</t>
    </r>
  </si>
  <si>
    <r>
      <t>T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/T</t>
    </r>
    <r>
      <rPr>
        <b/>
        <vertAlign val="subscript"/>
        <sz val="10"/>
        <rFont val="Arial"/>
        <family val="2"/>
      </rPr>
      <t>1</t>
    </r>
  </si>
  <si>
    <r>
      <t>r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r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 xml:space="preserve"> = V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>/V</t>
    </r>
    <r>
      <rPr>
        <b/>
        <vertAlign val="subscript"/>
        <sz val="10"/>
        <rFont val="Times New Roman"/>
        <family val="1"/>
      </rPr>
      <t>2</t>
    </r>
  </si>
  <si>
    <r>
      <t>p</t>
    </r>
    <r>
      <rPr>
        <b/>
        <vertAlign val="subscript"/>
        <sz val="10"/>
        <rFont val="Arial"/>
        <family val="2"/>
      </rPr>
      <t>02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01</t>
    </r>
    <r>
      <rPr>
        <b/>
        <sz val="10"/>
        <rFont val="Arial"/>
        <family val="2"/>
      </rPr>
      <t xml:space="preserve"> = A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*/A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*</t>
    </r>
  </si>
  <si>
    <r>
      <t>Ma</t>
    </r>
    <r>
      <rPr>
        <b/>
        <vertAlign val="subscript"/>
        <sz val="10"/>
        <rFont val="Arial"/>
        <family val="2"/>
      </rPr>
      <t>2</t>
    </r>
  </si>
  <si>
    <r>
      <t>n</t>
    </r>
    <r>
      <rPr>
        <b/>
        <sz val="10"/>
        <rFont val="Arial"/>
        <family val="2"/>
      </rPr>
      <t xml:space="preserve"> [deg]</t>
    </r>
  </si>
  <si>
    <t>Infinity</t>
  </si>
  <si>
    <t>V/V*</t>
  </si>
  <si>
    <r>
      <t>p/p*</t>
    </r>
    <r>
      <rPr>
        <b/>
        <vertAlign val="superscript"/>
        <sz val="10"/>
        <rFont val="Arial"/>
        <family val="2"/>
      </rPr>
      <t>t</t>
    </r>
  </si>
  <si>
    <r>
      <t>p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*</t>
    </r>
    <r>
      <rPr>
        <b/>
        <vertAlign val="superscript"/>
        <sz val="10"/>
        <rFont val="Arial"/>
        <family val="2"/>
      </rPr>
      <t>t</t>
    </r>
  </si>
  <si>
    <r>
      <t>r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r</t>
    </r>
    <r>
      <rPr>
        <b/>
        <sz val="10"/>
        <rFont val="Times New Roman"/>
        <family val="1"/>
      </rPr>
      <t>*</t>
    </r>
    <r>
      <rPr>
        <b/>
        <vertAlign val="superscript"/>
        <sz val="10"/>
        <rFont val="Times New Roman"/>
        <family val="1"/>
      </rPr>
      <t>t</t>
    </r>
  </si>
  <si>
    <r>
      <t>4f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>L*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>/D</t>
    </r>
  </si>
  <si>
    <r>
      <t>T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/T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*</t>
    </r>
    <r>
      <rPr>
        <b/>
        <vertAlign val="superscript"/>
        <sz val="10"/>
        <rFont val="Arial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</si>
</sst>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10" x14ac:knownFonts="1"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name val="Arial"/>
    </font>
    <font>
      <sz val="8"/>
      <name val="Arial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vertAlign val="superscript"/>
      <sz val="10"/>
      <name val="Arial"/>
      <family val="2"/>
    </font>
    <font>
      <b/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4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165" fontId="0" fillId="0" borderId="9" xfId="0" applyNumberFormat="1" applyBorder="1"/>
    <xf numFmtId="165" fontId="0" fillId="0" borderId="5" xfId="0" applyNumberFormat="1" applyBorder="1"/>
    <xf numFmtId="165" fontId="0" fillId="0" borderId="10" xfId="0" applyNumberForma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3" fillId="0" borderId="3" xfId="0" applyFont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165" fontId="0" fillId="0" borderId="5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5" xfId="0" applyNumberFormat="1" applyBorder="1"/>
    <xf numFmtId="165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206"/>
  <sheetViews>
    <sheetView tabSelected="1" topLeftCell="A78" zoomScale="200" workbookViewId="0">
      <selection activeCell="B68" sqref="B68"/>
    </sheetView>
  </sheetViews>
  <sheetFormatPr baseColWidth="10" defaultRowHeight="13" x14ac:dyDescent="0.15"/>
  <cols>
    <col min="1" max="1" width="7" customWidth="1"/>
    <col min="2" max="2" width="11.83203125" customWidth="1"/>
    <col min="3" max="3" width="11.1640625" customWidth="1"/>
    <col min="4" max="4" width="11" bestFit="1" customWidth="1"/>
    <col min="5" max="5" width="10.83203125" customWidth="1"/>
    <col min="6" max="6" width="11" bestFit="1" customWidth="1"/>
    <col min="7" max="7" width="2.1640625" style="4" customWidth="1"/>
    <col min="8" max="8" width="6.83203125" customWidth="1"/>
    <col min="9" max="10" width="10.5" bestFit="1" customWidth="1"/>
    <col min="11" max="11" width="11" bestFit="1" customWidth="1"/>
    <col min="12" max="12" width="10.5" bestFit="1" customWidth="1"/>
    <col min="13" max="13" width="11" bestFit="1" customWidth="1"/>
    <col min="14" max="14" width="2.33203125" customWidth="1"/>
    <col min="15" max="15" width="6.83203125" customWidth="1"/>
    <col min="16" max="17" width="10.5" bestFit="1" customWidth="1"/>
    <col min="18" max="18" width="11" bestFit="1" customWidth="1"/>
    <col min="19" max="19" width="10.5" bestFit="1" customWidth="1"/>
    <col min="20" max="20" width="11" bestFit="1" customWidth="1"/>
    <col min="21" max="21" width="8.33203125" customWidth="1"/>
    <col min="22" max="27" width="8.83203125" customWidth="1"/>
    <col min="28" max="28" width="2.83203125" customWidth="1"/>
    <col min="29" max="256" width="8.83203125" customWidth="1"/>
  </cols>
  <sheetData>
    <row r="1" spans="1:34" x14ac:dyDescent="0.15">
      <c r="A1" s="2" t="s">
        <v>2</v>
      </c>
      <c r="B1">
        <v>1.4</v>
      </c>
    </row>
    <row r="2" spans="1:34" ht="14" thickBot="1" x14ac:dyDescent="0.2"/>
    <row r="3" spans="1:34" s="1" customFormat="1" ht="16" thickTop="1" x14ac:dyDescent="0.2">
      <c r="A3" s="6" t="s">
        <v>0</v>
      </c>
      <c r="B3" s="7" t="s">
        <v>1</v>
      </c>
      <c r="C3" s="7" t="s">
        <v>3</v>
      </c>
      <c r="D3" s="8" t="s">
        <v>4</v>
      </c>
      <c r="E3" s="7" t="s">
        <v>5</v>
      </c>
      <c r="F3" s="9" t="s">
        <v>6</v>
      </c>
      <c r="G3" s="5"/>
      <c r="H3" s="6" t="s">
        <v>0</v>
      </c>
      <c r="I3" s="7" t="s">
        <v>1</v>
      </c>
      <c r="J3" s="7" t="s">
        <v>3</v>
      </c>
      <c r="K3" s="8" t="s">
        <v>4</v>
      </c>
      <c r="L3" s="7" t="s">
        <v>5</v>
      </c>
      <c r="M3" s="9" t="s">
        <v>6</v>
      </c>
      <c r="O3" s="6" t="s">
        <v>0</v>
      </c>
      <c r="P3" s="7" t="s">
        <v>1</v>
      </c>
      <c r="Q3" s="7" t="s">
        <v>3</v>
      </c>
      <c r="R3" s="8" t="s">
        <v>4</v>
      </c>
      <c r="S3" s="7" t="s">
        <v>5</v>
      </c>
      <c r="T3" s="9" t="s">
        <v>6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15">
      <c r="A4" s="10">
        <v>0</v>
      </c>
      <c r="B4" s="16">
        <f>(1+0.5*($B$1-1)*A4^2)^-($B$1/($B$1-1))</f>
        <v>1</v>
      </c>
      <c r="C4" s="16">
        <f>(1+0.5*($B$1-1)*A4^2)^-1</f>
        <v>1</v>
      </c>
      <c r="D4" s="16">
        <f>(1+0.5*($B$1-1)*A4^2)^(1/(1-$B$1))</f>
        <v>1</v>
      </c>
      <c r="E4" s="16">
        <f>SQRT(C4)</f>
        <v>1</v>
      </c>
      <c r="F4" s="25" t="s">
        <v>22</v>
      </c>
      <c r="H4" s="10">
        <v>1</v>
      </c>
      <c r="I4" s="16">
        <f>(1+0.5*($B$1-1)*H4^2)^-($B$1/($B$1-1))</f>
        <v>0.52828178771717416</v>
      </c>
      <c r="J4" s="16">
        <f>(1+0.5*($B$1-1)*H4^2)^-1</f>
        <v>0.83333333333333337</v>
      </c>
      <c r="K4" s="16">
        <f>(1+0.5*($B$1-1)*H4^2)^(1/(1-$B$1))</f>
        <v>0.63393814526060888</v>
      </c>
      <c r="L4" s="16">
        <f>SQRT(J4)</f>
        <v>0.9128709291752769</v>
      </c>
      <c r="M4" s="17">
        <f>1/H4*((1+0.5*($B$1-1)*H4^2)/(1+0.5*($B$1-1)))^(($B$1+1)/(2*($B$1-1)))</f>
        <v>1</v>
      </c>
      <c r="O4" s="10">
        <v>2</v>
      </c>
      <c r="P4" s="16">
        <f>(1+0.5*($B$1-1)*O4^2)^-($B$1/($B$1-1))</f>
        <v>0.12780452546295093</v>
      </c>
      <c r="Q4" s="16">
        <f>(1+0.5*($B$1-1)*O4^2)^-1</f>
        <v>0.55555555555555558</v>
      </c>
      <c r="R4" s="16">
        <f>(1+0.5*($B$1-1)*O4^2)^(1/(1-$B$1))</f>
        <v>0.23004814583331168</v>
      </c>
      <c r="S4" s="16">
        <f>SQRT(Q4)</f>
        <v>0.7453559924999299</v>
      </c>
      <c r="T4" s="17">
        <f>1/O4*((1+0.5*($B$1-1)*O4^2)/(1+0.5*($B$1-1)))^(($B$1+1)/(2*($B$1-1)))</f>
        <v>1.6875000000000004</v>
      </c>
    </row>
    <row r="5" spans="1:34" x14ac:dyDescent="0.15">
      <c r="A5" s="10">
        <f>A4+0.01</f>
        <v>0.01</v>
      </c>
      <c r="B5" s="16">
        <f t="shared" ref="B5:B68" si="0">(1+0.5*($B$1-1)*A5^2)^-($B$1/($B$1-1))</f>
        <v>0.99993000314988478</v>
      </c>
      <c r="C5" s="16">
        <f t="shared" ref="C5:C68" si="1">(1+0.5*($B$1-1)*A5^2)^-1</f>
        <v>0.99998000039999213</v>
      </c>
      <c r="D5" s="16">
        <f t="shared" ref="D5:D68" si="2">(1+0.5*($B$1-1)*A5^2)^(1/(1-$B$1))</f>
        <v>0.99995000174994786</v>
      </c>
      <c r="E5" s="16">
        <f t="shared" ref="E5:E68" si="3">SQRT(C5)</f>
        <v>0.99999000014999762</v>
      </c>
      <c r="F5" s="17">
        <f t="shared" ref="F5:F68" si="4">1/A5*((1+0.5*($B$1-1)*A5^2)/(1+0.5*($B$1-1)))^(($B$1+1)/(2*($B$1-1)))</f>
        <v>57.873842662037475</v>
      </c>
      <c r="G5" s="3"/>
      <c r="H5" s="10">
        <f>H4+0.01</f>
        <v>1.01</v>
      </c>
      <c r="I5" s="16">
        <f t="shared" ref="I5:I68" si="5">(1+0.5*($B$1-1)*H5^2)^-($B$1/($B$1-1))</f>
        <v>0.52213408662545069</v>
      </c>
      <c r="J5" s="16">
        <f t="shared" ref="J5:J68" si="6">(1+0.5*($B$1-1)*H5^2)^-1</f>
        <v>0.83055098752512424</v>
      </c>
      <c r="K5" s="16">
        <f t="shared" ref="K5:K68" si="7">(1+0.5*($B$1-1)*H5^2)^(1/(1-$B$1))</f>
        <v>0.62865988297877506</v>
      </c>
      <c r="L5" s="16">
        <f t="shared" ref="L5:L68" si="8">SQRT(J5)</f>
        <v>0.91134570143558813</v>
      </c>
      <c r="M5" s="17">
        <f t="shared" ref="M5:M68" si="9">1/H5*((1+0.5*($B$1-1)*H5^2)/(1+0.5*($B$1-1)))^(($B$1+1)/(2*($B$1-1)))</f>
        <v>1.0000828763320542</v>
      </c>
      <c r="O5" s="10">
        <f>O4+0.01</f>
        <v>2.0099999999999998</v>
      </c>
      <c r="P5" s="16">
        <f t="shared" ref="P5:P68" si="10">(1+0.5*($B$1-1)*O5^2)^-($B$1/($B$1-1))</f>
        <v>0.1258313030875424</v>
      </c>
      <c r="Q5" s="16">
        <f t="shared" ref="Q5:Q68" si="11">(1+0.5*($B$1-1)*O5^2)^-1</f>
        <v>0.55309122686695955</v>
      </c>
      <c r="R5" s="16">
        <f t="shared" ref="R5:R68" si="12">(1+0.5*($B$1-1)*O5^2)^(1/(1-$B$1))</f>
        <v>0.22750551260833829</v>
      </c>
      <c r="S5" s="16">
        <f t="shared" ref="S5:S68" si="13">SQRT(Q5)</f>
        <v>0.74370103325661685</v>
      </c>
      <c r="T5" s="17">
        <f t="shared" ref="T5:T68" si="14">1/O5*((1+0.5*($B$1-1)*O5^2)/(1+0.5*($B$1-1)))^(($B$1+1)/(2*($B$1-1)))</f>
        <v>1.7016486566040183</v>
      </c>
    </row>
    <row r="6" spans="1:34" x14ac:dyDescent="0.15">
      <c r="A6" s="10">
        <f t="shared" ref="A6:A22" si="15">A5+0.01</f>
        <v>0.02</v>
      </c>
      <c r="B6" s="16">
        <f t="shared" si="0"/>
        <v>0.99972005039260858</v>
      </c>
      <c r="C6" s="16">
        <f t="shared" si="1"/>
        <v>0.99992000639948797</v>
      </c>
      <c r="D6" s="16">
        <f t="shared" si="2"/>
        <v>0.99980002799664014</v>
      </c>
      <c r="E6" s="16">
        <f t="shared" si="3"/>
        <v>0.99996000239983995</v>
      </c>
      <c r="F6" s="17">
        <f t="shared" si="4"/>
        <v>28.942130185200014</v>
      </c>
      <c r="G6" s="3"/>
      <c r="H6" s="10">
        <f t="shared" ref="H6:H69" si="16">H5+0.01</f>
        <v>1.02</v>
      </c>
      <c r="I6" s="16">
        <f t="shared" si="5"/>
        <v>0.5160182588807114</v>
      </c>
      <c r="J6" s="16">
        <f t="shared" si="6"/>
        <v>0.82775975100986687</v>
      </c>
      <c r="K6" s="16">
        <f t="shared" si="7"/>
        <v>0.62339133818860981</v>
      </c>
      <c r="L6" s="16">
        <f t="shared" si="8"/>
        <v>0.90981303079801334</v>
      </c>
      <c r="M6" s="17">
        <f t="shared" si="9"/>
        <v>1.0003297241252</v>
      </c>
      <c r="O6" s="10">
        <f t="shared" ref="O6:O69" si="17">O5+0.01</f>
        <v>2.0199999999999996</v>
      </c>
      <c r="P6" s="16">
        <f t="shared" si="10"/>
        <v>0.12388752737870388</v>
      </c>
      <c r="Q6" s="16">
        <f t="shared" si="11"/>
        <v>0.55063653583542593</v>
      </c>
      <c r="R6" s="16">
        <f t="shared" si="12"/>
        <v>0.22498966072191642</v>
      </c>
      <c r="S6" s="16">
        <f t="shared" si="13"/>
        <v>0.74204887698548938</v>
      </c>
      <c r="T6" s="17">
        <f t="shared" si="14"/>
        <v>1.7159705079722767</v>
      </c>
    </row>
    <row r="7" spans="1:34" x14ac:dyDescent="0.15">
      <c r="A7" s="10">
        <f t="shared" si="15"/>
        <v>0.03</v>
      </c>
      <c r="B7" s="16">
        <f t="shared" si="0"/>
        <v>0.99937025506582478</v>
      </c>
      <c r="C7" s="16">
        <f t="shared" si="1"/>
        <v>0.99982003239416894</v>
      </c>
      <c r="D7" s="16">
        <f t="shared" si="2"/>
        <v>0.99955014171173695</v>
      </c>
      <c r="E7" s="16">
        <f t="shared" si="3"/>
        <v>0.99991001214817776</v>
      </c>
      <c r="F7" s="17">
        <f t="shared" si="4"/>
        <v>19.300541998569301</v>
      </c>
      <c r="G7" s="3"/>
      <c r="H7" s="10">
        <f t="shared" si="16"/>
        <v>1.03</v>
      </c>
      <c r="I7" s="16">
        <f t="shared" si="5"/>
        <v>0.50993532748899639</v>
      </c>
      <c r="J7" s="16">
        <f t="shared" si="6"/>
        <v>0.82495998944051208</v>
      </c>
      <c r="K7" s="16">
        <f t="shared" si="7"/>
        <v>0.61813340527561167</v>
      </c>
      <c r="L7" s="16">
        <f t="shared" si="8"/>
        <v>0.90827308087409042</v>
      </c>
      <c r="M7" s="17">
        <f t="shared" si="9"/>
        <v>1.0007379739595876</v>
      </c>
      <c r="O7" s="10">
        <f t="shared" si="17"/>
        <v>2.0299999999999994</v>
      </c>
      <c r="P7" s="16">
        <f t="shared" si="10"/>
        <v>0.1219728257908871</v>
      </c>
      <c r="Q7" s="16">
        <f t="shared" si="11"/>
        <v>0.5481915161880957</v>
      </c>
      <c r="R7" s="16">
        <f t="shared" si="12"/>
        <v>0.22250038935122032</v>
      </c>
      <c r="S7" s="16">
        <f t="shared" si="13"/>
        <v>0.74039956522684136</v>
      </c>
      <c r="T7" s="17">
        <f t="shared" si="14"/>
        <v>1.7304668879819571</v>
      </c>
    </row>
    <row r="8" spans="1:34" x14ac:dyDescent="0.15">
      <c r="A8" s="10">
        <f t="shared" si="15"/>
        <v>0.04</v>
      </c>
      <c r="B8" s="16">
        <f t="shared" si="0"/>
        <v>0.99888080592715767</v>
      </c>
      <c r="C8" s="16">
        <f t="shared" si="1"/>
        <v>0.99968010236724236</v>
      </c>
      <c r="D8" s="16">
        <f t="shared" si="2"/>
        <v>0.99920044778505435</v>
      </c>
      <c r="E8" s="16">
        <f t="shared" si="3"/>
        <v>0.99984003838976276</v>
      </c>
      <c r="F8" s="17">
        <f t="shared" si="4"/>
        <v>14.481485926400003</v>
      </c>
      <c r="G8" s="3"/>
      <c r="H8" s="10">
        <f t="shared" si="16"/>
        <v>1.04</v>
      </c>
      <c r="I8" s="16">
        <f t="shared" si="5"/>
        <v>0.50388627870258229</v>
      </c>
      <c r="J8" s="16">
        <f t="shared" si="6"/>
        <v>0.82215206524598783</v>
      </c>
      <c r="K8" s="16">
        <f t="shared" si="7"/>
        <v>0.61288695851152497</v>
      </c>
      <c r="L8" s="16">
        <f t="shared" si="8"/>
        <v>0.90672601443103407</v>
      </c>
      <c r="M8" s="17">
        <f t="shared" si="9"/>
        <v>1.0013051879384618</v>
      </c>
      <c r="O8" s="10">
        <f t="shared" si="17"/>
        <v>2.0399999999999991</v>
      </c>
      <c r="P8" s="16">
        <f t="shared" si="10"/>
        <v>0.12008682787692618</v>
      </c>
      <c r="Q8" s="16">
        <f t="shared" si="11"/>
        <v>0.54575619979042989</v>
      </c>
      <c r="R8" s="16">
        <f t="shared" si="12"/>
        <v>0.22003749645544923</v>
      </c>
      <c r="S8" s="16">
        <f t="shared" si="13"/>
        <v>0.73875313859937675</v>
      </c>
      <c r="T8" s="17">
        <f t="shared" si="14"/>
        <v>1.7451391458625984</v>
      </c>
    </row>
    <row r="9" spans="1:34" x14ac:dyDescent="0.15">
      <c r="A9" s="10">
        <f t="shared" si="15"/>
        <v>0.05</v>
      </c>
      <c r="B9" s="16">
        <f t="shared" si="0"/>
        <v>0.99825196694677787</v>
      </c>
      <c r="C9" s="16">
        <f t="shared" si="1"/>
        <v>0.99950024987506247</v>
      </c>
      <c r="D9" s="16">
        <f t="shared" si="2"/>
        <v>0.99875109293025122</v>
      </c>
      <c r="E9" s="16">
        <f t="shared" si="3"/>
        <v>0.99975009371095458</v>
      </c>
      <c r="F9" s="17">
        <f t="shared" si="4"/>
        <v>11.591443867187499</v>
      </c>
      <c r="G9" s="3"/>
      <c r="H9" s="10">
        <f t="shared" si="16"/>
        <v>1.05</v>
      </c>
      <c r="I9" s="16">
        <f t="shared" si="5"/>
        <v>0.49787206229835312</v>
      </c>
      <c r="J9" s="16">
        <f t="shared" si="6"/>
        <v>0.81933633756657109</v>
      </c>
      <c r="K9" s="16">
        <f t="shared" si="7"/>
        <v>0.60765285203513986</v>
      </c>
      <c r="L9" s="16">
        <f t="shared" si="8"/>
        <v>0.9051719933617981</v>
      </c>
      <c r="M9" s="17">
        <f t="shared" si="9"/>
        <v>1.0020290537505512</v>
      </c>
      <c r="O9" s="10">
        <f t="shared" si="17"/>
        <v>2.0499999999999989</v>
      </c>
      <c r="P9" s="16">
        <f t="shared" si="10"/>
        <v>0.11822916537928591</v>
      </c>
      <c r="Q9" s="16">
        <f t="shared" si="11"/>
        <v>0.54333061668025029</v>
      </c>
      <c r="R9" s="16">
        <f t="shared" si="12"/>
        <v>0.21760077888057561</v>
      </c>
      <c r="S9" s="16">
        <f t="shared" si="13"/>
        <v>0.73710963681141106</v>
      </c>
      <c r="T9" s="17">
        <f t="shared" si="14"/>
        <v>1.7599886461509127</v>
      </c>
    </row>
    <row r="10" spans="1:34" x14ac:dyDescent="0.15">
      <c r="A10" s="10">
        <f t="shared" si="15"/>
        <v>6.0000000000000005E-2</v>
      </c>
      <c r="B10" s="16">
        <f t="shared" si="0"/>
        <v>0.99748407701752995</v>
      </c>
      <c r="C10" s="16">
        <f t="shared" si="1"/>
        <v>0.99928051802702045</v>
      </c>
      <c r="D10" s="16">
        <f t="shared" si="2"/>
        <v>0.99820226555298253</v>
      </c>
      <c r="E10" s="16">
        <f t="shared" si="3"/>
        <v>0.99964019428343343</v>
      </c>
      <c r="F10" s="17">
        <f t="shared" si="4"/>
        <v>9.6659100653283954</v>
      </c>
      <c r="G10" s="3"/>
      <c r="H10" s="10">
        <f t="shared" si="16"/>
        <v>1.06</v>
      </c>
      <c r="I10" s="16">
        <f t="shared" si="5"/>
        <v>0.49189359188086379</v>
      </c>
      <c r="J10" s="16">
        <f t="shared" si="6"/>
        <v>0.81651316219217451</v>
      </c>
      <c r="K10" s="16">
        <f t="shared" si="7"/>
        <v>0.60243191984833155</v>
      </c>
      <c r="L10" s="16">
        <f t="shared" si="8"/>
        <v>0.90361117865604923</v>
      </c>
      <c r="M10" s="17">
        <f t="shared" si="9"/>
        <v>1.0029073790716985</v>
      </c>
      <c r="O10" s="10">
        <f t="shared" si="17"/>
        <v>2.0599999999999987</v>
      </c>
      <c r="P10" s="16">
        <f t="shared" si="10"/>
        <v>0.11639947231662676</v>
      </c>
      <c r="Q10" s="16">
        <f t="shared" si="11"/>
        <v>0.540914795101476</v>
      </c>
      <c r="R10" s="16">
        <f t="shared" si="12"/>
        <v>0.21519003246119409</v>
      </c>
      <c r="S10" s="16">
        <f t="shared" si="13"/>
        <v>0.7354690986720489</v>
      </c>
      <c r="T10" s="17">
        <f t="shared" si="14"/>
        <v>1.7750167686485416</v>
      </c>
    </row>
    <row r="11" spans="1:34" x14ac:dyDescent="0.15">
      <c r="A11" s="10">
        <f t="shared" si="15"/>
        <v>7.0000000000000007E-2</v>
      </c>
      <c r="B11" s="16">
        <f t="shared" si="0"/>
        <v>0.99657754958314848</v>
      </c>
      <c r="C11" s="16">
        <f t="shared" si="1"/>
        <v>0.99902095945972946</v>
      </c>
      <c r="D11" s="16">
        <f t="shared" si="2"/>
        <v>0.99755419558173997</v>
      </c>
      <c r="E11" s="16">
        <f t="shared" si="3"/>
        <v>0.99951035985612946</v>
      </c>
      <c r="F11" s="17">
        <f t="shared" si="4"/>
        <v>8.2915251499767866</v>
      </c>
      <c r="G11" s="3"/>
      <c r="H11" s="10">
        <f t="shared" si="16"/>
        <v>1.07</v>
      </c>
      <c r="I11" s="16">
        <f t="shared" si="5"/>
        <v>0.48595174520896062</v>
      </c>
      <c r="J11" s="16">
        <f t="shared" si="6"/>
        <v>0.81368289150352324</v>
      </c>
      <c r="K11" s="16">
        <f t="shared" si="7"/>
        <v>0.59722497582690837</v>
      </c>
      <c r="L11" s="16">
        <f t="shared" si="8"/>
        <v>0.90204373037204977</v>
      </c>
      <c r="M11" s="17">
        <f t="shared" si="9"/>
        <v>1.0039380862835285</v>
      </c>
      <c r="O11" s="10">
        <f t="shared" si="17"/>
        <v>2.0699999999999985</v>
      </c>
      <c r="P11" s="16">
        <f t="shared" si="10"/>
        <v>0.114597385065813</v>
      </c>
      <c r="Q11" s="16">
        <f t="shared" si="11"/>
        <v>0.53850876153755056</v>
      </c>
      <c r="R11" s="16">
        <f t="shared" si="12"/>
        <v>0.21280505211951328</v>
      </c>
      <c r="S11" s="16">
        <f t="shared" si="13"/>
        <v>0.73383156210233325</v>
      </c>
      <c r="T11" s="17">
        <f t="shared" si="14"/>
        <v>1.7902249083826456</v>
      </c>
    </row>
    <row r="12" spans="1:34" x14ac:dyDescent="0.15">
      <c r="A12" s="10">
        <f t="shared" si="15"/>
        <v>0.08</v>
      </c>
      <c r="B12" s="16">
        <f t="shared" si="0"/>
        <v>0.9955328721852249</v>
      </c>
      <c r="C12" s="16">
        <f t="shared" si="1"/>
        <v>0.99872163630552901</v>
      </c>
      <c r="D12" s="16">
        <f t="shared" si="2"/>
        <v>0.99680715426162203</v>
      </c>
      <c r="E12" s="16">
        <f t="shared" si="3"/>
        <v>0.99936061374537322</v>
      </c>
      <c r="F12" s="17">
        <f t="shared" si="4"/>
        <v>7.2616096448</v>
      </c>
      <c r="G12" s="3"/>
      <c r="H12" s="10">
        <f t="shared" si="16"/>
        <v>1.08</v>
      </c>
      <c r="I12" s="16">
        <f t="shared" si="5"/>
        <v>0.48004736454481717</v>
      </c>
      <c r="J12" s="16">
        <f t="shared" si="6"/>
        <v>0.81084587441619105</v>
      </c>
      <c r="K12" s="16">
        <f t="shared" si="7"/>
        <v>0.59203281374583205</v>
      </c>
      <c r="L12" s="16">
        <f t="shared" si="8"/>
        <v>0.90046980760944506</v>
      </c>
      <c r="M12" s="17">
        <f t="shared" si="9"/>
        <v>1.0051192074886146</v>
      </c>
      <c r="O12" s="10">
        <f t="shared" si="17"/>
        <v>2.0799999999999983</v>
      </c>
      <c r="P12" s="16">
        <f t="shared" si="10"/>
        <v>0.11282254243949118</v>
      </c>
      <c r="Q12" s="16">
        <f t="shared" si="11"/>
        <v>0.53611254074455361</v>
      </c>
      <c r="R12" s="16">
        <f t="shared" si="12"/>
        <v>0.2104456319615339</v>
      </c>
      <c r="S12" s="16">
        <f t="shared" si="13"/>
        <v>0.73219706414636332</v>
      </c>
      <c r="T12" s="17">
        <f t="shared" si="14"/>
        <v>1.8056144755692278</v>
      </c>
    </row>
    <row r="13" spans="1:34" x14ac:dyDescent="0.15">
      <c r="A13" s="10">
        <f t="shared" si="15"/>
        <v>0.09</v>
      </c>
      <c r="B13" s="16">
        <f t="shared" si="0"/>
        <v>0.99435060592975955</v>
      </c>
      <c r="C13" s="16">
        <f t="shared" si="1"/>
        <v>0.9983826201553484</v>
      </c>
      <c r="D13" s="16">
        <f t="shared" si="2"/>
        <v>0.9959614539113657</v>
      </c>
      <c r="E13" s="16">
        <f t="shared" si="3"/>
        <v>0.99919098282327812</v>
      </c>
      <c r="F13" s="17">
        <f t="shared" si="4"/>
        <v>6.4613418046008739</v>
      </c>
      <c r="G13" s="3"/>
      <c r="H13" s="10">
        <f t="shared" si="16"/>
        <v>1.0900000000000001</v>
      </c>
      <c r="I13" s="16">
        <f t="shared" si="5"/>
        <v>0.47418125702426495</v>
      </c>
      <c r="J13" s="16">
        <f t="shared" si="6"/>
        <v>0.80800245632746726</v>
      </c>
      <c r="K13" s="16">
        <f t="shared" si="7"/>
        <v>0.58685620731837085</v>
      </c>
      <c r="L13" s="16">
        <f t="shared" si="8"/>
        <v>0.89888956848295176</v>
      </c>
      <c r="M13" s="17">
        <f t="shared" si="9"/>
        <v>1.0064488798030964</v>
      </c>
      <c r="O13" s="10">
        <f t="shared" si="17"/>
        <v>2.0899999999999981</v>
      </c>
      <c r="P13" s="16">
        <f t="shared" si="10"/>
        <v>0.11107458575936154</v>
      </c>
      <c r="Q13" s="16">
        <f t="shared" si="11"/>
        <v>0.53372615578399085</v>
      </c>
      <c r="R13" s="16">
        <f t="shared" si="12"/>
        <v>0.20811156537045475</v>
      </c>
      <c r="S13" s="16">
        <f t="shared" si="13"/>
        <v>0.73056564098237664</v>
      </c>
      <c r="T13" s="17">
        <f t="shared" si="14"/>
        <v>1.8211868955791233</v>
      </c>
    </row>
    <row r="14" spans="1:34" x14ac:dyDescent="0.15">
      <c r="A14" s="10">
        <f t="shared" si="15"/>
        <v>9.9999999999999992E-2</v>
      </c>
      <c r="B14" s="16">
        <f t="shared" si="0"/>
        <v>0.99303138487425213</v>
      </c>
      <c r="C14" s="16">
        <f t="shared" si="1"/>
        <v>0.99800399201596801</v>
      </c>
      <c r="D14" s="16">
        <f t="shared" si="2"/>
        <v>0.99501744764400046</v>
      </c>
      <c r="E14" s="16">
        <f t="shared" si="3"/>
        <v>0.99900149750436706</v>
      </c>
      <c r="F14" s="17">
        <f t="shared" si="4"/>
        <v>5.8218287500000008</v>
      </c>
      <c r="G14" s="3"/>
      <c r="H14" s="10">
        <f t="shared" si="16"/>
        <v>1.1000000000000001</v>
      </c>
      <c r="I14" s="16">
        <f t="shared" si="5"/>
        <v>0.46835419504729742</v>
      </c>
      <c r="J14" s="16">
        <f t="shared" si="6"/>
        <v>0.80515297906602257</v>
      </c>
      <c r="K14" s="16">
        <f t="shared" si="7"/>
        <v>0.58169591024874323</v>
      </c>
      <c r="L14" s="16">
        <f t="shared" si="8"/>
        <v>0.89730317009694249</v>
      </c>
      <c r="M14" s="17">
        <f t="shared" si="9"/>
        <v>1.0079253409090911</v>
      </c>
      <c r="O14" s="10">
        <f t="shared" si="17"/>
        <v>2.0999999999999979</v>
      </c>
      <c r="P14" s="16">
        <f t="shared" si="10"/>
        <v>0.10935315892526733</v>
      </c>
      <c r="Q14" s="16">
        <f t="shared" si="11"/>
        <v>0.53134962805526098</v>
      </c>
      <c r="R14" s="16">
        <f t="shared" si="12"/>
        <v>0.20580264509735285</v>
      </c>
      <c r="S14" s="16">
        <f t="shared" si="13"/>
        <v>0.72893732793379495</v>
      </c>
      <c r="T14" s="17">
        <f t="shared" si="14"/>
        <v>1.8369436089065214</v>
      </c>
    </row>
    <row r="15" spans="1:34" x14ac:dyDescent="0.15">
      <c r="A15" s="10">
        <f t="shared" si="15"/>
        <v>0.10999999999999999</v>
      </c>
      <c r="B15" s="16">
        <f t="shared" si="0"/>
        <v>0.99157591533644296</v>
      </c>
      <c r="C15" s="16">
        <f t="shared" si="1"/>
        <v>0.99758584226172653</v>
      </c>
      <c r="D15" s="16">
        <f t="shared" si="2"/>
        <v>0.99397552905155728</v>
      </c>
      <c r="E15" s="16">
        <f t="shared" si="3"/>
        <v>0.9987921917304553</v>
      </c>
      <c r="F15" s="17">
        <f t="shared" si="4"/>
        <v>5.2992297105034121</v>
      </c>
      <c r="G15" s="3"/>
      <c r="H15" s="10">
        <f t="shared" si="16"/>
        <v>1.1100000000000001</v>
      </c>
      <c r="I15" s="16">
        <f t="shared" si="5"/>
        <v>0.462566916687638</v>
      </c>
      <c r="J15" s="16">
        <f t="shared" si="6"/>
        <v>0.80229778084433812</v>
      </c>
      <c r="K15" s="16">
        <f t="shared" si="7"/>
        <v>0.57655265629780583</v>
      </c>
      <c r="L15" s="16">
        <f t="shared" si="8"/>
        <v>0.89571076852092057</v>
      </c>
      <c r="M15" s="17">
        <f t="shared" si="9"/>
        <v>1.0095469248505213</v>
      </c>
      <c r="O15" s="10">
        <f t="shared" si="17"/>
        <v>2.1099999999999977</v>
      </c>
      <c r="P15" s="16">
        <f t="shared" si="10"/>
        <v>0.10765790848022098</v>
      </c>
      <c r="Q15" s="16">
        <f t="shared" si="11"/>
        <v>0.5289829773277902</v>
      </c>
      <c r="R15" s="16">
        <f t="shared" si="12"/>
        <v>0.20351866334917909</v>
      </c>
      <c r="S15" s="16">
        <f t="shared" si="13"/>
        <v>0.72731215948022632</v>
      </c>
      <c r="T15" s="17">
        <f t="shared" si="14"/>
        <v>1.8528860711399846</v>
      </c>
    </row>
    <row r="16" spans="1:34" x14ac:dyDescent="0.15">
      <c r="A16" s="10">
        <f t="shared" si="15"/>
        <v>0.11999999999999998</v>
      </c>
      <c r="B16" s="16">
        <f t="shared" si="0"/>
        <v>0.98998497512594752</v>
      </c>
      <c r="C16" s="16">
        <f t="shared" si="1"/>
        <v>0.9971282705807275</v>
      </c>
      <c r="D16" s="16">
        <f t="shared" si="2"/>
        <v>0.99283613185431019</v>
      </c>
      <c r="E16" s="16">
        <f t="shared" si="3"/>
        <v>0.99856310295380302</v>
      </c>
      <c r="F16" s="17">
        <f t="shared" si="4"/>
        <v>4.8643176460641975</v>
      </c>
      <c r="G16" s="3"/>
      <c r="H16" s="10">
        <f t="shared" si="16"/>
        <v>1.1200000000000001</v>
      </c>
      <c r="I16" s="16">
        <f t="shared" si="5"/>
        <v>0.45682012612028261</v>
      </c>
      <c r="J16" s="16">
        <f t="shared" si="6"/>
        <v>0.79943719621386544</v>
      </c>
      <c r="K16" s="16">
        <f t="shared" si="7"/>
        <v>0.57142715936133914</v>
      </c>
      <c r="L16" s="16">
        <f t="shared" si="8"/>
        <v>0.8941125187658796</v>
      </c>
      <c r="M16" s="17">
        <f t="shared" si="9"/>
        <v>1.0113120580571429</v>
      </c>
      <c r="O16" s="10">
        <f t="shared" si="17"/>
        <v>2.1199999999999974</v>
      </c>
      <c r="P16" s="16">
        <f t="shared" si="10"/>
        <v>0.10598848367148829</v>
      </c>
      <c r="Q16" s="16">
        <f t="shared" si="11"/>
        <v>0.52662622177283525</v>
      </c>
      <c r="R16" s="16">
        <f t="shared" si="12"/>
        <v>0.20125941187411539</v>
      </c>
      <c r="S16" s="16">
        <f t="shared" si="13"/>
        <v>0.72569016926842489</v>
      </c>
      <c r="T16" s="17">
        <f t="shared" si="14"/>
        <v>1.8690157529358447</v>
      </c>
    </row>
    <row r="17" spans="1:20" x14ac:dyDescent="0.15">
      <c r="A17" s="10">
        <f t="shared" si="15"/>
        <v>0.12999999999999998</v>
      </c>
      <c r="B17" s="16">
        <f t="shared" si="0"/>
        <v>0.98825941270015927</v>
      </c>
      <c r="C17" s="16">
        <f t="shared" si="1"/>
        <v>0.99663138591560529</v>
      </c>
      <c r="D17" s="16">
        <f t="shared" si="2"/>
        <v>0.99159972951508568</v>
      </c>
      <c r="E17" s="16">
        <f t="shared" si="3"/>
        <v>0.9983142721185575</v>
      </c>
      <c r="F17" s="17">
        <f t="shared" si="4"/>
        <v>4.496858581795192</v>
      </c>
      <c r="G17" s="3"/>
      <c r="H17" s="10">
        <f t="shared" si="16"/>
        <v>1.1300000000000001</v>
      </c>
      <c r="I17" s="16">
        <f t="shared" si="5"/>
        <v>0.45111449406592818</v>
      </c>
      <c r="J17" s="16">
        <f t="shared" si="6"/>
        <v>0.79657155602287755</v>
      </c>
      <c r="K17" s="16">
        <f t="shared" si="7"/>
        <v>0.56632011356048495</v>
      </c>
      <c r="L17" s="16">
        <f t="shared" si="8"/>
        <v>0.89250857476154122</v>
      </c>
      <c r="M17" s="17">
        <f t="shared" si="9"/>
        <v>1.0132192555826325</v>
      </c>
      <c r="O17" s="10">
        <f t="shared" si="17"/>
        <v>2.1299999999999972</v>
      </c>
      <c r="P17" s="16">
        <f t="shared" si="10"/>
        <v>0.10434453650784746</v>
      </c>
      <c r="Q17" s="16">
        <f t="shared" si="11"/>
        <v>0.52427937799494662</v>
      </c>
      <c r="R17" s="16">
        <f t="shared" si="12"/>
        <v>0.19902468204433788</v>
      </c>
      <c r="S17" s="16">
        <f t="shared" si="13"/>
        <v>0.72407139012320232</v>
      </c>
      <c r="T17" s="17">
        <f t="shared" si="14"/>
        <v>1.8853341399939296</v>
      </c>
    </row>
    <row r="18" spans="1:20" x14ac:dyDescent="0.15">
      <c r="A18" s="10">
        <f t="shared" si="15"/>
        <v>0.13999999999999999</v>
      </c>
      <c r="B18" s="16">
        <f t="shared" si="0"/>
        <v>0.98640014624594163</v>
      </c>
      <c r="C18" s="16">
        <f t="shared" si="1"/>
        <v>0.9960953063989163</v>
      </c>
      <c r="D18" s="16">
        <f t="shared" si="2"/>
        <v>0.99026683481922562</v>
      </c>
      <c r="E18" s="16">
        <f t="shared" si="3"/>
        <v>0.99804574364049881</v>
      </c>
      <c r="F18" s="17">
        <f t="shared" si="4"/>
        <v>4.1823997992571424</v>
      </c>
      <c r="G18" s="3"/>
      <c r="H18" s="10">
        <f t="shared" si="16"/>
        <v>1.1400000000000001</v>
      </c>
      <c r="I18" s="16">
        <f t="shared" si="5"/>
        <v>0.44545065825122815</v>
      </c>
      <c r="J18" s="16">
        <f t="shared" si="6"/>
        <v>0.79370118737697637</v>
      </c>
      <c r="K18" s="16">
        <f t="shared" si="7"/>
        <v>0.56123219334388741</v>
      </c>
      <c r="L18" s="16">
        <f t="shared" si="8"/>
        <v>0.89089908933446349</v>
      </c>
      <c r="M18" s="17">
        <f t="shared" si="9"/>
        <v>1.0152671175435999</v>
      </c>
      <c r="O18" s="10">
        <f t="shared" si="17"/>
        <v>2.139999999999997</v>
      </c>
      <c r="P18" s="16">
        <f t="shared" si="10"/>
        <v>0.10272572181313992</v>
      </c>
      <c r="Q18" s="16">
        <f t="shared" si="11"/>
        <v>0.52194246106309317</v>
      </c>
      <c r="R18" s="16">
        <f t="shared" si="12"/>
        <v>0.19681426493623075</v>
      </c>
      <c r="S18" s="16">
        <f t="shared" si="13"/>
        <v>0.72245585405828994</v>
      </c>
      <c r="T18" s="17">
        <f t="shared" si="14"/>
        <v>1.9018427330355092</v>
      </c>
    </row>
    <row r="19" spans="1:20" x14ac:dyDescent="0.15">
      <c r="A19" s="10">
        <f t="shared" si="15"/>
        <v>0.15</v>
      </c>
      <c r="B19" s="16">
        <f t="shared" si="0"/>
        <v>0.98440816268873688</v>
      </c>
      <c r="C19" s="16">
        <f t="shared" si="1"/>
        <v>0.99552015928322557</v>
      </c>
      <c r="D19" s="16">
        <f t="shared" si="2"/>
        <v>0.98883799942083594</v>
      </c>
      <c r="E19" s="16">
        <f t="shared" si="3"/>
        <v>0.99775756538511173</v>
      </c>
      <c r="F19" s="17">
        <f t="shared" si="4"/>
        <v>3.9103427512538578</v>
      </c>
      <c r="G19" s="3"/>
      <c r="H19" s="10">
        <f t="shared" si="16"/>
        <v>1.1500000000000001</v>
      </c>
      <c r="I19" s="16">
        <f t="shared" si="5"/>
        <v>0.43982922388382034</v>
      </c>
      <c r="J19" s="16">
        <f t="shared" si="6"/>
        <v>0.7908264136022144</v>
      </c>
      <c r="K19" s="16">
        <f t="shared" si="7"/>
        <v>0.55616405360109089</v>
      </c>
      <c r="L19" s="16">
        <f t="shared" si="8"/>
        <v>0.88928421418701364</v>
      </c>
      <c r="M19" s="17">
        <f t="shared" si="9"/>
        <v>1.0174543257472823</v>
      </c>
      <c r="O19" s="10">
        <f t="shared" si="17"/>
        <v>2.1499999999999968</v>
      </c>
      <c r="P19" s="16">
        <f t="shared" si="10"/>
        <v>0.10113169727622524</v>
      </c>
      <c r="Q19" s="16">
        <f t="shared" si="11"/>
        <v>0.51961548454144013</v>
      </c>
      <c r="R19" s="16">
        <f t="shared" si="12"/>
        <v>0.19462795140809516</v>
      </c>
      <c r="S19" s="16">
        <f t="shared" si="13"/>
        <v>0.72084359228714801</v>
      </c>
      <c r="T19" s="17">
        <f t="shared" si="14"/>
        <v>1.9185430477834249</v>
      </c>
    </row>
    <row r="20" spans="1:20" x14ac:dyDescent="0.15">
      <c r="A20" s="10">
        <f t="shared" si="15"/>
        <v>0.16</v>
      </c>
      <c r="B20" s="16">
        <f t="shared" si="0"/>
        <v>0.98228451663085858</v>
      </c>
      <c r="C20" s="16">
        <f t="shared" si="1"/>
        <v>0.99490608086596621</v>
      </c>
      <c r="D20" s="16">
        <f t="shared" si="2"/>
        <v>0.98731381335600865</v>
      </c>
      <c r="E20" s="16">
        <f t="shared" si="3"/>
        <v>0.99744978864400302</v>
      </c>
      <c r="F20" s="17">
        <f t="shared" si="4"/>
        <v>3.6727386335999999</v>
      </c>
      <c r="G20" s="3"/>
      <c r="H20" s="10">
        <f t="shared" si="16"/>
        <v>1.1600000000000001</v>
      </c>
      <c r="I20" s="16">
        <f t="shared" si="5"/>
        <v>0.43425076414109764</v>
      </c>
      <c r="J20" s="16">
        <f t="shared" si="6"/>
        <v>0.78794755421079177</v>
      </c>
      <c r="K20" s="16">
        <f t="shared" si="7"/>
        <v>0.55111632978674985</v>
      </c>
      <c r="L20" s="16">
        <f t="shared" si="8"/>
        <v>0.88766409987719552</v>
      </c>
      <c r="M20" s="17">
        <f t="shared" si="9"/>
        <v>1.019779640496552</v>
      </c>
      <c r="O20" s="10">
        <f t="shared" si="17"/>
        <v>2.1599999999999966</v>
      </c>
      <c r="P20" s="16">
        <f t="shared" si="10"/>
        <v>9.9562123497455524E-2</v>
      </c>
      <c r="Q20" s="16">
        <f t="shared" si="11"/>
        <v>0.51729846051978234</v>
      </c>
      <c r="R20" s="16">
        <f t="shared" si="12"/>
        <v>0.19246553217540094</v>
      </c>
      <c r="S20" s="16">
        <f t="shared" si="13"/>
        <v>0.71923463523372011</v>
      </c>
      <c r="T20" s="17">
        <f t="shared" si="14"/>
        <v>1.9354366149443012</v>
      </c>
    </row>
    <row r="21" spans="1:20" x14ac:dyDescent="0.15">
      <c r="A21" s="10">
        <f t="shared" si="15"/>
        <v>0.17</v>
      </c>
      <c r="B21" s="16">
        <f t="shared" si="0"/>
        <v>0.98003032922084876</v>
      </c>
      <c r="C21" s="16">
        <f t="shared" si="1"/>
        <v>0.9942532164091552</v>
      </c>
      <c r="D21" s="16">
        <f t="shared" si="2"/>
        <v>0.9856949045237452</v>
      </c>
      <c r="E21" s="16">
        <f t="shared" si="3"/>
        <v>0.99712246810968774</v>
      </c>
      <c r="F21" s="17">
        <f t="shared" si="4"/>
        <v>3.4635090492257343</v>
      </c>
      <c r="G21" s="3"/>
      <c r="H21" s="10">
        <f t="shared" si="16"/>
        <v>1.1700000000000002</v>
      </c>
      <c r="I21" s="16">
        <f t="shared" si="5"/>
        <v>0.42871582067170771</v>
      </c>
      <c r="J21" s="16">
        <f t="shared" si="6"/>
        <v>0.7850649248692867</v>
      </c>
      <c r="K21" s="16">
        <f t="shared" si="7"/>
        <v>0.54608963805520783</v>
      </c>
      <c r="L21" s="16">
        <f t="shared" si="8"/>
        <v>0.88603889579932482</v>
      </c>
      <c r="M21" s="17">
        <f t="shared" si="9"/>
        <v>1.0222418975616057</v>
      </c>
      <c r="O21" s="10">
        <f t="shared" si="17"/>
        <v>2.1699999999999964</v>
      </c>
      <c r="P21" s="16">
        <f t="shared" si="10"/>
        <v>9.8016664031776474E-2</v>
      </c>
      <c r="Q21" s="16">
        <f t="shared" si="11"/>
        <v>0.51499139964362683</v>
      </c>
      <c r="R21" s="16">
        <f t="shared" si="12"/>
        <v>0.19032679788362256</v>
      </c>
      <c r="S21" s="16">
        <f t="shared" si="13"/>
        <v>0.71762901254312927</v>
      </c>
      <c r="T21" s="17">
        <f t="shared" si="14"/>
        <v>1.9525249801927924</v>
      </c>
    </row>
    <row r="22" spans="1:20" x14ac:dyDescent="0.15">
      <c r="A22" s="10">
        <f t="shared" si="15"/>
        <v>0.18000000000000002</v>
      </c>
      <c r="B22" s="16">
        <f t="shared" si="0"/>
        <v>0.97764678695588458</v>
      </c>
      <c r="C22" s="16">
        <f t="shared" si="1"/>
        <v>0.99356172005404975</v>
      </c>
      <c r="D22" s="16">
        <f t="shared" si="2"/>
        <v>0.98398193813535872</v>
      </c>
      <c r="E22" s="16">
        <f t="shared" si="3"/>
        <v>0.99677566184876809</v>
      </c>
      <c r="F22" s="17">
        <f t="shared" si="4"/>
        <v>3.2779264509316879</v>
      </c>
      <c r="G22" s="3"/>
      <c r="H22" s="10">
        <f t="shared" si="16"/>
        <v>1.1800000000000002</v>
      </c>
      <c r="I22" s="16">
        <f t="shared" si="5"/>
        <v>0.42322490410878677</v>
      </c>
      <c r="J22" s="16">
        <f t="shared" si="6"/>
        <v>0.7821788373693761</v>
      </c>
      <c r="K22" s="16">
        <f t="shared" si="7"/>
        <v>0.54108457540500166</v>
      </c>
      <c r="L22" s="16">
        <f t="shared" si="8"/>
        <v>0.88440875016554199</v>
      </c>
      <c r="M22" s="17">
        <f t="shared" si="9"/>
        <v>1.0248400053084747</v>
      </c>
      <c r="O22" s="10">
        <f t="shared" si="17"/>
        <v>2.1799999999999962</v>
      </c>
      <c r="P22" s="16">
        <f t="shared" si="10"/>
        <v>9.649498542856548E-2</v>
      </c>
      <c r="Q22" s="16">
        <f t="shared" si="11"/>
        <v>0.5126943111439245</v>
      </c>
      <c r="R22" s="16">
        <f t="shared" si="12"/>
        <v>0.18821153917870803</v>
      </c>
      <c r="S22" s="16">
        <f t="shared" si="13"/>
        <v>0.716026753092316</v>
      </c>
      <c r="T22" s="17">
        <f t="shared" si="14"/>
        <v>1.9698097041577904</v>
      </c>
    </row>
    <row r="23" spans="1:20" x14ac:dyDescent="0.15">
      <c r="A23" s="10">
        <f t="shared" ref="A23:A43" si="18">A22+0.01</f>
        <v>0.19000000000000003</v>
      </c>
      <c r="B23" s="16">
        <f t="shared" si="0"/>
        <v>0.97513514041935312</v>
      </c>
      <c r="C23" s="16">
        <f t="shared" si="1"/>
        <v>0.99283175473084329</v>
      </c>
      <c r="D23" s="16">
        <f t="shared" si="2"/>
        <v>0.98217561613318083</v>
      </c>
      <c r="E23" s="16">
        <f t="shared" si="3"/>
        <v>0.99640943127353188</v>
      </c>
      <c r="F23" s="17">
        <f t="shared" si="4"/>
        <v>3.1122586548703945</v>
      </c>
      <c r="G23" s="3"/>
      <c r="H23" s="10">
        <f t="shared" si="16"/>
        <v>1.1900000000000002</v>
      </c>
      <c r="I23" s="16">
        <f t="shared" si="5"/>
        <v>0.41777849459395855</v>
      </c>
      <c r="J23" s="16">
        <f t="shared" si="6"/>
        <v>0.77928959960100375</v>
      </c>
      <c r="K23" s="16">
        <f t="shared" si="7"/>
        <v>0.53610171983285959</v>
      </c>
      <c r="L23" s="16">
        <f t="shared" si="8"/>
        <v>0.88277380998815536</v>
      </c>
      <c r="M23" s="17">
        <f t="shared" si="9"/>
        <v>1.0275729419751052</v>
      </c>
      <c r="O23" s="10">
        <f t="shared" si="17"/>
        <v>2.1899999999999959</v>
      </c>
      <c r="P23" s="16">
        <f t="shared" si="10"/>
        <v>9.4996757268313331E-2</v>
      </c>
      <c r="Q23" s="16">
        <f t="shared" si="11"/>
        <v>0.51040720286644781</v>
      </c>
      <c r="R23" s="16">
        <f t="shared" si="12"/>
        <v>0.18611954677522449</v>
      </c>
      <c r="S23" s="16">
        <f t="shared" si="13"/>
        <v>0.71442788500061205</v>
      </c>
      <c r="T23" s="17">
        <f t="shared" si="14"/>
        <v>1.987292362410531</v>
      </c>
    </row>
    <row r="24" spans="1:20" x14ac:dyDescent="0.15">
      <c r="A24" s="10">
        <f t="shared" si="18"/>
        <v>0.20000000000000004</v>
      </c>
      <c r="B24" s="16">
        <f t="shared" si="0"/>
        <v>0.97249670295577662</v>
      </c>
      <c r="C24" s="16">
        <f t="shared" si="1"/>
        <v>0.99206349206349209</v>
      </c>
      <c r="D24" s="16">
        <f t="shared" si="2"/>
        <v>0.98027667657942275</v>
      </c>
      <c r="E24" s="16">
        <f t="shared" si="3"/>
        <v>0.99602384111199471</v>
      </c>
      <c r="F24" s="17">
        <f t="shared" si="4"/>
        <v>2.9635199999999999</v>
      </c>
      <c r="G24" s="3"/>
      <c r="H24" s="10">
        <f t="shared" si="16"/>
        <v>1.2000000000000002</v>
      </c>
      <c r="I24" s="16">
        <f t="shared" si="5"/>
        <v>0.41237704231114181</v>
      </c>
      <c r="J24" s="16">
        <f t="shared" si="6"/>
        <v>0.77639751552795033</v>
      </c>
      <c r="K24" s="16">
        <f t="shared" si="7"/>
        <v>0.53114163049675067</v>
      </c>
      <c r="L24" s="16">
        <f t="shared" si="8"/>
        <v>0.8811342210628017</v>
      </c>
      <c r="M24" s="17">
        <f t="shared" si="9"/>
        <v>1.03043975308642</v>
      </c>
      <c r="O24" s="10">
        <f t="shared" si="17"/>
        <v>2.1999999999999957</v>
      </c>
      <c r="P24" s="16">
        <f t="shared" si="10"/>
        <v>9.3521652196252844E-2</v>
      </c>
      <c r="Q24" s="16">
        <f t="shared" si="11"/>
        <v>0.50813008130081405</v>
      </c>
      <c r="R24" s="16">
        <f t="shared" si="12"/>
        <v>0.18405061152222521</v>
      </c>
      <c r="S24" s="16">
        <f t="shared" si="13"/>
        <v>0.712832435640252</v>
      </c>
      <c r="T24" s="17">
        <f t="shared" si="14"/>
        <v>2.0049745454545378</v>
      </c>
    </row>
    <row r="25" spans="1:20" x14ac:dyDescent="0.15">
      <c r="A25" s="10">
        <f t="shared" si="18"/>
        <v>0.21000000000000005</v>
      </c>
      <c r="B25" s="16">
        <f t="shared" si="0"/>
        <v>0.96973284928541204</v>
      </c>
      <c r="C25" s="16">
        <f t="shared" si="1"/>
        <v>0.99125711226978053</v>
      </c>
      <c r="D25" s="16">
        <f t="shared" si="2"/>
        <v>0.97828589301610946</v>
      </c>
      <c r="E25" s="16">
        <f t="shared" si="3"/>
        <v>0.99561895937641753</v>
      </c>
      <c r="F25" s="17">
        <f t="shared" si="4"/>
        <v>2.8292936048527562</v>
      </c>
      <c r="G25" s="3"/>
      <c r="H25" s="10">
        <f t="shared" si="16"/>
        <v>1.2100000000000002</v>
      </c>
      <c r="I25" s="16">
        <f t="shared" si="5"/>
        <v>0.40702096802924148</v>
      </c>
      <c r="J25" s="16">
        <f t="shared" si="6"/>
        <v>0.7735028851657616</v>
      </c>
      <c r="K25" s="16">
        <f t="shared" si="7"/>
        <v>0.52620484788756405</v>
      </c>
      <c r="L25" s="16">
        <f t="shared" si="8"/>
        <v>0.87949012795241854</v>
      </c>
      <c r="M25" s="17">
        <f t="shared" si="9"/>
        <v>1.0334395490003099</v>
      </c>
      <c r="O25" s="10">
        <f t="shared" si="17"/>
        <v>2.2099999999999955</v>
      </c>
      <c r="P25" s="16">
        <f t="shared" si="10"/>
        <v>9.2069345953038048E-2</v>
      </c>
      <c r="Q25" s="16">
        <f t="shared" si="11"/>
        <v>0.50586295160915107</v>
      </c>
      <c r="R25" s="16">
        <f t="shared" si="12"/>
        <v>0.18200452446688431</v>
      </c>
      <c r="S25" s="16">
        <f t="shared" si="13"/>
        <v>0.71124043164681738</v>
      </c>
      <c r="T25" s="17">
        <f t="shared" si="14"/>
        <v>2.0228578587173569</v>
      </c>
    </row>
    <row r="26" spans="1:20" x14ac:dyDescent="0.15">
      <c r="A26" s="10">
        <f t="shared" si="18"/>
        <v>0.22000000000000006</v>
      </c>
      <c r="B26" s="16">
        <f t="shared" si="0"/>
        <v>0.96684501406090362</v>
      </c>
      <c r="C26" s="16">
        <f t="shared" si="1"/>
        <v>0.99041280405673093</v>
      </c>
      <c r="D26" s="16">
        <f t="shared" si="2"/>
        <v>0.97620407379701291</v>
      </c>
      <c r="E26" s="16">
        <f t="shared" si="3"/>
        <v>0.99519485733032753</v>
      </c>
      <c r="F26" s="17">
        <f t="shared" si="4"/>
        <v>2.7076020997454529</v>
      </c>
      <c r="G26" s="3"/>
      <c r="H26" s="10">
        <f t="shared" si="16"/>
        <v>1.2200000000000002</v>
      </c>
      <c r="I26" s="16">
        <f t="shared" si="5"/>
        <v>0.4017106636528156</v>
      </c>
      <c r="J26" s="16">
        <f t="shared" si="6"/>
        <v>0.77060600456198758</v>
      </c>
      <c r="K26" s="16">
        <f t="shared" si="7"/>
        <v>0.52129189400898568</v>
      </c>
      <c r="L26" s="16">
        <f t="shared" si="8"/>
        <v>0.87784167397201396</v>
      </c>
      <c r="M26" s="17">
        <f t="shared" si="9"/>
        <v>1.0365715025770488</v>
      </c>
      <c r="O26" s="10">
        <f t="shared" si="17"/>
        <v>2.2199999999999953</v>
      </c>
      <c r="P26" s="16">
        <f t="shared" si="10"/>
        <v>9.063951740257449E-2</v>
      </c>
      <c r="Q26" s="16">
        <f t="shared" si="11"/>
        <v>0.5036058176544066</v>
      </c>
      <c r="R26" s="16">
        <f t="shared" si="12"/>
        <v>0.17998107691594373</v>
      </c>
      <c r="S26" s="16">
        <f t="shared" si="13"/>
        <v>0.70965189892961367</v>
      </c>
      <c r="T26" s="17">
        <f t="shared" si="14"/>
        <v>2.0409439225440029</v>
      </c>
    </row>
    <row r="27" spans="1:20" x14ac:dyDescent="0.15">
      <c r="A27" s="10">
        <f t="shared" si="18"/>
        <v>0.23000000000000007</v>
      </c>
      <c r="B27" s="16">
        <f t="shared" si="0"/>
        <v>0.9638346903684708</v>
      </c>
      <c r="C27" s="16">
        <f t="shared" si="1"/>
        <v>0.9895307645114686</v>
      </c>
      <c r="D27" s="16">
        <f t="shared" si="2"/>
        <v>0.97403206139256937</v>
      </c>
      <c r="E27" s="16">
        <f t="shared" si="3"/>
        <v>0.99475160945407304</v>
      </c>
      <c r="F27" s="17">
        <f t="shared" si="4"/>
        <v>2.5968120810364126</v>
      </c>
      <c r="G27" s="3"/>
      <c r="H27" s="10">
        <f t="shared" si="16"/>
        <v>1.2300000000000002</v>
      </c>
      <c r="I27" s="16">
        <f t="shared" si="5"/>
        <v>0.3964464927798339</v>
      </c>
      <c r="J27" s="16">
        <f t="shared" si="6"/>
        <v>0.76770716577868536</v>
      </c>
      <c r="K27" s="16">
        <f t="shared" si="7"/>
        <v>0.51640327256515606</v>
      </c>
      <c r="L27" s="16">
        <f t="shared" si="8"/>
        <v>0.8761890011742246</v>
      </c>
      <c r="M27" s="17">
        <f t="shared" si="9"/>
        <v>1.0398348469651046</v>
      </c>
      <c r="O27" s="10">
        <f t="shared" si="17"/>
        <v>2.2299999999999951</v>
      </c>
      <c r="P27" s="16">
        <f t="shared" si="10"/>
        <v>8.9231848557097829E-2</v>
      </c>
      <c r="Q27" s="16">
        <f t="shared" si="11"/>
        <v>0.50135868202829781</v>
      </c>
      <c r="R27" s="16">
        <f t="shared" si="12"/>
        <v>0.17798006049501577</v>
      </c>
      <c r="S27" s="16">
        <f t="shared" si="13"/>
        <v>0.70806686268197705</v>
      </c>
      <c r="T27" s="17">
        <f t="shared" si="14"/>
        <v>2.0592343721920874</v>
      </c>
    </row>
    <row r="28" spans="1:20" x14ac:dyDescent="0.15">
      <c r="A28" s="10">
        <f t="shared" si="18"/>
        <v>0.24000000000000007</v>
      </c>
      <c r="B28" s="16">
        <f t="shared" si="0"/>
        <v>0.9607034281761998</v>
      </c>
      <c r="C28" s="16">
        <f t="shared" si="1"/>
        <v>0.98861119898766214</v>
      </c>
      <c r="D28" s="16">
        <f t="shared" si="2"/>
        <v>0.97177073166878958</v>
      </c>
      <c r="E28" s="16">
        <f t="shared" si="3"/>
        <v>0.99428929340894656</v>
      </c>
      <c r="F28" s="17">
        <f t="shared" si="4"/>
        <v>2.4955624518320976</v>
      </c>
      <c r="G28" s="3"/>
      <c r="H28" s="10">
        <f t="shared" si="16"/>
        <v>1.2400000000000002</v>
      </c>
      <c r="I28" s="16">
        <f t="shared" si="5"/>
        <v>0.39122879126567461</v>
      </c>
      <c r="J28" s="16">
        <f t="shared" si="6"/>
        <v>0.76480665687714144</v>
      </c>
      <c r="K28" s="16">
        <f t="shared" si="7"/>
        <v>0.51153946915569481</v>
      </c>
      <c r="L28" s="16">
        <f t="shared" si="8"/>
        <v>0.87453225033565307</v>
      </c>
      <c r="M28" s="17">
        <f t="shared" si="9"/>
        <v>1.0432288734967743</v>
      </c>
      <c r="O28" s="10">
        <f t="shared" si="17"/>
        <v>2.2399999999999949</v>
      </c>
      <c r="P28" s="16">
        <f t="shared" si="10"/>
        <v>8.784602459959924E-2</v>
      </c>
      <c r="Q28" s="16">
        <f t="shared" si="11"/>
        <v>0.49912154607890236</v>
      </c>
      <c r="R28" s="16">
        <f t="shared" si="12"/>
        <v>0.17600126720578863</v>
      </c>
      <c r="S28" s="16">
        <f t="shared" si="13"/>
        <v>0.70648534739150981</v>
      </c>
      <c r="T28" s="17">
        <f t="shared" si="14"/>
        <v>2.0777308578285618</v>
      </c>
    </row>
    <row r="29" spans="1:20" x14ac:dyDescent="0.15">
      <c r="A29" s="10">
        <f t="shared" si="18"/>
        <v>0.25000000000000006</v>
      </c>
      <c r="B29" s="16">
        <f t="shared" si="0"/>
        <v>0.95745283273204784</v>
      </c>
      <c r="C29" s="16">
        <f t="shared" si="1"/>
        <v>0.98765432098765438</v>
      </c>
      <c r="D29" s="16">
        <f t="shared" si="2"/>
        <v>0.96942099314119834</v>
      </c>
      <c r="E29" s="16">
        <f t="shared" si="3"/>
        <v>0.9938079899999066</v>
      </c>
      <c r="F29" s="17">
        <f t="shared" si="4"/>
        <v>2.4027099609374996</v>
      </c>
      <c r="G29" s="3"/>
      <c r="H29" s="10">
        <f t="shared" si="16"/>
        <v>1.2500000000000002</v>
      </c>
      <c r="I29" s="16">
        <f t="shared" si="5"/>
        <v>0.38605786779251683</v>
      </c>
      <c r="J29" s="16">
        <f t="shared" si="6"/>
        <v>0.76190476190476186</v>
      </c>
      <c r="K29" s="16">
        <f t="shared" si="7"/>
        <v>0.50670095147767835</v>
      </c>
      <c r="L29" s="16">
        <f t="shared" si="8"/>
        <v>0.87287156094396945</v>
      </c>
      <c r="M29" s="17">
        <f t="shared" si="9"/>
        <v>1.0467529296874998</v>
      </c>
      <c r="O29" s="10">
        <f t="shared" si="17"/>
        <v>2.2499999999999947</v>
      </c>
      <c r="P29" s="16">
        <f t="shared" si="10"/>
        <v>8.648173390369035E-2</v>
      </c>
      <c r="Q29" s="16">
        <f t="shared" si="11"/>
        <v>0.49689440993788947</v>
      </c>
      <c r="R29" s="16">
        <f t="shared" si="12"/>
        <v>0.17404448948117637</v>
      </c>
      <c r="S29" s="16">
        <f t="shared" si="13"/>
        <v>0.7049073768502423</v>
      </c>
      <c r="T29" s="17">
        <f t="shared" si="14"/>
        <v>2.0964350445280244</v>
      </c>
    </row>
    <row r="30" spans="1:20" x14ac:dyDescent="0.15">
      <c r="A30" s="10">
        <f t="shared" si="18"/>
        <v>0.26000000000000006</v>
      </c>
      <c r="B30" s="16">
        <f t="shared" si="0"/>
        <v>0.9540845629142809</v>
      </c>
      <c r="C30" s="16">
        <f t="shared" si="1"/>
        <v>0.98666035204041358</v>
      </c>
      <c r="D30" s="16">
        <f t="shared" si="2"/>
        <v>0.96698378620488179</v>
      </c>
      <c r="E30" s="16">
        <f t="shared" si="3"/>
        <v>0.99330778313693568</v>
      </c>
      <c r="F30" s="17">
        <f t="shared" si="4"/>
        <v>2.3172873097538456</v>
      </c>
      <c r="G30" s="3"/>
      <c r="H30" s="10">
        <f t="shared" si="16"/>
        <v>1.2600000000000002</v>
      </c>
      <c r="I30" s="16">
        <f t="shared" si="5"/>
        <v>0.38093400444332842</v>
      </c>
      <c r="J30" s="16">
        <f t="shared" si="6"/>
        <v>0.75900176088408522</v>
      </c>
      <c r="K30" s="16">
        <f t="shared" si="7"/>
        <v>0.50188816953417403</v>
      </c>
      <c r="L30" s="16">
        <f t="shared" si="8"/>
        <v>0.87120707118576879</v>
      </c>
      <c r="M30" s="17">
        <f t="shared" si="9"/>
        <v>1.0504064173330983</v>
      </c>
      <c r="O30" s="10">
        <f t="shared" si="17"/>
        <v>2.2599999999999945</v>
      </c>
      <c r="P30" s="16">
        <f t="shared" si="10"/>
        <v>8.5138668051000996E-2</v>
      </c>
      <c r="Q30" s="16">
        <f t="shared" si="11"/>
        <v>0.49467727254739147</v>
      </c>
      <c r="R30" s="16">
        <f t="shared" si="12"/>
        <v>0.17210952023845902</v>
      </c>
      <c r="S30" s="16">
        <f t="shared" si="13"/>
        <v>0.70333297416472051</v>
      </c>
      <c r="T30" s="17">
        <f t="shared" si="14"/>
        <v>2.1153486122725544</v>
      </c>
    </row>
    <row r="31" spans="1:20" x14ac:dyDescent="0.15">
      <c r="A31" s="10">
        <f t="shared" si="18"/>
        <v>0.27000000000000007</v>
      </c>
      <c r="B31" s="16">
        <f t="shared" si="0"/>
        <v>0.95060032953708484</v>
      </c>
      <c r="C31" s="16">
        <f t="shared" si="1"/>
        <v>0.98562952157543016</v>
      </c>
      <c r="D31" s="16">
        <f t="shared" si="2"/>
        <v>0.96446008234173553</v>
      </c>
      <c r="E31" s="16">
        <f t="shared" si="3"/>
        <v>0.99278875979506842</v>
      </c>
      <c r="F31" s="17">
        <f t="shared" si="4"/>
        <v>2.2384705687669575</v>
      </c>
      <c r="G31" s="3"/>
      <c r="H31" s="10">
        <f t="shared" si="16"/>
        <v>1.2700000000000002</v>
      </c>
      <c r="I31" s="16">
        <f t="shared" si="5"/>
        <v>0.37585745727965814</v>
      </c>
      <c r="J31" s="16">
        <f t="shared" si="6"/>
        <v>0.75609792980386814</v>
      </c>
      <c r="K31" s="16">
        <f t="shared" si="7"/>
        <v>0.4971015558489304</v>
      </c>
      <c r="L31" s="16">
        <f t="shared" si="8"/>
        <v>0.86953891793517102</v>
      </c>
      <c r="M31" s="17">
        <f t="shared" si="9"/>
        <v>1.0541887906995082</v>
      </c>
      <c r="O31" s="10">
        <f t="shared" si="17"/>
        <v>2.2699999999999942</v>
      </c>
      <c r="P31" s="16">
        <f t="shared" si="10"/>
        <v>8.3816521846199699E-2</v>
      </c>
      <c r="Q31" s="16">
        <f t="shared" si="11"/>
        <v>0.4924701316865146</v>
      </c>
      <c r="R31" s="16">
        <f t="shared" si="12"/>
        <v>0.17019615293045573</v>
      </c>
      <c r="S31" s="16">
        <f t="shared" si="13"/>
        <v>0.7017621617660178</v>
      </c>
      <c r="T31" s="17">
        <f t="shared" si="14"/>
        <v>2.1344732559530168</v>
      </c>
    </row>
    <row r="32" spans="1:20" x14ac:dyDescent="0.15">
      <c r="A32" s="10">
        <f t="shared" si="18"/>
        <v>0.28000000000000008</v>
      </c>
      <c r="B32" s="16">
        <f t="shared" si="0"/>
        <v>0.94700189361416809</v>
      </c>
      <c r="C32" s="16">
        <f t="shared" si="1"/>
        <v>0.98456206679269065</v>
      </c>
      <c r="D32" s="16">
        <f t="shared" si="2"/>
        <v>0.96185088330603818</v>
      </c>
      <c r="E32" s="16">
        <f t="shared" si="3"/>
        <v>0.99225100997312699</v>
      </c>
      <c r="F32" s="17">
        <f t="shared" si="4"/>
        <v>2.1655535762285698</v>
      </c>
      <c r="G32" s="3"/>
      <c r="H32" s="10">
        <f t="shared" si="16"/>
        <v>1.2800000000000002</v>
      </c>
      <c r="I32" s="16">
        <f t="shared" si="5"/>
        <v>0.37082845692247801</v>
      </c>
      <c r="J32" s="16">
        <f t="shared" si="6"/>
        <v>0.75319354061219568</v>
      </c>
      <c r="K32" s="16">
        <f t="shared" si="7"/>
        <v>0.49234152568683553</v>
      </c>
      <c r="L32" s="16">
        <f t="shared" si="8"/>
        <v>0.8678672367431528</v>
      </c>
      <c r="M32" s="17">
        <f t="shared" si="9"/>
        <v>1.0580995548000001</v>
      </c>
      <c r="O32" s="10">
        <f t="shared" si="17"/>
        <v>2.279999999999994</v>
      </c>
      <c r="P32" s="16">
        <f t="shared" si="10"/>
        <v>8.2514993329725755E-2</v>
      </c>
      <c r="Q32" s="16">
        <f t="shared" si="11"/>
        <v>0.49027298399749114</v>
      </c>
      <c r="R32" s="16">
        <f t="shared" si="12"/>
        <v>0.16830418159477462</v>
      </c>
      <c r="S32" s="16">
        <f t="shared" si="13"/>
        <v>0.70019496141966853</v>
      </c>
      <c r="T32" s="17">
        <f t="shared" si="14"/>
        <v>2.1538106853717882</v>
      </c>
    </row>
    <row r="33" spans="1:20" x14ac:dyDescent="0.15">
      <c r="A33" s="10">
        <f t="shared" si="18"/>
        <v>0.29000000000000009</v>
      </c>
      <c r="B33" s="16">
        <f t="shared" si="0"/>
        <v>0.94329106458320322</v>
      </c>
      <c r="C33" s="16">
        <f t="shared" si="1"/>
        <v>0.98345823252886444</v>
      </c>
      <c r="D33" s="16">
        <f t="shared" si="2"/>
        <v>0.95915722028949268</v>
      </c>
      <c r="E33" s="16">
        <f t="shared" si="3"/>
        <v>0.99169462665120078</v>
      </c>
      <c r="F33" s="17">
        <f t="shared" si="4"/>
        <v>2.0979276336737067</v>
      </c>
      <c r="G33" s="3"/>
      <c r="H33" s="10">
        <f t="shared" si="16"/>
        <v>1.2900000000000003</v>
      </c>
      <c r="I33" s="16">
        <f t="shared" si="5"/>
        <v>0.36584720913533875</v>
      </c>
      <c r="J33" s="16">
        <f t="shared" si="6"/>
        <v>0.75028886121156635</v>
      </c>
      <c r="K33" s="16">
        <f t="shared" si="7"/>
        <v>0.4876084772797622</v>
      </c>
      <c r="L33" s="16">
        <f t="shared" si="8"/>
        <v>0.86619216182759717</v>
      </c>
      <c r="M33" s="17">
        <f t="shared" si="9"/>
        <v>1.0621382637551</v>
      </c>
      <c r="O33" s="10">
        <f t="shared" si="17"/>
        <v>2.2899999999999938</v>
      </c>
      <c r="P33" s="16">
        <f t="shared" si="10"/>
        <v>8.123378378831872E-2</v>
      </c>
      <c r="Q33" s="16">
        <f t="shared" si="11"/>
        <v>0.48808582501147146</v>
      </c>
      <c r="R33" s="16">
        <f t="shared" si="12"/>
        <v>0.16643340090118267</v>
      </c>
      <c r="S33" s="16">
        <f t="shared" si="13"/>
        <v>0.69863139423552345</v>
      </c>
      <c r="T33" s="17">
        <f t="shared" si="14"/>
        <v>2.1733626252468761</v>
      </c>
    </row>
    <row r="34" spans="1:20" x14ac:dyDescent="0.15">
      <c r="A34" s="10">
        <f t="shared" si="18"/>
        <v>0.3000000000000001</v>
      </c>
      <c r="B34" s="16">
        <f t="shared" si="0"/>
        <v>0.93946969849401596</v>
      </c>
      <c r="C34" s="16">
        <f t="shared" si="1"/>
        <v>0.98231827111984282</v>
      </c>
      <c r="D34" s="16">
        <f t="shared" si="2"/>
        <v>0.95638015306690838</v>
      </c>
      <c r="E34" s="16">
        <f t="shared" si="3"/>
        <v>0.99111970574691066</v>
      </c>
      <c r="F34" s="17">
        <f t="shared" si="4"/>
        <v>2.0350652623456784</v>
      </c>
      <c r="G34" s="3"/>
      <c r="H34" s="10">
        <f t="shared" si="16"/>
        <v>1.3000000000000003</v>
      </c>
      <c r="I34" s="16">
        <f t="shared" si="5"/>
        <v>0.36091389540913599</v>
      </c>
      <c r="J34" s="16">
        <f t="shared" si="6"/>
        <v>0.74738415545590431</v>
      </c>
      <c r="K34" s="16">
        <f t="shared" si="7"/>
        <v>0.48290279205742392</v>
      </c>
      <c r="L34" s="16">
        <f t="shared" si="8"/>
        <v>0.86451382606405103</v>
      </c>
      <c r="M34" s="17">
        <f t="shared" si="9"/>
        <v>1.0663045192307696</v>
      </c>
      <c r="O34" s="10">
        <f t="shared" si="17"/>
        <v>2.2999999999999936</v>
      </c>
      <c r="P34" s="16">
        <f t="shared" si="10"/>
        <v>7.997259776342909E-2</v>
      </c>
      <c r="Q34" s="16">
        <f t="shared" si="11"/>
        <v>0.48590864917395682</v>
      </c>
      <c r="R34" s="16">
        <f t="shared" si="12"/>
        <v>0.16458360619713652</v>
      </c>
      <c r="S34" s="16">
        <f t="shared" si="13"/>
        <v>0.69707148067752478</v>
      </c>
      <c r="T34" s="17">
        <f t="shared" si="14"/>
        <v>2.1931308152173781</v>
      </c>
    </row>
    <row r="35" spans="1:20" x14ac:dyDescent="0.15">
      <c r="A35" s="10">
        <f t="shared" si="18"/>
        <v>0.31000000000000011</v>
      </c>
      <c r="B35" s="16">
        <f t="shared" si="0"/>
        <v>0.93553969616343102</v>
      </c>
      <c r="C35" s="16">
        <f t="shared" si="1"/>
        <v>0.98114244225976721</v>
      </c>
      <c r="D35" s="16">
        <f t="shared" si="2"/>
        <v>0.9535207691236921</v>
      </c>
      <c r="E35" s="16">
        <f t="shared" si="3"/>
        <v>0.99052634607049561</v>
      </c>
      <c r="F35" s="17">
        <f t="shared" si="4"/>
        <v>1.9765071035495962</v>
      </c>
      <c r="G35" s="3"/>
      <c r="H35" s="10">
        <f t="shared" si="16"/>
        <v>1.3100000000000003</v>
      </c>
      <c r="I35" s="16">
        <f t="shared" si="5"/>
        <v>0.35602867354779993</v>
      </c>
      <c r="J35" s="16">
        <f t="shared" si="6"/>
        <v>0.74447968314944679</v>
      </c>
      <c r="K35" s="16">
        <f t="shared" si="7"/>
        <v>0.47822483488287587</v>
      </c>
      <c r="L35" s="16">
        <f t="shared" si="8"/>
        <v>0.86283236097717542</v>
      </c>
      <c r="M35" s="17">
        <f t="shared" si="9"/>
        <v>1.0705979689506679</v>
      </c>
      <c r="O35" s="10">
        <f t="shared" si="17"/>
        <v>2.3099999999999934</v>
      </c>
      <c r="P35" s="16">
        <f t="shared" si="10"/>
        <v>7.8731143057594377E-2</v>
      </c>
      <c r="Q35" s="16">
        <f t="shared" si="11"/>
        <v>0.48374144986987505</v>
      </c>
      <c r="R35" s="16">
        <f t="shared" si="12"/>
        <v>0.16275459355151972</v>
      </c>
      <c r="S35" s="16">
        <f t="shared" si="13"/>
        <v>0.69551524057340042</v>
      </c>
      <c r="T35" s="17">
        <f t="shared" si="14"/>
        <v>2.2131170098502371</v>
      </c>
    </row>
    <row r="36" spans="1:20" x14ac:dyDescent="0.15">
      <c r="A36" s="10">
        <f t="shared" si="18"/>
        <v>0.32000000000000012</v>
      </c>
      <c r="B36" s="16">
        <f t="shared" si="0"/>
        <v>0.93150300129974339</v>
      </c>
      <c r="C36" s="16">
        <f t="shared" si="1"/>
        <v>0.97993101285669482</v>
      </c>
      <c r="D36" s="16">
        <f t="shared" si="2"/>
        <v>0.95058018276636214</v>
      </c>
      <c r="E36" s="16">
        <f t="shared" si="3"/>
        <v>0.98991464927876227</v>
      </c>
      <c r="F36" s="17">
        <f t="shared" si="4"/>
        <v>1.9218512751999997</v>
      </c>
      <c r="G36" s="3"/>
      <c r="H36" s="10">
        <f t="shared" si="16"/>
        <v>1.3200000000000003</v>
      </c>
      <c r="I36" s="16">
        <f t="shared" si="5"/>
        <v>0.35119167825425779</v>
      </c>
      <c r="J36" s="16">
        <f t="shared" si="6"/>
        <v>0.74157570004746076</v>
      </c>
      <c r="K36" s="16">
        <f t="shared" si="7"/>
        <v>0.47357495429230168</v>
      </c>
      <c r="L36" s="16">
        <f t="shared" si="8"/>
        <v>0.86114789673287873</v>
      </c>
      <c r="M36" s="17">
        <f t="shared" si="9"/>
        <v>1.0750183052785638</v>
      </c>
      <c r="O36" s="10">
        <f t="shared" si="17"/>
        <v>2.3199999999999932</v>
      </c>
      <c r="P36" s="16">
        <f t="shared" si="10"/>
        <v>7.7509130738858553E-2</v>
      </c>
      <c r="Q36" s="16">
        <f t="shared" si="11"/>
        <v>0.48158421944829866</v>
      </c>
      <c r="R36" s="16">
        <f t="shared" si="12"/>
        <v>0.16094615979662444</v>
      </c>
      <c r="S36" s="16">
        <f t="shared" si="13"/>
        <v>0.69396269312427639</v>
      </c>
      <c r="T36" s="17">
        <f t="shared" si="14"/>
        <v>2.2333229786482618</v>
      </c>
    </row>
    <row r="37" spans="1:20" x14ac:dyDescent="0.15">
      <c r="A37" s="10">
        <f t="shared" si="18"/>
        <v>0.33000000000000013</v>
      </c>
      <c r="B37" s="16">
        <f t="shared" si="0"/>
        <v>0.92736159859977985</v>
      </c>
      <c r="C37" s="16">
        <f t="shared" si="1"/>
        <v>0.97868425688504379</v>
      </c>
      <c r="D37" s="16">
        <f t="shared" si="2"/>
        <v>0.94755953421728289</v>
      </c>
      <c r="E37" s="16">
        <f t="shared" si="3"/>
        <v>0.98928471982793897</v>
      </c>
      <c r="F37" s="17">
        <f t="shared" si="4"/>
        <v>1.870744663551752</v>
      </c>
      <c r="G37" s="3"/>
      <c r="H37" s="10">
        <f t="shared" si="16"/>
        <v>1.3300000000000003</v>
      </c>
      <c r="I37" s="16">
        <f t="shared" si="5"/>
        <v>0.34640302171603515</v>
      </c>
      <c r="J37" s="16">
        <f t="shared" si="6"/>
        <v>0.73867245785873625</v>
      </c>
      <c r="K37" s="16">
        <f t="shared" si="7"/>
        <v>0.46895348273873416</v>
      </c>
      <c r="L37" s="16">
        <f t="shared" si="8"/>
        <v>0.85946056213111732</v>
      </c>
      <c r="M37" s="17">
        <f t="shared" si="9"/>
        <v>1.0795652638671991</v>
      </c>
      <c r="O37" s="10">
        <f t="shared" si="17"/>
        <v>2.329999999999993</v>
      </c>
      <c r="P37" s="16">
        <f t="shared" si="10"/>
        <v>7.6306275143314242E-2</v>
      </c>
      <c r="Q37" s="16">
        <f t="shared" si="11"/>
        <v>0.47943694924680602</v>
      </c>
      <c r="R37" s="16">
        <f t="shared" si="12"/>
        <v>0.15915810256842147</v>
      </c>
      <c r="S37" s="16">
        <f t="shared" si="13"/>
        <v>0.69241385691420565</v>
      </c>
      <c r="T37" s="17">
        <f t="shared" si="14"/>
        <v>2.2537505060593754</v>
      </c>
    </row>
    <row r="38" spans="1:20" x14ac:dyDescent="0.15">
      <c r="A38" s="10">
        <f t="shared" si="18"/>
        <v>0.34000000000000014</v>
      </c>
      <c r="B38" s="16">
        <f t="shared" si="0"/>
        <v>0.92311751182153123</v>
      </c>
      <c r="C38" s="16">
        <f t="shared" si="1"/>
        <v>0.97740245523496749</v>
      </c>
      <c r="D38" s="16">
        <f t="shared" si="2"/>
        <v>0.94445998869484515</v>
      </c>
      <c r="E38" s="16">
        <f t="shared" si="3"/>
        <v>0.98863666492547575</v>
      </c>
      <c r="F38" s="17">
        <f t="shared" si="4"/>
        <v>1.822875751694117</v>
      </c>
      <c r="G38" s="3"/>
      <c r="H38" s="10">
        <f t="shared" si="16"/>
        <v>1.3400000000000003</v>
      </c>
      <c r="I38" s="16">
        <f t="shared" si="5"/>
        <v>0.34166279418989409</v>
      </c>
      <c r="J38" s="16">
        <f t="shared" si="6"/>
        <v>0.73577020424980866</v>
      </c>
      <c r="K38" s="16">
        <f t="shared" si="7"/>
        <v>0.4643607368393689</v>
      </c>
      <c r="L38" s="16">
        <f t="shared" si="8"/>
        <v>0.8577704845993529</v>
      </c>
      <c r="M38" s="17">
        <f t="shared" si="9"/>
        <v>1.0842386223701492</v>
      </c>
      <c r="O38" s="10">
        <f t="shared" si="17"/>
        <v>2.3399999999999928</v>
      </c>
      <c r="P38" s="16">
        <f t="shared" si="10"/>
        <v>7.5122293875844307E-2</v>
      </c>
      <c r="Q38" s="16">
        <f t="shared" si="11"/>
        <v>0.477299629615489</v>
      </c>
      <c r="R38" s="16">
        <f t="shared" si="12"/>
        <v>0.15739022034515843</v>
      </c>
      <c r="S38" s="16">
        <f t="shared" si="13"/>
        <v>0.69086874991961311</v>
      </c>
      <c r="T38" s="17">
        <f t="shared" si="14"/>
        <v>2.2744013914870376</v>
      </c>
    </row>
    <row r="39" spans="1:20" x14ac:dyDescent="0.15">
      <c r="A39" s="10">
        <f t="shared" si="18"/>
        <v>0.35000000000000014</v>
      </c>
      <c r="B39" s="16">
        <f t="shared" si="0"/>
        <v>0.91877280183535814</v>
      </c>
      <c r="C39" s="16">
        <f t="shared" si="1"/>
        <v>0.9760858955588092</v>
      </c>
      <c r="D39" s="16">
        <f t="shared" si="2"/>
        <v>0.94128273548032437</v>
      </c>
      <c r="E39" s="16">
        <f t="shared" si="3"/>
        <v>0.98797059448083235</v>
      </c>
      <c r="F39" s="17">
        <f t="shared" si="4"/>
        <v>1.7779686774553563</v>
      </c>
      <c r="G39" s="3"/>
      <c r="H39" s="10">
        <f t="shared" si="16"/>
        <v>1.3500000000000003</v>
      </c>
      <c r="I39" s="16">
        <f t="shared" si="5"/>
        <v>0.33697106458492915</v>
      </c>
      <c r="J39" s="16">
        <f t="shared" si="6"/>
        <v>0.73286918285086111</v>
      </c>
      <c r="K39" s="16">
        <f t="shared" si="7"/>
        <v>0.4597970176261359</v>
      </c>
      <c r="L39" s="16">
        <f t="shared" si="8"/>
        <v>0.85607779018665187</v>
      </c>
      <c r="M39" s="17">
        <f t="shared" si="9"/>
        <v>1.0890381992133917</v>
      </c>
      <c r="O39" s="10">
        <f t="shared" si="17"/>
        <v>2.3499999999999925</v>
      </c>
      <c r="P39" s="16">
        <f t="shared" si="10"/>
        <v>7.395690780913608E-2</v>
      </c>
      <c r="Q39" s="16">
        <f t="shared" si="11"/>
        <v>0.47517224994060514</v>
      </c>
      <c r="R39" s="16">
        <f t="shared" si="12"/>
        <v>0.15564231248432633</v>
      </c>
      <c r="S39" s="16">
        <f t="shared" si="13"/>
        <v>0.68932738951865613</v>
      </c>
      <c r="T39" s="17">
        <f t="shared" si="14"/>
        <v>2.2952774493018455</v>
      </c>
    </row>
    <row r="40" spans="1:20" x14ac:dyDescent="0.15">
      <c r="A40" s="10">
        <f t="shared" si="18"/>
        <v>0.36000000000000015</v>
      </c>
      <c r="B40" s="16">
        <f t="shared" si="0"/>
        <v>0.91432956465673909</v>
      </c>
      <c r="C40" s="16">
        <f t="shared" si="1"/>
        <v>0.97473487211478482</v>
      </c>
      <c r="D40" s="16">
        <f t="shared" si="2"/>
        <v>0.9380289869726417</v>
      </c>
      <c r="E40" s="16">
        <f t="shared" si="3"/>
        <v>0.98728662105529663</v>
      </c>
      <c r="F40" s="17">
        <f t="shared" si="4"/>
        <v>1.7357782816658427</v>
      </c>
      <c r="G40" s="3"/>
      <c r="H40" s="10">
        <f t="shared" si="16"/>
        <v>1.3600000000000003</v>
      </c>
      <c r="I40" s="16">
        <f t="shared" si="5"/>
        <v>0.33232788104356581</v>
      </c>
      <c r="J40" s="16">
        <f t="shared" si="6"/>
        <v>0.72996963326325626</v>
      </c>
      <c r="K40" s="16">
        <f t="shared" si="7"/>
        <v>0.45526261079920161</v>
      </c>
      <c r="L40" s="16">
        <f t="shared" si="8"/>
        <v>0.85438260355841533</v>
      </c>
      <c r="M40" s="17">
        <f t="shared" si="9"/>
        <v>1.0939638524235298</v>
      </c>
      <c r="O40" s="10">
        <f t="shared" si="17"/>
        <v>2.3599999999999923</v>
      </c>
      <c r="P40" s="16">
        <f t="shared" si="10"/>
        <v>7.2809841081042062E-2</v>
      </c>
      <c r="Q40" s="16">
        <f t="shared" si="11"/>
        <v>0.47305479866787942</v>
      </c>
      <c r="R40" s="16">
        <f t="shared" si="12"/>
        <v>0.15391417925803588</v>
      </c>
      <c r="S40" s="16">
        <f t="shared" si="13"/>
        <v>0.68778979250049899</v>
      </c>
      <c r="T40" s="17">
        <f t="shared" si="14"/>
        <v>2.3163805088542202</v>
      </c>
    </row>
    <row r="41" spans="1:20" x14ac:dyDescent="0.15">
      <c r="A41" s="10">
        <f t="shared" si="18"/>
        <v>0.37000000000000016</v>
      </c>
      <c r="B41" s="16">
        <f t="shared" si="0"/>
        <v>0.90978992946356085</v>
      </c>
      <c r="C41" s="16">
        <f t="shared" si="1"/>
        <v>0.97334968560805157</v>
      </c>
      <c r="D41" s="16">
        <f t="shared" si="2"/>
        <v>0.93469997773227298</v>
      </c>
      <c r="E41" s="16">
        <f t="shared" si="3"/>
        <v>0.98658485981087896</v>
      </c>
      <c r="F41" s="17">
        <f t="shared" si="4"/>
        <v>1.6960859594145259</v>
      </c>
      <c r="G41" s="3"/>
      <c r="H41" s="10">
        <f t="shared" si="16"/>
        <v>1.3700000000000003</v>
      </c>
      <c r="I41" s="16">
        <f t="shared" si="5"/>
        <v>0.3277332715199357</v>
      </c>
      <c r="J41" s="16">
        <f t="shared" si="6"/>
        <v>0.72707179106865005</v>
      </c>
      <c r="K41" s="16">
        <f t="shared" si="7"/>
        <v>0.45075778698308905</v>
      </c>
      <c r="L41" s="16">
        <f t="shared" si="8"/>
        <v>0.85268504799172484</v>
      </c>
      <c r="M41" s="17">
        <f t="shared" si="9"/>
        <v>1.0990154785097626</v>
      </c>
      <c r="O41" s="10">
        <f t="shared" si="17"/>
        <v>2.3699999999999921</v>
      </c>
      <c r="P41" s="16">
        <f t="shared" si="10"/>
        <v>7.1680821090356325E-2</v>
      </c>
      <c r="Q41" s="16">
        <f t="shared" si="11"/>
        <v>0.47094726332545456</v>
      </c>
      <c r="R41" s="16">
        <f t="shared" si="12"/>
        <v>0.15220562188684025</v>
      </c>
      <c r="S41" s="16">
        <f t="shared" si="13"/>
        <v>0.68625597507450131</v>
      </c>
      <c r="T41" s="17">
        <f t="shared" si="14"/>
        <v>2.3377124144882013</v>
      </c>
    </row>
    <row r="42" spans="1:20" x14ac:dyDescent="0.15">
      <c r="A42" s="10">
        <f t="shared" si="18"/>
        <v>0.38000000000000017</v>
      </c>
      <c r="B42" s="16">
        <f t="shared" si="0"/>
        <v>0.90515605660090481</v>
      </c>
      <c r="C42" s="16">
        <f t="shared" si="1"/>
        <v>0.97193064302931342</v>
      </c>
      <c r="D42" s="16">
        <f t="shared" si="2"/>
        <v>0.93129696351553903</v>
      </c>
      <c r="E42" s="16">
        <f t="shared" si="3"/>
        <v>0.98586542845832337</v>
      </c>
      <c r="F42" s="17">
        <f t="shared" si="4"/>
        <v>1.6586961663789468</v>
      </c>
      <c r="G42" s="3"/>
      <c r="H42" s="10">
        <f t="shared" si="16"/>
        <v>1.3800000000000003</v>
      </c>
      <c r="I42" s="16">
        <f t="shared" si="5"/>
        <v>0.32318724435512297</v>
      </c>
      <c r="J42" s="16">
        <f t="shared" si="6"/>
        <v>0.72417588783963849</v>
      </c>
      <c r="K42" s="16">
        <f t="shared" si="7"/>
        <v>0.44628280198510223</v>
      </c>
      <c r="L42" s="16">
        <f t="shared" si="8"/>
        <v>0.85098524537129228</v>
      </c>
      <c r="M42" s="17">
        <f t="shared" si="9"/>
        <v>1.1041930113968867</v>
      </c>
      <c r="O42" s="10">
        <f t="shared" si="17"/>
        <v>2.3799999999999919</v>
      </c>
      <c r="P42" s="16">
        <f t="shared" si="10"/>
        <v>7.0569578491076188E-2</v>
      </c>
      <c r="Q42" s="16">
        <f t="shared" si="11"/>
        <v>0.46884963054649287</v>
      </c>
      <c r="R42" s="16">
        <f t="shared" si="12"/>
        <v>0.15051644257204605</v>
      </c>
      <c r="S42" s="16">
        <f t="shared" si="13"/>
        <v>0.68472595287932003</v>
      </c>
      <c r="T42" s="17">
        <f t="shared" si="14"/>
        <v>2.3592750255562853</v>
      </c>
    </row>
    <row r="43" spans="1:20" x14ac:dyDescent="0.15">
      <c r="A43" s="10">
        <f t="shared" si="18"/>
        <v>0.39000000000000018</v>
      </c>
      <c r="B43" s="16">
        <f t="shared" si="0"/>
        <v>0.9004301355762826</v>
      </c>
      <c r="C43" s="16">
        <f t="shared" si="1"/>
        <v>0.97047805749112004</v>
      </c>
      <c r="D43" s="16">
        <f t="shared" si="2"/>
        <v>0.92782122030051328</v>
      </c>
      <c r="E43" s="16">
        <f t="shared" si="3"/>
        <v>0.98512844720428205</v>
      </c>
      <c r="F43" s="17">
        <f t="shared" si="4"/>
        <v>1.6234334626514837</v>
      </c>
      <c r="G43" s="3"/>
      <c r="H43" s="10">
        <f t="shared" si="16"/>
        <v>1.3900000000000003</v>
      </c>
      <c r="I43" s="16">
        <f t="shared" si="5"/>
        <v>0.31868978884880428</v>
      </c>
      <c r="J43" s="16">
        <f t="shared" si="6"/>
        <v>0.72128215115188754</v>
      </c>
      <c r="K43" s="16">
        <f t="shared" si="7"/>
        <v>0.44183789705575927</v>
      </c>
      <c r="L43" s="16">
        <f t="shared" si="8"/>
        <v>0.84928331618599895</v>
      </c>
      <c r="M43" s="17">
        <f t="shared" si="9"/>
        <v>1.1094964214067453</v>
      </c>
      <c r="O43" s="10">
        <f t="shared" si="17"/>
        <v>2.3899999999999917</v>
      </c>
      <c r="P43" s="16">
        <f t="shared" si="10"/>
        <v>6.9475847185215489E-2</v>
      </c>
      <c r="Q43" s="16">
        <f t="shared" si="11"/>
        <v>0.46676188609143116</v>
      </c>
      <c r="R43" s="16">
        <f t="shared" si="12"/>
        <v>0.14884644452654877</v>
      </c>
      <c r="S43" s="16">
        <f t="shared" si="13"/>
        <v>0.68319974099192338</v>
      </c>
      <c r="T43" s="17">
        <f t="shared" si="14"/>
        <v>2.381070216435285</v>
      </c>
    </row>
    <row r="44" spans="1:20" x14ac:dyDescent="0.15">
      <c r="A44" s="10">
        <f t="shared" ref="A44:A103" si="19">A43+0.01</f>
        <v>0.40000000000000019</v>
      </c>
      <c r="B44" s="16">
        <f t="shared" si="0"/>
        <v>0.89561438304823837</v>
      </c>
      <c r="C44" s="16">
        <f t="shared" si="1"/>
        <v>0.96899224806201545</v>
      </c>
      <c r="D44" s="16">
        <f t="shared" si="2"/>
        <v>0.92427404330578189</v>
      </c>
      <c r="E44" s="16">
        <f t="shared" si="3"/>
        <v>0.98437403869769724</v>
      </c>
      <c r="F44" s="17">
        <f t="shared" si="4"/>
        <v>1.5901399999999997</v>
      </c>
      <c r="G44" s="3"/>
      <c r="H44" s="10">
        <f t="shared" si="16"/>
        <v>1.4000000000000004</v>
      </c>
      <c r="I44" s="16">
        <f t="shared" si="5"/>
        <v>0.31424087582682675</v>
      </c>
      <c r="J44" s="16">
        <f t="shared" si="6"/>
        <v>0.7183908045977011</v>
      </c>
      <c r="K44" s="16">
        <f t="shared" si="7"/>
        <v>0.43742329915094297</v>
      </c>
      <c r="L44" s="16">
        <f t="shared" si="8"/>
        <v>0.84757937952601292</v>
      </c>
      <c r="M44" s="17">
        <f t="shared" si="9"/>
        <v>1.1149257142857145</v>
      </c>
      <c r="O44" s="10">
        <f t="shared" si="17"/>
        <v>2.3999999999999915</v>
      </c>
      <c r="P44" s="16">
        <f t="shared" si="10"/>
        <v>6.8399364314233949E-2</v>
      </c>
      <c r="Q44" s="16">
        <f t="shared" si="11"/>
        <v>0.46468401486989036</v>
      </c>
      <c r="R44" s="16">
        <f t="shared" si="12"/>
        <v>0.14719543200423088</v>
      </c>
      <c r="S44" s="16">
        <f t="shared" si="13"/>
        <v>0.68167735393651618</v>
      </c>
      <c r="T44" s="17">
        <f t="shared" si="14"/>
        <v>2.4030998765431897</v>
      </c>
    </row>
    <row r="45" spans="1:20" x14ac:dyDescent="0.15">
      <c r="A45" s="10">
        <f t="shared" si="19"/>
        <v>0.4100000000000002</v>
      </c>
      <c r="B45" s="16">
        <f t="shared" si="0"/>
        <v>0.89071104081120323</v>
      </c>
      <c r="C45" s="16">
        <f t="shared" si="1"/>
        <v>0.96747353959869198</v>
      </c>
      <c r="D45" s="16">
        <f t="shared" si="2"/>
        <v>0.92065674600327596</v>
      </c>
      <c r="E45" s="16">
        <f t="shared" si="3"/>
        <v>0.98360232797543334</v>
      </c>
      <c r="F45" s="17">
        <f t="shared" si="4"/>
        <v>1.5586733768545726</v>
      </c>
      <c r="G45" s="3"/>
      <c r="H45" s="10">
        <f t="shared" si="16"/>
        <v>1.4100000000000004</v>
      </c>
      <c r="I45" s="16">
        <f t="shared" si="5"/>
        <v>0.30984045820429362</v>
      </c>
      <c r="J45" s="16">
        <f t="shared" si="6"/>
        <v>0.71550206780097592</v>
      </c>
      <c r="K45" s="16">
        <f t="shared" si="7"/>
        <v>0.43303922119548488</v>
      </c>
      <c r="L45" s="16">
        <f t="shared" si="8"/>
        <v>0.84587355308046841</v>
      </c>
      <c r="M45" s="17">
        <f t="shared" si="9"/>
        <v>1.1204809302759426</v>
      </c>
      <c r="O45" s="10">
        <f t="shared" si="17"/>
        <v>2.4099999999999913</v>
      </c>
      <c r="P45" s="16">
        <f t="shared" si="10"/>
        <v>6.7339870249147296E-2</v>
      </c>
      <c r="Q45" s="16">
        <f t="shared" si="11"/>
        <v>0.46261600096224315</v>
      </c>
      <c r="R45" s="16">
        <f t="shared" si="12"/>
        <v>0.14556321032796116</v>
      </c>
      <c r="S45" s="16">
        <f t="shared" si="13"/>
        <v>0.68015880569337861</v>
      </c>
      <c r="T45" s="17">
        <f t="shared" si="14"/>
        <v>2.425365910356982</v>
      </c>
    </row>
    <row r="46" spans="1:20" x14ac:dyDescent="0.15">
      <c r="A46" s="10">
        <f t="shared" si="19"/>
        <v>0.42000000000000021</v>
      </c>
      <c r="B46" s="16">
        <f t="shared" si="0"/>
        <v>0.88572237377946217</v>
      </c>
      <c r="C46" s="16">
        <f t="shared" si="1"/>
        <v>0.96592226257630787</v>
      </c>
      <c r="D46" s="16">
        <f t="shared" si="2"/>
        <v>0.91697065912640152</v>
      </c>
      <c r="E46" s="16">
        <f t="shared" si="3"/>
        <v>0.9828134424072088</v>
      </c>
      <c r="F46" s="17">
        <f t="shared" si="4"/>
        <v>1.5289047997326271</v>
      </c>
      <c r="G46" s="3"/>
      <c r="H46" s="10">
        <f t="shared" si="16"/>
        <v>1.4200000000000004</v>
      </c>
      <c r="I46" s="16">
        <f t="shared" si="5"/>
        <v>0.30548847154375031</v>
      </c>
      <c r="J46" s="16">
        <f t="shared" si="6"/>
        <v>0.71261615643349863</v>
      </c>
      <c r="K46" s="16">
        <f t="shared" si="7"/>
        <v>0.42868586234791395</v>
      </c>
      <c r="L46" s="16">
        <f t="shared" si="8"/>
        <v>0.84416595313569631</v>
      </c>
      <c r="M46" s="17">
        <f t="shared" si="9"/>
        <v>1.1261621432281694</v>
      </c>
      <c r="O46" s="10">
        <f t="shared" si="17"/>
        <v>2.419999999999991</v>
      </c>
      <c r="P46" s="16">
        <f t="shared" si="10"/>
        <v>6.6297108579377512E-2</v>
      </c>
      <c r="Q46" s="16">
        <f t="shared" si="11"/>
        <v>0.46055782764084047</v>
      </c>
      <c r="R46" s="16">
        <f t="shared" si="12"/>
        <v>0.14394958591623019</v>
      </c>
      <c r="S46" s="16">
        <f t="shared" si="13"/>
        <v>0.67864410970761435</v>
      </c>
      <c r="T46" s="17">
        <f t="shared" si="14"/>
        <v>2.4478702374313843</v>
      </c>
    </row>
    <row r="47" spans="1:20" x14ac:dyDescent="0.15">
      <c r="A47" s="10">
        <f t="shared" si="19"/>
        <v>0.43000000000000022</v>
      </c>
      <c r="B47" s="16">
        <f t="shared" si="0"/>
        <v>0.88065066797302682</v>
      </c>
      <c r="C47" s="16">
        <f t="shared" si="1"/>
        <v>0.96433875291712468</v>
      </c>
      <c r="D47" s="16">
        <f t="shared" si="2"/>
        <v>0.9132171296746695</v>
      </c>
      <c r="E47" s="16">
        <f t="shared" si="3"/>
        <v>0.98200751163986755</v>
      </c>
      <c r="F47" s="17">
        <f t="shared" si="4"/>
        <v>1.5007175012171508</v>
      </c>
      <c r="G47" s="3"/>
      <c r="H47" s="10">
        <f t="shared" si="16"/>
        <v>1.4300000000000004</v>
      </c>
      <c r="I47" s="16">
        <f t="shared" si="5"/>
        <v>0.30118483460808715</v>
      </c>
      <c r="J47" s="16">
        <f t="shared" si="6"/>
        <v>0.70973328223253696</v>
      </c>
      <c r="K47" s="16">
        <f t="shared" si="7"/>
        <v>0.42436340826610269</v>
      </c>
      <c r="L47" s="16">
        <f t="shared" si="8"/>
        <v>0.8424566945739923</v>
      </c>
      <c r="M47" s="17">
        <f t="shared" si="9"/>
        <v>1.1319694597541088</v>
      </c>
      <c r="O47" s="10">
        <f t="shared" si="17"/>
        <v>2.4299999999999908</v>
      </c>
      <c r="P47" s="16">
        <f t="shared" si="10"/>
        <v>6.5270826100404106E-2</v>
      </c>
      <c r="Q47" s="16">
        <f t="shared" si="11"/>
        <v>0.45850947739089953</v>
      </c>
      <c r="R47" s="16">
        <f t="shared" si="12"/>
        <v>0.14235436630845877</v>
      </c>
      <c r="S47" s="16">
        <f t="shared" si="13"/>
        <v>0.67713327889781016</v>
      </c>
      <c r="T47" s="17">
        <f t="shared" si="14"/>
        <v>2.4706147924185311</v>
      </c>
    </row>
    <row r="48" spans="1:20" x14ac:dyDescent="0.15">
      <c r="A48" s="10">
        <f t="shared" si="19"/>
        <v>0.44000000000000022</v>
      </c>
      <c r="B48" s="16">
        <f t="shared" si="0"/>
        <v>0.8754982285081836</v>
      </c>
      <c r="C48" s="16">
        <f t="shared" si="1"/>
        <v>0.96272335181762159</v>
      </c>
      <c r="D48" s="16">
        <f t="shared" si="2"/>
        <v>0.90939751991602047</v>
      </c>
      <c r="E48" s="16">
        <f t="shared" si="3"/>
        <v>0.98118466754104017</v>
      </c>
      <c r="F48" s="17">
        <f t="shared" si="4"/>
        <v>1.474005373672727</v>
      </c>
      <c r="G48" s="3"/>
      <c r="H48" s="10">
        <f t="shared" si="16"/>
        <v>1.4400000000000004</v>
      </c>
      <c r="I48" s="16">
        <f t="shared" si="5"/>
        <v>0.29692944990779585</v>
      </c>
      <c r="J48" s="16">
        <f t="shared" si="6"/>
        <v>0.70685365301967873</v>
      </c>
      <c r="K48" s="16">
        <f t="shared" si="7"/>
        <v>0.42007203137355698</v>
      </c>
      <c r="L48" s="16">
        <f t="shared" si="8"/>
        <v>0.84074589087290741</v>
      </c>
      <c r="M48" s="17">
        <f t="shared" si="9"/>
        <v>1.1379030184164616</v>
      </c>
      <c r="O48" s="10">
        <f t="shared" si="17"/>
        <v>2.4399999999999906</v>
      </c>
      <c r="P48" s="16">
        <f t="shared" si="10"/>
        <v>6.4260772800273827E-2</v>
      </c>
      <c r="Q48" s="16">
        <f t="shared" si="11"/>
        <v>0.45647093193105653</v>
      </c>
      <c r="R48" s="16">
        <f t="shared" si="12"/>
        <v>0.14077736018901527</v>
      </c>
      <c r="S48" s="16">
        <f t="shared" si="13"/>
        <v>0.67562632566460623</v>
      </c>
      <c r="T48" s="17">
        <f t="shared" si="14"/>
        <v>2.4936015250885046</v>
      </c>
    </row>
    <row r="49" spans="1:20" x14ac:dyDescent="0.15">
      <c r="A49" s="10">
        <f t="shared" si="19"/>
        <v>0.45000000000000023</v>
      </c>
      <c r="B49" s="16">
        <f t="shared" si="0"/>
        <v>0.87026737759541373</v>
      </c>
      <c r="C49" s="16">
        <f t="shared" si="1"/>
        <v>0.96107640557424312</v>
      </c>
      <c r="D49" s="16">
        <f t="shared" si="2"/>
        <v>0.90551320638802801</v>
      </c>
      <c r="E49" s="16">
        <f t="shared" si="3"/>
        <v>0.98034504414223622</v>
      </c>
      <c r="F49" s="17">
        <f t="shared" si="4"/>
        <v>1.448671785140174</v>
      </c>
      <c r="G49" s="3"/>
      <c r="H49" s="10">
        <f t="shared" si="16"/>
        <v>1.4500000000000004</v>
      </c>
      <c r="I49" s="16">
        <f t="shared" si="5"/>
        <v>0.2927222042422421</v>
      </c>
      <c r="J49" s="16">
        <f t="shared" si="6"/>
        <v>0.70397747272087285</v>
      </c>
      <c r="K49" s="16">
        <f t="shared" si="7"/>
        <v>0.41581189112610495</v>
      </c>
      <c r="L49" s="16">
        <f t="shared" si="8"/>
        <v>0.83903365410505015</v>
      </c>
      <c r="M49" s="17">
        <f t="shared" si="9"/>
        <v>1.1439629889547414</v>
      </c>
      <c r="O49" s="10">
        <f t="shared" si="17"/>
        <v>2.4499999999999904</v>
      </c>
      <c r="P49" s="16">
        <f t="shared" si="10"/>
        <v>6.3266701845024767E-2</v>
      </c>
      <c r="Q49" s="16">
        <f t="shared" si="11"/>
        <v>0.4544421722335853</v>
      </c>
      <c r="R49" s="16">
        <f t="shared" si="12"/>
        <v>0.13921837740997639</v>
      </c>
      <c r="S49" s="16">
        <f t="shared" si="13"/>
        <v>0.67412326189917615</v>
      </c>
      <c r="T49" s="17">
        <f t="shared" si="14"/>
        <v>2.5168324003507418</v>
      </c>
    </row>
    <row r="50" spans="1:20" x14ac:dyDescent="0.15">
      <c r="A50" s="10">
        <f t="shared" si="19"/>
        <v>0.46000000000000024</v>
      </c>
      <c r="B50" s="16">
        <f t="shared" si="0"/>
        <v>0.86496045254733489</v>
      </c>
      <c r="C50" s="16">
        <f t="shared" si="1"/>
        <v>0.95939826540793605</v>
      </c>
      <c r="D50" s="16">
        <f t="shared" si="2"/>
        <v>0.90156557889913813</v>
      </c>
      <c r="E50" s="16">
        <f t="shared" si="3"/>
        <v>0.97948877758141573</v>
      </c>
      <c r="F50" s="17">
        <f t="shared" si="4"/>
        <v>1.4246285496869566</v>
      </c>
      <c r="G50" s="3"/>
      <c r="H50" s="10">
        <f t="shared" si="16"/>
        <v>1.4600000000000004</v>
      </c>
      <c r="I50" s="16">
        <f t="shared" si="5"/>
        <v>0.28856296923463493</v>
      </c>
      <c r="J50" s="16">
        <f t="shared" si="6"/>
        <v>0.70110494138762691</v>
      </c>
      <c r="K50" s="16">
        <f t="shared" si="7"/>
        <v>0.41158313427874449</v>
      </c>
      <c r="L50" s="16">
        <f t="shared" si="8"/>
        <v>0.83732009493838555</v>
      </c>
      <c r="M50" s="17">
        <f t="shared" si="9"/>
        <v>1.1501495715452057</v>
      </c>
      <c r="O50" s="10">
        <f t="shared" si="17"/>
        <v>2.4599999999999902</v>
      </c>
      <c r="P50" s="16">
        <f t="shared" si="10"/>
        <v>6.2288369563079607E-2</v>
      </c>
      <c r="Q50" s="16">
        <f t="shared" si="11"/>
        <v>0.45242317854428521</v>
      </c>
      <c r="R50" s="16">
        <f t="shared" si="12"/>
        <v>0.13767722901266549</v>
      </c>
      <c r="S50" s="16">
        <f t="shared" si="13"/>
        <v>0.67262409899161746</v>
      </c>
      <c r="T50" s="17">
        <f t="shared" si="14"/>
        <v>2.5403093982762792</v>
      </c>
    </row>
    <row r="51" spans="1:20" x14ac:dyDescent="0.15">
      <c r="A51" s="10">
        <f t="shared" si="19"/>
        <v>0.47000000000000025</v>
      </c>
      <c r="B51" s="16">
        <f t="shared" si="0"/>
        <v>0.8595798037992507</v>
      </c>
      <c r="C51" s="16">
        <f t="shared" si="1"/>
        <v>0.95768928728763225</v>
      </c>
      <c r="D51" s="16">
        <f t="shared" si="2"/>
        <v>0.89755603953110175</v>
      </c>
      <c r="E51" s="16">
        <f t="shared" si="3"/>
        <v>0.97861600604508414</v>
      </c>
      <c r="F51" s="17">
        <f t="shared" si="4"/>
        <v>1.4017950292093084</v>
      </c>
      <c r="G51" s="3"/>
      <c r="H51" s="10">
        <f t="shared" si="16"/>
        <v>1.4700000000000004</v>
      </c>
      <c r="I51" s="16">
        <f t="shared" si="5"/>
        <v>0.28445160186039803</v>
      </c>
      <c r="J51" s="16">
        <f t="shared" si="6"/>
        <v>0.69823625521931587</v>
      </c>
      <c r="K51" s="16">
        <f t="shared" si="7"/>
        <v>0.40738589515242485</v>
      </c>
      <c r="L51" s="16">
        <f t="shared" si="8"/>
        <v>0.83560532263701859</v>
      </c>
      <c r="M51" s="17">
        <f t="shared" si="9"/>
        <v>1.1564629960932515</v>
      </c>
      <c r="O51" s="10">
        <f t="shared" si="17"/>
        <v>2.46999999999999</v>
      </c>
      <c r="P51" s="16">
        <f t="shared" si="10"/>
        <v>6.1325535428660795E-2</v>
      </c>
      <c r="Q51" s="16">
        <f t="shared" si="11"/>
        <v>0.45041393040204153</v>
      </c>
      <c r="R51" s="16">
        <f t="shared" si="12"/>
        <v>0.13615372724800348</v>
      </c>
      <c r="S51" s="16">
        <f t="shared" si="13"/>
        <v>0.67112884783925175</v>
      </c>
      <c r="T51" s="17">
        <f t="shared" si="14"/>
        <v>2.5640345141207757</v>
      </c>
    </row>
    <row r="52" spans="1:20" x14ac:dyDescent="0.15">
      <c r="A52" s="10">
        <f t="shared" si="19"/>
        <v>0.48000000000000026</v>
      </c>
      <c r="B52" s="16">
        <f t="shared" si="0"/>
        <v>0.85412779294481367</v>
      </c>
      <c r="C52" s="16">
        <f t="shared" si="1"/>
        <v>0.95594983175282955</v>
      </c>
      <c r="D52" s="16">
        <f t="shared" si="2"/>
        <v>0.89348600164371084</v>
      </c>
      <c r="E52" s="16">
        <f t="shared" si="3"/>
        <v>0.97772686970995615</v>
      </c>
      <c r="F52" s="17">
        <f t="shared" si="4"/>
        <v>1.3800973475160492</v>
      </c>
      <c r="G52" s="3"/>
      <c r="H52" s="10">
        <f t="shared" si="16"/>
        <v>1.4800000000000004</v>
      </c>
      <c r="I52" s="16">
        <f t="shared" si="5"/>
        <v>0.2803879449686672</v>
      </c>
      <c r="J52" s="16">
        <f t="shared" si="6"/>
        <v>0.69537160658655972</v>
      </c>
      <c r="K52" s="16">
        <f t="shared" si="7"/>
        <v>0.40322029590054098</v>
      </c>
      <c r="L52" s="16">
        <f t="shared" si="8"/>
        <v>0.83388944506244933</v>
      </c>
      <c r="M52" s="17">
        <f t="shared" si="9"/>
        <v>1.1629035215567574</v>
      </c>
      <c r="O52" s="10">
        <f t="shared" si="17"/>
        <v>2.4799999999999898</v>
      </c>
      <c r="P52" s="16">
        <f t="shared" si="10"/>
        <v>6.0377962044278422E-2</v>
      </c>
      <c r="Q52" s="16">
        <f t="shared" si="11"/>
        <v>0.44841440665805926</v>
      </c>
      <c r="R52" s="16">
        <f t="shared" si="12"/>
        <v>0.13464768559570375</v>
      </c>
      <c r="S52" s="16">
        <f t="shared" si="13"/>
        <v>0.6696375188548348</v>
      </c>
      <c r="T52" s="17">
        <f t="shared" si="14"/>
        <v>2.5880097583483619</v>
      </c>
    </row>
    <row r="53" spans="1:20" x14ac:dyDescent="0.15">
      <c r="A53" s="10">
        <f t="shared" si="19"/>
        <v>0.49000000000000027</v>
      </c>
      <c r="B53" s="16">
        <f t="shared" si="0"/>
        <v>0.84860679078925694</v>
      </c>
      <c r="C53" s="16">
        <f t="shared" si="1"/>
        <v>0.95418026373542497</v>
      </c>
      <c r="D53" s="16">
        <f t="shared" si="2"/>
        <v>0.88935688888295705</v>
      </c>
      <c r="E53" s="16">
        <f t="shared" si="3"/>
        <v>0.97682151068423195</v>
      </c>
      <c r="F53" s="17">
        <f t="shared" si="4"/>
        <v>1.3594677006538254</v>
      </c>
      <c r="G53" s="3"/>
      <c r="H53" s="10">
        <f t="shared" si="16"/>
        <v>1.4900000000000004</v>
      </c>
      <c r="I53" s="16">
        <f t="shared" si="5"/>
        <v>0.27637182779665603</v>
      </c>
      <c r="J53" s="16">
        <f t="shared" si="6"/>
        <v>0.69251118405562251</v>
      </c>
      <c r="K53" s="16">
        <f t="shared" si="7"/>
        <v>0.39908644677492727</v>
      </c>
      <c r="L53" s="16">
        <f t="shared" si="8"/>
        <v>0.83217256867528533</v>
      </c>
      <c r="M53" s="17">
        <f t="shared" si="9"/>
        <v>1.1694714352989095</v>
      </c>
      <c r="O53" s="10">
        <f t="shared" si="17"/>
        <v>2.4899999999999896</v>
      </c>
      <c r="P53" s="16">
        <f t="shared" si="10"/>
        <v>5.9445415122340847E-2</v>
      </c>
      <c r="Q53" s="16">
        <f t="shared" si="11"/>
        <v>0.44642458549477454</v>
      </c>
      <c r="R53" s="16">
        <f t="shared" si="12"/>
        <v>0.13315891878234526</v>
      </c>
      <c r="S53" s="16">
        <f t="shared" si="13"/>
        <v>0.66815012197467605</v>
      </c>
      <c r="T53" s="17">
        <f t="shared" si="14"/>
        <v>2.6122371566562306</v>
      </c>
    </row>
    <row r="54" spans="1:20" x14ac:dyDescent="0.15">
      <c r="A54" s="10">
        <f t="shared" si="19"/>
        <v>0.50000000000000022</v>
      </c>
      <c r="B54" s="16">
        <f t="shared" si="0"/>
        <v>0.843019175422553</v>
      </c>
      <c r="C54" s="16">
        <f t="shared" si="1"/>
        <v>0.95238095238095233</v>
      </c>
      <c r="D54" s="16">
        <f t="shared" si="2"/>
        <v>0.88517013419368074</v>
      </c>
      <c r="E54" s="16">
        <f t="shared" si="3"/>
        <v>0.9759000729485332</v>
      </c>
      <c r="F54" s="17">
        <f t="shared" si="4"/>
        <v>1.3398437499999998</v>
      </c>
      <c r="G54" s="3"/>
      <c r="H54" s="10">
        <f t="shared" si="16"/>
        <v>1.5000000000000004</v>
      </c>
      <c r="I54" s="16">
        <f t="shared" si="5"/>
        <v>0.27240306647665724</v>
      </c>
      <c r="J54" s="16">
        <f t="shared" si="6"/>
        <v>0.68965517241379304</v>
      </c>
      <c r="K54" s="16">
        <f t="shared" si="7"/>
        <v>0.39498444639115304</v>
      </c>
      <c r="L54" s="16">
        <f t="shared" si="8"/>
        <v>0.83045479853739967</v>
      </c>
      <c r="M54" s="17">
        <f t="shared" si="9"/>
        <v>1.1761670524691361</v>
      </c>
      <c r="O54" s="10">
        <f t="shared" si="17"/>
        <v>2.4999999999999893</v>
      </c>
      <c r="P54" s="16">
        <f t="shared" si="10"/>
        <v>5.852766346593602E-2</v>
      </c>
      <c r="Q54" s="16">
        <f t="shared" si="11"/>
        <v>0.44444444444444653</v>
      </c>
      <c r="R54" s="16">
        <f t="shared" si="12"/>
        <v>0.13168724279835545</v>
      </c>
      <c r="S54" s="16">
        <f t="shared" si="13"/>
        <v>0.66666666666666818</v>
      </c>
      <c r="T54" s="17">
        <f t="shared" si="14"/>
        <v>2.6367187499999747</v>
      </c>
    </row>
    <row r="55" spans="1:20" x14ac:dyDescent="0.15">
      <c r="A55" s="10">
        <f t="shared" si="19"/>
        <v>0.51000000000000023</v>
      </c>
      <c r="B55" s="16">
        <f t="shared" si="0"/>
        <v>0.83736733031480304</v>
      </c>
      <c r="C55" s="16">
        <f t="shared" si="1"/>
        <v>0.9505522708693751</v>
      </c>
      <c r="D55" s="16">
        <f t="shared" si="2"/>
        <v>0.88092717883777905</v>
      </c>
      <c r="E55" s="16">
        <f t="shared" si="3"/>
        <v>0.97496270229654181</v>
      </c>
      <c r="F55" s="17">
        <f t="shared" si="4"/>
        <v>1.3211680867628988</v>
      </c>
      <c r="G55" s="3"/>
      <c r="H55" s="10">
        <f t="shared" si="16"/>
        <v>1.5100000000000005</v>
      </c>
      <c r="I55" s="16">
        <f t="shared" si="5"/>
        <v>0.26848146453546162</v>
      </c>
      <c r="J55" s="16">
        <f t="shared" si="6"/>
        <v>0.68680375269570471</v>
      </c>
      <c r="K55" s="16">
        <f t="shared" si="7"/>
        <v>0.39091438199292289</v>
      </c>
      <c r="L55" s="16">
        <f t="shared" si="8"/>
        <v>0.82873623831452226</v>
      </c>
      <c r="M55" s="17">
        <f t="shared" si="9"/>
        <v>1.1829907154108446</v>
      </c>
      <c r="O55" s="10">
        <f t="shared" si="17"/>
        <v>2.5099999999999891</v>
      </c>
      <c r="P55" s="16">
        <f t="shared" si="10"/>
        <v>5.7624478948829785E-2</v>
      </c>
      <c r="Q55" s="16">
        <f t="shared" si="11"/>
        <v>0.4424739604074322</v>
      </c>
      <c r="R55" s="16">
        <f t="shared" si="12"/>
        <v>0.13023247491393361</v>
      </c>
      <c r="S55" s="16">
        <f t="shared" si="13"/>
        <v>0.66518716193822636</v>
      </c>
      <c r="T55" s="17">
        <f t="shared" si="14"/>
        <v>2.661456594619644</v>
      </c>
    </row>
    <row r="56" spans="1:20" x14ac:dyDescent="0.15">
      <c r="A56" s="10">
        <f t="shared" si="19"/>
        <v>0.52000000000000024</v>
      </c>
      <c r="B56" s="16">
        <f t="shared" si="0"/>
        <v>0.83165364243604545</v>
      </c>
      <c r="C56" s="16">
        <f t="shared" si="1"/>
        <v>0.94869459623557972</v>
      </c>
      <c r="D56" s="16">
        <f t="shared" si="2"/>
        <v>0.87662947141898684</v>
      </c>
      <c r="E56" s="16">
        <f t="shared" si="3"/>
        <v>0.97400954627538416</v>
      </c>
      <c r="F56" s="17">
        <f t="shared" si="4"/>
        <v>1.3033877582769233</v>
      </c>
      <c r="G56" s="3"/>
      <c r="H56" s="10">
        <f t="shared" si="16"/>
        <v>1.5200000000000005</v>
      </c>
      <c r="I56" s="16">
        <f t="shared" si="5"/>
        <v>0.26460681338599501</v>
      </c>
      <c r="J56" s="16">
        <f t="shared" si="6"/>
        <v>0.68395710221054928</v>
      </c>
      <c r="K56" s="16">
        <f t="shared" si="7"/>
        <v>0.38687632971539559</v>
      </c>
      <c r="L56" s="16">
        <f t="shared" si="8"/>
        <v>0.82701699027925013</v>
      </c>
      <c r="M56" s="17">
        <f t="shared" si="9"/>
        <v>1.1899427930947377</v>
      </c>
      <c r="O56" s="10">
        <f t="shared" si="17"/>
        <v>2.5199999999999889</v>
      </c>
      <c r="P56" s="16">
        <f t="shared" si="10"/>
        <v>5.6735636494726134E-2</v>
      </c>
      <c r="Q56" s="16">
        <f t="shared" si="11"/>
        <v>0.44051310967014601</v>
      </c>
      <c r="R56" s="16">
        <f t="shared" si="12"/>
        <v>0.12879443369394725</v>
      </c>
      <c r="S56" s="16">
        <f t="shared" si="13"/>
        <v>0.66371161634413633</v>
      </c>
      <c r="T56" s="17">
        <f t="shared" si="14"/>
        <v>2.6864527620665219</v>
      </c>
    </row>
    <row r="57" spans="1:20" x14ac:dyDescent="0.15">
      <c r="A57" s="10">
        <f t="shared" si="19"/>
        <v>0.53000000000000025</v>
      </c>
      <c r="B57" s="16">
        <f t="shared" si="0"/>
        <v>0.82588050040262906</v>
      </c>
      <c r="C57" s="16">
        <f t="shared" si="1"/>
        <v>0.94680830918972136</v>
      </c>
      <c r="D57" s="16">
        <f t="shared" si="2"/>
        <v>0.87227846691524902</v>
      </c>
      <c r="E57" s="16">
        <f t="shared" si="3"/>
        <v>0.97304075412580815</v>
      </c>
      <c r="F57" s="17">
        <f t="shared" si="4"/>
        <v>1.286453847930896</v>
      </c>
      <c r="G57" s="3"/>
      <c r="H57" s="10">
        <f t="shared" si="16"/>
        <v>1.5300000000000005</v>
      </c>
      <c r="I57" s="16">
        <f t="shared" si="5"/>
        <v>0.26077889281099575</v>
      </c>
      <c r="J57" s="16">
        <f t="shared" si="6"/>
        <v>0.68111539457014791</v>
      </c>
      <c r="K57" s="16">
        <f t="shared" si="7"/>
        <v>0.38287035484724774</v>
      </c>
      <c r="L57" s="16">
        <f t="shared" si="8"/>
        <v>0.8252971553144649</v>
      </c>
      <c r="M57" s="17">
        <f t="shared" si="9"/>
        <v>1.1970236805765226</v>
      </c>
      <c r="O57" s="10">
        <f t="shared" si="17"/>
        <v>2.5299999999999887</v>
      </c>
      <c r="P57" s="16">
        <f t="shared" si="10"/>
        <v>5.586091405583353E-2</v>
      </c>
      <c r="Q57" s="16">
        <f t="shared" si="11"/>
        <v>0.43856186792271012</v>
      </c>
      <c r="R57" s="16">
        <f t="shared" si="12"/>
        <v>0.12737293901182986</v>
      </c>
      <c r="S57" s="16">
        <f t="shared" si="13"/>
        <v>0.66224003799431375</v>
      </c>
      <c r="T57" s="17">
        <f t="shared" si="14"/>
        <v>2.7117093392305542</v>
      </c>
    </row>
    <row r="58" spans="1:20" x14ac:dyDescent="0.15">
      <c r="A58" s="10">
        <f t="shared" si="19"/>
        <v>0.54000000000000026</v>
      </c>
      <c r="B58" s="16">
        <f t="shared" si="0"/>
        <v>0.82005029265216656</v>
      </c>
      <c r="C58" s="16">
        <f t="shared" si="1"/>
        <v>0.94489379393756123</v>
      </c>
      <c r="D58" s="16">
        <f t="shared" si="2"/>
        <v>0.86787562571964094</v>
      </c>
      <c r="E58" s="16">
        <f t="shared" si="3"/>
        <v>0.97205647672219186</v>
      </c>
      <c r="F58" s="17">
        <f t="shared" si="4"/>
        <v>1.2703211017772291</v>
      </c>
      <c r="G58" s="3"/>
      <c r="H58" s="10">
        <f t="shared" si="16"/>
        <v>1.5400000000000005</v>
      </c>
      <c r="I58" s="16">
        <f t="shared" si="5"/>
        <v>0.25699747143856738</v>
      </c>
      <c r="J58" s="16">
        <f t="shared" si="6"/>
        <v>0.678278799717836</v>
      </c>
      <c r="K58" s="16">
        <f t="shared" si="7"/>
        <v>0.37889651209130865</v>
      </c>
      <c r="L58" s="16">
        <f t="shared" si="8"/>
        <v>0.82357683291714567</v>
      </c>
      <c r="M58" s="17">
        <f t="shared" si="9"/>
        <v>1.2042337984779221</v>
      </c>
      <c r="O58" s="10">
        <f t="shared" si="17"/>
        <v>2.5399999999999885</v>
      </c>
      <c r="P58" s="16">
        <f t="shared" si="10"/>
        <v>5.5000092590778649E-2</v>
      </c>
      <c r="Q58" s="16">
        <f t="shared" si="11"/>
        <v>0.43662021027629555</v>
      </c>
      <c r="R58" s="16">
        <f t="shared" si="12"/>
        <v>0.12596781206251148</v>
      </c>
      <c r="S58" s="16">
        <f t="shared" si="13"/>
        <v>0.66077243456147261</v>
      </c>
      <c r="T58" s="17">
        <f t="shared" si="14"/>
        <v>2.7372284283684745</v>
      </c>
    </row>
    <row r="59" spans="1:20" x14ac:dyDescent="0.15">
      <c r="A59" s="10">
        <f t="shared" si="19"/>
        <v>0.55000000000000027</v>
      </c>
      <c r="B59" s="16">
        <f t="shared" si="0"/>
        <v>0.81416540564902806</v>
      </c>
      <c r="C59" s="16">
        <f t="shared" si="1"/>
        <v>0.94295143800094294</v>
      </c>
      <c r="D59" s="16">
        <f t="shared" si="2"/>
        <v>0.86342241269079434</v>
      </c>
      <c r="E59" s="16">
        <f t="shared" si="3"/>
        <v>0.97105686651243184</v>
      </c>
      <c r="F59" s="17">
        <f t="shared" si="4"/>
        <v>1.2549475958806813</v>
      </c>
      <c r="G59" s="3"/>
      <c r="H59" s="10">
        <f t="shared" si="16"/>
        <v>1.5500000000000005</v>
      </c>
      <c r="I59" s="16">
        <f t="shared" si="5"/>
        <v>0.25326230720946208</v>
      </c>
      <c r="J59" s="16">
        <f t="shared" si="6"/>
        <v>0.67544748395812215</v>
      </c>
      <c r="K59" s="16">
        <f t="shared" si="7"/>
        <v>0.37495484582360866</v>
      </c>
      <c r="L59" s="16">
        <f t="shared" si="8"/>
        <v>0.82185612120256313</v>
      </c>
      <c r="M59" s="17">
        <f t="shared" si="9"/>
        <v>1.2115735924899194</v>
      </c>
      <c r="O59" s="10">
        <f t="shared" si="17"/>
        <v>2.5499999999999883</v>
      </c>
      <c r="P59" s="16">
        <f t="shared" si="10"/>
        <v>5.4152956041908666E-2</v>
      </c>
      <c r="Q59" s="16">
        <f t="shared" si="11"/>
        <v>0.43468811128015877</v>
      </c>
      <c r="R59" s="16">
        <f t="shared" si="12"/>
        <v>0.12457887537441026</v>
      </c>
      <c r="S59" s="16">
        <f t="shared" si="13"/>
        <v>0.65930881328870372</v>
      </c>
      <c r="T59" s="17">
        <f t="shared" si="14"/>
        <v>2.7630121471325513</v>
      </c>
    </row>
    <row r="60" spans="1:20" x14ac:dyDescent="0.15">
      <c r="A60" s="10">
        <f t="shared" si="19"/>
        <v>0.56000000000000028</v>
      </c>
      <c r="B60" s="16">
        <f t="shared" si="0"/>
        <v>0.8082282221222189</v>
      </c>
      <c r="C60" s="16">
        <f t="shared" si="1"/>
        <v>0.94098163203854246</v>
      </c>
      <c r="D60" s="16">
        <f t="shared" si="2"/>
        <v>0.85892029621372445</v>
      </c>
      <c r="E60" s="16">
        <f t="shared" si="3"/>
        <v>0.9700420774577474</v>
      </c>
      <c r="F60" s="17">
        <f t="shared" si="4"/>
        <v>1.2402944393142856</v>
      </c>
      <c r="G60" s="3"/>
      <c r="H60" s="10">
        <f t="shared" si="16"/>
        <v>1.5600000000000005</v>
      </c>
      <c r="I60" s="16">
        <f t="shared" si="5"/>
        <v>0.24957314783596604</v>
      </c>
      <c r="J60" s="16">
        <f t="shared" si="6"/>
        <v>0.67262160998708553</v>
      </c>
      <c r="K60" s="16">
        <f t="shared" si="7"/>
        <v>0.37104539035068745</v>
      </c>
      <c r="L60" s="16">
        <f t="shared" si="8"/>
        <v>0.82013511690884544</v>
      </c>
      <c r="M60" s="17">
        <f t="shared" si="9"/>
        <v>1.2190435328972469</v>
      </c>
      <c r="O60" s="10">
        <f t="shared" si="17"/>
        <v>2.5599999999999881</v>
      </c>
      <c r="P60" s="16">
        <f t="shared" si="10"/>
        <v>5.3319291312021497E-2</v>
      </c>
      <c r="Q60" s="16">
        <f t="shared" si="11"/>
        <v>0.43276554493837655</v>
      </c>
      <c r="R60" s="16">
        <f t="shared" si="12"/>
        <v>0.12320595282051366</v>
      </c>
      <c r="S60" s="16">
        <f t="shared" si="13"/>
        <v>0.65784918099696421</v>
      </c>
      <c r="T60" s="17">
        <f t="shared" si="14"/>
        <v>2.789062628599968</v>
      </c>
    </row>
    <row r="61" spans="1:20" x14ac:dyDescent="0.15">
      <c r="A61" s="10">
        <f t="shared" si="19"/>
        <v>0.57000000000000028</v>
      </c>
      <c r="B61" s="16">
        <f t="shared" si="0"/>
        <v>0.80224111933741116</v>
      </c>
      <c r="C61" s="16">
        <f t="shared" si="1"/>
        <v>0.93898476966703592</v>
      </c>
      <c r="D61" s="16">
        <f t="shared" si="2"/>
        <v>0.85437074727195628</v>
      </c>
      <c r="E61" s="16">
        <f t="shared" si="3"/>
        <v>0.96901226497244908</v>
      </c>
      <c r="F61" s="17">
        <f t="shared" si="4"/>
        <v>1.2263255084246989</v>
      </c>
      <c r="G61" s="3"/>
      <c r="H61" s="10">
        <f t="shared" si="16"/>
        <v>1.5700000000000005</v>
      </c>
      <c r="I61" s="16">
        <f t="shared" si="5"/>
        <v>0.24592973125227002</v>
      </c>
      <c r="J61" s="16">
        <f t="shared" si="6"/>
        <v>0.66980133692346844</v>
      </c>
      <c r="K61" s="16">
        <f t="shared" si="7"/>
        <v>0.36716817016501413</v>
      </c>
      <c r="L61" s="16">
        <f t="shared" si="8"/>
        <v>0.81841391540190012</v>
      </c>
      <c r="M61" s="17">
        <f t="shared" si="9"/>
        <v>1.2266441141231694</v>
      </c>
      <c r="O61" s="10">
        <f t="shared" si="17"/>
        <v>2.5699999999999878</v>
      </c>
      <c r="P61" s="16">
        <f t="shared" si="10"/>
        <v>5.249888824056128E-2</v>
      </c>
      <c r="Q61" s="16">
        <f t="shared" si="11"/>
        <v>0.43085248472628179</v>
      </c>
      <c r="R61" s="16">
        <f t="shared" si="12"/>
        <v>0.12184886962857722</v>
      </c>
      <c r="S61" s="16">
        <f t="shared" si="13"/>
        <v>0.65639354409247641</v>
      </c>
      <c r="T61" s="17">
        <f t="shared" si="14"/>
        <v>2.8153820213028373</v>
      </c>
    </row>
    <row r="62" spans="1:20" x14ac:dyDescent="0.15">
      <c r="A62" s="10">
        <f t="shared" si="19"/>
        <v>0.58000000000000029</v>
      </c>
      <c r="B62" s="16">
        <f t="shared" si="0"/>
        <v>0.79620646740477996</v>
      </c>
      <c r="C62" s="16">
        <f t="shared" si="1"/>
        <v>0.93696124728281238</v>
      </c>
      <c r="D62" s="16">
        <f t="shared" si="2"/>
        <v>0.84977523853177361</v>
      </c>
      <c r="E62" s="16">
        <f t="shared" si="3"/>
        <v>0.96796758586370668</v>
      </c>
      <c r="F62" s="17">
        <f t="shared" si="4"/>
        <v>1.2130072085931032</v>
      </c>
      <c r="G62" s="3"/>
      <c r="H62" s="10">
        <f t="shared" si="16"/>
        <v>1.5800000000000005</v>
      </c>
      <c r="I62" s="16">
        <f t="shared" si="5"/>
        <v>0.24233178605622976</v>
      </c>
      <c r="J62" s="16">
        <f t="shared" si="6"/>
        <v>0.66698682034043</v>
      </c>
      <c r="K62" s="16">
        <f t="shared" si="7"/>
        <v>0.36332320019838416</v>
      </c>
      <c r="L62" s="16">
        <f t="shared" si="8"/>
        <v>0.81669261068068322</v>
      </c>
      <c r="M62" s="17">
        <f t="shared" si="9"/>
        <v>1.2343758542936716</v>
      </c>
      <c r="O62" s="10">
        <f t="shared" si="17"/>
        <v>2.5799999999999876</v>
      </c>
      <c r="P62" s="16">
        <f t="shared" si="10"/>
        <v>5.1691539579316784E-2</v>
      </c>
      <c r="Q62" s="16">
        <f t="shared" si="11"/>
        <v>0.42894890360660476</v>
      </c>
      <c r="R62" s="16">
        <f t="shared" si="12"/>
        <v>0.12050745239046899</v>
      </c>
      <c r="S62" s="16">
        <f t="shared" si="13"/>
        <v>0.65494190857403889</v>
      </c>
      <c r="T62" s="17">
        <f t="shared" si="14"/>
        <v>2.8419724892587683</v>
      </c>
    </row>
    <row r="63" spans="1:20" x14ac:dyDescent="0.15">
      <c r="A63" s="10">
        <f t="shared" si="19"/>
        <v>0.5900000000000003</v>
      </c>
      <c r="B63" s="16">
        <f t="shared" si="0"/>
        <v>0.79012662762422581</v>
      </c>
      <c r="C63" s="16">
        <f t="shared" si="1"/>
        <v>0.93491146388437019</v>
      </c>
      <c r="D63" s="16">
        <f t="shared" si="2"/>
        <v>0.84513524343942437</v>
      </c>
      <c r="E63" s="16">
        <f t="shared" si="3"/>
        <v>0.96690819827136132</v>
      </c>
      <c r="F63" s="17">
        <f t="shared" si="4"/>
        <v>1.2003082602294488</v>
      </c>
      <c r="G63" s="3"/>
      <c r="H63" s="10">
        <f t="shared" si="16"/>
        <v>1.5900000000000005</v>
      </c>
      <c r="I63" s="16">
        <f t="shared" si="5"/>
        <v>0.23877903194242983</v>
      </c>
      <c r="J63" s="16">
        <f t="shared" si="6"/>
        <v>0.66417821229792373</v>
      </c>
      <c r="K63" s="16">
        <f t="shared" si="7"/>
        <v>0.35951048607316122</v>
      </c>
      <c r="L63" s="16">
        <f t="shared" si="8"/>
        <v>0.81497129538280288</v>
      </c>
      <c r="M63" s="17">
        <f t="shared" si="9"/>
        <v>1.2422392948201757</v>
      </c>
      <c r="O63" s="10">
        <f t="shared" si="17"/>
        <v>2.5899999999999874</v>
      </c>
      <c r="P63" s="16">
        <f t="shared" si="10"/>
        <v>5.0897040967657681E-2</v>
      </c>
      <c r="Q63" s="16">
        <f t="shared" si="11"/>
        <v>0.42705477404532149</v>
      </c>
      <c r="R63" s="16">
        <f t="shared" si="12"/>
        <v>0.11918152907068588</v>
      </c>
      <c r="S63" s="16">
        <f t="shared" si="13"/>
        <v>0.65349428004024757</v>
      </c>
      <c r="T63" s="17">
        <f t="shared" si="14"/>
        <v>2.8688362120020403</v>
      </c>
    </row>
    <row r="64" spans="1:20" x14ac:dyDescent="0.15">
      <c r="A64" s="10">
        <f t="shared" si="19"/>
        <v>0.60000000000000031</v>
      </c>
      <c r="B64" s="16">
        <f t="shared" si="0"/>
        <v>0.78400395086944397</v>
      </c>
      <c r="C64" s="16">
        <f t="shared" si="1"/>
        <v>0.93283582089552231</v>
      </c>
      <c r="D64" s="16">
        <f t="shared" si="2"/>
        <v>0.84045223533204394</v>
      </c>
      <c r="E64" s="16">
        <f t="shared" si="3"/>
        <v>0.96583426160781971</v>
      </c>
      <c r="F64" s="17">
        <f t="shared" si="4"/>
        <v>1.1881995061728394</v>
      </c>
      <c r="G64" s="3"/>
      <c r="H64" s="10">
        <f t="shared" si="16"/>
        <v>1.6000000000000005</v>
      </c>
      <c r="I64" s="16">
        <f t="shared" si="5"/>
        <v>0.23527118012648221</v>
      </c>
      <c r="J64" s="16">
        <f t="shared" si="6"/>
        <v>0.66137566137566128</v>
      </c>
      <c r="K64" s="16">
        <f t="shared" si="7"/>
        <v>0.35573002435124113</v>
      </c>
      <c r="L64" s="16">
        <f t="shared" si="8"/>
        <v>0.81325006079044426</v>
      </c>
      <c r="M64" s="17">
        <f t="shared" si="9"/>
        <v>1.2502350000000002</v>
      </c>
      <c r="O64" s="10">
        <f t="shared" si="17"/>
        <v>2.5999999999999872</v>
      </c>
      <c r="P64" s="16">
        <f t="shared" si="10"/>
        <v>5.0115190907341893E-2</v>
      </c>
      <c r="Q64" s="16">
        <f t="shared" si="11"/>
        <v>0.42517006802721341</v>
      </c>
      <c r="R64" s="16">
        <f t="shared" si="12"/>
        <v>0.11787092901406744</v>
      </c>
      <c r="S64" s="16">
        <f t="shared" si="13"/>
        <v>0.65205066369662823</v>
      </c>
      <c r="T64" s="17">
        <f t="shared" si="14"/>
        <v>2.895975384615348</v>
      </c>
    </row>
    <row r="65" spans="1:20" x14ac:dyDescent="0.15">
      <c r="A65" s="10">
        <f t="shared" si="19"/>
        <v>0.61000000000000032</v>
      </c>
      <c r="B65" s="16">
        <f t="shared" si="0"/>
        <v>0.77784077601221691</v>
      </c>
      <c r="C65" s="16">
        <f t="shared" si="1"/>
        <v>0.93073472198953844</v>
      </c>
      <c r="D65" s="16">
        <f t="shared" si="2"/>
        <v>0.83572768656304608</v>
      </c>
      <c r="E65" s="16">
        <f t="shared" si="3"/>
        <v>0.96474593649807017</v>
      </c>
      <c r="F65" s="17">
        <f t="shared" si="4"/>
        <v>1.1766537380415985</v>
      </c>
      <c r="G65" s="3"/>
      <c r="H65" s="10">
        <f t="shared" si="16"/>
        <v>1.6100000000000005</v>
      </c>
      <c r="I65" s="16">
        <f t="shared" si="5"/>
        <v>0.23180793376050246</v>
      </c>
      <c r="J65" s="16">
        <f t="shared" si="6"/>
        <v>0.65857931270662917</v>
      </c>
      <c r="K65" s="16">
        <f t="shared" si="7"/>
        <v>0.35198180278062224</v>
      </c>
      <c r="L65" s="16">
        <f t="shared" si="8"/>
        <v>0.81152899683660673</v>
      </c>
      <c r="M65" s="17">
        <f t="shared" si="9"/>
        <v>1.2583635566337743</v>
      </c>
      <c r="O65" s="10">
        <f t="shared" si="17"/>
        <v>2.609999999999987</v>
      </c>
      <c r="P65" s="16">
        <f t="shared" si="10"/>
        <v>4.9345790736928824E-2</v>
      </c>
      <c r="Q65" s="16">
        <f t="shared" si="11"/>
        <v>0.42329475707114145</v>
      </c>
      <c r="R65" s="16">
        <f t="shared" si="12"/>
        <v>0.11657548295273473</v>
      </c>
      <c r="S65" s="16">
        <f t="shared" si="13"/>
        <v>0.65061106436268157</v>
      </c>
      <c r="T65" s="17">
        <f t="shared" si="14"/>
        <v>2.9233922177620628</v>
      </c>
    </row>
    <row r="66" spans="1:20" x14ac:dyDescent="0.15">
      <c r="A66" s="10">
        <f t="shared" si="19"/>
        <v>0.62000000000000033</v>
      </c>
      <c r="B66" s="16">
        <f t="shared" si="0"/>
        <v>0.7716394283882021</v>
      </c>
      <c r="C66" s="16">
        <f t="shared" si="1"/>
        <v>0.92860857291434507</v>
      </c>
      <c r="D66" s="16">
        <f t="shared" si="2"/>
        <v>0.83096306764268713</v>
      </c>
      <c r="E66" s="16">
        <f t="shared" si="3"/>
        <v>0.96364338471985844</v>
      </c>
      <c r="F66" s="17">
        <f t="shared" si="4"/>
        <v>1.1656455393935481</v>
      </c>
      <c r="G66" s="3"/>
      <c r="H66" s="10">
        <f t="shared" si="16"/>
        <v>1.6200000000000006</v>
      </c>
      <c r="I66" s="16">
        <f t="shared" si="5"/>
        <v>0.22838898833971968</v>
      </c>
      <c r="J66" s="16">
        <f t="shared" si="6"/>
        <v>0.65578930801112212</v>
      </c>
      <c r="K66" s="16">
        <f t="shared" si="7"/>
        <v>0.34826580053947181</v>
      </c>
      <c r="L66" s="16">
        <f t="shared" si="8"/>
        <v>0.80980819211163957</v>
      </c>
      <c r="M66" s="17">
        <f t="shared" si="9"/>
        <v>1.2666255736590764</v>
      </c>
      <c r="O66" s="10">
        <f t="shared" si="17"/>
        <v>2.6199999999999868</v>
      </c>
      <c r="P66" s="16">
        <f t="shared" si="10"/>
        <v>4.858864460582854E-2</v>
      </c>
      <c r="Q66" s="16">
        <f t="shared" si="11"/>
        <v>0.42142881224503803</v>
      </c>
      <c r="R66" s="16">
        <f t="shared" si="12"/>
        <v>0.11529502301227774</v>
      </c>
      <c r="S66" s="16">
        <f t="shared" si="13"/>
        <v>0.6491754864788396</v>
      </c>
      <c r="T66" s="17">
        <f t="shared" si="14"/>
        <v>2.9510889377190481</v>
      </c>
    </row>
    <row r="67" spans="1:20" x14ac:dyDescent="0.15">
      <c r="A67" s="10">
        <f t="shared" si="19"/>
        <v>0.63000000000000034</v>
      </c>
      <c r="B67" s="16">
        <f t="shared" si="0"/>
        <v>0.76540221830538679</v>
      </c>
      <c r="C67" s="16">
        <f t="shared" si="1"/>
        <v>0.92645778131890533</v>
      </c>
      <c r="D67" s="16">
        <f t="shared" si="2"/>
        <v>0.82615984639446838</v>
      </c>
      <c r="E67" s="16">
        <f t="shared" si="3"/>
        <v>0.96252676914406143</v>
      </c>
      <c r="F67" s="17">
        <f t="shared" si="4"/>
        <v>1.1551511438286961</v>
      </c>
      <c r="G67" s="3"/>
      <c r="H67" s="10">
        <f t="shared" si="16"/>
        <v>1.6300000000000006</v>
      </c>
      <c r="I67" s="16">
        <f t="shared" si="5"/>
        <v>0.225014032100189</v>
      </c>
      <c r="J67" s="16">
        <f t="shared" si="6"/>
        <v>0.65300578563126055</v>
      </c>
      <c r="K67" s="16">
        <f t="shared" si="7"/>
        <v>0.34458198847758753</v>
      </c>
      <c r="L67" s="16">
        <f t="shared" si="8"/>
        <v>0.80808773387006716</v>
      </c>
      <c r="M67" s="17">
        <f t="shared" si="9"/>
        <v>1.2750216817996172</v>
      </c>
      <c r="O67" s="10">
        <f t="shared" si="17"/>
        <v>2.6299999999999866</v>
      </c>
      <c r="P67" s="16">
        <f t="shared" si="10"/>
        <v>4.7843559448018054E-2</v>
      </c>
      <c r="Q67" s="16">
        <f t="shared" si="11"/>
        <v>0.41957220418061997</v>
      </c>
      <c r="R67" s="16">
        <f t="shared" si="12"/>
        <v>0.11402938271721656</v>
      </c>
      <c r="S67" s="16">
        <f t="shared" si="13"/>
        <v>0.64774393411333464</v>
      </c>
      <c r="T67" s="17">
        <f t="shared" si="14"/>
        <v>2.9790677864099915</v>
      </c>
    </row>
    <row r="68" spans="1:20" x14ac:dyDescent="0.15">
      <c r="A68" s="10">
        <f t="shared" si="19"/>
        <v>0.64000000000000035</v>
      </c>
      <c r="B68" s="16">
        <f t="shared" si="0"/>
        <v>0.75913143959629048</v>
      </c>
      <c r="C68" s="16">
        <f t="shared" si="1"/>
        <v>0.92428275658089321</v>
      </c>
      <c r="D68" s="16">
        <f t="shared" si="2"/>
        <v>0.8213194871280185</v>
      </c>
      <c r="E68" s="16">
        <f t="shared" si="3"/>
        <v>0.96139625367529558</v>
      </c>
      <c r="F68" s="17">
        <f t="shared" si="4"/>
        <v>1.1451483063999994</v>
      </c>
      <c r="G68" s="3"/>
      <c r="H68" s="10">
        <f t="shared" si="16"/>
        <v>1.6400000000000006</v>
      </c>
      <c r="I68" s="16">
        <f t="shared" si="5"/>
        <v>0.2216827464075887</v>
      </c>
      <c r="J68" s="16">
        <f t="shared" si="6"/>
        <v>0.65022888056595918</v>
      </c>
      <c r="K68" s="16">
        <f t="shared" si="7"/>
        <v>0.34093032935515893</v>
      </c>
      <c r="L68" s="16">
        <f t="shared" si="8"/>
        <v>0.8063677080376912</v>
      </c>
      <c r="M68" s="17">
        <f t="shared" si="9"/>
        <v>1.2835525332292685</v>
      </c>
      <c r="O68" s="10">
        <f t="shared" si="17"/>
        <v>2.6399999999999864</v>
      </c>
      <c r="P68" s="16">
        <f t="shared" si="10"/>
        <v>4.7110344955454173E-2</v>
      </c>
      <c r="Q68" s="16">
        <f t="shared" si="11"/>
        <v>0.41772490308782501</v>
      </c>
      <c r="R68" s="16">
        <f t="shared" si="12"/>
        <v>0.11277839699576017</v>
      </c>
      <c r="S68" s="16">
        <f t="shared" si="13"/>
        <v>0.64631641096898118</v>
      </c>
      <c r="T68" s="17">
        <f t="shared" si="14"/>
        <v>3.007331021439243</v>
      </c>
    </row>
    <row r="69" spans="1:20" x14ac:dyDescent="0.15">
      <c r="A69" s="10">
        <f t="shared" si="19"/>
        <v>0.65000000000000036</v>
      </c>
      <c r="B69" s="16">
        <f t="shared" ref="B69:B134" si="20">(1+0.5*($B$1-1)*A69^2)^-($B$1/($B$1-1))</f>
        <v>0.75282936821488711</v>
      </c>
      <c r="C69" s="16">
        <f t="shared" ref="C69:C103" si="21">(1+0.5*($B$1-1)*A69^2)^-1</f>
        <v>0.9220839096357768</v>
      </c>
      <c r="D69" s="16">
        <f t="shared" ref="D69:D103" si="22">(1+0.5*($B$1-1)*A69^2)^(1/(1-$B$1))</f>
        <v>0.81644344982904504</v>
      </c>
      <c r="E69" s="16">
        <f t="shared" ref="E69:E103" si="23">SQRT(C69)</f>
        <v>0.96025200319279569</v>
      </c>
      <c r="F69" s="17">
        <f t="shared" ref="F69:F103" si="24">1/A69*((1+0.5*($B$1-1)*A69^2)/(1+0.5*($B$1-1)))^(($B$1+1)/(2*($B$1-1)))</f>
        <v>1.135616186899038</v>
      </c>
      <c r="G69" s="3"/>
      <c r="H69" s="10">
        <f t="shared" si="16"/>
        <v>1.6500000000000006</v>
      </c>
      <c r="I69" s="16">
        <f t="shared" ref="I69:I134" si="25">(1+0.5*($B$1-1)*H69^2)^-($B$1/($B$1-1))</f>
        <v>0.21839480613709042</v>
      </c>
      <c r="J69" s="16">
        <f t="shared" ref="J69:J103" si="26">(1+0.5*($B$1-1)*H69^2)^-1</f>
        <v>0.64745872450631259</v>
      </c>
      <c r="K69" s="16">
        <f t="shared" ref="K69:K103" si="27">(1+0.5*($B$1-1)*H69^2)^(1/(1-$B$1))</f>
        <v>0.33731077807873616</v>
      </c>
      <c r="L69" s="16">
        <f t="shared" ref="L69:L103" si="28">SQRT(J69)</f>
        <v>0.80464819921895836</v>
      </c>
      <c r="M69" s="17">
        <f t="shared" ref="M69:M103" si="29">1/H69*((1+0.5*($B$1-1)*H69^2)/(1+0.5*($B$1-1)))^(($B$1+1)/(2*($B$1-1)))</f>
        <v>1.2922188012503513</v>
      </c>
      <c r="O69" s="10">
        <f t="shared" si="17"/>
        <v>2.6499999999999861</v>
      </c>
      <c r="P69" s="16">
        <f t="shared" ref="P69:P134" si="30">(1+0.5*($B$1-1)*O69^2)^-($B$1/($B$1-1))</f>
        <v>4.63888135512113E-2</v>
      </c>
      <c r="Q69" s="16">
        <f t="shared" ref="Q69:Q103" si="31">(1+0.5*($B$1-1)*O69^2)^-1</f>
        <v>0.41588687876897745</v>
      </c>
      <c r="R69" s="16">
        <f t="shared" ref="R69:R103" si="32">(1+0.5*($B$1-1)*O69^2)^(1/(1-$B$1))</f>
        <v>0.1115419021838869</v>
      </c>
      <c r="S69" s="16">
        <f t="shared" ref="S69:S103" si="33">SQRT(Q69)</f>
        <v>0.64489292038987178</v>
      </c>
      <c r="T69" s="17">
        <f t="shared" ref="T69:T103" si="34">1/O69*((1+0.5*($B$1-1)*O69^2)/(1+0.5*($B$1-1)))^(($B$1+1)/(2*($B$1-1)))</f>
        <v>3.03588091612614</v>
      </c>
    </row>
    <row r="70" spans="1:20" x14ac:dyDescent="0.15">
      <c r="A70" s="10">
        <f t="shared" si="19"/>
        <v>0.66000000000000036</v>
      </c>
      <c r="B70" s="16">
        <f t="shared" si="20"/>
        <v>0.74649826087912774</v>
      </c>
      <c r="C70" s="16">
        <f t="shared" si="21"/>
        <v>0.91986165280741772</v>
      </c>
      <c r="D70" s="16">
        <f t="shared" si="22"/>
        <v>0.81153318936691743</v>
      </c>
      <c r="E70" s="16">
        <f t="shared" si="23"/>
        <v>0.95909418349159936</v>
      </c>
      <c r="F70" s="17">
        <f t="shared" si="24"/>
        <v>1.1265352437571268</v>
      </c>
      <c r="G70" s="3"/>
      <c r="H70" s="10">
        <f t="shared" ref="H70:H103" si="35">H69+0.01</f>
        <v>1.6600000000000006</v>
      </c>
      <c r="I70" s="16">
        <f t="shared" si="25"/>
        <v>0.21514988004430913</v>
      </c>
      <c r="J70" s="16">
        <f t="shared" si="26"/>
        <v>0.64469544587137029</v>
      </c>
      <c r="K70" s="16">
        <f t="shared" si="27"/>
        <v>0.33372328193432887</v>
      </c>
      <c r="L70" s="16">
        <f t="shared" si="28"/>
        <v>0.80292929070458641</v>
      </c>
      <c r="M70" s="17">
        <f t="shared" si="29"/>
        <v>1.3010211799855427</v>
      </c>
      <c r="O70" s="10">
        <f t="shared" ref="O70:O103" si="36">O69+0.01</f>
        <v>2.6599999999999859</v>
      </c>
      <c r="P70" s="16">
        <f t="shared" si="30"/>
        <v>4.5678780362371045E-2</v>
      </c>
      <c r="Q70" s="16">
        <f t="shared" si="31"/>
        <v>0.41405810063268339</v>
      </c>
      <c r="R70" s="16">
        <f t="shared" si="32"/>
        <v>0.11031973602876884</v>
      </c>
      <c r="S70" s="16">
        <f t="shared" si="33"/>
        <v>0.643473465367985</v>
      </c>
      <c r="T70" s="17">
        <f t="shared" si="34"/>
        <v>3.0647197595398086</v>
      </c>
    </row>
    <row r="71" spans="1:20" x14ac:dyDescent="0.15">
      <c r="A71" s="10">
        <f t="shared" si="19"/>
        <v>0.67000000000000037</v>
      </c>
      <c r="B71" s="16">
        <f t="shared" si="20"/>
        <v>0.74014035375984477</v>
      </c>
      <c r="C71" s="16">
        <f t="shared" si="21"/>
        <v>0.91761639964029418</v>
      </c>
      <c r="D71" s="16">
        <f t="shared" si="22"/>
        <v>0.80659015472040374</v>
      </c>
      <c r="E71" s="16">
        <f t="shared" si="23"/>
        <v>0.95792296122407161</v>
      </c>
      <c r="F71" s="17">
        <f t="shared" si="24"/>
        <v>1.1178871374527988</v>
      </c>
      <c r="G71" s="3"/>
      <c r="H71" s="10">
        <f t="shared" si="35"/>
        <v>1.6700000000000006</v>
      </c>
      <c r="I71" s="16">
        <f t="shared" si="25"/>
        <v>0.21194763112734311</v>
      </c>
      <c r="J71" s="16">
        <f t="shared" si="26"/>
        <v>0.64193916984426547</v>
      </c>
      <c r="K71" s="16">
        <f t="shared" si="27"/>
        <v>0.33016778081755255</v>
      </c>
      <c r="L71" s="16">
        <f t="shared" si="28"/>
        <v>0.80121106447943258</v>
      </c>
      <c r="M71" s="17">
        <f t="shared" si="29"/>
        <v>1.3099603840828598</v>
      </c>
      <c r="O71" s="10">
        <f t="shared" si="36"/>
        <v>2.6699999999999857</v>
      </c>
      <c r="P71" s="16">
        <f t="shared" si="30"/>
        <v>4.4980063192690191E-2</v>
      </c>
      <c r="Q71" s="16">
        <f t="shared" si="31"/>
        <v>0.41223853770746166</v>
      </c>
      <c r="R71" s="16">
        <f t="shared" si="32"/>
        <v>0.10911173769156331</v>
      </c>
      <c r="S71" s="16">
        <f t="shared" si="33"/>
        <v>0.64205804854970994</v>
      </c>
      <c r="T71" s="17">
        <f t="shared" si="34"/>
        <v>3.0938498565344448</v>
      </c>
    </row>
    <row r="72" spans="1:20" x14ac:dyDescent="0.15">
      <c r="A72" s="10">
        <f t="shared" si="19"/>
        <v>0.68000000000000038</v>
      </c>
      <c r="B72" s="16">
        <f t="shared" si="20"/>
        <v>0.7337578612167247</v>
      </c>
      <c r="C72" s="16">
        <f t="shared" si="21"/>
        <v>0.91534856473345039</v>
      </c>
      <c r="D72" s="16">
        <f t="shared" si="22"/>
        <v>0.80161578822204738</v>
      </c>
      <c r="E72" s="16">
        <f t="shared" si="23"/>
        <v>0.95673850384180237</v>
      </c>
      <c r="F72" s="17">
        <f t="shared" si="24"/>
        <v>1.1096546424470586</v>
      </c>
      <c r="G72" s="3"/>
      <c r="H72" s="10">
        <f t="shared" si="35"/>
        <v>1.6800000000000006</v>
      </c>
      <c r="I72" s="16">
        <f t="shared" si="25"/>
        <v>0.20878771697992632</v>
      </c>
      <c r="J72" s="16">
        <f t="shared" si="26"/>
        <v>0.6391900184086724</v>
      </c>
      <c r="K72" s="16">
        <f t="shared" si="27"/>
        <v>0.32664420746075518</v>
      </c>
      <c r="L72" s="16">
        <f t="shared" si="28"/>
        <v>0.7994936012305992</v>
      </c>
      <c r="M72" s="17">
        <f t="shared" si="29"/>
        <v>1.3190371484331576</v>
      </c>
      <c r="O72" s="10">
        <f t="shared" si="36"/>
        <v>2.6799999999999855</v>
      </c>
      <c r="P72" s="16">
        <f t="shared" si="30"/>
        <v>4.4292482495071984E-2</v>
      </c>
      <c r="Q72" s="16">
        <f t="shared" si="31"/>
        <v>0.41042815865511162</v>
      </c>
      <c r="R72" s="16">
        <f t="shared" si="32"/>
        <v>0.10791774774959234</v>
      </c>
      <c r="S72" s="16">
        <f t="shared" si="33"/>
        <v>0.64064667224228333</v>
      </c>
      <c r="T72" s="17">
        <f t="shared" si="34"/>
        <v>3.1232735277850332</v>
      </c>
    </row>
    <row r="73" spans="1:20" x14ac:dyDescent="0.15">
      <c r="A73" s="10">
        <f t="shared" si="19"/>
        <v>0.69000000000000039</v>
      </c>
      <c r="B73" s="16">
        <f t="shared" si="20"/>
        <v>0.72735297458193604</v>
      </c>
      <c r="C73" s="16">
        <f t="shared" si="21"/>
        <v>0.91305856357626769</v>
      </c>
      <c r="D73" s="16">
        <f t="shared" si="22"/>
        <v>0.796611524821628</v>
      </c>
      <c r="E73" s="16">
        <f t="shared" si="23"/>
        <v>0.95554097953790951</v>
      </c>
      <c r="F73" s="17">
        <f t="shared" si="24"/>
        <v>1.101821566781273</v>
      </c>
      <c r="G73" s="3"/>
      <c r="H73" s="10">
        <f t="shared" si="35"/>
        <v>1.6900000000000006</v>
      </c>
      <c r="I73" s="16">
        <f t="shared" si="25"/>
        <v>0.20566979013572798</v>
      </c>
      <c r="J73" s="16">
        <f t="shared" si="26"/>
        <v>0.63644811038556015</v>
      </c>
      <c r="K73" s="16">
        <f t="shared" si="27"/>
        <v>0.32315248765705856</v>
      </c>
      <c r="L73" s="16">
        <f t="shared" si="28"/>
        <v>0.79777698035576339</v>
      </c>
      <c r="M73" s="17">
        <f t="shared" si="29"/>
        <v>1.3282522278996305</v>
      </c>
      <c r="O73" s="10">
        <f t="shared" si="36"/>
        <v>2.6899999999999853</v>
      </c>
      <c r="P73" s="16">
        <f t="shared" si="30"/>
        <v>4.3615861343865157E-2</v>
      </c>
      <c r="Q73" s="16">
        <f t="shared" si="31"/>
        <v>0.4086269317838227</v>
      </c>
      <c r="R73" s="16">
        <f t="shared" si="32"/>
        <v>0.10673760819793295</v>
      </c>
      <c r="S73" s="16">
        <f t="shared" si="33"/>
        <v>0.63923933842014347</v>
      </c>
      <c r="T73" s="17">
        <f t="shared" si="34"/>
        <v>3.1529931098235151</v>
      </c>
    </row>
    <row r="74" spans="1:20" x14ac:dyDescent="0.15">
      <c r="A74" s="10">
        <f t="shared" si="19"/>
        <v>0.7000000000000004</v>
      </c>
      <c r="B74" s="16">
        <f t="shared" si="20"/>
        <v>0.72092786099191519</v>
      </c>
      <c r="C74" s="16">
        <f t="shared" si="21"/>
        <v>0.91074681238615662</v>
      </c>
      <c r="D74" s="16">
        <f t="shared" si="22"/>
        <v>0.7915787913691229</v>
      </c>
      <c r="E74" s="16">
        <f t="shared" si="23"/>
        <v>0.95433055718978033</v>
      </c>
      <c r="F74" s="17">
        <f t="shared" si="24"/>
        <v>1.0943726785714283</v>
      </c>
      <c r="G74" s="3"/>
      <c r="H74" s="10">
        <f t="shared" si="35"/>
        <v>1.7000000000000006</v>
      </c>
      <c r="I74" s="16">
        <f t="shared" si="25"/>
        <v>0.20259349840383595</v>
      </c>
      <c r="J74" s="16">
        <f t="shared" si="26"/>
        <v>0.63371356147021529</v>
      </c>
      <c r="K74" s="16">
        <f t="shared" si="27"/>
        <v>0.31969254048125317</v>
      </c>
      <c r="L74" s="16">
        <f t="shared" si="28"/>
        <v>0.79606127997172138</v>
      </c>
      <c r="M74" s="17">
        <f t="shared" si="29"/>
        <v>1.3376063970588243</v>
      </c>
      <c r="O74" s="10">
        <f t="shared" si="36"/>
        <v>2.6999999999999851</v>
      </c>
      <c r="P74" s="16">
        <f t="shared" si="30"/>
        <v>4.2950025407013238E-2</v>
      </c>
      <c r="Q74" s="16">
        <f t="shared" si="31"/>
        <v>0.40683482506102797</v>
      </c>
      <c r="R74" s="16">
        <f t="shared" si="32"/>
        <v>0.10557116245043784</v>
      </c>
      <c r="S74" s="16">
        <f t="shared" si="33"/>
        <v>0.63783604873119859</v>
      </c>
      <c r="T74" s="17">
        <f t="shared" si="34"/>
        <v>3.1830109550754004</v>
      </c>
    </row>
    <row r="75" spans="1:20" x14ac:dyDescent="0.15">
      <c r="A75" s="10">
        <f t="shared" si="19"/>
        <v>0.71000000000000041</v>
      </c>
      <c r="B75" s="16">
        <f t="shared" si="20"/>
        <v>0.71448466226770946</v>
      </c>
      <c r="C75" s="16">
        <f t="shared" si="21"/>
        <v>0.9084137279482567</v>
      </c>
      <c r="D75" s="16">
        <f t="shared" si="22"/>
        <v>0.78651900591753998</v>
      </c>
      <c r="E75" s="16">
        <f t="shared" si="23"/>
        <v>0.95310740630227853</v>
      </c>
      <c r="F75" s="17">
        <f t="shared" si="24"/>
        <v>1.0872936387188377</v>
      </c>
      <c r="G75" s="3"/>
      <c r="H75" s="10">
        <f t="shared" si="35"/>
        <v>1.7100000000000006</v>
      </c>
      <c r="I75" s="16">
        <f t="shared" si="25"/>
        <v>0.19955848519547631</v>
      </c>
      <c r="J75" s="16">
        <f t="shared" si="26"/>
        <v>0.63098648426950676</v>
      </c>
      <c r="K75" s="16">
        <f t="shared" si="27"/>
        <v>0.31626427850749483</v>
      </c>
      <c r="L75" s="16">
        <f t="shared" si="28"/>
        <v>0.79434657692313793</v>
      </c>
      <c r="M75" s="17">
        <f t="shared" si="29"/>
        <v>1.347100449952678</v>
      </c>
      <c r="O75" s="10">
        <f t="shared" si="36"/>
        <v>2.7099999999999849</v>
      </c>
      <c r="P75" s="16">
        <f t="shared" si="30"/>
        <v>4.2294802918077544E-2</v>
      </c>
      <c r="Q75" s="16">
        <f t="shared" si="31"/>
        <v>0.40505180612600628</v>
      </c>
      <c r="R75" s="16">
        <f t="shared" si="32"/>
        <v>0.10441825534020749</v>
      </c>
      <c r="S75" s="16">
        <f t="shared" si="33"/>
        <v>0.63643680450301288</v>
      </c>
      <c r="T75" s="17">
        <f t="shared" si="34"/>
        <v>3.2133294318967724</v>
      </c>
    </row>
    <row r="76" spans="1:20" x14ac:dyDescent="0.15">
      <c r="A76" s="10">
        <f t="shared" si="19"/>
        <v>0.72000000000000042</v>
      </c>
      <c r="B76" s="16">
        <f t="shared" si="20"/>
        <v>0.70802549384419422</v>
      </c>
      <c r="C76" s="16">
        <f t="shared" si="21"/>
        <v>0.90605972745723384</v>
      </c>
      <c r="D76" s="16">
        <f t="shared" si="22"/>
        <v>0.78143357704596039</v>
      </c>
      <c r="E76" s="16">
        <f t="shared" si="23"/>
        <v>0.95187169695145035</v>
      </c>
      <c r="F76" s="17">
        <f t="shared" si="24"/>
        <v>1.0805709392329219</v>
      </c>
      <c r="G76" s="3"/>
      <c r="H76" s="10">
        <f t="shared" si="35"/>
        <v>1.7200000000000006</v>
      </c>
      <c r="I76" s="16">
        <f t="shared" si="25"/>
        <v>0.19656438984202387</v>
      </c>
      <c r="J76" s="16">
        <f t="shared" si="26"/>
        <v>0.62826698833936456</v>
      </c>
      <c r="K76" s="16">
        <f t="shared" si="27"/>
        <v>0.31286760802375263</v>
      </c>
      <c r="L76" s="16">
        <f t="shared" si="28"/>
        <v>0.79263294679149221</v>
      </c>
      <c r="M76" s="17">
        <f t="shared" si="29"/>
        <v>1.3567351998511632</v>
      </c>
      <c r="O76" s="10">
        <f t="shared" si="36"/>
        <v>2.7199999999999847</v>
      </c>
      <c r="P76" s="16">
        <f t="shared" si="30"/>
        <v>4.1650024648154066E-2</v>
      </c>
      <c r="Q76" s="16">
        <f t="shared" si="31"/>
        <v>0.40327784230223529</v>
      </c>
      <c r="R76" s="16">
        <f t="shared" si="32"/>
        <v>0.10327873311953396</v>
      </c>
      <c r="S76" s="16">
        <f t="shared" si="33"/>
        <v>0.63504160674890842</v>
      </c>
      <c r="T76" s="17">
        <f t="shared" si="34"/>
        <v>3.2439509246117186</v>
      </c>
    </row>
    <row r="77" spans="1:20" x14ac:dyDescent="0.15">
      <c r="A77" s="10">
        <f t="shared" si="19"/>
        <v>0.73000000000000043</v>
      </c>
      <c r="B77" s="16">
        <f t="shared" si="20"/>
        <v>0.7015524437483911</v>
      </c>
      <c r="C77" s="16">
        <f t="shared" si="21"/>
        <v>0.90368522836125709</v>
      </c>
      <c r="D77" s="16">
        <f t="shared" si="22"/>
        <v>0.77632390320309475</v>
      </c>
      <c r="E77" s="16">
        <f t="shared" si="23"/>
        <v>0.95062359972875543</v>
      </c>
      <c r="F77" s="17">
        <f t="shared" si="24"/>
        <v>1.0741918466279108</v>
      </c>
      <c r="G77" s="3"/>
      <c r="H77" s="10">
        <f t="shared" si="35"/>
        <v>1.7300000000000006</v>
      </c>
      <c r="I77" s="16">
        <f t="shared" si="25"/>
        <v>0.19361084790436786</v>
      </c>
      <c r="J77" s="16">
        <f t="shared" si="26"/>
        <v>0.62555518022244727</v>
      </c>
      <c r="K77" s="16">
        <f t="shared" si="27"/>
        <v>0.30950242924296451</v>
      </c>
      <c r="L77" s="16">
        <f t="shared" si="28"/>
        <v>0.79092046390420778</v>
      </c>
      <c r="M77" s="17">
        <f t="shared" si="29"/>
        <v>1.3665114790250732</v>
      </c>
      <c r="O77" s="10">
        <f t="shared" si="36"/>
        <v>2.7299999999999844</v>
      </c>
      <c r="P77" s="16">
        <f t="shared" si="30"/>
        <v>4.1015523877705518E-2</v>
      </c>
      <c r="Q77" s="16">
        <f t="shared" si="31"/>
        <v>0.40151290060949935</v>
      </c>
      <c r="R77" s="16">
        <f t="shared" si="32"/>
        <v>0.10215244345933511</v>
      </c>
      <c r="S77" s="16">
        <f t="shared" si="33"/>
        <v>0.63365045617398508</v>
      </c>
      <c r="T77" s="17">
        <f t="shared" si="34"/>
        <v>3.2748778335501627</v>
      </c>
    </row>
    <row r="78" spans="1:20" x14ac:dyDescent="0.15">
      <c r="A78" s="10">
        <f t="shared" si="19"/>
        <v>0.74000000000000044</v>
      </c>
      <c r="B78" s="16">
        <f t="shared" si="20"/>
        <v>0.69506757162702426</v>
      </c>
      <c r="C78" s="16">
        <f t="shared" si="21"/>
        <v>0.90129064820823412</v>
      </c>
      <c r="D78" s="16">
        <f t="shared" si="22"/>
        <v>0.77119137207161581</v>
      </c>
      <c r="E78" s="16">
        <f t="shared" si="23"/>
        <v>0.94936328568585071</v>
      </c>
      <c r="F78" s="17">
        <f t="shared" si="24"/>
        <v>1.0681443499135133</v>
      </c>
      <c r="G78" s="3"/>
      <c r="H78" s="10">
        <f t="shared" si="35"/>
        <v>1.7400000000000007</v>
      </c>
      <c r="I78" s="16">
        <f t="shared" si="25"/>
        <v>0.19069749147370549</v>
      </c>
      <c r="J78" s="16">
        <f t="shared" si="26"/>
        <v>0.62285116348597325</v>
      </c>
      <c r="K78" s="16">
        <f t="shared" si="27"/>
        <v>0.30616863651086368</v>
      </c>
      <c r="L78" s="16">
        <f t="shared" si="28"/>
        <v>0.78920920134396133</v>
      </c>
      <c r="M78" s="17">
        <f t="shared" si="29"/>
        <v>1.376430138528566</v>
      </c>
      <c r="O78" s="10">
        <f t="shared" si="36"/>
        <v>2.7399999999999842</v>
      </c>
      <c r="P78" s="16">
        <f t="shared" si="30"/>
        <v>4.0391136368327474E-2</v>
      </c>
      <c r="Q78" s="16">
        <f t="shared" si="31"/>
        <v>0.39975694777575516</v>
      </c>
      <c r="R78" s="16">
        <f t="shared" si="32"/>
        <v>0.1010392354480978</v>
      </c>
      <c r="S78" s="16">
        <f t="shared" si="33"/>
        <v>0.63226335318105786</v>
      </c>
      <c r="T78" s="17">
        <f t="shared" si="34"/>
        <v>3.3061125750860829</v>
      </c>
    </row>
    <row r="79" spans="1:20" x14ac:dyDescent="0.15">
      <c r="A79" s="10">
        <f t="shared" si="19"/>
        <v>0.75000000000000044</v>
      </c>
      <c r="B79" s="16">
        <f t="shared" si="20"/>
        <v>0.68857290782337466</v>
      </c>
      <c r="C79" s="16">
        <f t="shared" si="21"/>
        <v>0.898876404494382</v>
      </c>
      <c r="D79" s="16">
        <f t="shared" si="22"/>
        <v>0.76603735995350442</v>
      </c>
      <c r="E79" s="16">
        <f t="shared" si="23"/>
        <v>0.94809092627995439</v>
      </c>
      <c r="F79" s="17">
        <f t="shared" si="24"/>
        <v>1.0624171127507711</v>
      </c>
      <c r="G79" s="3"/>
      <c r="H79" s="10">
        <f t="shared" si="35"/>
        <v>1.7500000000000007</v>
      </c>
      <c r="I79" s="16">
        <f t="shared" si="25"/>
        <v>0.18782394946383776</v>
      </c>
      <c r="J79" s="16">
        <f t="shared" si="26"/>
        <v>0.6201550387596898</v>
      </c>
      <c r="K79" s="16">
        <f t="shared" si="27"/>
        <v>0.30286611851043849</v>
      </c>
      <c r="L79" s="16">
        <f t="shared" si="28"/>
        <v>0.78749923095815766</v>
      </c>
      <c r="M79" s="17">
        <f t="shared" si="29"/>
        <v>1.3864920479910718</v>
      </c>
      <c r="O79" s="10">
        <f t="shared" si="36"/>
        <v>2.749999999999984</v>
      </c>
      <c r="P79" s="16">
        <f t="shared" si="30"/>
        <v>3.9776700334468111E-2</v>
      </c>
      <c r="Q79" s="16">
        <f t="shared" si="31"/>
        <v>0.39800995024875907</v>
      </c>
      <c r="R79" s="16">
        <f t="shared" si="32"/>
        <v>9.9938959590350401E-2</v>
      </c>
      <c r="S79" s="16">
        <f t="shared" si="33"/>
        <v>0.63088029787651401</v>
      </c>
      <c r="T79" s="17">
        <f t="shared" si="34"/>
        <v>3.3376575816760843</v>
      </c>
    </row>
    <row r="80" spans="1:20" x14ac:dyDescent="0.15">
      <c r="A80" s="10">
        <f t="shared" si="19"/>
        <v>0.76000000000000045</v>
      </c>
      <c r="B80" s="16">
        <f t="shared" si="20"/>
        <v>0.68207045250340426</v>
      </c>
      <c r="C80" s="16">
        <f t="shared" si="21"/>
        <v>0.89644291451520364</v>
      </c>
      <c r="D80" s="16">
        <f t="shared" si="22"/>
        <v>0.76086323117659749</v>
      </c>
      <c r="E80" s="16">
        <f t="shared" si="23"/>
        <v>0.94680669331981571</v>
      </c>
      <c r="F80" s="17">
        <f t="shared" si="24"/>
        <v>1.0569994293894733</v>
      </c>
      <c r="G80" s="3"/>
      <c r="H80" s="10">
        <f t="shared" si="35"/>
        <v>1.7600000000000007</v>
      </c>
      <c r="I80" s="16">
        <f t="shared" si="25"/>
        <v>0.18498984789505435</v>
      </c>
      <c r="J80" s="16">
        <f t="shared" si="26"/>
        <v>0.61746690377395752</v>
      </c>
      <c r="K80" s="16">
        <f t="shared" si="27"/>
        <v>0.29959475846299854</v>
      </c>
      <c r="L80" s="16">
        <f t="shared" si="28"/>
        <v>0.78579062336856476</v>
      </c>
      <c r="M80" s="17">
        <f t="shared" si="29"/>
        <v>1.3966980954181833</v>
      </c>
      <c r="O80" s="10">
        <f t="shared" si="36"/>
        <v>2.7599999999999838</v>
      </c>
      <c r="P80" s="16">
        <f t="shared" si="30"/>
        <v>3.9172056415118915E-2</v>
      </c>
      <c r="Q80" s="16">
        <f t="shared" si="31"/>
        <v>0.39627187420745913</v>
      </c>
      <c r="R80" s="16">
        <f t="shared" si="32"/>
        <v>9.8851467804680168E-2</v>
      </c>
      <c r="S80" s="16">
        <f t="shared" si="33"/>
        <v>0.62950129007608802</v>
      </c>
      <c r="T80" s="17">
        <f t="shared" si="34"/>
        <v>3.3695153018983928</v>
      </c>
    </row>
    <row r="81" spans="1:20" x14ac:dyDescent="0.15">
      <c r="A81" s="10">
        <f t="shared" si="19"/>
        <v>0.77000000000000046</v>
      </c>
      <c r="B81" s="16">
        <f t="shared" si="20"/>
        <v>0.67556217483104419</v>
      </c>
      <c r="C81" s="16">
        <f t="shared" si="21"/>
        <v>0.8939905952189382</v>
      </c>
      <c r="D81" s="16">
        <f t="shared" si="22"/>
        <v>0.75567033752250945</v>
      </c>
      <c r="E81" s="16">
        <f t="shared" si="23"/>
        <v>0.94551075891231307</v>
      </c>
      <c r="F81" s="17">
        <f t="shared" si="24"/>
        <v>1.051881184043344</v>
      </c>
      <c r="G81" s="3"/>
      <c r="H81" s="10">
        <f t="shared" si="35"/>
        <v>1.7700000000000007</v>
      </c>
      <c r="I81" s="16">
        <f t="shared" si="25"/>
        <v>0.1821948101696948</v>
      </c>
      <c r="J81" s="16">
        <f t="shared" si="26"/>
        <v>0.61478685339792682</v>
      </c>
      <c r="K81" s="16">
        <f t="shared" si="27"/>
        <v>0.2963544343258222</v>
      </c>
      <c r="L81" s="16">
        <f t="shared" si="28"/>
        <v>0.78408344798109775</v>
      </c>
      <c r="M81" s="17">
        <f t="shared" si="29"/>
        <v>1.407049187001175</v>
      </c>
      <c r="O81" s="10">
        <f t="shared" si="36"/>
        <v>2.7699999999999836</v>
      </c>
      <c r="P81" s="16">
        <f t="shared" si="30"/>
        <v>3.8577047645493905E-2</v>
      </c>
      <c r="Q81" s="16">
        <f t="shared" si="31"/>
        <v>0.39454268557315503</v>
      </c>
      <c r="R81" s="16">
        <f t="shared" si="32"/>
        <v>9.7776613421315189E-2</v>
      </c>
      <c r="S81" s="16">
        <f t="shared" si="33"/>
        <v>0.62812632931055756</v>
      </c>
      <c r="T81" s="17">
        <f t="shared" si="34"/>
        <v>3.4016882004921389</v>
      </c>
    </row>
    <row r="82" spans="1:20" x14ac:dyDescent="0.15">
      <c r="A82" s="10">
        <f t="shared" si="19"/>
        <v>0.78000000000000047</v>
      </c>
      <c r="B82" s="16">
        <f t="shared" si="20"/>
        <v>0.66905001219246785</v>
      </c>
      <c r="C82" s="16">
        <f t="shared" si="21"/>
        <v>0.89151986306254905</v>
      </c>
      <c r="D82" s="16">
        <f t="shared" si="22"/>
        <v>0.75046001767604731</v>
      </c>
      <c r="E82" s="16">
        <f t="shared" si="23"/>
        <v>0.94420329540970627</v>
      </c>
      <c r="F82" s="17">
        <f t="shared" si="24"/>
        <v>1.0470528133944914</v>
      </c>
      <c r="G82" s="3"/>
      <c r="H82" s="10">
        <f t="shared" si="35"/>
        <v>1.7800000000000007</v>
      </c>
      <c r="I82" s="16">
        <f t="shared" si="25"/>
        <v>0.17943845733947991</v>
      </c>
      <c r="J82" s="16">
        <f t="shared" si="26"/>
        <v>0.6121149796777825</v>
      </c>
      <c r="K82" s="16">
        <f t="shared" si="27"/>
        <v>0.29314501898636158</v>
      </c>
      <c r="L82" s="16">
        <f t="shared" si="28"/>
        <v>0.78237777299574562</v>
      </c>
      <c r="M82" s="17">
        <f t="shared" si="29"/>
        <v>1.4175462469348323</v>
      </c>
      <c r="O82" s="10">
        <f t="shared" si="36"/>
        <v>2.7799999999999834</v>
      </c>
      <c r="P82" s="16">
        <f t="shared" si="30"/>
        <v>3.7991519428713379E-2</v>
      </c>
      <c r="Q82" s="16">
        <f t="shared" si="31"/>
        <v>0.39282235002042964</v>
      </c>
      <c r="R82" s="16">
        <f t="shared" si="32"/>
        <v>9.6714251179286323E-2</v>
      </c>
      <c r="S82" s="16">
        <f t="shared" si="33"/>
        <v>0.62675541483135955</v>
      </c>
      <c r="T82" s="17">
        <f t="shared" si="34"/>
        <v>3.4341787583970693</v>
      </c>
    </row>
    <row r="83" spans="1:20" x14ac:dyDescent="0.15">
      <c r="A83" s="10">
        <f t="shared" si="19"/>
        <v>0.79000000000000048</v>
      </c>
      <c r="B83" s="16">
        <f t="shared" si="20"/>
        <v>0.66253586946909071</v>
      </c>
      <c r="C83" s="16">
        <f t="shared" si="21"/>
        <v>0.88903113387030797</v>
      </c>
      <c r="D83" s="16">
        <f t="shared" si="22"/>
        <v>0.74523359669622258</v>
      </c>
      <c r="E83" s="16">
        <f t="shared" si="23"/>
        <v>0.94288447535756359</v>
      </c>
      <c r="F83" s="17">
        <f t="shared" si="24"/>
        <v>1.0425052719498415</v>
      </c>
      <c r="G83" s="3"/>
      <c r="H83" s="10">
        <f t="shared" si="35"/>
        <v>1.7900000000000007</v>
      </c>
      <c r="I83" s="16">
        <f t="shared" si="25"/>
        <v>0.17672040836471578</v>
      </c>
      <c r="J83" s="16">
        <f t="shared" si="26"/>
        <v>0.60945137187503795</v>
      </c>
      <c r="K83" s="16">
        <f t="shared" si="27"/>
        <v>0.289966380452993</v>
      </c>
      <c r="L83" s="16">
        <f t="shared" si="28"/>
        <v>0.78067366541663097</v>
      </c>
      <c r="M83" s="17">
        <f t="shared" si="29"/>
        <v>1.4281902172432268</v>
      </c>
      <c r="O83" s="10">
        <f t="shared" si="36"/>
        <v>2.7899999999999832</v>
      </c>
      <c r="P83" s="16">
        <f t="shared" si="30"/>
        <v>3.741531950750835E-2</v>
      </c>
      <c r="Q83" s="16">
        <f t="shared" si="31"/>
        <v>0.39111083298785498</v>
      </c>
      <c r="R83" s="16">
        <f t="shared" si="32"/>
        <v>9.5664237223186774E-2</v>
      </c>
      <c r="S83" s="16">
        <f t="shared" si="33"/>
        <v>0.62538854561612733</v>
      </c>
      <c r="T83" s="17">
        <f t="shared" si="34"/>
        <v>3.4669894727935238</v>
      </c>
    </row>
    <row r="84" spans="1:20" x14ac:dyDescent="0.15">
      <c r="A84" s="10">
        <f t="shared" si="19"/>
        <v>0.80000000000000049</v>
      </c>
      <c r="B84" s="16">
        <f t="shared" si="20"/>
        <v>0.65602161835897499</v>
      </c>
      <c r="C84" s="16">
        <f t="shared" si="21"/>
        <v>0.88652482269503541</v>
      </c>
      <c r="D84" s="16">
        <f t="shared" si="22"/>
        <v>0.73999238550892377</v>
      </c>
      <c r="E84" s="16">
        <f t="shared" si="23"/>
        <v>0.94155447144338678</v>
      </c>
      <c r="F84" s="17">
        <f t="shared" si="24"/>
        <v>1.03823</v>
      </c>
      <c r="G84" s="3"/>
      <c r="H84" s="10">
        <f t="shared" si="35"/>
        <v>1.8000000000000007</v>
      </c>
      <c r="I84" s="16">
        <f t="shared" si="25"/>
        <v>0.17404028036546954</v>
      </c>
      <c r="J84" s="16">
        <f t="shared" si="26"/>
        <v>0.60679611650485421</v>
      </c>
      <c r="K84" s="16">
        <f t="shared" si="27"/>
        <v>0.28681838204229393</v>
      </c>
      <c r="L84" s="16">
        <f t="shared" si="28"/>
        <v>0.7789711910621947</v>
      </c>
      <c r="M84" s="17">
        <f t="shared" si="29"/>
        <v>1.4389820576131696</v>
      </c>
      <c r="O84" s="10">
        <f t="shared" si="36"/>
        <v>2.7999999999999829</v>
      </c>
      <c r="P84" s="16">
        <f t="shared" si="30"/>
        <v>3.6848297935960235E-2</v>
      </c>
      <c r="Q84" s="16">
        <f t="shared" si="31"/>
        <v>0.38940809968847645</v>
      </c>
      <c r="R84" s="16">
        <f t="shared" si="32"/>
        <v>9.4626429099545162E-2</v>
      </c>
      <c r="S84" s="16">
        <f t="shared" si="33"/>
        <v>0.62402572037414972</v>
      </c>
      <c r="T84" s="17">
        <f t="shared" si="34"/>
        <v>3.5001228571427996</v>
      </c>
    </row>
    <row r="85" spans="1:20" x14ac:dyDescent="0.15">
      <c r="A85" s="10">
        <f t="shared" si="19"/>
        <v>0.8100000000000005</v>
      </c>
      <c r="B85" s="16">
        <f t="shared" si="20"/>
        <v>0.64950909674623669</v>
      </c>
      <c r="C85" s="16">
        <f t="shared" si="21"/>
        <v>0.88400134368204231</v>
      </c>
      <c r="D85" s="16">
        <f t="shared" si="22"/>
        <v>0.73473768042127796</v>
      </c>
      <c r="E85" s="16">
        <f t="shared" si="23"/>
        <v>0.94021345644595111</v>
      </c>
      <c r="F85" s="17">
        <f t="shared" si="24"/>
        <v>1.0342188939556525</v>
      </c>
      <c r="G85" s="3"/>
      <c r="H85" s="10">
        <f t="shared" si="35"/>
        <v>1.8100000000000007</v>
      </c>
      <c r="I85" s="16">
        <f t="shared" si="25"/>
        <v>0.17139768886482976</v>
      </c>
      <c r="J85" s="16">
        <f t="shared" si="26"/>
        <v>0.60414929737436707</v>
      </c>
      <c r="K85" s="16">
        <f t="shared" si="27"/>
        <v>0.28370088256284359</v>
      </c>
      <c r="L85" s="16">
        <f t="shared" si="28"/>
        <v>0.77727041457549839</v>
      </c>
      <c r="M85" s="17">
        <f t="shared" si="29"/>
        <v>1.4499227452350145</v>
      </c>
      <c r="O85" s="10">
        <f t="shared" si="36"/>
        <v>2.8099999999999827</v>
      </c>
      <c r="P85" s="16">
        <f t="shared" si="30"/>
        <v>3.6290307051290098E-2</v>
      </c>
      <c r="Q85" s="16">
        <f t="shared" si="31"/>
        <v>0.38771411512007803</v>
      </c>
      <c r="R85" s="16">
        <f t="shared" si="32"/>
        <v>9.3600685752827747E-2</v>
      </c>
      <c r="S85" s="16">
        <f t="shared" si="33"/>
        <v>0.62266693755175251</v>
      </c>
      <c r="T85" s="17">
        <f t="shared" si="34"/>
        <v>3.5335814412278337</v>
      </c>
    </row>
    <row r="86" spans="1:20" x14ac:dyDescent="0.15">
      <c r="A86" s="10">
        <f t="shared" si="19"/>
        <v>0.82000000000000051</v>
      </c>
      <c r="B86" s="16">
        <f t="shared" si="20"/>
        <v>0.64300010811800268</v>
      </c>
      <c r="C86" s="16">
        <f t="shared" si="21"/>
        <v>0.88146110993582949</v>
      </c>
      <c r="D86" s="16">
        <f t="shared" si="22"/>
        <v>0.72947076265771171</v>
      </c>
      <c r="E86" s="16">
        <f t="shared" si="23"/>
        <v>0.93886160318538403</v>
      </c>
      <c r="F86" s="17">
        <f t="shared" si="24"/>
        <v>1.0304642788585363</v>
      </c>
      <c r="G86" s="3"/>
      <c r="H86" s="10">
        <f t="shared" si="35"/>
        <v>1.8200000000000007</v>
      </c>
      <c r="I86" s="16">
        <f t="shared" si="25"/>
        <v>0.16879224802435916</v>
      </c>
      <c r="J86" s="16">
        <f t="shared" si="26"/>
        <v>0.60151099562099986</v>
      </c>
      <c r="K86" s="16">
        <f t="shared" si="27"/>
        <v>0.28061373649553673</v>
      </c>
      <c r="L86" s="16">
        <f t="shared" si="28"/>
        <v>0.77557139943463604</v>
      </c>
      <c r="M86" s="17">
        <f t="shared" si="29"/>
        <v>1.4610132746505504</v>
      </c>
      <c r="O86" s="10">
        <f t="shared" si="36"/>
        <v>2.8199999999999825</v>
      </c>
      <c r="P86" s="16">
        <f t="shared" si="30"/>
        <v>3.5741201445711322E-2</v>
      </c>
      <c r="Q86" s="16">
        <f t="shared" si="31"/>
        <v>0.3860288440752323</v>
      </c>
      <c r="R86" s="16">
        <f t="shared" si="32"/>
        <v>9.2586867521085553E-2</v>
      </c>
      <c r="S86" s="16">
        <f t="shared" si="33"/>
        <v>0.6213121953376034</v>
      </c>
      <c r="T86" s="17">
        <f t="shared" si="34"/>
        <v>3.5673677711941623</v>
      </c>
    </row>
    <row r="87" spans="1:20" x14ac:dyDescent="0.15">
      <c r="A87" s="10">
        <f t="shared" si="19"/>
        <v>0.83000000000000052</v>
      </c>
      <c r="B87" s="16">
        <f t="shared" si="20"/>
        <v>0.63649642102838977</v>
      </c>
      <c r="C87" s="16">
        <f t="shared" si="21"/>
        <v>0.87890453338958308</v>
      </c>
      <c r="D87" s="16">
        <f t="shared" si="22"/>
        <v>0.72419289791768149</v>
      </c>
      <c r="E87" s="16">
        <f t="shared" si="23"/>
        <v>0.93749908447399732</v>
      </c>
      <c r="F87" s="17">
        <f t="shared" si="24"/>
        <v>1.0269588828835845</v>
      </c>
      <c r="G87" s="3"/>
      <c r="H87" s="10">
        <f t="shared" si="35"/>
        <v>1.8300000000000007</v>
      </c>
      <c r="I87" s="16">
        <f t="shared" si="25"/>
        <v>0.16622357087185721</v>
      </c>
      <c r="J87" s="16">
        <f t="shared" si="26"/>
        <v>0.5988812897507455</v>
      </c>
      <c r="K87" s="16">
        <f t="shared" si="27"/>
        <v>0.27755679417040979</v>
      </c>
      <c r="L87" s="16">
        <f t="shared" si="28"/>
        <v>0.77387420796324868</v>
      </c>
      <c r="M87" s="17">
        <f t="shared" si="29"/>
        <v>1.472254657607694</v>
      </c>
      <c r="O87" s="10">
        <f t="shared" si="36"/>
        <v>2.8299999999999823</v>
      </c>
      <c r="P87" s="16">
        <f t="shared" si="30"/>
        <v>3.5200837938358265E-2</v>
      </c>
      <c r="Q87" s="16">
        <f t="shared" si="31"/>
        <v>0.38435225115113802</v>
      </c>
      <c r="R87" s="16">
        <f t="shared" si="32"/>
        <v>9.1584836131261019E-2</v>
      </c>
      <c r="S87" s="16">
        <f t="shared" si="33"/>
        <v>0.61996149166794068</v>
      </c>
      <c r="T87" s="17">
        <f t="shared" si="34"/>
        <v>3.6014844095912371</v>
      </c>
    </row>
    <row r="88" spans="1:20" x14ac:dyDescent="0.15">
      <c r="A88" s="10">
        <f t="shared" si="19"/>
        <v>0.84000000000000052</v>
      </c>
      <c r="B88" s="16">
        <f t="shared" si="20"/>
        <v>0.62999976860892681</v>
      </c>
      <c r="C88" s="16">
        <f t="shared" si="21"/>
        <v>0.8763320246775097</v>
      </c>
      <c r="D88" s="16">
        <f t="shared" si="22"/>
        <v>0.7189053359550186</v>
      </c>
      <c r="E88" s="16">
        <f t="shared" si="23"/>
        <v>0.93612607306789064</v>
      </c>
      <c r="F88" s="17">
        <f t="shared" si="24"/>
        <v>1.0236958136663139</v>
      </c>
      <c r="G88" s="3"/>
      <c r="H88" s="10">
        <f t="shared" si="35"/>
        <v>1.8400000000000007</v>
      </c>
      <c r="I88" s="16">
        <f t="shared" si="25"/>
        <v>0.16369126952155005</v>
      </c>
      <c r="J88" s="16">
        <f t="shared" si="26"/>
        <v>0.59626025567639751</v>
      </c>
      <c r="K88" s="16">
        <f t="shared" si="27"/>
        <v>0.27452990193998211</v>
      </c>
      <c r="L88" s="16">
        <f t="shared" si="28"/>
        <v>0.77217890134113187</v>
      </c>
      <c r="M88" s="17">
        <f t="shared" si="29"/>
        <v>1.4836479229217401</v>
      </c>
      <c r="O88" s="10">
        <f t="shared" si="36"/>
        <v>2.8399999999999821</v>
      </c>
      <c r="P88" s="16">
        <f t="shared" si="30"/>
        <v>3.4669075547303252E-2</v>
      </c>
      <c r="Q88" s="16">
        <f t="shared" si="31"/>
        <v>0.38268430075924864</v>
      </c>
      <c r="R88" s="16">
        <f t="shared" si="32"/>
        <v>9.0594454694168366E-2</v>
      </c>
      <c r="S88" s="16">
        <f t="shared" si="33"/>
        <v>0.61861482423172554</v>
      </c>
      <c r="T88" s="17">
        <f t="shared" si="34"/>
        <v>3.6359339354140245</v>
      </c>
    </row>
    <row r="89" spans="1:20" x14ac:dyDescent="0.15">
      <c r="A89" s="10">
        <f t="shared" si="19"/>
        <v>0.85000000000000053</v>
      </c>
      <c r="B89" s="16">
        <f t="shared" si="20"/>
        <v>0.62351184812477722</v>
      </c>
      <c r="C89" s="16">
        <f t="shared" si="21"/>
        <v>0.87374399301004801</v>
      </c>
      <c r="D89" s="16">
        <f t="shared" si="22"/>
        <v>0.71360931017880758</v>
      </c>
      <c r="E89" s="16">
        <f t="shared" si="23"/>
        <v>0.93474274161934412</v>
      </c>
      <c r="F89" s="17">
        <f t="shared" si="24"/>
        <v>1.0206685363051469</v>
      </c>
      <c r="G89" s="3"/>
      <c r="H89" s="10">
        <f t="shared" si="35"/>
        <v>1.8500000000000008</v>
      </c>
      <c r="I89" s="16">
        <f t="shared" si="25"/>
        <v>0.1611949553868296</v>
      </c>
      <c r="J89" s="16">
        <f t="shared" si="26"/>
        <v>0.59364796675571374</v>
      </c>
      <c r="K89" s="16">
        <f t="shared" si="27"/>
        <v>0.27153290234911454</v>
      </c>
      <c r="L89" s="16">
        <f t="shared" si="28"/>
        <v>0.77048553961493249</v>
      </c>
      <c r="M89" s="17">
        <f t="shared" si="29"/>
        <v>1.4951941163429059</v>
      </c>
      <c r="O89" s="10">
        <f t="shared" si="36"/>
        <v>2.8499999999999819</v>
      </c>
      <c r="P89" s="16">
        <f t="shared" si="30"/>
        <v>3.4145775461674091E-2</v>
      </c>
      <c r="Q89" s="16">
        <f t="shared" si="31"/>
        <v>0.38102495713469536</v>
      </c>
      <c r="R89" s="16">
        <f t="shared" si="32"/>
        <v>8.9615587699162919E-2</v>
      </c>
      <c r="S89" s="16">
        <f t="shared" si="33"/>
        <v>0.61727219047572146</v>
      </c>
      <c r="T89" s="17">
        <f t="shared" si="34"/>
        <v>3.6707189441448773</v>
      </c>
    </row>
    <row r="90" spans="1:20" x14ac:dyDescent="0.15">
      <c r="A90" s="10">
        <f t="shared" si="19"/>
        <v>0.86000000000000054</v>
      </c>
      <c r="B90" s="16">
        <f t="shared" si="20"/>
        <v>0.61703432057607699</v>
      </c>
      <c r="C90" s="16">
        <f t="shared" si="21"/>
        <v>0.8711408460519896</v>
      </c>
      <c r="D90" s="16">
        <f t="shared" si="22"/>
        <v>0.7083060372756903</v>
      </c>
      <c r="E90" s="16">
        <f t="shared" si="23"/>
        <v>0.93334926263001339</v>
      </c>
      <c r="F90" s="17">
        <f t="shared" si="24"/>
        <v>1.0178708529023253</v>
      </c>
      <c r="G90" s="3"/>
      <c r="H90" s="10">
        <f t="shared" si="35"/>
        <v>1.8600000000000008</v>
      </c>
      <c r="I90" s="16">
        <f t="shared" si="25"/>
        <v>0.15873423938566392</v>
      </c>
      <c r="J90" s="16">
        <f t="shared" si="26"/>
        <v>0.59104449382949531</v>
      </c>
      <c r="K90" s="16">
        <f t="shared" si="27"/>
        <v>0.26856563430139258</v>
      </c>
      <c r="L90" s="16">
        <f t="shared" si="28"/>
        <v>0.76879418170892477</v>
      </c>
      <c r="M90" s="17">
        <f t="shared" si="29"/>
        <v>1.5068943004299495</v>
      </c>
      <c r="O90" s="10">
        <f t="shared" si="36"/>
        <v>2.8599999999999817</v>
      </c>
      <c r="P90" s="16">
        <f t="shared" si="30"/>
        <v>3.3630801013882293E-2</v>
      </c>
      <c r="Q90" s="16">
        <f t="shared" si="31"/>
        <v>0.37937418434550674</v>
      </c>
      <c r="R90" s="16">
        <f t="shared" si="32"/>
        <v>8.8648101008511893E-2</v>
      </c>
      <c r="S90" s="16">
        <f t="shared" si="33"/>
        <v>0.61593358760949768</v>
      </c>
      <c r="T90" s="17">
        <f t="shared" si="34"/>
        <v>3.7058420477957412</v>
      </c>
    </row>
    <row r="91" spans="1:20" x14ac:dyDescent="0.15">
      <c r="A91" s="10">
        <f t="shared" si="19"/>
        <v>0.87000000000000055</v>
      </c>
      <c r="B91" s="16">
        <f t="shared" si="20"/>
        <v>0.61056881034363975</v>
      </c>
      <c r="C91" s="16">
        <f t="shared" si="21"/>
        <v>0.86852298980354004</v>
      </c>
      <c r="D91" s="16">
        <f t="shared" si="22"/>
        <v>0.70299671685345999</v>
      </c>
      <c r="E91" s="16">
        <f t="shared" si="23"/>
        <v>0.93194580840494157</v>
      </c>
      <c r="F91" s="17">
        <f t="shared" si="24"/>
        <v>1.0152968835196303</v>
      </c>
      <c r="G91" s="3"/>
      <c r="H91" s="10">
        <f t="shared" si="35"/>
        <v>1.8700000000000008</v>
      </c>
      <c r="I91" s="16">
        <f t="shared" si="25"/>
        <v>0.15630873213880739</v>
      </c>
      <c r="J91" s="16">
        <f t="shared" si="26"/>
        <v>0.58844990525956509</v>
      </c>
      <c r="K91" s="16">
        <f t="shared" si="27"/>
        <v>0.26562793322204659</v>
      </c>
      <c r="L91" s="16">
        <f t="shared" si="28"/>
        <v>0.76710488543586075</v>
      </c>
      <c r="M91" s="17">
        <f t="shared" si="29"/>
        <v>1.5187495544296135</v>
      </c>
      <c r="O91" s="10">
        <f t="shared" si="36"/>
        <v>2.8699999999999815</v>
      </c>
      <c r="P91" s="16">
        <f t="shared" si="30"/>
        <v>3.3124017651973425E-2</v>
      </c>
      <c r="Q91" s="16">
        <f t="shared" si="31"/>
        <v>0.3777319463016296</v>
      </c>
      <c r="R91" s="16">
        <f t="shared" si="32"/>
        <v>8.769186185148066E-2</v>
      </c>
      <c r="S91" s="16">
        <f t="shared" si="33"/>
        <v>0.6145990126103601</v>
      </c>
      <c r="T91" s="17">
        <f t="shared" si="34"/>
        <v>3.7413058749505859</v>
      </c>
    </row>
    <row r="92" spans="1:20" x14ac:dyDescent="0.15">
      <c r="A92" s="10">
        <f t="shared" si="19"/>
        <v>0.88000000000000056</v>
      </c>
      <c r="B92" s="16">
        <f t="shared" si="20"/>
        <v>0.60411690487824388</v>
      </c>
      <c r="C92" s="16">
        <f t="shared" si="21"/>
        <v>0.86589082848434462</v>
      </c>
      <c r="D92" s="16">
        <f t="shared" si="22"/>
        <v>0.69768253110578626</v>
      </c>
      <c r="E92" s="16">
        <f t="shared" si="23"/>
        <v>0.93053255100740273</v>
      </c>
      <c r="F92" s="17">
        <f t="shared" si="24"/>
        <v>1.0129410484363632</v>
      </c>
      <c r="G92" s="3"/>
      <c r="H92" s="10">
        <f t="shared" si="35"/>
        <v>1.8800000000000008</v>
      </c>
      <c r="I92" s="16">
        <f t="shared" si="25"/>
        <v>0.15391804416093541</v>
      </c>
      <c r="J92" s="16">
        <f t="shared" si="26"/>
        <v>0.58586426696662908</v>
      </c>
      <c r="K92" s="16">
        <f t="shared" si="27"/>
        <v>0.26271963121741748</v>
      </c>
      <c r="L92" s="16">
        <f t="shared" si="28"/>
        <v>0.76541770750788685</v>
      </c>
      <c r="M92" s="17">
        <f t="shared" si="29"/>
        <v>1.530760974161703</v>
      </c>
      <c r="O92" s="10">
        <f t="shared" si="36"/>
        <v>2.8799999999999812</v>
      </c>
      <c r="P92" s="16">
        <f t="shared" si="30"/>
        <v>3.2625292912108958E-2</v>
      </c>
      <c r="Q92" s="16">
        <f t="shared" si="31"/>
        <v>0.37609820676375333</v>
      </c>
      <c r="R92" s="16">
        <f t="shared" si="32"/>
        <v>8.674673881814754E-2</v>
      </c>
      <c r="S92" s="16">
        <f t="shared" si="33"/>
        <v>0.61326846222820997</v>
      </c>
      <c r="T92" s="17">
        <f t="shared" si="34"/>
        <v>3.7771130708081628</v>
      </c>
    </row>
    <row r="93" spans="1:20" x14ac:dyDescent="0.15">
      <c r="A93" s="10">
        <f t="shared" si="19"/>
        <v>0.89000000000000057</v>
      </c>
      <c r="B93" s="16">
        <f t="shared" si="20"/>
        <v>0.59768015443266587</v>
      </c>
      <c r="C93" s="16">
        <f t="shared" si="21"/>
        <v>0.86324476442050357</v>
      </c>
      <c r="D93" s="16">
        <f t="shared" si="22"/>
        <v>0.69236464449788893</v>
      </c>
      <c r="E93" s="16">
        <f t="shared" si="23"/>
        <v>0.9291096622145868</v>
      </c>
      <c r="F93" s="17">
        <f t="shared" si="24"/>
        <v>1.0107980516071631</v>
      </c>
      <c r="G93" s="3"/>
      <c r="H93" s="10">
        <f t="shared" si="35"/>
        <v>1.8900000000000008</v>
      </c>
      <c r="I93" s="16">
        <f t="shared" si="25"/>
        <v>0.15156178604483617</v>
      </c>
      <c r="J93" s="16">
        <f t="shared" si="26"/>
        <v>0.58328764246800646</v>
      </c>
      <c r="K93" s="16">
        <f t="shared" si="27"/>
        <v>0.25984055723098809</v>
      </c>
      <c r="L93" s="16">
        <f t="shared" si="28"/>
        <v>0.76373270354752154</v>
      </c>
      <c r="M93" s="17">
        <f t="shared" si="29"/>
        <v>1.542929671909566</v>
      </c>
      <c r="O93" s="10">
        <f t="shared" si="36"/>
        <v>2.889999999999981</v>
      </c>
      <c r="P93" s="16">
        <f t="shared" si="30"/>
        <v>3.2134496391189322E-2</v>
      </c>
      <c r="Q93" s="16">
        <f t="shared" si="31"/>
        <v>0.37447292935194026</v>
      </c>
      <c r="R93" s="16">
        <f t="shared" si="32"/>
        <v>8.5812601852959108E-2</v>
      </c>
      <c r="S93" s="16">
        <f t="shared" si="33"/>
        <v>0.61194193299032895</v>
      </c>
      <c r="T93" s="17">
        <f t="shared" si="34"/>
        <v>3.8132662972249758</v>
      </c>
    </row>
    <row r="94" spans="1:20" x14ac:dyDescent="0.15">
      <c r="A94" s="10">
        <f t="shared" si="19"/>
        <v>0.90000000000000058</v>
      </c>
      <c r="B94" s="16">
        <f t="shared" si="20"/>
        <v>0.59126007183559048</v>
      </c>
      <c r="C94" s="16">
        <f t="shared" si="21"/>
        <v>0.86058519793459543</v>
      </c>
      <c r="D94" s="16">
        <f t="shared" si="22"/>
        <v>0.68704420347295625</v>
      </c>
      <c r="E94" s="16">
        <f t="shared" si="23"/>
        <v>0.92767731347413873</v>
      </c>
      <c r="F94" s="17">
        <f t="shared" si="24"/>
        <v>1.0088628652263374</v>
      </c>
      <c r="G94" s="3"/>
      <c r="H94" s="10">
        <f t="shared" si="35"/>
        <v>1.9000000000000008</v>
      </c>
      <c r="I94" s="16">
        <f t="shared" si="25"/>
        <v>0.14923956863878876</v>
      </c>
      <c r="J94" s="16">
        <f t="shared" si="26"/>
        <v>0.58072009291521476</v>
      </c>
      <c r="K94" s="16">
        <f t="shared" si="27"/>
        <v>0.2569905371959943</v>
      </c>
      <c r="L94" s="16">
        <f t="shared" si="28"/>
        <v>0.76204992809868743</v>
      </c>
      <c r="M94" s="17">
        <f t="shared" si="29"/>
        <v>1.5552567763157903</v>
      </c>
      <c r="O94" s="10">
        <f t="shared" si="36"/>
        <v>2.8999999999999808</v>
      </c>
      <c r="P94" s="16">
        <f t="shared" si="30"/>
        <v>3.1651499719627156E-2</v>
      </c>
      <c r="Q94" s="16">
        <f t="shared" si="31"/>
        <v>0.3728560775540673</v>
      </c>
      <c r="R94" s="16">
        <f t="shared" si="32"/>
        <v>8.4889322248039328E-2</v>
      </c>
      <c r="S94" s="16">
        <f t="shared" si="33"/>
        <v>0.61061942120609569</v>
      </c>
      <c r="T94" s="17">
        <f t="shared" si="34"/>
        <v>3.8497682327585507</v>
      </c>
    </row>
    <row r="95" spans="1:20" x14ac:dyDescent="0.15">
      <c r="A95" s="10">
        <f t="shared" si="19"/>
        <v>0.91000000000000059</v>
      </c>
      <c r="B95" s="16">
        <f t="shared" si="20"/>
        <v>0.58485813230647965</v>
      </c>
      <c r="C95" s="16">
        <f t="shared" si="21"/>
        <v>0.85791252723872269</v>
      </c>
      <c r="D95" s="16">
        <f t="shared" si="22"/>
        <v>0.68172233617907896</v>
      </c>
      <c r="E95" s="16">
        <f t="shared" si="23"/>
        <v>0.92623567586156097</v>
      </c>
      <c r="F95" s="17">
        <f t="shared" si="24"/>
        <v>1.0071307153135987</v>
      </c>
      <c r="G95" s="3"/>
      <c r="H95" s="10">
        <f t="shared" si="35"/>
        <v>1.9100000000000008</v>
      </c>
      <c r="I95" s="16">
        <f t="shared" si="25"/>
        <v>0.1469510032172604</v>
      </c>
      <c r="J95" s="16">
        <f t="shared" si="26"/>
        <v>0.57816167713139277</v>
      </c>
      <c r="K95" s="16">
        <f t="shared" si="27"/>
        <v>0.25416939418463802</v>
      </c>
      <c r="L95" s="16">
        <f t="shared" si="28"/>
        <v>0.76036943463779028</v>
      </c>
      <c r="M95" s="17">
        <f t="shared" si="29"/>
        <v>1.5677434322829205</v>
      </c>
      <c r="O95" s="10">
        <f t="shared" si="36"/>
        <v>2.9099999999999806</v>
      </c>
      <c r="P95" s="16">
        <f t="shared" si="30"/>
        <v>3.117617653427877E-2</v>
      </c>
      <c r="Q95" s="16">
        <f t="shared" si="31"/>
        <v>0.37124761473407852</v>
      </c>
      <c r="R95" s="16">
        <f t="shared" si="32"/>
        <v>8.3976772636263269E-2</v>
      </c>
      <c r="S95" s="16">
        <f t="shared" si="33"/>
        <v>0.60930092297162863</v>
      </c>
      <c r="T95" s="17">
        <f t="shared" si="34"/>
        <v>3.8866215727109523</v>
      </c>
    </row>
    <row r="96" spans="1:20" x14ac:dyDescent="0.15">
      <c r="A96" s="10">
        <f t="shared" si="19"/>
        <v>0.9200000000000006</v>
      </c>
      <c r="B96" s="16">
        <f t="shared" si="20"/>
        <v>0.57847577331046018</v>
      </c>
      <c r="C96" s="16">
        <f t="shared" si="21"/>
        <v>0.85522714833059654</v>
      </c>
      <c r="D96" s="16">
        <f t="shared" si="22"/>
        <v>0.67640015221645511</v>
      </c>
      <c r="E96" s="16">
        <f t="shared" si="23"/>
        <v>0.92478492003849011</v>
      </c>
      <c r="F96" s="17">
        <f t="shared" si="24"/>
        <v>1.0055970682434781</v>
      </c>
      <c r="G96" s="3"/>
      <c r="H96" s="10">
        <f t="shared" si="35"/>
        <v>1.9200000000000008</v>
      </c>
      <c r="I96" s="16">
        <f t="shared" si="25"/>
        <v>0.14469570164505585</v>
      </c>
      <c r="J96" s="16">
        <f t="shared" si="26"/>
        <v>0.5756124516485539</v>
      </c>
      <c r="K96" s="16">
        <f t="shared" si="27"/>
        <v>0.25137694855392273</v>
      </c>
      <c r="L96" s="16">
        <f t="shared" si="28"/>
        <v>0.75869127558484151</v>
      </c>
      <c r="M96" s="17">
        <f t="shared" si="29"/>
        <v>1.580390800879014</v>
      </c>
      <c r="O96" s="10">
        <f t="shared" si="36"/>
        <v>2.9199999999999804</v>
      </c>
      <c r="P96" s="16">
        <f t="shared" si="30"/>
        <v>3.0708402451542278E-2</v>
      </c>
      <c r="Q96" s="16">
        <f t="shared" si="31"/>
        <v>0.36964750414005526</v>
      </c>
      <c r="R96" s="16">
        <f t="shared" si="32"/>
        <v>8.3074826984107578E-2</v>
      </c>
      <c r="S96" s="16">
        <f t="shared" si="33"/>
        <v>0.60798643417436149</v>
      </c>
      <c r="T96" s="17">
        <f t="shared" si="34"/>
        <v>3.9238290291725284</v>
      </c>
    </row>
    <row r="97" spans="1:20" x14ac:dyDescent="0.15">
      <c r="A97" s="10">
        <f t="shared" si="19"/>
        <v>0.9300000000000006</v>
      </c>
      <c r="B97" s="16">
        <f t="shared" si="20"/>
        <v>0.57211439445224765</v>
      </c>
      <c r="C97" s="16">
        <f t="shared" si="21"/>
        <v>0.85252945489266641</v>
      </c>
      <c r="D97" s="16">
        <f t="shared" si="22"/>
        <v>0.67107874240459764</v>
      </c>
      <c r="E97" s="16">
        <f t="shared" si="23"/>
        <v>0.92332521621185371</v>
      </c>
      <c r="F97" s="17">
        <f t="shared" si="24"/>
        <v>1.0042576181473961</v>
      </c>
      <c r="G97" s="3"/>
      <c r="H97" s="10">
        <f t="shared" si="35"/>
        <v>1.9300000000000008</v>
      </c>
      <c r="I97" s="16">
        <f t="shared" si="25"/>
        <v>0.14247327653505371</v>
      </c>
      <c r="J97" s="16">
        <f t="shared" si="26"/>
        <v>0.57307247074465018</v>
      </c>
      <c r="K97" s="16">
        <f t="shared" si="27"/>
        <v>0.24861301808813813</v>
      </c>
      <c r="L97" s="16">
        <f t="shared" si="28"/>
        <v>0.7570155023146159</v>
      </c>
      <c r="M97" s="17">
        <f t="shared" si="29"/>
        <v>1.5932000592478637</v>
      </c>
      <c r="O97" s="10">
        <f t="shared" si="36"/>
        <v>2.9299999999999802</v>
      </c>
      <c r="P97" s="16">
        <f t="shared" si="30"/>
        <v>3.0248055040629589E-2</v>
      </c>
      <c r="Q97" s="16">
        <f t="shared" si="31"/>
        <v>0.36805570891210415</v>
      </c>
      <c r="R97" s="16">
        <f t="shared" si="32"/>
        <v>8.2183360584289086E-2</v>
      </c>
      <c r="S97" s="16">
        <f t="shared" si="33"/>
        <v>0.60667595049754874</v>
      </c>
      <c r="T97" s="17">
        <f t="shared" si="34"/>
        <v>3.9613933310659237</v>
      </c>
    </row>
    <row r="98" spans="1:20" x14ac:dyDescent="0.15">
      <c r="A98" s="10">
        <f t="shared" si="19"/>
        <v>0.94000000000000061</v>
      </c>
      <c r="B98" s="16">
        <f t="shared" si="20"/>
        <v>0.56577535740810103</v>
      </c>
      <c r="C98" s="16">
        <f t="shared" si="21"/>
        <v>0.84981983819430262</v>
      </c>
      <c r="D98" s="16">
        <f t="shared" si="22"/>
        <v>0.66575917856926081</v>
      </c>
      <c r="E98" s="16">
        <f t="shared" si="23"/>
        <v>0.92185673409391689</v>
      </c>
      <c r="F98" s="17">
        <f t="shared" si="24"/>
        <v>1.0031082751234044</v>
      </c>
      <c r="G98" s="3"/>
      <c r="H98" s="10">
        <f t="shared" si="35"/>
        <v>1.9400000000000008</v>
      </c>
      <c r="I98" s="16">
        <f t="shared" si="25"/>
        <v>0.14028334139966259</v>
      </c>
      <c r="J98" s="16">
        <f t="shared" si="26"/>
        <v>0.57054178648044163</v>
      </c>
      <c r="K98" s="16">
        <f t="shared" si="27"/>
        <v>0.24587741813801664</v>
      </c>
      <c r="L98" s="16">
        <f t="shared" si="28"/>
        <v>0.75534216516784081</v>
      </c>
      <c r="M98" s="17">
        <f t="shared" si="29"/>
        <v>1.6061724005237128</v>
      </c>
      <c r="O98" s="10">
        <f t="shared" si="36"/>
        <v>2.93999999999998</v>
      </c>
      <c r="P98" s="16">
        <f t="shared" si="30"/>
        <v>2.9795013797019269E-2</v>
      </c>
      <c r="Q98" s="16">
        <f t="shared" si="31"/>
        <v>0.36647219209006743</v>
      </c>
      <c r="R98" s="16">
        <f t="shared" si="32"/>
        <v>8.1302250048201713E-2</v>
      </c>
      <c r="S98" s="16">
        <f t="shared" si="33"/>
        <v>0.6053694674247021</v>
      </c>
      <c r="T98" s="17">
        <f t="shared" si="34"/>
        <v>3.9993172241902992</v>
      </c>
    </row>
    <row r="99" spans="1:20" x14ac:dyDescent="0.15">
      <c r="A99" s="10">
        <f t="shared" si="19"/>
        <v>0.95000000000000062</v>
      </c>
      <c r="B99" s="16">
        <f t="shared" si="20"/>
        <v>0.55945998589477475</v>
      </c>
      <c r="C99" s="16">
        <f t="shared" si="21"/>
        <v>0.84709868699703506</v>
      </c>
      <c r="D99" s="16">
        <f t="shared" si="22"/>
        <v>0.66044251334878157</v>
      </c>
      <c r="E99" s="16">
        <f t="shared" si="23"/>
        <v>0.9203796428632236</v>
      </c>
      <c r="F99" s="17">
        <f t="shared" si="24"/>
        <v>1.0021451541940787</v>
      </c>
      <c r="G99" s="3"/>
      <c r="H99" s="10">
        <f t="shared" si="35"/>
        <v>1.9500000000000008</v>
      </c>
      <c r="I99" s="16">
        <f t="shared" si="25"/>
        <v>0.13812551079613439</v>
      </c>
      <c r="J99" s="16">
        <f t="shared" si="26"/>
        <v>0.56802044873615443</v>
      </c>
      <c r="K99" s="16">
        <f t="shared" si="27"/>
        <v>0.24316996175659461</v>
      </c>
      <c r="L99" s="16">
        <f t="shared" si="28"/>
        <v>0.75367131346241012</v>
      </c>
      <c r="M99" s="17">
        <f t="shared" si="29"/>
        <v>1.6193090337502976</v>
      </c>
      <c r="O99" s="10">
        <f t="shared" si="36"/>
        <v>2.9499999999999797</v>
      </c>
      <c r="P99" s="16">
        <f t="shared" si="30"/>
        <v>2.9349160116097076E-2</v>
      </c>
      <c r="Q99" s="16">
        <f t="shared" si="31"/>
        <v>0.36489691662105783</v>
      </c>
      <c r="R99" s="16">
        <f t="shared" si="32"/>
        <v>8.0431373298163328E-2</v>
      </c>
      <c r="S99" s="16">
        <f t="shared" si="33"/>
        <v>0.60406698024396088</v>
      </c>
      <c r="T99" s="17">
        <f t="shared" si="34"/>
        <v>4.0376034712658102</v>
      </c>
    </row>
    <row r="100" spans="1:20" x14ac:dyDescent="0.15">
      <c r="A100" s="10">
        <f t="shared" si="19"/>
        <v>0.96000000000000063</v>
      </c>
      <c r="B100" s="16">
        <f t="shared" si="20"/>
        <v>0.55316956567441022</v>
      </c>
      <c r="C100" s="16">
        <f t="shared" si="21"/>
        <v>0.84436638746284765</v>
      </c>
      <c r="D100" s="16">
        <f t="shared" si="22"/>
        <v>0.65512978001951772</v>
      </c>
      <c r="E100" s="16">
        <f t="shared" si="23"/>
        <v>0.9188941111264386</v>
      </c>
      <c r="F100" s="17">
        <f t="shared" si="24"/>
        <v>1.0013645649580247</v>
      </c>
      <c r="G100" s="3"/>
      <c r="H100" s="10">
        <f t="shared" si="35"/>
        <v>1.9600000000000009</v>
      </c>
      <c r="I100" s="16">
        <f t="shared" si="25"/>
        <v>0.13599940046586753</v>
      </c>
      <c r="J100" s="16">
        <f t="shared" si="26"/>
        <v>0.56550850524791874</v>
      </c>
      <c r="K100" s="16">
        <f t="shared" si="27"/>
        <v>0.24049045983180295</v>
      </c>
      <c r="L100" s="16">
        <f t="shared" si="28"/>
        <v>0.75200299550461813</v>
      </c>
      <c r="M100" s="17">
        <f t="shared" si="29"/>
        <v>1.6326111838040827</v>
      </c>
      <c r="O100" s="10">
        <f t="shared" si="36"/>
        <v>2.9599999999999795</v>
      </c>
      <c r="P100" s="16">
        <f t="shared" si="30"/>
        <v>2.8910377266990004E-2</v>
      </c>
      <c r="Q100" s="16">
        <f t="shared" si="31"/>
        <v>0.36332984536682106</v>
      </c>
      <c r="R100" s="16">
        <f t="shared" si="32"/>
        <v>7.9570609559481226E-2</v>
      </c>
      <c r="S100" s="16">
        <f t="shared" si="33"/>
        <v>0.60276848405239392</v>
      </c>
      <c r="T100" s="17">
        <f t="shared" si="34"/>
        <v>4.0762548519782991</v>
      </c>
    </row>
    <row r="101" spans="1:20" x14ac:dyDescent="0.15">
      <c r="A101" s="10">
        <f t="shared" si="19"/>
        <v>0.97000000000000064</v>
      </c>
      <c r="B101" s="16">
        <f t="shared" si="20"/>
        <v>0.5469053445942974</v>
      </c>
      <c r="C101" s="16">
        <f t="shared" si="21"/>
        <v>0.84162332306552867</v>
      </c>
      <c r="D101" s="16">
        <f t="shared" si="22"/>
        <v>0.64982199234005222</v>
      </c>
      <c r="E101" s="16">
        <f t="shared" si="23"/>
        <v>0.91740030688109575</v>
      </c>
      <c r="F101" s="17">
        <f t="shared" si="24"/>
        <v>1.0007630018849225</v>
      </c>
      <c r="G101" s="3"/>
      <c r="H101" s="10">
        <f t="shared" si="35"/>
        <v>1.9700000000000009</v>
      </c>
      <c r="I101" s="16">
        <f t="shared" si="25"/>
        <v>0.13390462746783674</v>
      </c>
      <c r="J101" s="16">
        <f t="shared" si="26"/>
        <v>0.56300600164397741</v>
      </c>
      <c r="K101" s="16">
        <f t="shared" si="27"/>
        <v>0.23783872121582228</v>
      </c>
      <c r="L101" s="16">
        <f t="shared" si="28"/>
        <v>0.75033725860040923</v>
      </c>
      <c r="M101" s="17">
        <f t="shared" si="29"/>
        <v>1.6460800913215112</v>
      </c>
      <c r="O101" s="10">
        <f t="shared" si="36"/>
        <v>2.9699999999999793</v>
      </c>
      <c r="P101" s="16">
        <f t="shared" si="30"/>
        <v>2.8478550366600106E-2</v>
      </c>
      <c r="Q101" s="16">
        <f t="shared" si="31"/>
        <v>0.3617709411109295</v>
      </c>
      <c r="R101" s="16">
        <f t="shared" si="32"/>
        <v>7.8719839352347956E-2</v>
      </c>
      <c r="S101" s="16">
        <f t="shared" si="33"/>
        <v>0.60147397376023637</v>
      </c>
      <c r="T101" s="17">
        <f t="shared" si="34"/>
        <v>4.1152741630241882</v>
      </c>
    </row>
    <row r="102" spans="1:20" x14ac:dyDescent="0.15">
      <c r="A102" s="10">
        <f t="shared" si="19"/>
        <v>0.98000000000000065</v>
      </c>
      <c r="B102" s="16">
        <f t="shared" si="20"/>
        <v>0.54066853266039949</v>
      </c>
      <c r="C102" s="16">
        <f t="shared" si="21"/>
        <v>0.83886987450506656</v>
      </c>
      <c r="D102" s="16">
        <f t="shared" si="22"/>
        <v>0.64452014441380912</v>
      </c>
      <c r="E102" s="16">
        <f t="shared" si="23"/>
        <v>0.9158983974792545</v>
      </c>
      <c r="F102" s="17">
        <f t="shared" si="24"/>
        <v>1.0003371352081634</v>
      </c>
      <c r="G102" s="3"/>
      <c r="H102" s="10">
        <f t="shared" si="35"/>
        <v>1.9800000000000009</v>
      </c>
      <c r="I102" s="16">
        <f t="shared" si="25"/>
        <v>0.13184081030628311</v>
      </c>
      <c r="J102" s="16">
        <f t="shared" si="26"/>
        <v>0.56051298148065087</v>
      </c>
      <c r="K102" s="16">
        <f t="shared" si="27"/>
        <v>0.2352145528512336</v>
      </c>
      <c r="L102" s="16">
        <f t="shared" si="28"/>
        <v>0.74867414906663554</v>
      </c>
      <c r="M102" s="17">
        <f t="shared" si="29"/>
        <v>1.659717012630155</v>
      </c>
      <c r="O102" s="10">
        <f t="shared" si="36"/>
        <v>2.9799999999999791</v>
      </c>
      <c r="P102" s="16">
        <f t="shared" si="30"/>
        <v>2.8053566353843009E-2</v>
      </c>
      <c r="Q102" s="16">
        <f t="shared" si="31"/>
        <v>0.3602201665658083</v>
      </c>
      <c r="R102" s="16">
        <f t="shared" si="32"/>
        <v>7.7878944483575768E-2</v>
      </c>
      <c r="S102" s="16">
        <f t="shared" si="33"/>
        <v>0.60018344409506019</v>
      </c>
      <c r="T102" s="17">
        <f t="shared" si="34"/>
        <v>4.1546642181556219</v>
      </c>
    </row>
    <row r="103" spans="1:20" ht="14" thickBot="1" x14ac:dyDescent="0.2">
      <c r="A103" s="12">
        <f t="shared" si="19"/>
        <v>0.99000000000000066</v>
      </c>
      <c r="B103" s="18">
        <f t="shared" si="20"/>
        <v>0.53446030214354801</v>
      </c>
      <c r="C103" s="18">
        <f t="shared" si="21"/>
        <v>0.83610641962508969</v>
      </c>
      <c r="D103" s="18">
        <f t="shared" si="22"/>
        <v>0.63922521056972648</v>
      </c>
      <c r="E103" s="18">
        <f t="shared" si="23"/>
        <v>0.91438854959207017</v>
      </c>
      <c r="F103" s="19">
        <f t="shared" si="24"/>
        <v>1.0000838023728069</v>
      </c>
      <c r="G103" s="3"/>
      <c r="H103" s="12">
        <f t="shared" si="35"/>
        <v>1.9900000000000009</v>
      </c>
      <c r="I103" s="18">
        <f t="shared" si="25"/>
        <v>0.12980756905280061</v>
      </c>
      <c r="J103" s="18">
        <f t="shared" si="26"/>
        <v>0.55802948627805482</v>
      </c>
      <c r="K103" s="18">
        <f t="shared" si="27"/>
        <v>0.23261775989399971</v>
      </c>
      <c r="L103" s="18">
        <f t="shared" si="28"/>
        <v>0.74701371224232216</v>
      </c>
      <c r="M103" s="19">
        <f t="shared" si="29"/>
        <v>1.6735232196836065</v>
      </c>
      <c r="O103" s="12">
        <f t="shared" si="36"/>
        <v>2.9899999999999789</v>
      </c>
      <c r="P103" s="18">
        <f t="shared" si="30"/>
        <v>2.7635313964096516E-2</v>
      </c>
      <c r="Q103" s="18">
        <f t="shared" si="31"/>
        <v>0.3586774843795989</v>
      </c>
      <c r="R103" s="18">
        <f t="shared" si="32"/>
        <v>7.7047808038179663E-2</v>
      </c>
      <c r="S103" s="18">
        <f t="shared" si="33"/>
        <v>0.59889688960588106</v>
      </c>
      <c r="T103" s="19">
        <f t="shared" si="34"/>
        <v>4.1944278482257937</v>
      </c>
    </row>
    <row r="104" spans="1:20" ht="15" thickTop="1" thickBot="1" x14ac:dyDescent="0.2">
      <c r="A104" s="14"/>
      <c r="B104" s="3"/>
      <c r="C104" s="3"/>
      <c r="D104" s="3"/>
      <c r="E104" s="3"/>
      <c r="F104" s="3"/>
      <c r="G104" s="3"/>
      <c r="H104" s="14"/>
      <c r="I104" s="3"/>
      <c r="J104" s="3"/>
      <c r="K104" s="3"/>
      <c r="L104" s="3"/>
      <c r="M104" s="3"/>
      <c r="N104" s="4"/>
      <c r="O104" s="14"/>
      <c r="P104" s="3"/>
      <c r="Q104" s="3"/>
      <c r="R104" s="3"/>
      <c r="S104" s="3"/>
      <c r="T104" s="3"/>
    </row>
    <row r="105" spans="1:20" ht="16" thickTop="1" x14ac:dyDescent="0.2">
      <c r="A105" s="6" t="s">
        <v>0</v>
      </c>
      <c r="B105" s="7" t="s">
        <v>1</v>
      </c>
      <c r="C105" s="7" t="s">
        <v>3</v>
      </c>
      <c r="D105" s="8" t="s">
        <v>4</v>
      </c>
      <c r="E105" s="7" t="s">
        <v>5</v>
      </c>
      <c r="F105" s="9" t="s">
        <v>6</v>
      </c>
      <c r="G105" s="3"/>
      <c r="H105" s="6" t="s">
        <v>0</v>
      </c>
      <c r="I105" s="7" t="s">
        <v>1</v>
      </c>
      <c r="J105" s="7" t="s">
        <v>3</v>
      </c>
      <c r="K105" s="8" t="s">
        <v>4</v>
      </c>
      <c r="L105" s="7" t="s">
        <v>5</v>
      </c>
      <c r="M105" s="9" t="s">
        <v>6</v>
      </c>
      <c r="N105" s="4"/>
      <c r="O105" s="6" t="s">
        <v>0</v>
      </c>
      <c r="P105" s="7" t="s">
        <v>1</v>
      </c>
      <c r="Q105" s="7" t="s">
        <v>3</v>
      </c>
      <c r="R105" s="8" t="s">
        <v>4</v>
      </c>
      <c r="S105" s="7" t="s">
        <v>5</v>
      </c>
      <c r="T105" s="9" t="s">
        <v>6</v>
      </c>
    </row>
    <row r="106" spans="1:20" x14ac:dyDescent="0.15">
      <c r="A106" s="15">
        <v>3</v>
      </c>
      <c r="B106" s="20">
        <f t="shared" si="20"/>
        <v>2.7223683703862831E-2</v>
      </c>
      <c r="C106" s="20">
        <f t="shared" ref="C106:C169" si="37">(1+0.5*($B$1-1)*A106^2)^-1</f>
        <v>0.35714285714285715</v>
      </c>
      <c r="D106" s="20">
        <f>(1+0.5*($B$1-1)*A106^2)^(1/(1-$B$1))</f>
        <v>7.6226314370815895E-2</v>
      </c>
      <c r="E106" s="20">
        <f t="shared" ref="E106:E169" si="38">SQRT(C106)</f>
        <v>0.59761430466719678</v>
      </c>
      <c r="F106" s="21">
        <f t="shared" ref="F106:F169" si="39">1/A106*((1+0.5*($B$1-1)*A106^2)/(1+0.5*($B$1-1)))^(($B$1+1)/(2*($B$1-1)))</f>
        <v>4.2345679012345698</v>
      </c>
      <c r="G106" s="3"/>
      <c r="H106" s="15">
        <v>4</v>
      </c>
      <c r="I106" s="20">
        <f t="shared" si="25"/>
        <v>6.5860873079886953E-3</v>
      </c>
      <c r="J106" s="20">
        <f t="shared" ref="J106:J169" si="40">(1+0.5*($B$1-1)*H106^2)^-1</f>
        <v>0.23809523809523814</v>
      </c>
      <c r="K106" s="20">
        <f>(1+0.5*($B$1-1)*H106^2)^(1/(1-$B$1))</f>
        <v>2.7661566693552516E-2</v>
      </c>
      <c r="L106" s="20">
        <f t="shared" ref="L106:L169" si="41">SQRT(J106)</f>
        <v>0.48795003647426666</v>
      </c>
      <c r="M106" s="21">
        <f t="shared" ref="M106:M169" si="42">1/H106*((1+0.5*($B$1-1)*H106^2)/(1+0.5*($B$1-1)))^(($B$1+1)/(2*($B$1-1)))</f>
        <v>10.718750000000002</v>
      </c>
      <c r="O106" s="15">
        <v>5</v>
      </c>
      <c r="P106" s="20">
        <f t="shared" si="30"/>
        <v>1.8900383817771417E-3</v>
      </c>
      <c r="Q106" s="20">
        <f t="shared" ref="Q106:Q169" si="43">(1+0.5*($B$1-1)*O106^2)^-1</f>
        <v>0.16666666666666669</v>
      </c>
      <c r="R106" s="20">
        <f>(1+0.5*($B$1-1)*O106^2)^(1/(1-$B$1))</f>
        <v>1.1340230290662855E-2</v>
      </c>
      <c r="S106" s="20">
        <f t="shared" ref="S106:S169" si="44">SQRT(Q106)</f>
        <v>0.40824829046386302</v>
      </c>
      <c r="T106" s="21">
        <f t="shared" ref="T106:T169" si="45">1/O106*((1+0.5*($B$1-1)*O106^2)/(1+0.5*($B$1-1)))^(($B$1+1)/(2*($B$1-1)))</f>
        <v>25.000000000000011</v>
      </c>
    </row>
    <row r="107" spans="1:20" x14ac:dyDescent="0.15">
      <c r="A107" s="10">
        <f t="shared" ref="A107:A169" si="46">A106+0.01</f>
        <v>3.01</v>
      </c>
      <c r="B107" s="16">
        <f t="shared" si="20"/>
        <v>2.6818567825654099E-2</v>
      </c>
      <c r="C107" s="16">
        <f t="shared" si="37"/>
        <v>0.35561624739511105</v>
      </c>
      <c r="D107" s="20">
        <f t="shared" ref="D107:D170" si="47">(1+0.5*($B$1-1)*A107^2)^(1/(1-$B$1))</f>
        <v>7.5414349097095823E-2</v>
      </c>
      <c r="E107" s="16">
        <f t="shared" si="38"/>
        <v>0.5963356834829785</v>
      </c>
      <c r="F107" s="17">
        <f t="shared" si="39"/>
        <v>4.2750872423738775</v>
      </c>
      <c r="G107" s="3"/>
      <c r="H107" s="10">
        <f t="shared" ref="H107:H169" si="48">H106+0.01</f>
        <v>4.01</v>
      </c>
      <c r="I107" s="16">
        <f t="shared" si="25"/>
        <v>6.4989123768940584E-3</v>
      </c>
      <c r="J107" s="16">
        <f t="shared" si="40"/>
        <v>0.23719052566164306</v>
      </c>
      <c r="K107" s="20">
        <f t="shared" ref="K107:K170" si="49">(1+0.5*($B$1-1)*H107^2)^(1/(1-$B$1))</f>
        <v>2.7399544559232884E-2</v>
      </c>
      <c r="L107" s="16">
        <f t="shared" si="41"/>
        <v>0.4870220997671903</v>
      </c>
      <c r="M107" s="17">
        <f t="shared" si="42"/>
        <v>10.814834467710815</v>
      </c>
      <c r="O107" s="10">
        <f t="shared" ref="O107:O169" si="50">O106+0.01</f>
        <v>5.01</v>
      </c>
      <c r="P107" s="16">
        <f t="shared" si="30"/>
        <v>1.8681305846108452E-3</v>
      </c>
      <c r="Q107" s="16">
        <f t="shared" si="43"/>
        <v>0.1661124049421763</v>
      </c>
      <c r="R107" s="20">
        <f t="shared" ref="R107:R170" si="51">(1+0.5*($B$1-1)*O107^2)^(1/(1-$B$1))</f>
        <v>1.1246183481968977E-2</v>
      </c>
      <c r="S107" s="16">
        <f t="shared" si="44"/>
        <v>0.40756889594542944</v>
      </c>
      <c r="T107" s="17">
        <f t="shared" si="45"/>
        <v>25.200684560418985</v>
      </c>
    </row>
    <row r="108" spans="1:20" x14ac:dyDescent="0.15">
      <c r="A108" s="10">
        <f t="shared" si="46"/>
        <v>3.0199999999999996</v>
      </c>
      <c r="B108" s="16">
        <f t="shared" si="20"/>
        <v>2.6419860303092173E-2</v>
      </c>
      <c r="C108" s="16">
        <f t="shared" si="37"/>
        <v>0.35409761763122866</v>
      </c>
      <c r="D108" s="20">
        <f t="shared" si="47"/>
        <v>7.4611799084756514E-2</v>
      </c>
      <c r="E108" s="16">
        <f t="shared" si="38"/>
        <v>0.59506102009056905</v>
      </c>
      <c r="F108" s="17">
        <f t="shared" si="39"/>
        <v>4.3159887540741719</v>
      </c>
      <c r="G108" s="3"/>
      <c r="H108" s="10">
        <f t="shared" si="48"/>
        <v>4.0199999999999996</v>
      </c>
      <c r="I108" s="16">
        <f t="shared" si="25"/>
        <v>6.4130032444906409E-3</v>
      </c>
      <c r="J108" s="16">
        <f t="shared" si="40"/>
        <v>0.23629042929245206</v>
      </c>
      <c r="K108" s="20">
        <f t="shared" si="49"/>
        <v>2.7140342770943956E-2</v>
      </c>
      <c r="L108" s="16">
        <f t="shared" si="41"/>
        <v>0.48609713976987362</v>
      </c>
      <c r="M108" s="17">
        <f t="shared" si="42"/>
        <v>10.911684863733253</v>
      </c>
      <c r="O108" s="10">
        <f t="shared" si="50"/>
        <v>5.0199999999999996</v>
      </c>
      <c r="P108" s="16">
        <f t="shared" si="30"/>
        <v>1.8465054001880522E-3</v>
      </c>
      <c r="Q108" s="16">
        <f t="shared" si="43"/>
        <v>0.16556072105005237</v>
      </c>
      <c r="R108" s="20">
        <f t="shared" si="51"/>
        <v>1.115304033756785E-2</v>
      </c>
      <c r="S108" s="16">
        <f t="shared" si="44"/>
        <v>0.40689153474857692</v>
      </c>
      <c r="T108" s="17">
        <f t="shared" si="45"/>
        <v>25.40274315930359</v>
      </c>
    </row>
    <row r="109" spans="1:20" x14ac:dyDescent="0.15">
      <c r="A109" s="10">
        <f t="shared" si="46"/>
        <v>3.0299999999999994</v>
      </c>
      <c r="B109" s="16">
        <f t="shared" si="20"/>
        <v>2.6027456806243628E-2</v>
      </c>
      <c r="C109" s="16">
        <f t="shared" si="37"/>
        <v>0.35258693030766752</v>
      </c>
      <c r="D109" s="20">
        <f t="shared" si="47"/>
        <v>7.3818552444732025E-2</v>
      </c>
      <c r="E109" s="16">
        <f t="shared" si="38"/>
        <v>0.59379030836455016</v>
      </c>
      <c r="F109" s="17">
        <f t="shared" si="39"/>
        <v>4.3572753360501881</v>
      </c>
      <c r="G109" s="3"/>
      <c r="H109" s="10">
        <f t="shared" si="48"/>
        <v>4.0299999999999994</v>
      </c>
      <c r="I109" s="16">
        <f t="shared" si="25"/>
        <v>6.328340156767324E-3</v>
      </c>
      <c r="J109" s="16">
        <f t="shared" si="40"/>
        <v>0.23539492206074136</v>
      </c>
      <c r="K109" s="20">
        <f t="shared" si="49"/>
        <v>2.6883928087175803E-2</v>
      </c>
      <c r="L109" s="16">
        <f t="shared" si="41"/>
        <v>0.48517514575742787</v>
      </c>
      <c r="M109" s="17">
        <f t="shared" si="42"/>
        <v>11.009306069219207</v>
      </c>
      <c r="O109" s="10">
        <f t="shared" si="50"/>
        <v>5.0299999999999994</v>
      </c>
      <c r="P109" s="16">
        <f t="shared" si="30"/>
        <v>1.8251588417927426E-3</v>
      </c>
      <c r="Q109" s="16">
        <f t="shared" si="43"/>
        <v>0.16501160031550224</v>
      </c>
      <c r="R109" s="20">
        <f t="shared" si="51"/>
        <v>1.106079110985554E-2</v>
      </c>
      <c r="S109" s="16">
        <f t="shared" si="44"/>
        <v>0.40621619898214578</v>
      </c>
      <c r="T109" s="17">
        <f t="shared" si="45"/>
        <v>25.606183194011624</v>
      </c>
    </row>
    <row r="110" spans="1:20" x14ac:dyDescent="0.15">
      <c r="A110" s="10">
        <f t="shared" si="46"/>
        <v>3.0399999999999991</v>
      </c>
      <c r="B110" s="16">
        <f t="shared" si="20"/>
        <v>2.564125467718046E-2</v>
      </c>
      <c r="C110" s="16">
        <f t="shared" si="37"/>
        <v>0.35108414784855652</v>
      </c>
      <c r="D110" s="20">
        <f t="shared" si="47"/>
        <v>7.3034498522106597E-2</v>
      </c>
      <c r="E110" s="16">
        <f t="shared" si="38"/>
        <v>0.59252354202053148</v>
      </c>
      <c r="F110" s="17">
        <f t="shared" si="39"/>
        <v>4.3989499053473651</v>
      </c>
      <c r="G110" s="3"/>
      <c r="H110" s="10">
        <f t="shared" si="48"/>
        <v>4.0399999999999991</v>
      </c>
      <c r="I110" s="16">
        <f t="shared" si="25"/>
        <v>6.2449036845615294E-3</v>
      </c>
      <c r="J110" s="16">
        <f t="shared" si="40"/>
        <v>0.23450397718745322</v>
      </c>
      <c r="K110" s="20">
        <f t="shared" si="49"/>
        <v>2.6630267680149405E-2</v>
      </c>
      <c r="L110" s="16">
        <f t="shared" si="41"/>
        <v>0.48425610702132937</v>
      </c>
      <c r="M110" s="17">
        <f t="shared" si="42"/>
        <v>11.10770298778613</v>
      </c>
      <c r="O110" s="10">
        <f t="shared" si="50"/>
        <v>5.0399999999999991</v>
      </c>
      <c r="P110" s="16">
        <f t="shared" si="30"/>
        <v>1.8040869832912051E-3</v>
      </c>
      <c r="Q110" s="16">
        <f t="shared" si="43"/>
        <v>0.1644650281564129</v>
      </c>
      <c r="R110" s="20">
        <f t="shared" si="51"/>
        <v>1.0969426166245175E-2</v>
      </c>
      <c r="S110" s="16">
        <f t="shared" si="44"/>
        <v>0.40554288078625284</v>
      </c>
      <c r="T110" s="17">
        <f t="shared" si="45"/>
        <v>25.811012089833262</v>
      </c>
    </row>
    <row r="111" spans="1:20" x14ac:dyDescent="0.15">
      <c r="A111" s="10">
        <f t="shared" si="46"/>
        <v>3.0499999999999989</v>
      </c>
      <c r="B111" s="16">
        <f t="shared" si="20"/>
        <v>2.5261152905774673E-2</v>
      </c>
      <c r="C111" s="16">
        <f t="shared" si="37"/>
        <v>0.34958923265163455</v>
      </c>
      <c r="D111" s="20">
        <f t="shared" si="47"/>
        <v>7.2259527886968405E-2</v>
      </c>
      <c r="E111" s="16">
        <f t="shared" si="38"/>
        <v>0.59126071461888496</v>
      </c>
      <c r="F111" s="17">
        <f t="shared" si="39"/>
        <v>4.4410153963883161</v>
      </c>
      <c r="G111" s="3"/>
      <c r="H111" s="10">
        <f t="shared" si="48"/>
        <v>4.0499999999999989</v>
      </c>
      <c r="I111" s="16">
        <f t="shared" si="25"/>
        <v>6.1626747180526797E-3</v>
      </c>
      <c r="J111" s="16">
        <f t="shared" si="40"/>
        <v>0.2336175680411168</v>
      </c>
      <c r="K111" s="20">
        <f t="shared" si="49"/>
        <v>2.637932913062449E-2</v>
      </c>
      <c r="L111" s="16">
        <f t="shared" si="41"/>
        <v>0.48334001286994316</v>
      </c>
      <c r="M111" s="17">
        <f t="shared" si="42"/>
        <v>11.206880545571124</v>
      </c>
      <c r="O111" s="10">
        <f t="shared" si="50"/>
        <v>5.0499999999999989</v>
      </c>
      <c r="P111" s="16">
        <f t="shared" si="30"/>
        <v>1.7832859581538971E-3</v>
      </c>
      <c r="Q111" s="16">
        <f t="shared" si="43"/>
        <v>0.16392099008278019</v>
      </c>
      <c r="R111" s="20">
        <f t="shared" si="51"/>
        <v>1.0878935987717841E-2</v>
      </c>
      <c r="S111" s="16">
        <f t="shared" si="44"/>
        <v>0.40487157233223992</v>
      </c>
      <c r="T111" s="17">
        <f t="shared" si="45"/>
        <v>26.017237300046386</v>
      </c>
    </row>
    <row r="112" spans="1:20" x14ac:dyDescent="0.15">
      <c r="A112" s="10">
        <f t="shared" si="46"/>
        <v>3.0599999999999987</v>
      </c>
      <c r="B112" s="16">
        <f t="shared" si="20"/>
        <v>2.4887052105728613E-2</v>
      </c>
      <c r="C112" s="16">
        <f t="shared" si="37"/>
        <v>0.34810214709404347</v>
      </c>
      <c r="D112" s="20">
        <f t="shared" si="47"/>
        <v>7.1493532325168668E-2</v>
      </c>
      <c r="E112" s="16">
        <f t="shared" si="38"/>
        <v>0.59000181956841746</v>
      </c>
      <c r="F112" s="17">
        <f t="shared" si="39"/>
        <v>4.4834747610195071</v>
      </c>
      <c r="G112" s="3"/>
      <c r="H112" s="10">
        <f t="shared" si="48"/>
        <v>4.0599999999999987</v>
      </c>
      <c r="I112" s="16">
        <f t="shared" si="25"/>
        <v>6.0816344613491792E-3</v>
      </c>
      <c r="J112" s="16">
        <f t="shared" si="40"/>
        <v>0.23273566813755625</v>
      </c>
      <c r="K112" s="20">
        <f t="shared" si="49"/>
        <v>2.6131080422768242E-2</v>
      </c>
      <c r="L112" s="16">
        <f t="shared" si="41"/>
        <v>0.48242685262903456</v>
      </c>
      <c r="M112" s="17">
        <f t="shared" si="42"/>
        <v>11.306843691284717</v>
      </c>
      <c r="O112" s="10">
        <f t="shared" si="50"/>
        <v>5.0599999999999987</v>
      </c>
      <c r="P112" s="16">
        <f t="shared" si="30"/>
        <v>1.7627519584938556E-3</v>
      </c>
      <c r="Q112" s="16">
        <f t="shared" si="43"/>
        <v>0.16337947169614042</v>
      </c>
      <c r="R112" s="20">
        <f t="shared" si="51"/>
        <v>1.0789311167392507E-2</v>
      </c>
      <c r="S112" s="16">
        <f t="shared" si="44"/>
        <v>0.40420226582262059</v>
      </c>
      <c r="T112" s="17">
        <f t="shared" si="45"/>
        <v>26.224866305971521</v>
      </c>
    </row>
    <row r="113" spans="1:20" x14ac:dyDescent="0.15">
      <c r="A113" s="10">
        <f t="shared" si="46"/>
        <v>3.0699999999999985</v>
      </c>
      <c r="B113" s="16">
        <f t="shared" si="20"/>
        <v>2.4518854490843851E-2</v>
      </c>
      <c r="C113" s="16">
        <f t="shared" si="37"/>
        <v>0.34662285353797972</v>
      </c>
      <c r="D113" s="20">
        <f t="shared" si="47"/>
        <v>7.073640482899464E-2</v>
      </c>
      <c r="E113" s="16">
        <f t="shared" si="38"/>
        <v>0.58874685012998562</v>
      </c>
      <c r="F113" s="17">
        <f t="shared" si="39"/>
        <v>4.5263309685580948</v>
      </c>
      <c r="G113" s="3"/>
      <c r="H113" s="10">
        <f t="shared" si="48"/>
        <v>4.0699999999999985</v>
      </c>
      <c r="I113" s="16">
        <f t="shared" si="25"/>
        <v>6.00176442716712E-3</v>
      </c>
      <c r="J113" s="16">
        <f t="shared" si="40"/>
        <v>0.23185825113958347</v>
      </c>
      <c r="K113" s="20">
        <f t="shared" si="49"/>
        <v>2.5885489939083236E-2</v>
      </c>
      <c r="L113" s="16">
        <f t="shared" si="41"/>
        <v>0.48151661564226783</v>
      </c>
      <c r="M113" s="17">
        <f t="shared" si="42"/>
        <v>11.407597396264945</v>
      </c>
      <c r="O113" s="10">
        <f t="shared" si="50"/>
        <v>5.0699999999999985</v>
      </c>
      <c r="P113" s="16">
        <f t="shared" si="30"/>
        <v>1.7424812341213626E-3</v>
      </c>
      <c r="Q113" s="16">
        <f t="shared" si="43"/>
        <v>0.16284045868900415</v>
      </c>
      <c r="R113" s="20">
        <f t="shared" si="51"/>
        <v>1.0700542409114593E-2</v>
      </c>
      <c r="S113" s="16">
        <f t="shared" si="44"/>
        <v>0.40353495349102553</v>
      </c>
      <c r="T113" s="17">
        <f t="shared" si="45"/>
        <v>26.433906617027024</v>
      </c>
    </row>
    <row r="114" spans="1:20" x14ac:dyDescent="0.15">
      <c r="A114" s="10">
        <f t="shared" si="46"/>
        <v>3.0799999999999983</v>
      </c>
      <c r="B114" s="16">
        <f t="shared" si="20"/>
        <v>2.4156463851530339E-2</v>
      </c>
      <c r="C114" s="16">
        <f t="shared" si="37"/>
        <v>0.34515131433620527</v>
      </c>
      <c r="D114" s="20">
        <f t="shared" si="47"/>
        <v>6.9988039587761772E-2</v>
      </c>
      <c r="E114" s="16">
        <f t="shared" si="38"/>
        <v>0.58749579942005137</v>
      </c>
      <c r="F114" s="17">
        <f t="shared" si="39"/>
        <v>4.5695870058389554</v>
      </c>
      <c r="G114" s="3"/>
      <c r="H114" s="10">
        <f t="shared" si="48"/>
        <v>4.0799999999999983</v>
      </c>
      <c r="I114" s="16">
        <f t="shared" si="25"/>
        <v>5.9230464315995698E-3</v>
      </c>
      <c r="J114" s="16">
        <f t="shared" si="40"/>
        <v>0.23098529085667846</v>
      </c>
      <c r="K114" s="20">
        <f t="shared" si="49"/>
        <v>2.5642526455395352E-2</v>
      </c>
      <c r="L114" s="16">
        <f t="shared" si="41"/>
        <v>0.48060929127169238</v>
      </c>
      <c r="M114" s="17">
        <f t="shared" si="42"/>
        <v>11.509146654531284</v>
      </c>
      <c r="O114" s="10">
        <f t="shared" si="50"/>
        <v>5.0799999999999983</v>
      </c>
      <c r="P114" s="16">
        <f t="shared" si="30"/>
        <v>1.7224700916145905E-3</v>
      </c>
      <c r="Q114" s="16">
        <f t="shared" si="43"/>
        <v>0.16230393684429223</v>
      </c>
      <c r="R114" s="20">
        <f t="shared" si="51"/>
        <v>1.0612620526063139E-2</v>
      </c>
      <c r="S114" s="16">
        <f t="shared" si="44"/>
        <v>0.40286962760214651</v>
      </c>
      <c r="T114" s="17">
        <f t="shared" si="45"/>
        <v>26.644365770784223</v>
      </c>
    </row>
    <row r="115" spans="1:20" x14ac:dyDescent="0.15">
      <c r="A115" s="10">
        <f t="shared" si="46"/>
        <v>3.0899999999999981</v>
      </c>
      <c r="B115" s="16">
        <f t="shared" si="20"/>
        <v>2.3799785531558662E-2</v>
      </c>
      <c r="C115" s="16">
        <f t="shared" si="37"/>
        <v>0.34368749183742248</v>
      </c>
      <c r="D115" s="20">
        <f t="shared" si="47"/>
        <v>6.9248331978333619E-2</v>
      </c>
      <c r="E115" s="16">
        <f t="shared" si="38"/>
        <v>0.58624866041418167</v>
      </c>
      <c r="F115" s="17">
        <f t="shared" si="39"/>
        <v>4.6132458772618259</v>
      </c>
      <c r="G115" s="3"/>
      <c r="H115" s="10">
        <f t="shared" si="48"/>
        <v>4.0899999999999981</v>
      </c>
      <c r="I115" s="16">
        <f t="shared" si="25"/>
        <v>5.8454625889746608E-3</v>
      </c>
      <c r="J115" s="16">
        <f t="shared" si="40"/>
        <v>0.23011676124465577</v>
      </c>
      <c r="K115" s="20">
        <f t="shared" si="49"/>
        <v>2.5402159135900045E-2</v>
      </c>
      <c r="L115" s="16">
        <f t="shared" si="41"/>
        <v>0.47970486889821723</v>
      </c>
      <c r="M115" s="17">
        <f t="shared" si="42"/>
        <v>11.6114964828387</v>
      </c>
      <c r="O115" s="10">
        <f t="shared" si="50"/>
        <v>5.0899999999999981</v>
      </c>
      <c r="P115" s="16">
        <f t="shared" si="30"/>
        <v>1.702714893405954E-3</v>
      </c>
      <c r="Q115" s="16">
        <f t="shared" si="43"/>
        <v>0.16176989203477418</v>
      </c>
      <c r="R115" s="20">
        <f t="shared" si="51"/>
        <v>1.0525536439376102E-2</v>
      </c>
      <c r="S115" s="16">
        <f t="shared" si="44"/>
        <v>0.40220628045167839</v>
      </c>
      <c r="T115" s="17">
        <f t="shared" si="45"/>
        <v>26.856251333022644</v>
      </c>
    </row>
    <row r="116" spans="1:20" x14ac:dyDescent="0.15">
      <c r="A116" s="10">
        <f t="shared" si="46"/>
        <v>3.0999999999999979</v>
      </c>
      <c r="B116" s="16">
        <f t="shared" si="20"/>
        <v>2.3448726405056165E-2</v>
      </c>
      <c r="C116" s="16">
        <f t="shared" si="37"/>
        <v>0.34223134839151303</v>
      </c>
      <c r="D116" s="20">
        <f t="shared" si="47"/>
        <v>6.8517178555574057E-2</v>
      </c>
      <c r="E116" s="16">
        <f t="shared" si="38"/>
        <v>0.58500542595048899</v>
      </c>
      <c r="F116" s="17">
        <f t="shared" si="39"/>
        <v>4.6573106048387016</v>
      </c>
      <c r="G116" s="3"/>
      <c r="H116" s="10">
        <f t="shared" si="48"/>
        <v>4.0999999999999979</v>
      </c>
      <c r="I116" s="16">
        <f t="shared" si="25"/>
        <v>5.7689953068013212E-3</v>
      </c>
      <c r="J116" s="16">
        <f t="shared" si="40"/>
        <v>0.2292526364053189</v>
      </c>
      <c r="K116" s="20">
        <f t="shared" si="49"/>
        <v>2.5164357528267327E-2</v>
      </c>
      <c r="L116" s="16">
        <f t="shared" si="41"/>
        <v>0.47880333792207308</v>
      </c>
      <c r="M116" s="17">
        <f t="shared" si="42"/>
        <v>11.71465192073169</v>
      </c>
      <c r="O116" s="10">
        <f t="shared" si="50"/>
        <v>5.0999999999999979</v>
      </c>
      <c r="P116" s="16">
        <f t="shared" si="30"/>
        <v>1.6832120568838684E-3</v>
      </c>
      <c r="Q116" s="16">
        <f t="shared" si="43"/>
        <v>0.16123831022250903</v>
      </c>
      <c r="R116" s="20">
        <f t="shared" si="51"/>
        <v>1.0439281176793739E-2</v>
      </c>
      <c r="S116" s="16">
        <f t="shared" si="44"/>
        <v>0.40154490436626017</v>
      </c>
      <c r="T116" s="17">
        <f t="shared" si="45"/>
        <v>27.069570897784999</v>
      </c>
    </row>
    <row r="117" spans="1:20" x14ac:dyDescent="0.15">
      <c r="A117" s="10">
        <f t="shared" si="46"/>
        <v>3.1099999999999977</v>
      </c>
      <c r="B117" s="16">
        <f t="shared" si="20"/>
        <v>2.3103194853749658E-2</v>
      </c>
      <c r="C117" s="16">
        <f t="shared" si="37"/>
        <v>0.34078284635464628</v>
      </c>
      <c r="D117" s="20">
        <f t="shared" si="47"/>
        <v>6.7794477042739984E-2</v>
      </c>
      <c r="E117" s="16">
        <f t="shared" si="38"/>
        <v>0.58376608873301838</v>
      </c>
      <c r="F117" s="17">
        <f t="shared" si="39"/>
        <v>4.7017842282412676</v>
      </c>
      <c r="G117" s="3"/>
      <c r="H117" s="10">
        <f t="shared" si="48"/>
        <v>4.1099999999999977</v>
      </c>
      <c r="I117" s="16">
        <f t="shared" si="25"/>
        <v>5.69362728080093E-3</v>
      </c>
      <c r="J117" s="16">
        <f t="shared" si="40"/>
        <v>0.22839289058610207</v>
      </c>
      <c r="K117" s="20">
        <f t="shared" si="49"/>
        <v>2.4929091558804378E-2</v>
      </c>
      <c r="L117" s="16">
        <f t="shared" si="41"/>
        <v>0.47790468776326317</v>
      </c>
      <c r="M117" s="17">
        <f t="shared" si="42"/>
        <v>11.818618030598293</v>
      </c>
      <c r="O117" s="10">
        <f t="shared" si="50"/>
        <v>5.1099999999999977</v>
      </c>
      <c r="P117" s="16">
        <f t="shared" si="30"/>
        <v>1.6639580535096792E-3</v>
      </c>
      <c r="Q117" s="16">
        <f t="shared" si="43"/>
        <v>0.16070917745828808</v>
      </c>
      <c r="R117" s="20">
        <f t="shared" si="51"/>
        <v>1.0353845871319685E-2</v>
      </c>
      <c r="S117" s="16">
        <f t="shared" si="44"/>
        <v>0.40088549170341409</v>
      </c>
      <c r="T117" s="17">
        <f t="shared" si="45"/>
        <v>27.284332087432524</v>
      </c>
    </row>
    <row r="118" spans="1:20" x14ac:dyDescent="0.15">
      <c r="A118" s="10">
        <f t="shared" si="46"/>
        <v>3.1199999999999974</v>
      </c>
      <c r="B118" s="16">
        <f t="shared" si="20"/>
        <v>2.276310074445478E-2</v>
      </c>
      <c r="C118" s="16">
        <f t="shared" si="37"/>
        <v>0.339341948094256</v>
      </c>
      <c r="D118" s="20">
        <f t="shared" si="47"/>
        <v>6.7080126321818812E-2</v>
      </c>
      <c r="E118" s="16">
        <f t="shared" si="38"/>
        <v>0.58253064133507693</v>
      </c>
      <c r="F118" s="17">
        <f t="shared" si="39"/>
        <v>4.7466698048486125</v>
      </c>
      <c r="G118" s="3"/>
      <c r="H118" s="10">
        <f t="shared" si="48"/>
        <v>4.1199999999999974</v>
      </c>
      <c r="I118" s="16">
        <f t="shared" si="25"/>
        <v>5.6193414900237758E-3</v>
      </c>
      <c r="J118" s="16">
        <f t="shared" si="40"/>
        <v>0.22753749817970026</v>
      </c>
      <c r="K118" s="20">
        <f t="shared" si="49"/>
        <v>2.4696331527675669E-2</v>
      </c>
      <c r="L118" s="16">
        <f t="shared" si="41"/>
        <v>0.47700890786200234</v>
      </c>
      <c r="M118" s="17">
        <f t="shared" si="42"/>
        <v>11.923399897724252</v>
      </c>
      <c r="O118" s="10">
        <f t="shared" si="50"/>
        <v>5.1199999999999974</v>
      </c>
      <c r="P118" s="16">
        <f t="shared" si="30"/>
        <v>1.6449494079494806E-3</v>
      </c>
      <c r="Q118" s="16">
        <f t="shared" si="43"/>
        <v>0.1601824798810807</v>
      </c>
      <c r="R118" s="20">
        <f t="shared" si="51"/>
        <v>1.0269221759899647E-2</v>
      </c>
      <c r="S118" s="16">
        <f t="shared" si="44"/>
        <v>0.400228034851484</v>
      </c>
      <c r="T118" s="17">
        <f t="shared" si="45"/>
        <v>27.500542552699951</v>
      </c>
    </row>
    <row r="119" spans="1:20" x14ac:dyDescent="0.15">
      <c r="A119" s="10">
        <f t="shared" si="46"/>
        <v>3.1299999999999972</v>
      </c>
      <c r="B119" s="16">
        <f t="shared" si="20"/>
        <v>2.242835540681419E-2</v>
      </c>
      <c r="C119" s="16">
        <f t="shared" si="37"/>
        <v>0.3379086159938911</v>
      </c>
      <c r="D119" s="20">
        <f t="shared" si="47"/>
        <v>6.6374026423817692E-2</v>
      </c>
      <c r="E119" s="16">
        <f t="shared" si="38"/>
        <v>0.58129907620250965</v>
      </c>
      <c r="F119" s="17">
        <f t="shared" si="39"/>
        <v>4.7919704097949944</v>
      </c>
      <c r="G119" s="3"/>
      <c r="H119" s="10">
        <f t="shared" si="48"/>
        <v>4.1299999999999972</v>
      </c>
      <c r="I119" s="16">
        <f t="shared" si="25"/>
        <v>5.5461211920487087E-3</v>
      </c>
      <c r="J119" s="16">
        <f t="shared" si="40"/>
        <v>0.22668643372368769</v>
      </c>
      <c r="K119" s="20">
        <f t="shared" si="49"/>
        <v>2.4466048104179801E-2</v>
      </c>
      <c r="L119" s="16">
        <f t="shared" si="41"/>
        <v>0.47611598767914493</v>
      </c>
      <c r="M119" s="17">
        <f t="shared" si="42"/>
        <v>12.029002630347035</v>
      </c>
      <c r="O119" s="10">
        <f t="shared" si="50"/>
        <v>5.1299999999999972</v>
      </c>
      <c r="P119" s="16">
        <f t="shared" si="30"/>
        <v>1.6261826972205596E-3</v>
      </c>
      <c r="Q119" s="16">
        <f t="shared" si="43"/>
        <v>0.15965820371748177</v>
      </c>
      <c r="R119" s="20">
        <f t="shared" si="51"/>
        <v>1.0185400182117298E-2</v>
      </c>
      <c r="S119" s="16">
        <f t="shared" si="44"/>
        <v>0.39957252622957168</v>
      </c>
      <c r="T119" s="17">
        <f t="shared" si="45"/>
        <v>27.718209972750842</v>
      </c>
    </row>
    <row r="120" spans="1:20" x14ac:dyDescent="0.15">
      <c r="A120" s="10">
        <f t="shared" si="46"/>
        <v>3.139999999999997</v>
      </c>
      <c r="B120" s="16">
        <f t="shared" si="20"/>
        <v>2.20988716112849E-2</v>
      </c>
      <c r="C120" s="16">
        <f t="shared" si="37"/>
        <v>0.33648281245794015</v>
      </c>
      <c r="D120" s="20">
        <f t="shared" si="47"/>
        <v>6.5676078519009709E-2</v>
      </c>
      <c r="E120" s="16">
        <f t="shared" si="38"/>
        <v>0.58007138565692085</v>
      </c>
      <c r="F120" s="17">
        <f t="shared" si="39"/>
        <v>4.8376891360178185</v>
      </c>
      <c r="G120" s="3"/>
      <c r="H120" s="10">
        <f t="shared" si="48"/>
        <v>4.139999999999997</v>
      </c>
      <c r="I120" s="16">
        <f t="shared" si="25"/>
        <v>5.4739499182647252E-3</v>
      </c>
      <c r="J120" s="16">
        <f t="shared" si="40"/>
        <v>0.22583967190012491</v>
      </c>
      <c r="K120" s="20">
        <f t="shared" si="49"/>
        <v>2.4238212322082724E-2</v>
      </c>
      <c r="L120" s="16">
        <f t="shared" si="41"/>
        <v>0.47522591669660119</v>
      </c>
      <c r="M120" s="17">
        <f t="shared" si="42"/>
        <v>12.135431359710047</v>
      </c>
      <c r="O120" s="10">
        <f t="shared" si="50"/>
        <v>5.139999999999997</v>
      </c>
      <c r="P120" s="16">
        <f t="shared" si="30"/>
        <v>1.6076545498522124E-3</v>
      </c>
      <c r="Q120" s="16">
        <f t="shared" si="43"/>
        <v>0.15913633528116225</v>
      </c>
      <c r="R120" s="20">
        <f t="shared" si="51"/>
        <v>1.0102372578907306E-2</v>
      </c>
      <c r="S120" s="16">
        <f t="shared" si="44"/>
        <v>0.39891895828747254</v>
      </c>
      <c r="T120" s="17">
        <f t="shared" si="45"/>
        <v>27.937342055232637</v>
      </c>
    </row>
    <row r="121" spans="1:20" x14ac:dyDescent="0.15">
      <c r="A121" s="10">
        <f t="shared" si="46"/>
        <v>3.1499999999999968</v>
      </c>
      <c r="B121" s="16">
        <f t="shared" si="20"/>
        <v>2.1774563547375718E-2</v>
      </c>
      <c r="C121" s="16">
        <f t="shared" si="37"/>
        <v>0.33506449991623438</v>
      </c>
      <c r="D121" s="20">
        <f t="shared" si="47"/>
        <v>6.4986184907142738E-2</v>
      </c>
      <c r="E121" s="16">
        <f t="shared" si="38"/>
        <v>0.57884756189884257</v>
      </c>
      <c r="F121" s="17">
        <f t="shared" si="39"/>
        <v>4.8838290943057237</v>
      </c>
      <c r="G121" s="3"/>
      <c r="H121" s="10">
        <f t="shared" si="48"/>
        <v>4.1499999999999968</v>
      </c>
      <c r="I121" s="16">
        <f t="shared" si="25"/>
        <v>5.4028114692332109E-3</v>
      </c>
      <c r="J121" s="16">
        <f t="shared" si="40"/>
        <v>0.22499718753515613</v>
      </c>
      <c r="K121" s="20">
        <f t="shared" si="49"/>
        <v>2.4012795575006973E-2</v>
      </c>
      <c r="L121" s="16">
        <f t="shared" si="41"/>
        <v>0.47433868441774402</v>
      </c>
      <c r="M121" s="17">
        <f t="shared" si="42"/>
        <v>12.242691240116681</v>
      </c>
      <c r="O121" s="10">
        <f t="shared" si="50"/>
        <v>5.1499999999999968</v>
      </c>
      <c r="P121" s="16">
        <f t="shared" si="30"/>
        <v>1.5893616450607119E-3</v>
      </c>
      <c r="Q121" s="16">
        <f t="shared" si="43"/>
        <v>0.15861686097232156</v>
      </c>
      <c r="R121" s="20">
        <f t="shared" si="51"/>
        <v>1.0020130491285244E-2</v>
      </c>
      <c r="S121" s="16">
        <f t="shared" si="44"/>
        <v>0.39826732350560917</v>
      </c>
      <c r="T121" s="17">
        <f t="shared" si="45"/>
        <v>28.157946536331838</v>
      </c>
    </row>
    <row r="122" spans="1:20" x14ac:dyDescent="0.15">
      <c r="A122" s="10">
        <f t="shared" si="46"/>
        <v>3.1599999999999966</v>
      </c>
      <c r="B122" s="16">
        <f t="shared" si="20"/>
        <v>2.1455346802135282E-2</v>
      </c>
      <c r="C122" s="16">
        <f t="shared" si="37"/>
        <v>0.33365364082852922</v>
      </c>
      <c r="D122" s="20">
        <f t="shared" si="47"/>
        <v>6.430424900761561E-2</v>
      </c>
      <c r="E122" s="16">
        <f t="shared" si="38"/>
        <v>0.5776275970108502</v>
      </c>
      <c r="F122" s="17">
        <f t="shared" si="39"/>
        <v>4.9303934133468212</v>
      </c>
      <c r="G122" s="3"/>
      <c r="H122" s="10">
        <f t="shared" si="48"/>
        <v>4.1599999999999966</v>
      </c>
      <c r="I122" s="16">
        <f t="shared" si="25"/>
        <v>5.3326899101292366E-3</v>
      </c>
      <c r="J122" s="16">
        <f t="shared" si="40"/>
        <v>0.22415895559859442</v>
      </c>
      <c r="K122" s="20">
        <f t="shared" si="49"/>
        <v>2.3789769611875705E-2</v>
      </c>
      <c r="L122" s="16">
        <f t="shared" si="41"/>
        <v>0.47345428036780324</v>
      </c>
      <c r="M122" s="17">
        <f t="shared" si="42"/>
        <v>12.350787448984578</v>
      </c>
      <c r="O122" s="10">
        <f t="shared" si="50"/>
        <v>5.1599999999999966</v>
      </c>
      <c r="P122" s="16">
        <f t="shared" si="30"/>
        <v>1.5713007119381157E-3</v>
      </c>
      <c r="Q122" s="16">
        <f t="shared" si="43"/>
        <v>0.15809976727714278</v>
      </c>
      <c r="R122" s="20">
        <f t="shared" si="51"/>
        <v>9.9386655590939996E-3</v>
      </c>
      <c r="S122" s="16">
        <f t="shared" si="44"/>
        <v>0.39761761439496462</v>
      </c>
      <c r="T122" s="17">
        <f t="shared" si="45"/>
        <v>28.380031180829324</v>
      </c>
    </row>
    <row r="123" spans="1:20" x14ac:dyDescent="0.15">
      <c r="A123" s="10">
        <f t="shared" si="46"/>
        <v>3.1699999999999964</v>
      </c>
      <c r="B123" s="16">
        <f t="shared" si="20"/>
        <v>2.1141138338891093E-2</v>
      </c>
      <c r="C123" s="16">
        <f t="shared" si="37"/>
        <v>0.33225019768886821</v>
      </c>
      <c r="D123" s="20">
        <f t="shared" si="47"/>
        <v>6.3630175349627519E-2</v>
      </c>
      <c r="E123" s="16">
        <f t="shared" si="38"/>
        <v>0.57641148296062616</v>
      </c>
      <c r="F123" s="17">
        <f t="shared" si="39"/>
        <v>4.9773852397770728</v>
      </c>
      <c r="G123" s="3"/>
      <c r="H123" s="10">
        <f t="shared" si="48"/>
        <v>4.1699999999999964</v>
      </c>
      <c r="I123" s="16">
        <f t="shared" si="25"/>
        <v>5.2635695662609974E-3</v>
      </c>
      <c r="J123" s="16">
        <f t="shared" si="40"/>
        <v>0.22332495120349846</v>
      </c>
      <c r="K123" s="20">
        <f t="shared" si="49"/>
        <v>2.3569106532412145E-2</v>
      </c>
      <c r="L123" s="16">
        <f t="shared" si="41"/>
        <v>0.4725726940942509</v>
      </c>
      <c r="M123" s="17">
        <f t="shared" si="42"/>
        <v>12.459725186899744</v>
      </c>
      <c r="O123" s="10">
        <f t="shared" si="50"/>
        <v>5.1699999999999964</v>
      </c>
      <c r="P123" s="16">
        <f t="shared" si="30"/>
        <v>1.5534685286547449E-3</v>
      </c>
      <c r="Q123" s="16">
        <f t="shared" si="43"/>
        <v>0.15758504076725025</v>
      </c>
      <c r="R123" s="20">
        <f t="shared" si="51"/>
        <v>9.8579695197666909E-3</v>
      </c>
      <c r="S123" s="16">
        <f t="shared" si="44"/>
        <v>0.39696982349701376</v>
      </c>
      <c r="T123" s="17">
        <f t="shared" si="45"/>
        <v>28.603603782155311</v>
      </c>
    </row>
    <row r="124" spans="1:20" x14ac:dyDescent="0.15">
      <c r="A124" s="10">
        <f t="shared" si="46"/>
        <v>3.1799999999999962</v>
      </c>
      <c r="B124" s="16">
        <f t="shared" si="20"/>
        <v>2.0831856476239578E-2</v>
      </c>
      <c r="C124" s="16">
        <f t="shared" si="37"/>
        <v>0.33085413302983036</v>
      </c>
      <c r="D124" s="20">
        <f t="shared" si="47"/>
        <v>6.29638695623045E-2</v>
      </c>
      <c r="E124" s="16">
        <f t="shared" si="38"/>
        <v>0.57519921160397147</v>
      </c>
      <c r="F124" s="17">
        <f t="shared" si="39"/>
        <v>5.0248077382288203</v>
      </c>
      <c r="G124" s="3"/>
      <c r="H124" s="10">
        <f t="shared" si="48"/>
        <v>4.1799999999999962</v>
      </c>
      <c r="I124" s="16">
        <f t="shared" si="25"/>
        <v>5.1954350186657781E-3</v>
      </c>
      <c r="J124" s="16">
        <f t="shared" si="40"/>
        <v>0.22249514960573899</v>
      </c>
      <c r="K124" s="20">
        <f t="shared" si="49"/>
        <v>2.335077878269293E-2</v>
      </c>
      <c r="L124" s="16">
        <f t="shared" si="41"/>
        <v>0.47169391516717596</v>
      </c>
      <c r="M124" s="17">
        <f t="shared" si="42"/>
        <v>12.569509677670771</v>
      </c>
      <c r="O124" s="10">
        <f t="shared" si="50"/>
        <v>5.1799999999999962</v>
      </c>
      <c r="P124" s="16">
        <f t="shared" si="30"/>
        <v>1.5358619216750519E-3</v>
      </c>
      <c r="Q124" s="16">
        <f t="shared" si="43"/>
        <v>0.15707266809916962</v>
      </c>
      <c r="R124" s="20">
        <f t="shared" si="51"/>
        <v>9.7780342071057767E-3</v>
      </c>
      <c r="S124" s="16">
        <f t="shared" si="44"/>
        <v>0.39632394338365379</v>
      </c>
      <c r="T124" s="17">
        <f t="shared" si="45"/>
        <v>28.828672162444711</v>
      </c>
    </row>
    <row r="125" spans="1:20" x14ac:dyDescent="0.15">
      <c r="A125" s="10">
        <f t="shared" si="46"/>
        <v>3.1899999999999959</v>
      </c>
      <c r="B125" s="16">
        <f t="shared" si="20"/>
        <v>2.0527420867287639E-2</v>
      </c>
      <c r="C125" s="16">
        <f t="shared" si="37"/>
        <v>0.32946540942666497</v>
      </c>
      <c r="D125" s="20">
        <f t="shared" si="47"/>
        <v>6.2305238364808675E-2</v>
      </c>
      <c r="E125" s="16">
        <f t="shared" si="38"/>
        <v>0.57399077468776882</v>
      </c>
      <c r="F125" s="17">
        <f t="shared" si="39"/>
        <v>5.0726640913794077</v>
      </c>
      <c r="G125" s="3"/>
      <c r="H125" s="10">
        <f t="shared" si="48"/>
        <v>4.1899999999999959</v>
      </c>
      <c r="I125" s="16">
        <f t="shared" si="25"/>
        <v>5.1282710997812512E-3</v>
      </c>
      <c r="J125" s="16">
        <f t="shared" si="40"/>
        <v>0.22166952620355504</v>
      </c>
      <c r="K125" s="20">
        <f t="shared" si="49"/>
        <v>2.3134759150755149E-2</v>
      </c>
      <c r="L125" s="16">
        <f t="shared" si="41"/>
        <v>0.47081793317964754</v>
      </c>
      <c r="M125" s="17">
        <f t="shared" si="42"/>
        <v>12.680146168383104</v>
      </c>
      <c r="O125" s="10">
        <f t="shared" si="50"/>
        <v>5.1899999999999959</v>
      </c>
      <c r="P125" s="16">
        <f t="shared" si="30"/>
        <v>1.5184777649866559E-3</v>
      </c>
      <c r="Q125" s="16">
        <f t="shared" si="43"/>
        <v>0.15656263601379028</v>
      </c>
      <c r="R125" s="20">
        <f t="shared" si="51"/>
        <v>9.6988515500780539E-3</v>
      </c>
      <c r="S125" s="16">
        <f t="shared" si="44"/>
        <v>0.39567996665713351</v>
      </c>
      <c r="T125" s="17">
        <f t="shared" si="45"/>
        <v>29.055244172592218</v>
      </c>
    </row>
    <row r="126" spans="1:20" x14ac:dyDescent="0.15">
      <c r="A126" s="10">
        <f t="shared" si="46"/>
        <v>3.1999999999999957</v>
      </c>
      <c r="B126" s="16">
        <f t="shared" si="20"/>
        <v>2.0227752479144972E-2</v>
      </c>
      <c r="C126" s="16">
        <f t="shared" si="37"/>
        <v>0.32808398950131296</v>
      </c>
      <c r="D126" s="20">
        <f t="shared" si="47"/>
        <v>6.1654189556433758E-2</v>
      </c>
      <c r="E126" s="16">
        <f t="shared" si="38"/>
        <v>0.57278616385289283</v>
      </c>
      <c r="F126" s="17">
        <f t="shared" si="39"/>
        <v>5.1209574999999798</v>
      </c>
      <c r="G126" s="3"/>
      <c r="H126" s="10">
        <f t="shared" si="48"/>
        <v>4.1999999999999957</v>
      </c>
      <c r="I126" s="16">
        <f t="shared" si="25"/>
        <v>5.0620628891910576E-3</v>
      </c>
      <c r="J126" s="16">
        <f t="shared" si="40"/>
        <v>0.22084805653710288</v>
      </c>
      <c r="K126" s="20">
        <f t="shared" si="49"/>
        <v>2.2921020762257063E-2</v>
      </c>
      <c r="L126" s="16">
        <f t="shared" si="41"/>
        <v>0.46994473774807061</v>
      </c>
      <c r="M126" s="17">
        <f t="shared" si="42"/>
        <v>12.791639929453211</v>
      </c>
      <c r="O126" s="10">
        <f t="shared" si="50"/>
        <v>5.1999999999999957</v>
      </c>
      <c r="P126" s="16">
        <f t="shared" si="30"/>
        <v>1.5013129793423042E-3</v>
      </c>
      <c r="Q126" s="16">
        <f t="shared" si="43"/>
        <v>0.15605493133583045</v>
      </c>
      <c r="R126" s="20">
        <f t="shared" si="51"/>
        <v>9.6204135716254687E-3</v>
      </c>
      <c r="S126" s="16">
        <f t="shared" si="44"/>
        <v>0.39503788594998135</v>
      </c>
      <c r="T126" s="17">
        <f t="shared" si="45"/>
        <v>29.283327692307587</v>
      </c>
    </row>
    <row r="127" spans="1:20" x14ac:dyDescent="0.15">
      <c r="A127" s="10">
        <f t="shared" si="46"/>
        <v>3.2099999999999955</v>
      </c>
      <c r="B127" s="16">
        <f t="shared" si="20"/>
        <v>1.9932773572667619E-2</v>
      </c>
      <c r="C127" s="16">
        <f t="shared" si="37"/>
        <v>0.32670983592632102</v>
      </c>
      <c r="D127" s="20">
        <f t="shared" si="47"/>
        <v>6.101063200669235E-2</v>
      </c>
      <c r="E127" s="16">
        <f t="shared" si="38"/>
        <v>0.57158537063707382</v>
      </c>
      <c r="F127" s="17">
        <f t="shared" si="39"/>
        <v>5.1696911830043648</v>
      </c>
      <c r="G127" s="3"/>
      <c r="H127" s="10">
        <f t="shared" si="48"/>
        <v>4.2099999999999955</v>
      </c>
      <c r="I127" s="16">
        <f t="shared" si="25"/>
        <v>4.9967957094430903E-3</v>
      </c>
      <c r="J127" s="16">
        <f t="shared" si="40"/>
        <v>0.22003071628799425</v>
      </c>
      <c r="K127" s="20">
        <f t="shared" si="49"/>
        <v>2.2709537076191104E-2</v>
      </c>
      <c r="L127" s="16">
        <f t="shared" si="41"/>
        <v>0.46907431851252979</v>
      </c>
      <c r="M127" s="17">
        <f t="shared" si="42"/>
        <v>12.903996254682935</v>
      </c>
      <c r="O127" s="10">
        <f t="shared" si="50"/>
        <v>5.2099999999999955</v>
      </c>
      <c r="P127" s="16">
        <f t="shared" si="30"/>
        <v>1.4843645315145784E-3</v>
      </c>
      <c r="Q127" s="16">
        <f t="shared" si="43"/>
        <v>0.15554954097330484</v>
      </c>
      <c r="R127" s="20">
        <f t="shared" si="51"/>
        <v>9.542712387491532E-3</v>
      </c>
      <c r="S127" s="16">
        <f t="shared" si="44"/>
        <v>0.39439769392493262</v>
      </c>
      <c r="T127" s="17">
        <f t="shared" si="45"/>
        <v>29.512930630170803</v>
      </c>
    </row>
    <row r="128" spans="1:20" x14ac:dyDescent="0.15">
      <c r="A128" s="10">
        <f t="shared" si="46"/>
        <v>3.2199999999999953</v>
      </c>
      <c r="B128" s="16">
        <f t="shared" si="20"/>
        <v>1.9642407682451686E-2</v>
      </c>
      <c r="C128" s="16">
        <f t="shared" si="37"/>
        <v>0.32534291142864652</v>
      </c>
      <c r="D128" s="20">
        <f t="shared" si="47"/>
        <v>6.0374475645397954E-2</v>
      </c>
      <c r="E128" s="16">
        <f t="shared" si="38"/>
        <v>0.57038838647771095</v>
      </c>
      <c r="F128" s="17">
        <f t="shared" si="39"/>
        <v>5.2188683774981151</v>
      </c>
      <c r="G128" s="3"/>
      <c r="H128" s="10">
        <f t="shared" si="48"/>
        <v>4.2199999999999953</v>
      </c>
      <c r="I128" s="16">
        <f t="shared" si="25"/>
        <v>4.9324551219395666E-3</v>
      </c>
      <c r="J128" s="16">
        <f t="shared" si="40"/>
        <v>0.21921748127882754</v>
      </c>
      <c r="K128" s="20">
        <f t="shared" si="49"/>
        <v>2.2500281880649235E-2</v>
      </c>
      <c r="L128" s="16">
        <f t="shared" si="41"/>
        <v>0.46820666513712461</v>
      </c>
      <c r="M128" s="17">
        <f t="shared" si="42"/>
        <v>13.017220461313695</v>
      </c>
      <c r="O128" s="10">
        <f t="shared" si="50"/>
        <v>5.2199999999999953</v>
      </c>
      <c r="P128" s="16">
        <f t="shared" si="30"/>
        <v>1.4676294335630546E-3</v>
      </c>
      <c r="Q128" s="16">
        <f t="shared" si="43"/>
        <v>0.15504645191699459</v>
      </c>
      <c r="R128" s="20">
        <f t="shared" si="51"/>
        <v>9.4657402050629495E-3</v>
      </c>
      <c r="S128" s="16">
        <f t="shared" si="44"/>
        <v>0.39375938327485555</v>
      </c>
      <c r="T128" s="17">
        <f t="shared" si="45"/>
        <v>29.744060923687201</v>
      </c>
    </row>
    <row r="129" spans="1:20" x14ac:dyDescent="0.15">
      <c r="A129" s="10">
        <f t="shared" si="46"/>
        <v>3.2299999999999951</v>
      </c>
      <c r="B129" s="16">
        <f t="shared" si="20"/>
        <v>1.9356579597077244E-2</v>
      </c>
      <c r="C129" s="16">
        <f t="shared" si="37"/>
        <v>0.32398317879335781</v>
      </c>
      <c r="D129" s="20">
        <f t="shared" si="47"/>
        <v>5.9745631452746542E-2</v>
      </c>
      <c r="E129" s="16">
        <f t="shared" si="38"/>
        <v>0.56919520271463797</v>
      </c>
      <c r="F129" s="17">
        <f t="shared" si="39"/>
        <v>5.2684923388276461</v>
      </c>
      <c r="G129" s="3"/>
      <c r="H129" s="10">
        <f t="shared" si="48"/>
        <v>4.2299999999999951</v>
      </c>
      <c r="I129" s="16">
        <f t="shared" si="25"/>
        <v>4.8690269228975503E-3</v>
      </c>
      <c r="J129" s="16">
        <f t="shared" si="40"/>
        <v>0.21840832747271033</v>
      </c>
      <c r="K129" s="20">
        <f t="shared" si="49"/>
        <v>2.2293229288640224E-2</v>
      </c>
      <c r="L129" s="16">
        <f t="shared" si="41"/>
        <v>0.46734176731029542</v>
      </c>
      <c r="M129" s="17">
        <f t="shared" si="42"/>
        <v>13.131317890080814</v>
      </c>
      <c r="O129" s="10">
        <f t="shared" si="50"/>
        <v>5.2299999999999951</v>
      </c>
      <c r="P129" s="16">
        <f t="shared" si="30"/>
        <v>1.4511047421137718E-3</v>
      </c>
      <c r="Q129" s="16">
        <f t="shared" si="43"/>
        <v>0.15454565123992003</v>
      </c>
      <c r="R129" s="20">
        <f t="shared" si="51"/>
        <v>9.389489322226512E-3</v>
      </c>
      <c r="S129" s="16">
        <f t="shared" si="44"/>
        <v>0.39312294672267611</v>
      </c>
      <c r="T129" s="17">
        <f t="shared" si="45"/>
        <v>29.976726539342799</v>
      </c>
    </row>
    <row r="130" spans="1:20" x14ac:dyDescent="0.15">
      <c r="A130" s="10">
        <f t="shared" si="46"/>
        <v>3.2399999999999949</v>
      </c>
      <c r="B130" s="16">
        <f t="shared" si="20"/>
        <v>1.9075215339601412E-2</v>
      </c>
      <c r="C130" s="16">
        <f t="shared" si="37"/>
        <v>0.32263060086723178</v>
      </c>
      <c r="D130" s="20">
        <f t="shared" si="47"/>
        <v>5.9124011449401236E-2</v>
      </c>
      <c r="E130" s="16">
        <f t="shared" si="38"/>
        <v>0.56800581059284228</v>
      </c>
      <c r="F130" s="17">
        <f t="shared" si="39"/>
        <v>5.3185663406295145</v>
      </c>
      <c r="G130" s="3"/>
      <c r="H130" s="10">
        <f t="shared" si="48"/>
        <v>4.2399999999999949</v>
      </c>
      <c r="I130" s="16">
        <f t="shared" si="25"/>
        <v>4.8064971393787367E-3</v>
      </c>
      <c r="J130" s="16">
        <f t="shared" si="40"/>
        <v>0.21760323097277395</v>
      </c>
      <c r="K130" s="20">
        <f t="shared" si="49"/>
        <v>2.2088353733957729E-2</v>
      </c>
      <c r="L130" s="16">
        <f t="shared" si="41"/>
        <v>0.46647961474513971</v>
      </c>
      <c r="M130" s="17">
        <f t="shared" si="42"/>
        <v>13.246293905267867</v>
      </c>
      <c r="O130" s="10">
        <f t="shared" si="50"/>
        <v>5.2399999999999949</v>
      </c>
      <c r="P130" s="16">
        <f t="shared" si="30"/>
        <v>1.4347875576507341E-3</v>
      </c>
      <c r="Q130" s="16">
        <f t="shared" si="43"/>
        <v>0.15404712609681581</v>
      </c>
      <c r="R130" s="20">
        <f t="shared" si="51"/>
        <v>9.3139521262408809E-3</v>
      </c>
      <c r="S130" s="16">
        <f t="shared" si="44"/>
        <v>0.39248837702130213</v>
      </c>
      <c r="T130" s="17">
        <f t="shared" si="45"/>
        <v>30.210935472659443</v>
      </c>
    </row>
    <row r="131" spans="1:20" x14ac:dyDescent="0.15">
      <c r="A131" s="10">
        <f t="shared" si="46"/>
        <v>3.2499999999999947</v>
      </c>
      <c r="B131" s="16">
        <f t="shared" si="20"/>
        <v>1.8798242148300084E-2</v>
      </c>
      <c r="C131" s="16">
        <f t="shared" si="37"/>
        <v>0.32128514056224977</v>
      </c>
      <c r="D131" s="20">
        <f t="shared" si="47"/>
        <v>5.8509528686583899E-2</v>
      </c>
      <c r="E131" s="16">
        <f t="shared" si="38"/>
        <v>0.56682020126513644</v>
      </c>
      <c r="F131" s="17">
        <f t="shared" si="39"/>
        <v>5.3690936748797835</v>
      </c>
      <c r="G131" s="3"/>
      <c r="H131" s="10">
        <f t="shared" si="48"/>
        <v>4.2499999999999947</v>
      </c>
      <c r="I131" s="16">
        <f t="shared" si="25"/>
        <v>4.744852025387403E-3</v>
      </c>
      <c r="J131" s="16">
        <f t="shared" si="40"/>
        <v>0.21680216802168067</v>
      </c>
      <c r="K131" s="20">
        <f t="shared" si="49"/>
        <v>2.1885629967099345E-2</v>
      </c>
      <c r="L131" s="16">
        <f t="shared" si="41"/>
        <v>0.46562019717971931</v>
      </c>
      <c r="M131" s="17">
        <f t="shared" si="42"/>
        <v>13.362153894760976</v>
      </c>
      <c r="O131" s="10">
        <f t="shared" si="50"/>
        <v>5.2499999999999947</v>
      </c>
      <c r="P131" s="16">
        <f t="shared" si="30"/>
        <v>1.4186750238192869E-3</v>
      </c>
      <c r="Q131" s="16">
        <f t="shared" si="43"/>
        <v>0.15355086372360874</v>
      </c>
      <c r="R131" s="20">
        <f t="shared" si="51"/>
        <v>9.2391210926230927E-3</v>
      </c>
      <c r="S131" s="16">
        <f t="shared" si="44"/>
        <v>0.39185566695354646</v>
      </c>
      <c r="T131" s="17">
        <f t="shared" si="45"/>
        <v>30.446695748249986</v>
      </c>
    </row>
    <row r="132" spans="1:20" x14ac:dyDescent="0.15">
      <c r="A132" s="10">
        <f t="shared" si="46"/>
        <v>3.2599999999999945</v>
      </c>
      <c r="B132" s="16">
        <f t="shared" si="20"/>
        <v>1.8525588457657362E-2</v>
      </c>
      <c r="C132" s="16">
        <f t="shared" si="37"/>
        <v>0.31994676085899387</v>
      </c>
      <c r="D132" s="20">
        <f t="shared" si="47"/>
        <v>5.7902097236177098E-2</v>
      </c>
      <c r="E132" s="16">
        <f t="shared" si="38"/>
        <v>0.56563836579478399</v>
      </c>
      <c r="F132" s="17">
        <f t="shared" si="39"/>
        <v>5.4200776519435312</v>
      </c>
      <c r="G132" s="3"/>
      <c r="H132" s="10">
        <f t="shared" si="48"/>
        <v>4.2599999999999945</v>
      </c>
      <c r="I132" s="16">
        <f t="shared" si="25"/>
        <v>4.6840780580353417E-3</v>
      </c>
      <c r="J132" s="16">
        <f t="shared" si="40"/>
        <v>0.21600511500112368</v>
      </c>
      <c r="K132" s="20">
        <f t="shared" si="49"/>
        <v>2.1685033051235734E-2</v>
      </c>
      <c r="L132" s="16">
        <f t="shared" si="41"/>
        <v>0.4647635043773593</v>
      </c>
      <c r="M132" s="17">
        <f t="shared" si="42"/>
        <v>13.478903270103162</v>
      </c>
      <c r="O132" s="10">
        <f t="shared" si="50"/>
        <v>5.2599999999999945</v>
      </c>
      <c r="P132" s="16">
        <f t="shared" si="30"/>
        <v>1.4027643267411265E-3</v>
      </c>
      <c r="Q132" s="16">
        <f t="shared" si="43"/>
        <v>0.15305685143689801</v>
      </c>
      <c r="R132" s="20">
        <f t="shared" si="51"/>
        <v>9.1649887840496696E-3</v>
      </c>
      <c r="S132" s="16">
        <f t="shared" si="44"/>
        <v>0.3912248093320489</v>
      </c>
      <c r="T132" s="17">
        <f t="shared" si="45"/>
        <v>30.684015419873656</v>
      </c>
    </row>
    <row r="133" spans="1:20" x14ac:dyDescent="0.15">
      <c r="A133" s="10">
        <f t="shared" si="46"/>
        <v>3.2699999999999942</v>
      </c>
      <c r="B133" s="16">
        <f t="shared" si="20"/>
        <v>1.8257183879601555E-2</v>
      </c>
      <c r="C133" s="16">
        <f t="shared" si="37"/>
        <v>0.3186154248099467</v>
      </c>
      <c r="D133" s="20">
        <f t="shared" si="47"/>
        <v>5.7301632180839703E-2</v>
      </c>
      <c r="E133" s="16">
        <f t="shared" si="38"/>
        <v>0.56446029515807994</v>
      </c>
      <c r="F133" s="17">
        <f t="shared" si="39"/>
        <v>5.4715216006244605</v>
      </c>
      <c r="G133" s="3"/>
      <c r="H133" s="10">
        <f t="shared" si="48"/>
        <v>4.2699999999999942</v>
      </c>
      <c r="I133" s="16">
        <f t="shared" si="25"/>
        <v>4.6241619337726685E-3</v>
      </c>
      <c r="J133" s="16">
        <f t="shared" si="40"/>
        <v>0.21521204843131986</v>
      </c>
      <c r="K133" s="20">
        <f t="shared" si="49"/>
        <v>2.1486538358229352E-2</v>
      </c>
      <c r="L133" s="16">
        <f t="shared" si="41"/>
        <v>0.46390952612693764</v>
      </c>
      <c r="M133" s="17">
        <f t="shared" si="42"/>
        <v>13.596547466548735</v>
      </c>
      <c r="O133" s="10">
        <f t="shared" si="50"/>
        <v>5.2699999999999942</v>
      </c>
      <c r="P133" s="16">
        <f t="shared" si="30"/>
        <v>1.38705269434076E-3</v>
      </c>
      <c r="Q133" s="16">
        <f t="shared" si="43"/>
        <v>0.15256507663343832</v>
      </c>
      <c r="R133" s="20">
        <f t="shared" si="51"/>
        <v>9.0915478492720383E-3</v>
      </c>
      <c r="S133" s="16">
        <f t="shared" si="44"/>
        <v>0.39059579699919755</v>
      </c>
      <c r="T133" s="17">
        <f t="shared" si="45"/>
        <v>30.922902570491011</v>
      </c>
    </row>
    <row r="134" spans="1:20" x14ac:dyDescent="0.15">
      <c r="A134" s="10">
        <f t="shared" si="46"/>
        <v>3.279999999999994</v>
      </c>
      <c r="B134" s="16">
        <f t="shared" si="20"/>
        <v>1.7992959184987115E-2</v>
      </c>
      <c r="C134" s="16">
        <f t="shared" si="37"/>
        <v>0.31729109554269552</v>
      </c>
      <c r="D134" s="20">
        <f t="shared" si="47"/>
        <v>5.6708049604140019E-2</v>
      </c>
      <c r="E134" s="16">
        <f t="shared" si="38"/>
        <v>0.56328598024688625</v>
      </c>
      <c r="F134" s="17">
        <f t="shared" si="39"/>
        <v>5.5234288682146007</v>
      </c>
      <c r="G134" s="3"/>
      <c r="H134" s="10">
        <f t="shared" si="48"/>
        <v>4.279999999999994</v>
      </c>
      <c r="I134" s="16">
        <f t="shared" si="25"/>
        <v>4.5650905646833217E-3</v>
      </c>
      <c r="J134" s="16">
        <f t="shared" si="40"/>
        <v>0.21442294497049591</v>
      </c>
      <c r="K134" s="20">
        <f t="shared" si="49"/>
        <v>2.1290121564702263E-2</v>
      </c>
      <c r="L134" s="16">
        <f t="shared" si="41"/>
        <v>0.46305825224316638</v>
      </c>
      <c r="M134" s="17">
        <f t="shared" si="42"/>
        <v>13.715091943117693</v>
      </c>
      <c r="O134" s="10">
        <f t="shared" si="50"/>
        <v>5.279999999999994</v>
      </c>
      <c r="P134" s="16">
        <f t="shared" si="30"/>
        <v>1.3715373956832036E-3</v>
      </c>
      <c r="Q134" s="16">
        <f t="shared" si="43"/>
        <v>0.15207552678962513</v>
      </c>
      <c r="R134" s="20">
        <f t="shared" si="51"/>
        <v>9.0187910220461062E-3</v>
      </c>
      <c r="S134" s="16">
        <f t="shared" si="44"/>
        <v>0.38996862282704892</v>
      </c>
      <c r="T134" s="17">
        <f t="shared" si="45"/>
        <v>31.163365312319502</v>
      </c>
    </row>
    <row r="135" spans="1:20" x14ac:dyDescent="0.15">
      <c r="A135" s="10">
        <f t="shared" si="46"/>
        <v>3.2899999999999938</v>
      </c>
      <c r="B135" s="16">
        <f t="shared" ref="B135:B198" si="52">(1+0.5*($B$1-1)*A135^2)^-($B$1/($B$1-1))</f>
        <v>1.7732846285320757E-2</v>
      </c>
      <c r="C135" s="16">
        <f t="shared" si="37"/>
        <v>0.3159737362630427</v>
      </c>
      <c r="D135" s="20">
        <f t="shared" si="47"/>
        <v>5.6121266580708679E-2</v>
      </c>
      <c r="E135" s="16">
        <f t="shared" si="38"/>
        <v>0.56211541187112346</v>
      </c>
      <c r="F135" s="17">
        <f t="shared" si="39"/>
        <v>5.5758028205441548</v>
      </c>
      <c r="G135" s="3"/>
      <c r="H135" s="10">
        <f t="shared" si="48"/>
        <v>4.2899999999999938</v>
      </c>
      <c r="I135" s="16">
        <f t="shared" ref="I135:I198" si="53">(1+0.5*($B$1-1)*H135^2)^-($B$1/($B$1-1))</f>
        <v>4.5068510748443339E-3</v>
      </c>
      <c r="J135" s="16">
        <f t="shared" si="40"/>
        <v>0.21363778141436809</v>
      </c>
      <c r="K135" s="20">
        <f t="shared" si="49"/>
        <v>2.1095758648152805E-2</v>
      </c>
      <c r="L135" s="16">
        <f t="shared" si="41"/>
        <v>0.46220967256686452</v>
      </c>
      <c r="M135" s="17">
        <f t="shared" si="42"/>
        <v>13.834542182650061</v>
      </c>
      <c r="O135" s="10">
        <f t="shared" si="50"/>
        <v>5.2899999999999938</v>
      </c>
      <c r="P135" s="16">
        <f t="shared" ref="P135:P198" si="54">(1+0.5*($B$1-1)*O135^2)^-($B$1/($B$1-1))</f>
        <v>1.3562157403227415E-3</v>
      </c>
      <c r="Q135" s="16">
        <f t="shared" si="43"/>
        <v>0.15158818946098304</v>
      </c>
      <c r="R135" s="20">
        <f t="shared" si="51"/>
        <v>8.9467111200758429E-3</v>
      </c>
      <c r="S135" s="16">
        <f t="shared" si="44"/>
        <v>0.38934327971724775</v>
      </c>
      <c r="T135" s="17">
        <f t="shared" si="45"/>
        <v>31.40541178688839</v>
      </c>
    </row>
    <row r="136" spans="1:20" x14ac:dyDescent="0.15">
      <c r="A136" s="10">
        <f t="shared" si="46"/>
        <v>3.2999999999999936</v>
      </c>
      <c r="B136" s="16">
        <f t="shared" si="52"/>
        <v>1.7476778214730954E-2</v>
      </c>
      <c r="C136" s="16">
        <f t="shared" si="37"/>
        <v>0.3146633102580248</v>
      </c>
      <c r="D136" s="20">
        <f t="shared" si="47"/>
        <v>5.5541201166414811E-2</v>
      </c>
      <c r="E136" s="16">
        <f t="shared" si="38"/>
        <v>0.56094858076121812</v>
      </c>
      <c r="F136" s="17">
        <f t="shared" si="39"/>
        <v>5.6286468420313911</v>
      </c>
      <c r="G136" s="3"/>
      <c r="H136" s="10">
        <f t="shared" si="48"/>
        <v>4.2999999999999936</v>
      </c>
      <c r="I136" s="16">
        <f t="shared" si="53"/>
        <v>4.449430796747594E-3</v>
      </c>
      <c r="J136" s="16">
        <f t="shared" si="40"/>
        <v>0.21285653469561569</v>
      </c>
      <c r="K136" s="20">
        <f t="shared" si="49"/>
        <v>2.0903425883120139E-2</v>
      </c>
      <c r="L136" s="16">
        <f t="shared" si="41"/>
        <v>0.46136377696522263</v>
      </c>
      <c r="M136" s="17">
        <f t="shared" si="42"/>
        <v>13.954903691860391</v>
      </c>
      <c r="O136" s="10">
        <f t="shared" si="50"/>
        <v>5.2999999999999936</v>
      </c>
      <c r="P136" s="16">
        <f t="shared" si="54"/>
        <v>1.3410850776625364E-3</v>
      </c>
      <c r="Q136" s="16">
        <f t="shared" si="43"/>
        <v>0.15110305228165644</v>
      </c>
      <c r="R136" s="20">
        <f t="shared" si="51"/>
        <v>8.8753010439706435E-3</v>
      </c>
      <c r="S136" s="16">
        <f t="shared" si="44"/>
        <v>0.3887197606009456</v>
      </c>
      <c r="T136" s="17">
        <f t="shared" si="45"/>
        <v>31.649050165094195</v>
      </c>
    </row>
    <row r="137" spans="1:20" x14ac:dyDescent="0.15">
      <c r="A137" s="10">
        <f t="shared" si="46"/>
        <v>3.3099999999999934</v>
      </c>
      <c r="B137" s="16">
        <f t="shared" si="52"/>
        <v>1.7224689112179344E-2</v>
      </c>
      <c r="C137" s="16">
        <f t="shared" si="37"/>
        <v>0.31335978089884209</v>
      </c>
      <c r="D137" s="20">
        <f t="shared" si="47"/>
        <v>5.4967772388568821E-2</v>
      </c>
      <c r="E137" s="16">
        <f t="shared" si="38"/>
        <v>0.55978547757050834</v>
      </c>
      <c r="F137" s="17">
        <f t="shared" si="39"/>
        <v>5.6819643357327099</v>
      </c>
      <c r="G137" s="3"/>
      <c r="H137" s="10">
        <f t="shared" si="48"/>
        <v>4.3099999999999934</v>
      </c>
      <c r="I137" s="16">
        <f t="shared" si="53"/>
        <v>4.3928172677831648E-3</v>
      </c>
      <c r="J137" s="16">
        <f t="shared" si="40"/>
        <v>0.21207918188334851</v>
      </c>
      <c r="K137" s="20">
        <f t="shared" si="49"/>
        <v>2.0713099837396491E-2</v>
      </c>
      <c r="L137" s="16">
        <f t="shared" si="41"/>
        <v>0.46052055533205954</v>
      </c>
      <c r="M137" s="17">
        <f t="shared" si="42"/>
        <v>14.076182001392121</v>
      </c>
      <c r="O137" s="10">
        <f t="shared" si="50"/>
        <v>5.3099999999999934</v>
      </c>
      <c r="P137" s="16">
        <f t="shared" si="54"/>
        <v>1.3261427963249133E-3</v>
      </c>
      <c r="Q137" s="16">
        <f t="shared" si="43"/>
        <v>0.15062010296390274</v>
      </c>
      <c r="R137" s="20">
        <f t="shared" si="51"/>
        <v>8.8045537762162715E-3</v>
      </c>
      <c r="S137" s="16">
        <f t="shared" si="44"/>
        <v>0.3880980584387182</v>
      </c>
      <c r="T137" s="17">
        <f t="shared" si="45"/>
        <v>31.894288647255795</v>
      </c>
    </row>
    <row r="138" spans="1:20" x14ac:dyDescent="0.15">
      <c r="A138" s="10">
        <f t="shared" si="46"/>
        <v>3.3199999999999932</v>
      </c>
      <c r="B138" s="16">
        <f t="shared" si="52"/>
        <v>1.6976514203912493E-2</v>
      </c>
      <c r="C138" s="16">
        <f t="shared" si="37"/>
        <v>0.31206311164369976</v>
      </c>
      <c r="D138" s="20">
        <f t="shared" si="47"/>
        <v>5.4400900236153349E-2</v>
      </c>
      <c r="E138" s="16">
        <f t="shared" si="38"/>
        <v>0.55862609287760612</v>
      </c>
      <c r="F138" s="17">
        <f t="shared" si="39"/>
        <v>5.7357587233927338</v>
      </c>
      <c r="G138" s="3"/>
      <c r="H138" s="10">
        <f t="shared" si="48"/>
        <v>4.3199999999999932</v>
      </c>
      <c r="I138" s="16">
        <f t="shared" si="53"/>
        <v>4.3369982267831373E-3</v>
      </c>
      <c r="J138" s="16">
        <f t="shared" si="40"/>
        <v>0.2113057001825687</v>
      </c>
      <c r="K138" s="20">
        <f t="shared" si="49"/>
        <v>2.0524757368286597E-2</v>
      </c>
      <c r="L138" s="16">
        <f t="shared" si="41"/>
        <v>0.45967999758807071</v>
      </c>
      <c r="M138" s="17">
        <f t="shared" si="42"/>
        <v>14.198382665872074</v>
      </c>
      <c r="O138" s="10">
        <f t="shared" si="50"/>
        <v>5.3199999999999932</v>
      </c>
      <c r="P138" s="16">
        <f t="shared" si="54"/>
        <v>1.3113863235321261E-3</v>
      </c>
      <c r="Q138" s="16">
        <f t="shared" si="43"/>
        <v>0.1501393292975885</v>
      </c>
      <c r="R138" s="20">
        <f t="shared" si="51"/>
        <v>8.7344623801592341E-3</v>
      </c>
      <c r="S138" s="16">
        <f t="shared" si="44"/>
        <v>0.38747816622048331</v>
      </c>
      <c r="T138" s="17">
        <f t="shared" si="45"/>
        <v>32.141135463169768</v>
      </c>
    </row>
    <row r="139" spans="1:20" x14ac:dyDescent="0.15">
      <c r="A139" s="10">
        <f t="shared" si="46"/>
        <v>3.329999999999993</v>
      </c>
      <c r="B139" s="16">
        <f t="shared" si="52"/>
        <v>1.6732189786152592E-2</v>
      </c>
      <c r="C139" s="16">
        <f t="shared" si="37"/>
        <v>0.3107732660405631</v>
      </c>
      <c r="D139" s="20">
        <f t="shared" si="47"/>
        <v>5.3840505650085933E-2</v>
      </c>
      <c r="E139" s="16">
        <f t="shared" si="38"/>
        <v>0.55747041718871782</v>
      </c>
      <c r="F139" s="17">
        <f t="shared" si="39"/>
        <v>5.7900334454945783</v>
      </c>
      <c r="G139" s="3"/>
      <c r="H139" s="10">
        <f t="shared" si="48"/>
        <v>4.329999999999993</v>
      </c>
      <c r="I139" s="16">
        <f t="shared" si="53"/>
        <v>4.2819616106248371E-3</v>
      </c>
      <c r="J139" s="16">
        <f t="shared" si="40"/>
        <v>0.21053606693362698</v>
      </c>
      <c r="K139" s="20">
        <f t="shared" si="49"/>
        <v>2.0338375618913575E-2</v>
      </c>
      <c r="L139" s="16">
        <f t="shared" si="41"/>
        <v>0.4588420936810691</v>
      </c>
      <c r="M139" s="17">
        <f t="shared" si="42"/>
        <v>14.321511263964894</v>
      </c>
      <c r="O139" s="10">
        <f t="shared" si="50"/>
        <v>5.329999999999993</v>
      </c>
      <c r="P139" s="16">
        <f t="shared" si="54"/>
        <v>1.2968131244974358E-3</v>
      </c>
      <c r="Q139" s="16">
        <f t="shared" si="43"/>
        <v>0.14966071914968801</v>
      </c>
      <c r="R139" s="20">
        <f t="shared" si="51"/>
        <v>8.6650199990044533E-3</v>
      </c>
      <c r="S139" s="16">
        <f t="shared" si="44"/>
        <v>0.38686007696541652</v>
      </c>
      <c r="T139" s="17">
        <f t="shared" si="45"/>
        <v>32.389598872165571</v>
      </c>
    </row>
    <row r="140" spans="1:20" x14ac:dyDescent="0.15">
      <c r="A140" s="10">
        <f t="shared" si="46"/>
        <v>3.3399999999999928</v>
      </c>
      <c r="B140" s="16">
        <f t="shared" si="52"/>
        <v>1.6491653208025772E-2</v>
      </c>
      <c r="C140" s="16">
        <f t="shared" si="37"/>
        <v>0.30949020772982838</v>
      </c>
      <c r="D140" s="20">
        <f t="shared" si="47"/>
        <v>5.3286510513516051E-2</v>
      </c>
      <c r="E140" s="16">
        <f t="shared" si="38"/>
        <v>0.55631844093992455</v>
      </c>
      <c r="F140" s="17">
        <f t="shared" si="39"/>
        <v>5.8447919613101416</v>
      </c>
      <c r="G140" s="3"/>
      <c r="H140" s="10">
        <f t="shared" si="48"/>
        <v>4.3399999999999928</v>
      </c>
      <c r="I140" s="16">
        <f t="shared" si="53"/>
        <v>4.2276955508925946E-3</v>
      </c>
      <c r="J140" s="16">
        <f t="shared" si="40"/>
        <v>0.20977025961167392</v>
      </c>
      <c r="K140" s="20">
        <f t="shared" si="49"/>
        <v>2.0153932014571052E-2</v>
      </c>
      <c r="L140" s="16">
        <f t="shared" si="41"/>
        <v>0.45800683358621835</v>
      </c>
      <c r="M140" s="17">
        <f t="shared" si="42"/>
        <v>14.445573398427554</v>
      </c>
      <c r="O140" s="10">
        <f t="shared" si="50"/>
        <v>5.3399999999999928</v>
      </c>
      <c r="P140" s="16">
        <f t="shared" si="54"/>
        <v>1.2824207018263052E-3</v>
      </c>
      <c r="Q140" s="16">
        <f t="shared" si="43"/>
        <v>0.14918426046378441</v>
      </c>
      <c r="R140" s="20">
        <f t="shared" si="51"/>
        <v>8.5962198548259188E-3</v>
      </c>
      <c r="S140" s="16">
        <f t="shared" si="44"/>
        <v>0.38624378372186707</v>
      </c>
      <c r="T140" s="17">
        <f t="shared" si="45"/>
        <v>32.639687163160808</v>
      </c>
    </row>
    <row r="141" spans="1:20" x14ac:dyDescent="0.15">
      <c r="A141" s="10">
        <f t="shared" si="46"/>
        <v>3.3499999999999925</v>
      </c>
      <c r="B141" s="16">
        <f t="shared" si="52"/>
        <v>1.6254842854725865E-2</v>
      </c>
      <c r="C141" s="16">
        <f t="shared" si="37"/>
        <v>0.3082139004469111</v>
      </c>
      <c r="D141" s="20">
        <f t="shared" si="47"/>
        <v>5.2738837642157921E-2</v>
      </c>
      <c r="E141" s="16">
        <f t="shared" si="38"/>
        <v>0.55517015449942109</v>
      </c>
      <c r="F141" s="17">
        <f t="shared" si="39"/>
        <v>5.9000377489505196</v>
      </c>
      <c r="G141" s="3"/>
      <c r="H141" s="10">
        <f t="shared" si="48"/>
        <v>4.3499999999999925</v>
      </c>
      <c r="I141" s="16">
        <f t="shared" si="53"/>
        <v>4.174188370596914E-3</v>
      </c>
      <c r="J141" s="16">
        <f t="shared" si="40"/>
        <v>0.20900825582610574</v>
      </c>
      <c r="K141" s="20">
        <f t="shared" si="49"/>
        <v>1.9971404259120869E-2</v>
      </c>
      <c r="L141" s="16">
        <f t="shared" si="41"/>
        <v>0.45717420730625841</v>
      </c>
      <c r="M141" s="17">
        <f t="shared" si="42"/>
        <v>14.570574696163831</v>
      </c>
      <c r="O141" s="10">
        <f t="shared" si="50"/>
        <v>5.3499999999999925</v>
      </c>
      <c r="P141" s="16">
        <f t="shared" si="54"/>
        <v>1.2682065949275497E-3</v>
      </c>
      <c r="Q141" s="16">
        <f t="shared" si="43"/>
        <v>0.14870994125957357</v>
      </c>
      <c r="R141" s="20">
        <f t="shared" si="51"/>
        <v>8.5280552475902882E-3</v>
      </c>
      <c r="S141" s="16">
        <f t="shared" si="44"/>
        <v>0.38562927956727244</v>
      </c>
      <c r="T141" s="17">
        <f t="shared" si="45"/>
        <v>32.89140865471655</v>
      </c>
    </row>
    <row r="142" spans="1:20" x14ac:dyDescent="0.15">
      <c r="A142" s="10">
        <f t="shared" si="46"/>
        <v>3.3599999999999923</v>
      </c>
      <c r="B142" s="16">
        <f t="shared" si="52"/>
        <v>1.6021698130912525E-2</v>
      </c>
      <c r="C142" s="16">
        <f t="shared" si="37"/>
        <v>0.30694430802475298</v>
      </c>
      <c r="D142" s="20">
        <f t="shared" si="47"/>
        <v>5.2197410774662389E-2</v>
      </c>
      <c r="E142" s="16">
        <f t="shared" si="38"/>
        <v>0.55402554816971483</v>
      </c>
      <c r="F142" s="17">
        <f t="shared" si="39"/>
        <v>5.9557743054165355</v>
      </c>
      <c r="G142" s="3"/>
      <c r="H142" s="10">
        <f t="shared" si="48"/>
        <v>4.3599999999999923</v>
      </c>
      <c r="I142" s="16">
        <f t="shared" si="53"/>
        <v>4.1214285809500978E-3</v>
      </c>
      <c r="J142" s="16">
        <f t="shared" si="40"/>
        <v>0.20825003332000599</v>
      </c>
      <c r="K142" s="20">
        <f t="shared" si="49"/>
        <v>1.979077033143584E-2</v>
      </c>
      <c r="L142" s="16">
        <f t="shared" si="41"/>
        <v>0.456344204871724</v>
      </c>
      <c r="M142" s="17">
        <f t="shared" si="42"/>
        <v>14.696520808278795</v>
      </c>
      <c r="O142" s="10">
        <f t="shared" si="50"/>
        <v>5.3599999999999923</v>
      </c>
      <c r="P142" s="16">
        <f t="shared" si="54"/>
        <v>1.2541683794342672E-3</v>
      </c>
      <c r="Q142" s="16">
        <f t="shared" si="43"/>
        <v>0.14823774963237077</v>
      </c>
      <c r="R142" s="20">
        <f t="shared" si="51"/>
        <v>8.4605195541931858E-3</v>
      </c>
      <c r="S142" s="16">
        <f t="shared" si="44"/>
        <v>0.38501655760807324</v>
      </c>
      <c r="T142" s="17">
        <f t="shared" si="45"/>
        <v>33.144771695092345</v>
      </c>
    </row>
    <row r="143" spans="1:20" x14ac:dyDescent="0.15">
      <c r="A143" s="10">
        <f t="shared" si="46"/>
        <v>3.3699999999999921</v>
      </c>
      <c r="B143" s="16">
        <f t="shared" si="52"/>
        <v>1.5792159444341484E-2</v>
      </c>
      <c r="C143" s="16">
        <f t="shared" si="37"/>
        <v>0.30568139439624975</v>
      </c>
      <c r="D143" s="20">
        <f t="shared" si="47"/>
        <v>5.1662154563029639E-2</v>
      </c>
      <c r="E143" s="16">
        <f t="shared" si="38"/>
        <v>0.55288461218978568</v>
      </c>
      <c r="F143" s="17">
        <f t="shared" si="39"/>
        <v>6.0120051466493258</v>
      </c>
      <c r="G143" s="3"/>
      <c r="H143" s="10">
        <f t="shared" si="48"/>
        <v>4.3699999999999921</v>
      </c>
      <c r="I143" s="16">
        <f t="shared" si="53"/>
        <v>4.0694048781974605E-3</v>
      </c>
      <c r="J143" s="16">
        <f t="shared" si="40"/>
        <v>0.20749556996958182</v>
      </c>
      <c r="K143" s="20">
        <f t="shared" si="49"/>
        <v>1.9612008481887214E-2</v>
      </c>
      <c r="L143" s="16">
        <f t="shared" si="41"/>
        <v>0.45551681634115532</v>
      </c>
      <c r="M143" s="17">
        <f t="shared" si="42"/>
        <v>14.823417410133395</v>
      </c>
      <c r="O143" s="10">
        <f t="shared" si="50"/>
        <v>5.3699999999999921</v>
      </c>
      <c r="P143" s="16">
        <f t="shared" si="54"/>
        <v>1.2403036666343756E-3</v>
      </c>
      <c r="Q143" s="16">
        <f t="shared" si="43"/>
        <v>0.14776767375261959</v>
      </c>
      <c r="R143" s="20">
        <f t="shared" si="51"/>
        <v>8.3936062275081196E-3</v>
      </c>
      <c r="S143" s="16">
        <f t="shared" si="44"/>
        <v>0.38440561097962606</v>
      </c>
      <c r="T143" s="17">
        <f t="shared" si="45"/>
        <v>33.399784662301897</v>
      </c>
    </row>
    <row r="144" spans="1:20" x14ac:dyDescent="0.15">
      <c r="A144" s="10">
        <f t="shared" si="46"/>
        <v>3.3799999999999919</v>
      </c>
      <c r="B144" s="16">
        <f t="shared" si="52"/>
        <v>1.556616818972535E-2</v>
      </c>
      <c r="C144" s="16">
        <f t="shared" si="37"/>
        <v>0.30442512359660123</v>
      </c>
      <c r="D144" s="20">
        <f t="shared" si="47"/>
        <v>5.1132994563064839E-2</v>
      </c>
      <c r="E144" s="16">
        <f t="shared" si="38"/>
        <v>0.55174733673720733</v>
      </c>
      <c r="F144" s="17">
        <f t="shared" si="39"/>
        <v>6.0687338075810233</v>
      </c>
      <c r="G144" s="3"/>
      <c r="H144" s="10">
        <f t="shared" si="48"/>
        <v>4.3799999999999919</v>
      </c>
      <c r="I144" s="16">
        <f t="shared" si="53"/>
        <v>4.0181061405030203E-3</v>
      </c>
      <c r="J144" s="16">
        <f t="shared" si="40"/>
        <v>0.2067448437835967</v>
      </c>
      <c r="K144" s="20">
        <f t="shared" si="49"/>
        <v>1.9435097228876187E-2</v>
      </c>
      <c r="L144" s="16">
        <f t="shared" si="41"/>
        <v>0.45469203180130252</v>
      </c>
      <c r="M144" s="17">
        <f t="shared" si="42"/>
        <v>14.951270201398913</v>
      </c>
      <c r="O144" s="10">
        <f t="shared" si="50"/>
        <v>5.3799999999999919</v>
      </c>
      <c r="P144" s="16">
        <f t="shared" si="54"/>
        <v>1.2266101029105934E-3</v>
      </c>
      <c r="Q144" s="16">
        <f t="shared" si="43"/>
        <v>0.14729970186540384</v>
      </c>
      <c r="R144" s="20">
        <f t="shared" si="51"/>
        <v>8.3273087954476438E-3</v>
      </c>
      <c r="S144" s="16">
        <f t="shared" si="44"/>
        <v>0.38379643284611681</v>
      </c>
      <c r="T144" s="17">
        <f t="shared" si="45"/>
        <v>33.65645596416784</v>
      </c>
    </row>
    <row r="145" spans="1:20" x14ac:dyDescent="0.15">
      <c r="A145" s="10">
        <f t="shared" si="46"/>
        <v>3.3899999999999917</v>
      </c>
      <c r="B145" s="16">
        <f t="shared" si="52"/>
        <v>1.5343666732823183E-2</v>
      </c>
      <c r="C145" s="16">
        <f t="shared" si="37"/>
        <v>0.3031754597655858</v>
      </c>
      <c r="D145" s="20">
        <f t="shared" si="47"/>
        <v>5.0609857224878464E-2</v>
      </c>
      <c r="E145" s="16">
        <f t="shared" si="38"/>
        <v>0.55061371193022957</v>
      </c>
      <c r="F145" s="17">
        <f t="shared" si="39"/>
        <v>6.1259638421855236</v>
      </c>
      <c r="G145" s="3"/>
      <c r="H145" s="10">
        <f t="shared" si="48"/>
        <v>4.3899999999999917</v>
      </c>
      <c r="I145" s="16">
        <f t="shared" si="53"/>
        <v>3.9675214248889199E-3</v>
      </c>
      <c r="J145" s="16">
        <f t="shared" si="40"/>
        <v>0.20599783290279849</v>
      </c>
      <c r="K145" s="20">
        <f t="shared" si="49"/>
        <v>1.9260015355409211E-2</v>
      </c>
      <c r="L145" s="16">
        <f t="shared" si="41"/>
        <v>0.4538698413673225</v>
      </c>
      <c r="M145" s="17">
        <f t="shared" si="42"/>
        <v>15.080084906111599</v>
      </c>
      <c r="O145" s="10">
        <f t="shared" si="50"/>
        <v>5.3899999999999917</v>
      </c>
      <c r="P145" s="16">
        <f t="shared" si="54"/>
        <v>1.2130853691897008E-3</v>
      </c>
      <c r="Q145" s="16">
        <f t="shared" si="43"/>
        <v>0.14683382228996197</v>
      </c>
      <c r="R145" s="20">
        <f t="shared" si="51"/>
        <v>8.2616208600369001E-3</v>
      </c>
      <c r="S145" s="16">
        <f t="shared" si="44"/>
        <v>0.38318901640047304</v>
      </c>
      <c r="T145" s="17">
        <f t="shared" si="45"/>
        <v>33.914794038377437</v>
      </c>
    </row>
    <row r="146" spans="1:20" x14ac:dyDescent="0.15">
      <c r="A146" s="10">
        <f t="shared" si="46"/>
        <v>3.3999999999999915</v>
      </c>
      <c r="B146" s="16">
        <f t="shared" si="52"/>
        <v>1.5124598394756699E-2</v>
      </c>
      <c r="C146" s="16">
        <f t="shared" si="37"/>
        <v>0.30193236714975957</v>
      </c>
      <c r="D146" s="20">
        <f t="shared" si="47"/>
        <v>5.0092669883433978E-2</v>
      </c>
      <c r="E146" s="16">
        <f t="shared" si="38"/>
        <v>0.54948372782982358</v>
      </c>
      <c r="F146" s="17">
        <f t="shared" si="39"/>
        <v>6.1836988235293644</v>
      </c>
      <c r="G146" s="3"/>
      <c r="H146" s="10">
        <f t="shared" si="48"/>
        <v>4.3999999999999915</v>
      </c>
      <c r="I146" s="16">
        <f t="shared" si="53"/>
        <v>3.9176399642274814E-3</v>
      </c>
      <c r="J146" s="16">
        <f t="shared" si="40"/>
        <v>0.20525451559934385</v>
      </c>
      <c r="K146" s="20">
        <f t="shared" si="49"/>
        <v>1.9086741905716225E-2</v>
      </c>
      <c r="L146" s="16">
        <f t="shared" si="41"/>
        <v>0.45305023518296939</v>
      </c>
      <c r="M146" s="17">
        <f t="shared" si="42"/>
        <v>15.20986727272717</v>
      </c>
      <c r="O146" s="10">
        <f t="shared" si="50"/>
        <v>5.3999999999999915</v>
      </c>
      <c r="P146" s="16">
        <f t="shared" si="54"/>
        <v>1.1997271804009247E-3</v>
      </c>
      <c r="Q146" s="16">
        <f t="shared" si="43"/>
        <v>0.14637002341920416</v>
      </c>
      <c r="R146" s="20">
        <f t="shared" si="51"/>
        <v>8.196536096499096E-3</v>
      </c>
      <c r="S146" s="16">
        <f t="shared" si="44"/>
        <v>0.38258335486427553</v>
      </c>
      <c r="T146" s="17">
        <f t="shared" si="45"/>
        <v>34.174807352537528</v>
      </c>
    </row>
    <row r="147" spans="1:20" x14ac:dyDescent="0.15">
      <c r="A147" s="10">
        <f t="shared" si="46"/>
        <v>3.4099999999999913</v>
      </c>
      <c r="B147" s="16">
        <f t="shared" si="52"/>
        <v>1.4908907436551285E-2</v>
      </c>
      <c r="C147" s="16">
        <f t="shared" si="37"/>
        <v>0.30069581010458313</v>
      </c>
      <c r="D147" s="20">
        <f t="shared" si="47"/>
        <v>4.9581360749143474E-2</v>
      </c>
      <c r="E147" s="16">
        <f t="shared" si="38"/>
        <v>0.54835737444168942</v>
      </c>
      <c r="F147" s="17">
        <f t="shared" si="39"/>
        <v>6.2419423438226396</v>
      </c>
      <c r="G147" s="3"/>
      <c r="H147" s="10">
        <f t="shared" si="48"/>
        <v>4.4099999999999913</v>
      </c>
      <c r="I147" s="16">
        <f t="shared" si="53"/>
        <v>3.8684511642851213E-3</v>
      </c>
      <c r="J147" s="16">
        <f t="shared" si="40"/>
        <v>0.20451487027621851</v>
      </c>
      <c r="K147" s="20">
        <f t="shared" si="49"/>
        <v>1.8915256181911755E-2</v>
      </c>
      <c r="L147" s="16">
        <f t="shared" si="41"/>
        <v>0.45223320342077772</v>
      </c>
      <c r="M147" s="17">
        <f t="shared" si="42"/>
        <v>15.340623074175417</v>
      </c>
      <c r="O147" s="10">
        <f t="shared" si="50"/>
        <v>5.4099999999999913</v>
      </c>
      <c r="P147" s="16">
        <f t="shared" si="54"/>
        <v>1.1865332849432812E-3</v>
      </c>
      <c r="Q147" s="16">
        <f t="shared" si="43"/>
        <v>0.14590829371923203</v>
      </c>
      <c r="R147" s="20">
        <f t="shared" si="51"/>
        <v>8.1320482523529469E-3</v>
      </c>
      <c r="S147" s="16">
        <f t="shared" si="44"/>
        <v>0.38197944148766966</v>
      </c>
      <c r="T147" s="17">
        <f t="shared" si="45"/>
        <v>34.436504404229986</v>
      </c>
    </row>
    <row r="148" spans="1:20" x14ac:dyDescent="0.15">
      <c r="A148" s="10">
        <f t="shared" si="46"/>
        <v>3.419999999999991</v>
      </c>
      <c r="B148" s="16">
        <f t="shared" si="52"/>
        <v>1.4696539043899993E-2</v>
      </c>
      <c r="C148" s="16">
        <f t="shared" si="37"/>
        <v>0.29946575309647705</v>
      </c>
      <c r="D148" s="20">
        <f t="shared" si="47"/>
        <v>4.9075858898514173E-2</v>
      </c>
      <c r="E148" s="16">
        <f t="shared" si="38"/>
        <v>0.54723464171822767</v>
      </c>
      <c r="F148" s="17">
        <f t="shared" si="39"/>
        <v>6.3006980144700355</v>
      </c>
      <c r="H148" s="10">
        <f t="shared" si="48"/>
        <v>4.419999999999991</v>
      </c>
      <c r="I148" s="16">
        <f t="shared" si="53"/>
        <v>3.8199446008171985E-3</v>
      </c>
      <c r="J148" s="16">
        <f t="shared" si="40"/>
        <v>0.2037788754666543</v>
      </c>
      <c r="K148" s="20">
        <f t="shared" si="49"/>
        <v>1.8745537740698155E-2</v>
      </c>
      <c r="L148" s="16">
        <f t="shared" si="41"/>
        <v>0.45141873628223972</v>
      </c>
      <c r="M148" s="17">
        <f t="shared" si="42"/>
        <v>15.472358107914818</v>
      </c>
      <c r="O148" s="10">
        <f t="shared" si="50"/>
        <v>5.419999999999991</v>
      </c>
      <c r="P148" s="16">
        <f t="shared" si="54"/>
        <v>1.1735014641617283E-3</v>
      </c>
      <c r="Q148" s="16">
        <f t="shared" si="43"/>
        <v>0.14544862172886092</v>
      </c>
      <c r="R148" s="20">
        <f t="shared" si="51"/>
        <v>8.0681511465218198E-3</v>
      </c>
      <c r="S148" s="16">
        <f t="shared" si="44"/>
        <v>0.38137726954927575</v>
      </c>
      <c r="T148" s="17">
        <f t="shared" si="45"/>
        <v>34.699893721066928</v>
      </c>
    </row>
    <row r="149" spans="1:20" x14ac:dyDescent="0.15">
      <c r="A149" s="10">
        <f t="shared" si="46"/>
        <v>3.4299999999999908</v>
      </c>
      <c r="B149" s="16">
        <f t="shared" si="52"/>
        <v>1.4487439312148184E-2</v>
      </c>
      <c r="C149" s="16">
        <f t="shared" si="37"/>
        <v>0.29824216070480708</v>
      </c>
      <c r="D149" s="20">
        <f t="shared" si="47"/>
        <v>4.857609426484643E-2</v>
      </c>
      <c r="E149" s="16">
        <f t="shared" si="38"/>
        <v>0.54611551956047455</v>
      </c>
      <c r="F149" s="17">
        <f t="shared" si="39"/>
        <v>6.3599694661219202</v>
      </c>
      <c r="H149" s="10">
        <f t="shared" si="48"/>
        <v>4.4299999999999908</v>
      </c>
      <c r="I149" s="16">
        <f t="shared" si="53"/>
        <v>3.772110016712898E-3</v>
      </c>
      <c r="J149" s="16">
        <f t="shared" si="40"/>
        <v>0.20304650983354319</v>
      </c>
      <c r="K149" s="20">
        <f t="shared" si="49"/>
        <v>1.8577566390110621E-2</v>
      </c>
      <c r="L149" s="16">
        <f t="shared" si="41"/>
        <v>0.4506068239979763</v>
      </c>
      <c r="M149" s="17">
        <f t="shared" si="42"/>
        <v>15.605078195987085</v>
      </c>
      <c r="O149" s="10">
        <f t="shared" si="50"/>
        <v>5.4299999999999908</v>
      </c>
      <c r="P149" s="16">
        <f t="shared" si="54"/>
        <v>1.1606295318319761E-3</v>
      </c>
      <c r="Q149" s="16">
        <f t="shared" si="43"/>
        <v>0.14499099605914517</v>
      </c>
      <c r="R149" s="20">
        <f t="shared" si="51"/>
        <v>8.0048386684544743E-3</v>
      </c>
      <c r="S149" s="16">
        <f t="shared" si="44"/>
        <v>0.3807768323560996</v>
      </c>
      <c r="T149" s="17">
        <f t="shared" si="45"/>
        <v>34.964983860745988</v>
      </c>
    </row>
    <row r="150" spans="1:20" x14ac:dyDescent="0.15">
      <c r="A150" s="10">
        <f t="shared" si="46"/>
        <v>3.4399999999999906</v>
      </c>
      <c r="B150" s="16">
        <f t="shared" si="52"/>
        <v>1.4281555231497031E-2</v>
      </c>
      <c r="C150" s="16">
        <f t="shared" si="37"/>
        <v>0.29702499762380119</v>
      </c>
      <c r="D150" s="20">
        <f t="shared" si="47"/>
        <v>4.8081997628985504E-2</v>
      </c>
      <c r="E150" s="16">
        <f t="shared" si="38"/>
        <v>0.54499999782000108</v>
      </c>
      <c r="F150" s="17">
        <f t="shared" si="39"/>
        <v>6.4197603487255259</v>
      </c>
      <c r="H150" s="10">
        <f t="shared" si="48"/>
        <v>4.4399999999999906</v>
      </c>
      <c r="I150" s="16">
        <f t="shared" si="53"/>
        <v>3.7249373191893097E-3</v>
      </c>
      <c r="J150" s="16">
        <f t="shared" si="40"/>
        <v>0.20231775216884701</v>
      </c>
      <c r="K150" s="20">
        <f t="shared" si="49"/>
        <v>1.8411322186303314E-2</v>
      </c>
      <c r="L150" s="16">
        <f t="shared" si="41"/>
        <v>0.44979745682790051</v>
      </c>
      <c r="M150" s="17">
        <f t="shared" si="42"/>
        <v>15.738789185071884</v>
      </c>
      <c r="O150" s="10">
        <f t="shared" si="50"/>
        <v>5.4399999999999906</v>
      </c>
      <c r="P150" s="16">
        <f t="shared" si="54"/>
        <v>1.1479153336538021E-3</v>
      </c>
      <c r="Q150" s="16">
        <f t="shared" si="43"/>
        <v>0.14453540539290549</v>
      </c>
      <c r="R150" s="20">
        <f t="shared" si="51"/>
        <v>7.9421047772572067E-3</v>
      </c>
      <c r="S150" s="16">
        <f t="shared" si="44"/>
        <v>0.38017812324344163</v>
      </c>
      <c r="T150" s="17">
        <f t="shared" si="45"/>
        <v>35.231783411105631</v>
      </c>
    </row>
    <row r="151" spans="1:20" x14ac:dyDescent="0.15">
      <c r="A151" s="10">
        <f t="shared" si="46"/>
        <v>3.4499999999999904</v>
      </c>
      <c r="B151" s="16">
        <f t="shared" si="52"/>
        <v>1.4078834672423631E-2</v>
      </c>
      <c r="C151" s="16">
        <f t="shared" si="37"/>
        <v>0.29581422866439994</v>
      </c>
      <c r="D151" s="20">
        <f t="shared" si="47"/>
        <v>4.7593500610127917E-2</v>
      </c>
      <c r="E151" s="16">
        <f t="shared" si="38"/>
        <v>0.54388806630077846</v>
      </c>
      <c r="F151" s="17">
        <f t="shared" si="39"/>
        <v>6.4800743315761986</v>
      </c>
      <c r="H151" s="10">
        <f t="shared" si="48"/>
        <v>4.4499999999999904</v>
      </c>
      <c r="I151" s="16">
        <f t="shared" si="53"/>
        <v>3.6784165770338629E-3</v>
      </c>
      <c r="J151" s="16">
        <f t="shared" si="40"/>
        <v>0.20159258139300548</v>
      </c>
      <c r="K151" s="20">
        <f t="shared" si="49"/>
        <v>1.8246785430376403E-2</v>
      </c>
      <c r="L151" s="16">
        <f t="shared" si="41"/>
        <v>0.44899062506137638</v>
      </c>
      <c r="M151" s="17">
        <f t="shared" si="42"/>
        <v>15.873496946541305</v>
      </c>
      <c r="O151" s="10">
        <f t="shared" si="50"/>
        <v>5.4499999999999904</v>
      </c>
      <c r="P151" s="16">
        <f t="shared" si="54"/>
        <v>1.1353567467527281E-3</v>
      </c>
      <c r="Q151" s="16">
        <f t="shared" si="43"/>
        <v>0.14408183848425951</v>
      </c>
      <c r="R151" s="20">
        <f t="shared" si="51"/>
        <v>7.8799435008372835E-3</v>
      </c>
      <c r="S151" s="16">
        <f t="shared" si="44"/>
        <v>0.37958113557480633</v>
      </c>
      <c r="T151" s="17">
        <f t="shared" si="45"/>
        <v>35.500300990180357</v>
      </c>
    </row>
    <row r="152" spans="1:20" x14ac:dyDescent="0.15">
      <c r="A152" s="10">
        <f t="shared" si="46"/>
        <v>3.4599999999999902</v>
      </c>
      <c r="B152" s="16">
        <f t="shared" si="52"/>
        <v>1.3879226371315731E-2</v>
      </c>
      <c r="C152" s="16">
        <f t="shared" si="37"/>
        <v>0.2946098187560407</v>
      </c>
      <c r="D152" s="20">
        <f t="shared" si="47"/>
        <v>4.7110535656684237E-2</v>
      </c>
      <c r="E152" s="16">
        <f t="shared" si="38"/>
        <v>0.5427797147610075</v>
      </c>
      <c r="F152" s="17">
        <f t="shared" si="39"/>
        <v>6.5409151033687278</v>
      </c>
      <c r="H152" s="10">
        <f t="shared" si="48"/>
        <v>4.4599999999999902</v>
      </c>
      <c r="I152" s="16">
        <f t="shared" si="53"/>
        <v>3.6325380178942883E-3</v>
      </c>
      <c r="J152" s="16">
        <f t="shared" si="40"/>
        <v>0.20087097655434036</v>
      </c>
      <c r="K152" s="20">
        <f t="shared" si="49"/>
        <v>1.8083936665243432E-2</v>
      </c>
      <c r="L152" s="16">
        <f t="shared" si="41"/>
        <v>0.44818631901737066</v>
      </c>
      <c r="M152" s="17">
        <f t="shared" si="42"/>
        <v>16.00920737651467</v>
      </c>
      <c r="O152" s="10">
        <f t="shared" si="50"/>
        <v>5.4599999999999902</v>
      </c>
      <c r="P152" s="16">
        <f t="shared" si="54"/>
        <v>1.1229516791899203E-3</v>
      </c>
      <c r="Q152" s="16">
        <f t="shared" si="43"/>
        <v>0.14363028415815465</v>
      </c>
      <c r="R152" s="20">
        <f t="shared" si="51"/>
        <v>7.8183489350575428E-3</v>
      </c>
      <c r="S152" s="16">
        <f t="shared" si="44"/>
        <v>0.37898586274181079</v>
      </c>
      <c r="T152" s="17">
        <f t="shared" si="45"/>
        <v>35.770545246256127</v>
      </c>
    </row>
    <row r="153" spans="1:20" x14ac:dyDescent="0.15">
      <c r="A153" s="10">
        <f t="shared" si="46"/>
        <v>3.46999999999999</v>
      </c>
      <c r="B153" s="16">
        <f t="shared" si="52"/>
        <v>1.3682679916318876E-2</v>
      </c>
      <c r="C153" s="16">
        <f t="shared" si="37"/>
        <v>0.29341173294837836</v>
      </c>
      <c r="D153" s="20">
        <f t="shared" si="47"/>
        <v>4.6633036037199489E-2</v>
      </c>
      <c r="E153" s="16">
        <f t="shared" si="38"/>
        <v>0.54167493291491564</v>
      </c>
      <c r="F153" s="17">
        <f t="shared" si="39"/>
        <v>6.6022863722487504</v>
      </c>
      <c r="H153" s="10">
        <f t="shared" si="48"/>
        <v>4.46999999999999</v>
      </c>
      <c r="I153" s="16">
        <f t="shared" si="53"/>
        <v>3.5872920256152505E-3</v>
      </c>
      <c r="J153" s="16">
        <f t="shared" si="40"/>
        <v>0.20015291682845771</v>
      </c>
      <c r="K153" s="20">
        <f t="shared" si="49"/>
        <v>1.7922756672538349E-2</v>
      </c>
      <c r="L153" s="16">
        <f t="shared" si="41"/>
        <v>0.44738452904459908</v>
      </c>
      <c r="M153" s="17">
        <f t="shared" si="42"/>
        <v>16.145926395913076</v>
      </c>
      <c r="O153" s="10">
        <f t="shared" si="50"/>
        <v>5.46999999999999</v>
      </c>
      <c r="P153" s="16">
        <f t="shared" si="54"/>
        <v>1.1106980694801471E-3</v>
      </c>
      <c r="Q153" s="16">
        <f t="shared" si="43"/>
        <v>0.14318073130990372</v>
      </c>
      <c r="R153" s="20">
        <f t="shared" si="51"/>
        <v>7.7573152429018287E-3</v>
      </c>
      <c r="S153" s="16">
        <f t="shared" si="44"/>
        <v>0.37839229816409281</v>
      </c>
      <c r="T153" s="17">
        <f t="shared" si="45"/>
        <v>36.042524857925393</v>
      </c>
    </row>
    <row r="154" spans="1:20" x14ac:dyDescent="0.15">
      <c r="A154" s="10">
        <f t="shared" si="46"/>
        <v>3.4799999999999898</v>
      </c>
      <c r="B154" s="16">
        <f t="shared" si="52"/>
        <v>1.3489145733393772E-2</v>
      </c>
      <c r="C154" s="16">
        <f t="shared" si="37"/>
        <v>0.29221993641294308</v>
      </c>
      <c r="D154" s="20">
        <f t="shared" si="47"/>
        <v>4.6160935831331962E-2</v>
      </c>
      <c r="E154" s="16">
        <f t="shared" si="38"/>
        <v>0.54057371043451885</v>
      </c>
      <c r="F154" s="17">
        <f t="shared" si="39"/>
        <v>6.6641918658642236</v>
      </c>
      <c r="H154" s="10">
        <f t="shared" si="48"/>
        <v>4.4799999999999898</v>
      </c>
      <c r="I154" s="16">
        <f t="shared" si="53"/>
        <v>3.5426691376209147E-3</v>
      </c>
      <c r="J154" s="16">
        <f t="shared" si="40"/>
        <v>0.19943838151764709</v>
      </c>
      <c r="K154" s="20">
        <f t="shared" si="49"/>
        <v>1.7763226469562212E-2</v>
      </c>
      <c r="L154" s="16">
        <f t="shared" si="41"/>
        <v>0.44658524552166645</v>
      </c>
      <c r="M154" s="17">
        <f t="shared" si="42"/>
        <v>16.283659950514146</v>
      </c>
      <c r="O154" s="10">
        <f t="shared" si="50"/>
        <v>5.4799999999999898</v>
      </c>
      <c r="P154" s="16">
        <f t="shared" si="54"/>
        <v>1.0985938861176939E-3</v>
      </c>
      <c r="Q154" s="16">
        <f t="shared" si="43"/>
        <v>0.14273316890472323</v>
      </c>
      <c r="R154" s="20">
        <f t="shared" si="51"/>
        <v>7.6968366536514224E-3</v>
      </c>
      <c r="S154" s="16">
        <f t="shared" si="44"/>
        <v>0.37780043528921886</v>
      </c>
      <c r="T154" s="17">
        <f t="shared" si="45"/>
        <v>36.316248534142815</v>
      </c>
    </row>
    <row r="155" spans="1:20" x14ac:dyDescent="0.15">
      <c r="A155" s="10">
        <f t="shared" si="46"/>
        <v>3.4899999999999896</v>
      </c>
      <c r="B155" s="16">
        <f t="shared" si="52"/>
        <v>1.3298575072581753E-2</v>
      </c>
      <c r="C155" s="16">
        <f t="shared" si="37"/>
        <v>0.29103439444473678</v>
      </c>
      <c r="D155" s="20">
        <f t="shared" si="47"/>
        <v>4.5694169920892147E-2</v>
      </c>
      <c r="E155" s="16">
        <f t="shared" si="38"/>
        <v>0.53947603695135227</v>
      </c>
      <c r="F155" s="17">
        <f t="shared" si="39"/>
        <v>6.7266353314169516</v>
      </c>
      <c r="H155" s="10">
        <f t="shared" si="48"/>
        <v>4.4899999999999896</v>
      </c>
      <c r="I155" s="16">
        <f t="shared" si="53"/>
        <v>3.4986600423425689E-3</v>
      </c>
      <c r="J155" s="16">
        <f t="shared" si="40"/>
        <v>0.19872735005027878</v>
      </c>
      <c r="K155" s="20">
        <f t="shared" si="49"/>
        <v>1.7605327306268591E-2</v>
      </c>
      <c r="L155" s="16">
        <f t="shared" si="41"/>
        <v>0.44578845885720142</v>
      </c>
      <c r="M155" s="17">
        <f t="shared" si="42"/>
        <v>16.422414011006627</v>
      </c>
      <c r="O155" s="10">
        <f t="shared" si="50"/>
        <v>5.4899999999999896</v>
      </c>
      <c r="P155" s="16">
        <f t="shared" si="54"/>
        <v>1.0866371271100648E-3</v>
      </c>
      <c r="Q155" s="16">
        <f t="shared" si="43"/>
        <v>0.14228758597727431</v>
      </c>
      <c r="R155" s="20">
        <f t="shared" si="51"/>
        <v>7.6369074620720517E-3</v>
      </c>
      <c r="S155" s="16">
        <f t="shared" si="44"/>
        <v>0.37721026759259124</v>
      </c>
      <c r="T155" s="17">
        <f t="shared" si="45"/>
        <v>36.591725014280087</v>
      </c>
    </row>
    <row r="156" spans="1:20" x14ac:dyDescent="0.15">
      <c r="A156" s="10">
        <f t="shared" si="46"/>
        <v>3.4999999999999893</v>
      </c>
      <c r="B156" s="16">
        <f t="shared" si="52"/>
        <v>1.3110919994476222E-2</v>
      </c>
      <c r="C156" s="16">
        <f t="shared" si="37"/>
        <v>0.2898550724637694</v>
      </c>
      <c r="D156" s="20">
        <f t="shared" si="47"/>
        <v>4.5232673980942766E-2</v>
      </c>
      <c r="E156" s="16">
        <f t="shared" si="38"/>
        <v>0.53838190205816672</v>
      </c>
      <c r="F156" s="17">
        <f t="shared" si="39"/>
        <v>6.789620535714219</v>
      </c>
      <c r="H156" s="10">
        <f t="shared" si="48"/>
        <v>4.4999999999999893</v>
      </c>
      <c r="I156" s="16">
        <f t="shared" si="53"/>
        <v>3.4552555766906214E-3</v>
      </c>
      <c r="J156" s="16">
        <f t="shared" si="40"/>
        <v>0.19801980198019881</v>
      </c>
      <c r="K156" s="20">
        <f t="shared" si="49"/>
        <v>1.7449040662287574E-2</v>
      </c>
      <c r="L156" s="16">
        <f t="shared" si="41"/>
        <v>0.44499415948998566</v>
      </c>
      <c r="M156" s="17">
        <f t="shared" si="42"/>
        <v>16.562194573045126</v>
      </c>
      <c r="O156" s="10">
        <f t="shared" si="50"/>
        <v>5.4999999999999893</v>
      </c>
      <c r="P156" s="16">
        <f t="shared" si="54"/>
        <v>1.0748258195193575E-3</v>
      </c>
      <c r="Q156" s="16">
        <f t="shared" si="43"/>
        <v>0.14184397163120618</v>
      </c>
      <c r="R156" s="20">
        <f t="shared" si="51"/>
        <v>7.5775220276114415E-3</v>
      </c>
      <c r="S156" s="16">
        <f t="shared" si="44"/>
        <v>0.3766217885773554</v>
      </c>
      <c r="T156" s="17">
        <f t="shared" si="45"/>
        <v>36.868963068181522</v>
      </c>
    </row>
    <row r="157" spans="1:20" x14ac:dyDescent="0.15">
      <c r="A157" s="10">
        <f t="shared" si="46"/>
        <v>3.5099999999999891</v>
      </c>
      <c r="B157" s="16">
        <f t="shared" si="52"/>
        <v>1.2926133356897639E-2</v>
      </c>
      <c r="C157" s="16">
        <f t="shared" si="37"/>
        <v>0.28868193601653702</v>
      </c>
      <c r="D157" s="20">
        <f t="shared" si="47"/>
        <v>4.4776384470960363E-2</v>
      </c>
      <c r="E157" s="16">
        <f t="shared" si="38"/>
        <v>0.53729129531059505</v>
      </c>
      <c r="F157" s="17">
        <f t="shared" si="39"/>
        <v>6.8531512652204638</v>
      </c>
      <c r="H157" s="10">
        <f t="shared" si="48"/>
        <v>4.5099999999999891</v>
      </c>
      <c r="I157" s="16">
        <f t="shared" si="53"/>
        <v>3.4124467235701179E-3</v>
      </c>
      <c r="J157" s="16">
        <f t="shared" si="40"/>
        <v>0.19731571698612158</v>
      </c>
      <c r="K157" s="20">
        <f t="shared" si="49"/>
        <v>1.7294348243987775E-2</v>
      </c>
      <c r="L157" s="16">
        <f t="shared" si="41"/>
        <v>0.44420233788907681</v>
      </c>
      <c r="M157" s="17">
        <f t="shared" si="42"/>
        <v>16.703007657304816</v>
      </c>
      <c r="O157" s="10">
        <f t="shared" si="50"/>
        <v>5.5099999999999891</v>
      </c>
      <c r="P157" s="16">
        <f t="shared" si="54"/>
        <v>1.0631580190111646E-3</v>
      </c>
      <c r="Q157" s="16">
        <f t="shared" si="43"/>
        <v>0.14140231503870232</v>
      </c>
      <c r="R157" s="20">
        <f t="shared" si="51"/>
        <v>7.5186747736073123E-3</v>
      </c>
      <c r="S157" s="16">
        <f t="shared" si="44"/>
        <v>0.37603499177430594</v>
      </c>
      <c r="T157" s="17">
        <f t="shared" si="45"/>
        <v>37.147971496219384</v>
      </c>
    </row>
    <row r="158" spans="1:20" x14ac:dyDescent="0.15">
      <c r="A158" s="10">
        <f t="shared" si="46"/>
        <v>3.5199999999999889</v>
      </c>
      <c r="B158" s="16">
        <f t="shared" si="52"/>
        <v>1.274416880177002E-2</v>
      </c>
      <c r="C158" s="16">
        <f t="shared" si="37"/>
        <v>0.28751495077744177</v>
      </c>
      <c r="D158" s="20">
        <f t="shared" si="47"/>
        <v>4.4325238626060089E-2</v>
      </c>
      <c r="E158" s="16">
        <f t="shared" si="38"/>
        <v>0.5362042062287854</v>
      </c>
      <c r="F158" s="17">
        <f t="shared" si="39"/>
        <v>6.9172313261090208</v>
      </c>
      <c r="H158" s="10">
        <f t="shared" si="48"/>
        <v>4.5199999999999889</v>
      </c>
      <c r="I158" s="16">
        <f t="shared" si="53"/>
        <v>3.3702246094390975E-3</v>
      </c>
      <c r="J158" s="16">
        <f t="shared" si="40"/>
        <v>0.19661507487102134</v>
      </c>
      <c r="K158" s="20">
        <f t="shared" si="49"/>
        <v>1.7141231981575938E-2</v>
      </c>
      <c r="L158" s="16">
        <f t="shared" si="41"/>
        <v>0.44341298455392725</v>
      </c>
      <c r="M158" s="17">
        <f t="shared" si="42"/>
        <v>16.844859309536133</v>
      </c>
      <c r="O158" s="10">
        <f t="shared" si="50"/>
        <v>5.5199999999999889</v>
      </c>
      <c r="P158" s="16">
        <f t="shared" si="54"/>
        <v>1.0516318094108915E-3</v>
      </c>
      <c r="Q158" s="16">
        <f t="shared" si="43"/>
        <v>0.14096260544002939</v>
      </c>
      <c r="R158" s="20">
        <f t="shared" si="51"/>
        <v>7.4603601865055888E-3</v>
      </c>
      <c r="S158" s="16">
        <f t="shared" si="44"/>
        <v>0.37544987074179342</v>
      </c>
      <c r="T158" s="17">
        <f t="shared" si="45"/>
        <v>37.428759129348911</v>
      </c>
    </row>
    <row r="159" spans="1:20" x14ac:dyDescent="0.15">
      <c r="A159" s="10">
        <f t="shared" si="46"/>
        <v>3.5299999999999887</v>
      </c>
      <c r="B159" s="16">
        <f t="shared" si="52"/>
        <v>1.2564980742196662E-2</v>
      </c>
      <c r="C159" s="16">
        <f t="shared" si="37"/>
        <v>0.28635408255015626</v>
      </c>
      <c r="D159" s="20">
        <f t="shared" si="47"/>
        <v>4.3879174448284146E-2</v>
      </c>
      <c r="E159" s="16">
        <f t="shared" si="38"/>
        <v>0.53512062429900442</v>
      </c>
      <c r="F159" s="17">
        <f t="shared" si="39"/>
        <v>6.9818645443139173</v>
      </c>
      <c r="H159" s="10">
        <f t="shared" si="48"/>
        <v>4.5299999999999887</v>
      </c>
      <c r="I159" s="16">
        <f t="shared" si="53"/>
        <v>3.3285805019089634E-3</v>
      </c>
      <c r="J159" s="16">
        <f t="shared" si="40"/>
        <v>0.19591785556152097</v>
      </c>
      <c r="K159" s="20">
        <f t="shared" si="49"/>
        <v>1.6989674026233619E-2</v>
      </c>
      <c r="L159" s="16">
        <f t="shared" si="41"/>
        <v>0.44262609001449627</v>
      </c>
      <c r="M159" s="17">
        <f t="shared" si="42"/>
        <v>16.987755600619508</v>
      </c>
      <c r="O159" s="10">
        <f t="shared" si="50"/>
        <v>5.5299999999999887</v>
      </c>
      <c r="P159" s="16">
        <f t="shared" si="54"/>
        <v>1.0402453022673411E-3</v>
      </c>
      <c r="Q159" s="16">
        <f t="shared" si="43"/>
        <v>0.14052483214308853</v>
      </c>
      <c r="R159" s="20">
        <f t="shared" si="51"/>
        <v>7.4025728150887791E-3</v>
      </c>
      <c r="S159" s="16">
        <f t="shared" si="44"/>
        <v>0.37486641906563001</v>
      </c>
      <c r="T159" s="17">
        <f t="shared" si="45"/>
        <v>37.711334829163931</v>
      </c>
    </row>
    <row r="160" spans="1:20" x14ac:dyDescent="0.15">
      <c r="A160" s="10">
        <f t="shared" si="46"/>
        <v>3.5399999999999885</v>
      </c>
      <c r="B160" s="16">
        <f t="shared" si="52"/>
        <v>1.2388524349732756E-2</v>
      </c>
      <c r="C160" s="16">
        <f t="shared" si="37"/>
        <v>0.28519929726893289</v>
      </c>
      <c r="D160" s="20">
        <f t="shared" si="47"/>
        <v>4.3438130697954755E-2</v>
      </c>
      <c r="E160" s="16">
        <f t="shared" si="38"/>
        <v>0.53404053897521009</v>
      </c>
      <c r="F160" s="17">
        <f t="shared" si="39"/>
        <v>7.0470547655817617</v>
      </c>
      <c r="H160" s="10">
        <f t="shared" si="48"/>
        <v>4.5399999999999885</v>
      </c>
      <c r="I160" s="16">
        <f t="shared" si="53"/>
        <v>3.2875058073862729E-3</v>
      </c>
      <c r="J160" s="16">
        <f t="shared" si="40"/>
        <v>0.19522403910728034</v>
      </c>
      <c r="K160" s="20">
        <f t="shared" si="49"/>
        <v>1.6839656747290783E-2</v>
      </c>
      <c r="L160" s="16">
        <f t="shared" si="41"/>
        <v>0.44184164483135852</v>
      </c>
      <c r="M160" s="17">
        <f t="shared" si="42"/>
        <v>17.1317026266201</v>
      </c>
      <c r="O160" s="10">
        <f t="shared" si="50"/>
        <v>5.5399999999999885</v>
      </c>
      <c r="P160" s="16">
        <f t="shared" si="54"/>
        <v>1.0289966364234579E-3</v>
      </c>
      <c r="Q160" s="16">
        <f t="shared" si="43"/>
        <v>0.1400889845229695</v>
      </c>
      <c r="R160" s="20">
        <f t="shared" si="51"/>
        <v>7.3453072697142715E-3</v>
      </c>
      <c r="S160" s="16">
        <f t="shared" si="44"/>
        <v>0.37428463035899495</v>
      </c>
      <c r="T160" s="17">
        <f t="shared" si="45"/>
        <v>37.995707487952046</v>
      </c>
    </row>
    <row r="161" spans="1:20" x14ac:dyDescent="0.15">
      <c r="A161" s="10">
        <f t="shared" si="46"/>
        <v>3.5499999999999883</v>
      </c>
      <c r="B161" s="16">
        <f t="shared" si="52"/>
        <v>1.2214755541852808E-2</v>
      </c>
      <c r="C161" s="16">
        <f t="shared" si="37"/>
        <v>0.28405056099985937</v>
      </c>
      <c r="D161" s="20">
        <f t="shared" si="47"/>
        <v>4.3002046885092592E-2</v>
      </c>
      <c r="E161" s="16">
        <f t="shared" si="38"/>
        <v>0.53296393968059352</v>
      </c>
      <c r="F161" s="17">
        <f t="shared" si="39"/>
        <v>7.112805855523689</v>
      </c>
      <c r="H161" s="10">
        <f t="shared" si="48"/>
        <v>4.5499999999999883</v>
      </c>
      <c r="I161" s="16">
        <f t="shared" si="53"/>
        <v>3.2469920687550604E-3</v>
      </c>
      <c r="J161" s="16">
        <f t="shared" si="40"/>
        <v>0.19453360568038211</v>
      </c>
      <c r="K161" s="20">
        <f t="shared" si="49"/>
        <v>1.6691162729435306E-2</v>
      </c>
      <c r="L161" s="16">
        <f t="shared" si="41"/>
        <v>0.4410596395958058</v>
      </c>
      <c r="M161" s="17">
        <f t="shared" si="42"/>
        <v>17.276706508842562</v>
      </c>
      <c r="O161" s="10">
        <f t="shared" si="50"/>
        <v>5.5499999999999883</v>
      </c>
      <c r="P161" s="16">
        <f t="shared" si="54"/>
        <v>1.0178839775941023E-3</v>
      </c>
      <c r="Q161" s="16">
        <f t="shared" si="43"/>
        <v>0.13965505202150741</v>
      </c>
      <c r="R161" s="20">
        <f t="shared" si="51"/>
        <v>7.2885582215625423E-3</v>
      </c>
      <c r="S161" s="16">
        <f t="shared" si="44"/>
        <v>0.37370449826234015</v>
      </c>
      <c r="T161" s="17">
        <f t="shared" si="45"/>
        <v>38.281886028749774</v>
      </c>
    </row>
    <row r="162" spans="1:20" x14ac:dyDescent="0.15">
      <c r="A162" s="10">
        <f t="shared" si="46"/>
        <v>3.5599999999999881</v>
      </c>
      <c r="B162" s="16">
        <f t="shared" si="52"/>
        <v>1.2043630969610393E-2</v>
      </c>
      <c r="C162" s="16">
        <f t="shared" si="37"/>
        <v>0.28290783994206187</v>
      </c>
      <c r="D162" s="20">
        <f t="shared" si="47"/>
        <v>4.257086326090103E-2</v>
      </c>
      <c r="E162" s="16">
        <f t="shared" si="38"/>
        <v>0.53189081580909237</v>
      </c>
      <c r="F162" s="17">
        <f t="shared" si="39"/>
        <v>7.1791216996673404</v>
      </c>
      <c r="H162" s="10">
        <f t="shared" si="48"/>
        <v>4.5599999999999881</v>
      </c>
      <c r="I162" s="16">
        <f t="shared" si="53"/>
        <v>3.2070309630991499E-3</v>
      </c>
      <c r="J162" s="16">
        <f t="shared" si="40"/>
        <v>0.19384653557471707</v>
      </c>
      <c r="K162" s="20">
        <f t="shared" si="49"/>
        <v>1.6544174769958769E-2</v>
      </c>
      <c r="L162" s="16">
        <f t="shared" si="41"/>
        <v>0.44028006492994554</v>
      </c>
      <c r="M162" s="17">
        <f t="shared" si="42"/>
        <v>17.422773393885727</v>
      </c>
      <c r="O162" s="10">
        <f t="shared" si="50"/>
        <v>5.5599999999999881</v>
      </c>
      <c r="P162" s="16">
        <f t="shared" si="54"/>
        <v>1.0069055179507366E-3</v>
      </c>
      <c r="Q162" s="16">
        <f t="shared" si="43"/>
        <v>0.13922302414684185</v>
      </c>
      <c r="R162" s="20">
        <f t="shared" si="51"/>
        <v>7.2323204018950888E-3</v>
      </c>
      <c r="S162" s="16">
        <f t="shared" si="44"/>
        <v>0.37312601644329474</v>
      </c>
      <c r="T162" s="17">
        <f t="shared" si="45"/>
        <v>38.569879405398218</v>
      </c>
    </row>
    <row r="163" spans="1:20" x14ac:dyDescent="0.15">
      <c r="A163" s="10">
        <f t="shared" si="46"/>
        <v>3.5699999999999878</v>
      </c>
      <c r="B163" s="16">
        <f t="shared" si="52"/>
        <v>1.1875108005488204E-2</v>
      </c>
      <c r="C163" s="16">
        <f t="shared" si="37"/>
        <v>0.28177110042885706</v>
      </c>
      <c r="D163" s="20">
        <f t="shared" si="47"/>
        <v>4.2144520809317305E-2</v>
      </c>
      <c r="E163" s="16">
        <f t="shared" si="38"/>
        <v>0.53082115672687447</v>
      </c>
      <c r="F163" s="17">
        <f t="shared" si="39"/>
        <v>7.2460062035089052</v>
      </c>
      <c r="H163" s="10">
        <f t="shared" si="48"/>
        <v>4.5699999999999878</v>
      </c>
      <c r="I163" s="16">
        <f t="shared" si="53"/>
        <v>3.1676142994636488E-3</v>
      </c>
      <c r="J163" s="16">
        <f t="shared" si="40"/>
        <v>0.19316280920536771</v>
      </c>
      <c r="K163" s="20">
        <f t="shared" si="49"/>
        <v>1.6398675876037255E-2</v>
      </c>
      <c r="L163" s="16">
        <f t="shared" si="41"/>
        <v>0.43950291148679288</v>
      </c>
      <c r="M163" s="17">
        <f t="shared" si="42"/>
        <v>17.569909453697488</v>
      </c>
      <c r="O163" s="10">
        <f t="shared" si="50"/>
        <v>5.5699999999999878</v>
      </c>
      <c r="P163" s="16">
        <f t="shared" si="54"/>
        <v>9.9605947571289864E-4</v>
      </c>
      <c r="Q163" s="16">
        <f t="shared" si="43"/>
        <v>0.13879289047297896</v>
      </c>
      <c r="R163" s="20">
        <f t="shared" si="51"/>
        <v>7.176588601321891E-3</v>
      </c>
      <c r="S163" s="16">
        <f t="shared" si="44"/>
        <v>0.37254917859656994</v>
      </c>
      <c r="T163" s="17">
        <f t="shared" si="45"/>
        <v>38.859696602598106</v>
      </c>
    </row>
    <row r="164" spans="1:20" x14ac:dyDescent="0.15">
      <c r="A164" s="10">
        <f t="shared" si="46"/>
        <v>3.5799999999999876</v>
      </c>
      <c r="B164" s="16">
        <f t="shared" si="52"/>
        <v>1.1709144731435884E-2</v>
      </c>
      <c r="C164" s="16">
        <f t="shared" si="37"/>
        <v>0.2806403089288535</v>
      </c>
      <c r="D164" s="20">
        <f t="shared" si="47"/>
        <v>4.1722961238630646E-2</v>
      </c>
      <c r="E164" s="16">
        <f t="shared" si="38"/>
        <v>0.52975495177379273</v>
      </c>
      <c r="F164" s="17">
        <f t="shared" si="39"/>
        <v>7.3134632925652827</v>
      </c>
      <c r="H164" s="10">
        <f t="shared" si="48"/>
        <v>4.5799999999999876</v>
      </c>
      <c r="I164" s="16">
        <f t="shared" si="53"/>
        <v>3.1287340166550066E-3</v>
      </c>
      <c r="J164" s="16">
        <f t="shared" si="40"/>
        <v>0.19248240710799119</v>
      </c>
      <c r="K164" s="20">
        <f t="shared" si="49"/>
        <v>1.6254649262047349E-2</v>
      </c>
      <c r="L164" s="16">
        <f t="shared" si="41"/>
        <v>0.43872816995035913</v>
      </c>
      <c r="M164" s="17">
        <f t="shared" si="42"/>
        <v>17.718120885629499</v>
      </c>
      <c r="O164" s="10">
        <f t="shared" si="50"/>
        <v>5.5799999999999876</v>
      </c>
      <c r="P164" s="16">
        <f t="shared" si="54"/>
        <v>9.8534409474635245E-4</v>
      </c>
      <c r="Q164" s="16">
        <f t="shared" si="43"/>
        <v>0.13836464063935588</v>
      </c>
      <c r="R164" s="20">
        <f t="shared" si="51"/>
        <v>7.1213576690783891E-3</v>
      </c>
      <c r="S164" s="16">
        <f t="shared" si="44"/>
        <v>0.3719739784438636</v>
      </c>
      <c r="T164" s="17">
        <f t="shared" si="45"/>
        <v>39.15134663596519</v>
      </c>
    </row>
    <row r="165" spans="1:20" x14ac:dyDescent="0.15">
      <c r="A165" s="10">
        <f t="shared" si="46"/>
        <v>3.5899999999999874</v>
      </c>
      <c r="B165" s="16">
        <f t="shared" si="52"/>
        <v>1.1545699927093627E-2</v>
      </c>
      <c r="C165" s="16">
        <f t="shared" si="37"/>
        <v>0.2795154320470048</v>
      </c>
      <c r="D165" s="20">
        <f t="shared" si="47"/>
        <v>4.1306126973168482E-2</v>
      </c>
      <c r="E165" s="16">
        <f t="shared" si="38"/>
        <v>0.52869219026481262</v>
      </c>
      <c r="F165" s="17">
        <f t="shared" si="39"/>
        <v>7.3814969124262007</v>
      </c>
      <c r="H165" s="10">
        <f t="shared" si="48"/>
        <v>4.5899999999999874</v>
      </c>
      <c r="I165" s="16">
        <f t="shared" si="53"/>
        <v>3.0903821810789427E-3</v>
      </c>
      <c r="J165" s="16">
        <f t="shared" si="40"/>
        <v>0.19180530993820122</v>
      </c>
      <c r="K165" s="20">
        <f t="shared" si="49"/>
        <v>1.6112078346916719E-2</v>
      </c>
      <c r="L165" s="16">
        <f t="shared" si="41"/>
        <v>0.43795583103573493</v>
      </c>
      <c r="M165" s="17">
        <f t="shared" si="42"/>
        <v>17.867413912491994</v>
      </c>
      <c r="O165" s="10">
        <f t="shared" si="50"/>
        <v>5.5899999999999874</v>
      </c>
      <c r="P165" s="16">
        <f t="shared" si="54"/>
        <v>9.747576441678107E-4</v>
      </c>
      <c r="Q165" s="16">
        <f t="shared" si="43"/>
        <v>0.1379382643504079</v>
      </c>
      <c r="R165" s="20">
        <f t="shared" si="51"/>
        <v>7.0666225123118126E-3</v>
      </c>
      <c r="S165" s="16">
        <f t="shared" si="44"/>
        <v>0.37140040973376415</v>
      </c>
      <c r="T165" s="17">
        <f t="shared" si="45"/>
        <v>39.444838552085557</v>
      </c>
    </row>
    <row r="166" spans="1:20" x14ac:dyDescent="0.15">
      <c r="A166" s="10">
        <f t="shared" si="46"/>
        <v>3.5999999999999872</v>
      </c>
      <c r="B166" s="16">
        <f t="shared" si="52"/>
        <v>1.138473305819903E-2</v>
      </c>
      <c r="C166" s="16">
        <f t="shared" si="37"/>
        <v>0.27839643652561397</v>
      </c>
      <c r="D166" s="20">
        <f t="shared" si="47"/>
        <v>4.0893961145050707E-2</v>
      </c>
      <c r="E166" s="16">
        <f t="shared" si="38"/>
        <v>0.52763286149141053</v>
      </c>
      <c r="F166" s="17">
        <f t="shared" si="39"/>
        <v>7.4501110288064973</v>
      </c>
      <c r="H166" s="10">
        <f t="shared" si="48"/>
        <v>4.5999999999999872</v>
      </c>
      <c r="I166" s="16">
        <f t="shared" si="53"/>
        <v>3.0525509846156063E-3</v>
      </c>
      <c r="J166" s="16">
        <f t="shared" si="40"/>
        <v>0.1911314984709489</v>
      </c>
      <c r="K166" s="20">
        <f t="shared" si="49"/>
        <v>1.5970946751508779E-2</v>
      </c>
      <c r="L166" s="16">
        <f t="shared" si="41"/>
        <v>0.43718588548916915</v>
      </c>
      <c r="M166" s="17">
        <f t="shared" si="42"/>
        <v>18.017794782608512</v>
      </c>
      <c r="O166" s="10">
        <f t="shared" si="50"/>
        <v>5.5999999999999872</v>
      </c>
      <c r="P166" s="16">
        <f t="shared" si="54"/>
        <v>9.6429841795608623E-4</v>
      </c>
      <c r="Q166" s="16">
        <f t="shared" si="43"/>
        <v>0.13751375137513808</v>
      </c>
      <c r="R166" s="20">
        <f t="shared" si="51"/>
        <v>7.0123780953766316E-3</v>
      </c>
      <c r="S166" s="16">
        <f t="shared" si="44"/>
        <v>0.37082846624165478</v>
      </c>
      <c r="T166" s="17">
        <f t="shared" si="45"/>
        <v>39.740181428571084</v>
      </c>
    </row>
    <row r="167" spans="1:20" x14ac:dyDescent="0.15">
      <c r="A167" s="10">
        <f t="shared" si="46"/>
        <v>3.609999999999987</v>
      </c>
      <c r="B167" s="16">
        <f t="shared" si="52"/>
        <v>1.1226204265175167E-2</v>
      </c>
      <c r="C167" s="16">
        <f t="shared" si="37"/>
        <v>0.27728328924529183</v>
      </c>
      <c r="D167" s="20">
        <f t="shared" si="47"/>
        <v>4.0486407586012824E-2</v>
      </c>
      <c r="E167" s="16">
        <f t="shared" si="38"/>
        <v>0.5265769547229463</v>
      </c>
      <c r="F167" s="17">
        <f t="shared" si="39"/>
        <v>7.5193096275983526</v>
      </c>
      <c r="H167" s="10">
        <f t="shared" si="48"/>
        <v>4.609999999999987</v>
      </c>
      <c r="I167" s="16">
        <f t="shared" si="53"/>
        <v>3.0152327425312835E-3</v>
      </c>
      <c r="J167" s="16">
        <f t="shared" si="40"/>
        <v>0.19046095359990339</v>
      </c>
      <c r="K167" s="20">
        <f t="shared" si="49"/>
        <v>1.5831238296041026E-2</v>
      </c>
      <c r="L167" s="16">
        <f t="shared" si="41"/>
        <v>0.43641832408814296</v>
      </c>
      <c r="M167" s="17">
        <f t="shared" si="42"/>
        <v>18.169269769870816</v>
      </c>
      <c r="O167" s="10">
        <f t="shared" si="50"/>
        <v>5.609999999999987</v>
      </c>
      <c r="P167" s="16">
        <f t="shared" si="54"/>
        <v>9.5396473456961018E-4</v>
      </c>
      <c r="Q167" s="16">
        <f t="shared" si="43"/>
        <v>0.13709109154668969</v>
      </c>
      <c r="R167" s="20">
        <f t="shared" si="51"/>
        <v>6.9586194391392259E-3</v>
      </c>
      <c r="S167" s="16">
        <f t="shared" si="44"/>
        <v>0.37025814176961686</v>
      </c>
      <c r="T167" s="17">
        <f t="shared" si="45"/>
        <v>40.037384374114424</v>
      </c>
    </row>
    <row r="168" spans="1:20" x14ac:dyDescent="0.15">
      <c r="A168" s="10">
        <f t="shared" si="46"/>
        <v>3.6199999999999868</v>
      </c>
      <c r="B168" s="16">
        <f t="shared" si="52"/>
        <v>1.1070074351897373E-2</v>
      </c>
      <c r="C168" s="16">
        <f t="shared" si="37"/>
        <v>0.27617595722586924</v>
      </c>
      <c r="D168" s="20">
        <f t="shared" si="47"/>
        <v>4.0083410819297956E-2</v>
      </c>
      <c r="E168" s="16">
        <f t="shared" si="38"/>
        <v>0.52552445920800794</v>
      </c>
      <c r="F168" s="17">
        <f t="shared" si="39"/>
        <v>7.5890967149236639</v>
      </c>
      <c r="H168" s="10">
        <f t="shared" si="48"/>
        <v>4.6199999999999868</v>
      </c>
      <c r="I168" s="16">
        <f t="shared" si="53"/>
        <v>2.9784198914260623E-3</v>
      </c>
      <c r="J168" s="16">
        <f t="shared" si="40"/>
        <v>0.18979365633683148</v>
      </c>
      <c r="K168" s="20">
        <f t="shared" si="49"/>
        <v>1.5692936997536888E-2</v>
      </c>
      <c r="L168" s="16">
        <f t="shared" si="41"/>
        <v>0.43565313764144004</v>
      </c>
      <c r="M168" s="17">
        <f t="shared" si="42"/>
        <v>18.32184517379368</v>
      </c>
      <c r="O168" s="10">
        <f t="shared" si="50"/>
        <v>5.6199999999999868</v>
      </c>
      <c r="P168" s="16">
        <f t="shared" si="54"/>
        <v>9.4375493657015118E-4</v>
      </c>
      <c r="Q168" s="16">
        <f t="shared" si="43"/>
        <v>0.13667027476192095</v>
      </c>
      <c r="R168" s="20">
        <f t="shared" si="51"/>
        <v>6.9053416202913753E-3</v>
      </c>
      <c r="S168" s="16">
        <f t="shared" si="44"/>
        <v>0.36968943014633371</v>
      </c>
      <c r="T168" s="17">
        <f t="shared" si="45"/>
        <v>40.336456528544808</v>
      </c>
    </row>
    <row r="169" spans="1:20" x14ac:dyDescent="0.15">
      <c r="A169" s="10">
        <f t="shared" si="46"/>
        <v>3.6299999999999866</v>
      </c>
      <c r="B169" s="16">
        <f t="shared" si="52"/>
        <v>1.0916304774636745E-2</v>
      </c>
      <c r="C169" s="16">
        <f t="shared" si="37"/>
        <v>0.27507440762726471</v>
      </c>
      <c r="D169" s="20">
        <f t="shared" si="47"/>
        <v>3.968491605161871E-2</v>
      </c>
      <c r="E169" s="16">
        <f t="shared" si="38"/>
        <v>0.52447536417573004</v>
      </c>
      <c r="F169" s="17">
        <f t="shared" si="39"/>
        <v>7.6594763171864271</v>
      </c>
      <c r="H169" s="10">
        <f t="shared" si="48"/>
        <v>4.6299999999999866</v>
      </c>
      <c r="I169" s="16">
        <f t="shared" si="53"/>
        <v>2.9421049872168058E-3</v>
      </c>
      <c r="J169" s="16">
        <f t="shared" si="40"/>
        <v>0.18912958781097722</v>
      </c>
      <c r="K169" s="20">
        <f t="shared" si="49"/>
        <v>1.5556027067310314E-2</v>
      </c>
      <c r="L169" s="16">
        <f t="shared" si="41"/>
        <v>0.43489031698921193</v>
      </c>
      <c r="M169" s="17">
        <f t="shared" si="42"/>
        <v>18.475527319569636</v>
      </c>
      <c r="O169" s="10">
        <f t="shared" si="50"/>
        <v>5.6299999999999866</v>
      </c>
      <c r="P169" s="16">
        <f t="shared" si="54"/>
        <v>9.3366739025269008E-4</v>
      </c>
      <c r="Q169" s="16">
        <f t="shared" si="43"/>
        <v>0.13625129098098263</v>
      </c>
      <c r="R169" s="20">
        <f t="shared" si="51"/>
        <v>6.8525397706727586E-3</v>
      </c>
      <c r="S169" s="16">
        <f t="shared" si="44"/>
        <v>0.36912232522699384</v>
      </c>
      <c r="T169" s="17">
        <f t="shared" si="45"/>
        <v>40.637407062882957</v>
      </c>
    </row>
    <row r="170" spans="1:20" x14ac:dyDescent="0.15">
      <c r="A170" s="10">
        <f t="shared" ref="A170:A205" si="55">A169+0.01</f>
        <v>3.6399999999999864</v>
      </c>
      <c r="B170" s="16">
        <f t="shared" si="52"/>
        <v>1.076485763117784E-2</v>
      </c>
      <c r="C170" s="16">
        <f t="shared" ref="C170:C205" si="56">(1+0.5*($B$1-1)*A170^2)^-1</f>
        <v>0.27397860775030836</v>
      </c>
      <c r="D170" s="20">
        <f t="shared" si="47"/>
        <v>3.9290869165188404E-2</v>
      </c>
      <c r="E170" s="16">
        <f t="shared" ref="E170:E205" si="57">SQRT(C170)</f>
        <v>0.52342965883708614</v>
      </c>
      <c r="F170" s="17">
        <f t="shared" ref="F170:F205" si="58">1/A170*((1+0.5*($B$1-1)*A170^2)/(1+0.5*($B$1-1)))^(($B$1+1)/(2*($B$1-1)))</f>
        <v>7.7304524811251829</v>
      </c>
      <c r="H170" s="10">
        <f t="shared" ref="H170:H205" si="59">H169+0.01</f>
        <v>4.6399999999999864</v>
      </c>
      <c r="I170" s="16">
        <f t="shared" si="53"/>
        <v>2.9062807031547946E-3</v>
      </c>
      <c r="J170" s="16">
        <f t="shared" ref="J170:J205" si="60">(1+0.5*($B$1-1)*H170^2)^-1</f>
        <v>0.18846872926844072</v>
      </c>
      <c r="K170" s="20">
        <f t="shared" si="49"/>
        <v>1.5420492908483005E-2</v>
      </c>
      <c r="L170" s="16">
        <f t="shared" ref="L170:L205" si="61">SQRT(J170)</f>
        <v>0.43412985300303952</v>
      </c>
      <c r="M170" s="17">
        <f t="shared" ref="M170:M205" si="62">1/H170*((1+0.5*($B$1-1)*H170^2)/(1+0.5*($B$1-1)))^(($B$1+1)/(2*($B$1-1)))</f>
        <v>18.63032255812394</v>
      </c>
      <c r="O170" s="10">
        <f t="shared" ref="O170:O205" si="63">O169+0.01</f>
        <v>5.6399999999999864</v>
      </c>
      <c r="P170" s="16">
        <f t="shared" si="54"/>
        <v>9.2370048528128961E-4</v>
      </c>
      <c r="Q170" s="16">
        <f t="shared" ref="Q170:Q205" si="64">(1+0.5*($B$1-1)*O170^2)^-1</f>
        <v>0.13583413022689794</v>
      </c>
      <c r="R170" s="20">
        <f t="shared" si="51"/>
        <v>6.8002090766020023E-3</v>
      </c>
      <c r="S170" s="16">
        <f t="shared" ref="S170:S205" si="65">SQRT(Q170)</f>
        <v>0.36855682089319408</v>
      </c>
      <c r="T170" s="17">
        <f t="shared" ref="T170:T205" si="66">1/O170*((1+0.5*($B$1-1)*O170^2)/(1+0.5*($B$1-1)))^(($B$1+1)/(2*($B$1-1)))</f>
        <v>40.940245179396712</v>
      </c>
    </row>
    <row r="171" spans="1:20" x14ac:dyDescent="0.15">
      <c r="A171" s="10">
        <f t="shared" si="55"/>
        <v>3.6499999999999861</v>
      </c>
      <c r="B171" s="16">
        <f t="shared" si="52"/>
        <v>1.0615695650108593E-2</v>
      </c>
      <c r="C171" s="16">
        <f t="shared" si="56"/>
        <v>0.27288852503752375</v>
      </c>
      <c r="D171" s="20">
        <f t="shared" ref="D171:D205" si="67">(1+0.5*($B$1-1)*A171^2)^(1/(1-$B$1))</f>
        <v>3.8901216709822731E-2</v>
      </c>
      <c r="E171" s="16">
        <f t="shared" si="57"/>
        <v>0.52238733238615553</v>
      </c>
      <c r="F171" s="17">
        <f t="shared" si="58"/>
        <v>7.8020292738654851</v>
      </c>
      <c r="H171" s="10">
        <f t="shared" si="59"/>
        <v>4.6499999999999861</v>
      </c>
      <c r="I171" s="16">
        <f t="shared" si="53"/>
        <v>2.8709398278775069E-3</v>
      </c>
      <c r="J171" s="16">
        <f t="shared" si="60"/>
        <v>0.18781106207155698</v>
      </c>
      <c r="K171" s="20">
        <f t="shared" ref="K171:K205" si="68">(1+0.5*($B$1-1)*H171^2)^(1/(1-$B$1))</f>
        <v>1.5286319113533708E-2</v>
      </c>
      <c r="L171" s="16">
        <f t="shared" si="61"/>
        <v>0.43337173658599032</v>
      </c>
      <c r="M171" s="17">
        <f t="shared" si="62"/>
        <v>18.786237266169245</v>
      </c>
      <c r="O171" s="10">
        <f t="shared" si="63"/>
        <v>5.6499999999999861</v>
      </c>
      <c r="P171" s="16">
        <f t="shared" si="54"/>
        <v>9.1385263433089948E-4</v>
      </c>
      <c r="Q171" s="16">
        <f t="shared" si="64"/>
        <v>0.13541878258514517</v>
      </c>
      <c r="R171" s="20">
        <f t="shared" ref="R171:R205" si="69">(1+0.5*($B$1-1)*O171^2)^(1/(1-$B$1))</f>
        <v>6.7483447782164981E-3</v>
      </c>
      <c r="S171" s="16">
        <f t="shared" si="65"/>
        <v>0.36799291105284238</v>
      </c>
      <c r="T171" s="17">
        <f t="shared" si="66"/>
        <v>41.244980111656133</v>
      </c>
    </row>
    <row r="172" spans="1:20" x14ac:dyDescent="0.15">
      <c r="A172" s="10">
        <f t="shared" si="55"/>
        <v>3.6599999999999859</v>
      </c>
      <c r="B172" s="16">
        <f t="shared" si="52"/>
        <v>1.0468782180279921E-2</v>
      </c>
      <c r="C172" s="16">
        <f t="shared" si="56"/>
        <v>0.27180412707386703</v>
      </c>
      <c r="D172" s="20">
        <f t="shared" si="67"/>
        <v>3.8515905895111238E-2</v>
      </c>
      <c r="E172" s="16">
        <f t="shared" si="57"/>
        <v>0.52134837400136491</v>
      </c>
      <c r="F172" s="17">
        <f t="shared" si="58"/>
        <v>7.8742107829724937</v>
      </c>
      <c r="H172" s="10">
        <f t="shared" si="59"/>
        <v>4.6599999999999859</v>
      </c>
      <c r="I172" s="16">
        <f t="shared" si="53"/>
        <v>2.8360752634938599E-3</v>
      </c>
      <c r="J172" s="16">
        <f t="shared" si="60"/>
        <v>0.1871565676982746</v>
      </c>
      <c r="K172" s="20">
        <f t="shared" si="68"/>
        <v>1.5153490461879237E-2</v>
      </c>
      <c r="L172" s="16">
        <f t="shared" si="61"/>
        <v>0.4326159586726715</v>
      </c>
      <c r="M172" s="17">
        <f t="shared" si="62"/>
        <v>18.943277846260731</v>
      </c>
      <c r="O172" s="10">
        <f t="shared" si="63"/>
        <v>5.6599999999999859</v>
      </c>
      <c r="P172" s="16">
        <f t="shared" si="54"/>
        <v>9.0412227273497072E-4</v>
      </c>
      <c r="Q172" s="16">
        <f t="shared" si="64"/>
        <v>0.13500523820324289</v>
      </c>
      <c r="R172" s="20">
        <f t="shared" si="69"/>
        <v>6.6969421688206224E-3</v>
      </c>
      <c r="S172" s="16">
        <f t="shared" si="65"/>
        <v>0.36743058964006098</v>
      </c>
      <c r="T172" s="17">
        <f t="shared" si="66"/>
        <v>41.551621124588955</v>
      </c>
    </row>
    <row r="173" spans="1:20" x14ac:dyDescent="0.15">
      <c r="A173" s="10">
        <f t="shared" si="55"/>
        <v>3.6699999999999857</v>
      </c>
      <c r="B173" s="16">
        <f t="shared" si="52"/>
        <v>1.0324081180433061E-2</v>
      </c>
      <c r="C173" s="16">
        <f t="shared" si="56"/>
        <v>0.27072538158742693</v>
      </c>
      <c r="D173" s="20">
        <f t="shared" si="67"/>
        <v>3.8134884582659824E-2</v>
      </c>
      <c r="E173" s="16">
        <f t="shared" si="57"/>
        <v>0.52031277284670507</v>
      </c>
      <c r="F173" s="17">
        <f t="shared" si="58"/>
        <v>7.947001116503543</v>
      </c>
      <c r="H173" s="10">
        <f t="shared" si="59"/>
        <v>4.6699999999999857</v>
      </c>
      <c r="I173" s="16">
        <f t="shared" si="53"/>
        <v>2.8016800237023859E-3</v>
      </c>
      <c r="J173" s="16">
        <f t="shared" si="60"/>
        <v>0.18650522774153458</v>
      </c>
      <c r="K173" s="20">
        <f t="shared" si="68"/>
        <v>1.5021991917486906E-2</v>
      </c>
      <c r="L173" s="16">
        <f t="shared" si="61"/>
        <v>0.43186251022927952</v>
      </c>
      <c r="M173" s="17">
        <f t="shared" si="62"/>
        <v>19.101450726850608</v>
      </c>
      <c r="O173" s="10">
        <f t="shared" si="63"/>
        <v>5.6699999999999857</v>
      </c>
      <c r="P173" s="16">
        <f t="shared" si="54"/>
        <v>8.9450785813878877E-4</v>
      </c>
      <c r="Q173" s="16">
        <f t="shared" si="64"/>
        <v>0.1345934872903376</v>
      </c>
      <c r="R173" s="20">
        <f t="shared" si="69"/>
        <v>6.6459965942423814E-3</v>
      </c>
      <c r="S173" s="16">
        <f t="shared" si="65"/>
        <v>0.36686985061508881</v>
      </c>
      <c r="T173" s="17">
        <f t="shared" si="66"/>
        <v>41.860177514536133</v>
      </c>
    </row>
    <row r="174" spans="1:20" x14ac:dyDescent="0.15">
      <c r="A174" s="10">
        <f t="shared" si="55"/>
        <v>3.6799999999999855</v>
      </c>
      <c r="B174" s="16">
        <f t="shared" si="52"/>
        <v>1.0181557208992225E-2</v>
      </c>
      <c r="C174" s="16">
        <f t="shared" si="56"/>
        <v>0.26965225645008356</v>
      </c>
      <c r="D174" s="20">
        <f t="shared" si="67"/>
        <v>3.7758101278403254E-2</v>
      </c>
      <c r="E174" s="16">
        <f t="shared" si="57"/>
        <v>0.51928051807292319</v>
      </c>
      <c r="F174" s="17">
        <f t="shared" si="58"/>
        <v>8.0204044030607591</v>
      </c>
      <c r="H174" s="10">
        <f t="shared" si="59"/>
        <v>4.6799999999999855</v>
      </c>
      <c r="I174" s="16">
        <f t="shared" si="53"/>
        <v>2.7677472319417402E-3</v>
      </c>
      <c r="J174" s="16">
        <f t="shared" si="60"/>
        <v>0.18585702390864853</v>
      </c>
      <c r="K174" s="20">
        <f t="shared" si="68"/>
        <v>1.4891808626517821E-2</v>
      </c>
      <c r="L174" s="16">
        <f t="shared" si="61"/>
        <v>0.43111138225364515</v>
      </c>
      <c r="M174" s="17">
        <f t="shared" si="62"/>
        <v>19.260762362343307</v>
      </c>
      <c r="O174" s="10">
        <f t="shared" si="63"/>
        <v>5.6799999999999855</v>
      </c>
      <c r="P174" s="16">
        <f t="shared" si="54"/>
        <v>8.8500787015843765E-4</v>
      </c>
      <c r="Q174" s="16">
        <f t="shared" si="64"/>
        <v>0.13418352011679396</v>
      </c>
      <c r="R174" s="20">
        <f t="shared" si="69"/>
        <v>6.5955034521983204E-3</v>
      </c>
      <c r="S174" s="16">
        <f t="shared" si="65"/>
        <v>0.36631068796418426</v>
      </c>
      <c r="T174" s="17">
        <f t="shared" si="66"/>
        <v>42.170658609306614</v>
      </c>
    </row>
    <row r="175" spans="1:20" x14ac:dyDescent="0.15">
      <c r="A175" s="10">
        <f t="shared" si="55"/>
        <v>3.6899999999999853</v>
      </c>
      <c r="B175" s="16">
        <f t="shared" si="52"/>
        <v>1.0041175414020444E-2</v>
      </c>
      <c r="C175" s="16">
        <f t="shared" si="56"/>
        <v>0.26858471967812969</v>
      </c>
      <c r="D175" s="20">
        <f t="shared" si="67"/>
        <v>3.7385505124988977E-2</v>
      </c>
      <c r="E175" s="16">
        <f t="shared" si="57"/>
        <v>0.51825159881869121</v>
      </c>
      <c r="F175" s="17">
        <f t="shared" si="58"/>
        <v>8.0944247918438208</v>
      </c>
      <c r="H175" s="10">
        <f t="shared" si="59"/>
        <v>4.6899999999999853</v>
      </c>
      <c r="I175" s="16">
        <f t="shared" si="53"/>
        <v>2.7342701195729878E-3</v>
      </c>
      <c r="J175" s="16">
        <f t="shared" si="60"/>
        <v>0.18521193802067801</v>
      </c>
      <c r="K175" s="20">
        <f t="shared" si="68"/>
        <v>1.4762925915000788E-2</v>
      </c>
      <c r="L175" s="16">
        <f t="shared" si="61"/>
        <v>0.4303625657752751</v>
      </c>
      <c r="M175" s="17">
        <f t="shared" si="62"/>
        <v>19.421219233150172</v>
      </c>
      <c r="O175" s="10">
        <f t="shared" si="63"/>
        <v>5.6899999999999853</v>
      </c>
      <c r="P175" s="16">
        <f t="shared" si="54"/>
        <v>8.756208100452658E-4</v>
      </c>
      <c r="Q175" s="16">
        <f t="shared" si="64"/>
        <v>0.13377532701378753</v>
      </c>
      <c r="R175" s="20">
        <f t="shared" si="69"/>
        <v>6.5454581916665399E-3</v>
      </c>
      <c r="S175" s="16">
        <f t="shared" si="65"/>
        <v>0.36575309569952724</v>
      </c>
      <c r="T175" s="17">
        <f t="shared" si="66"/>
        <v>42.483073768233346</v>
      </c>
    </row>
    <row r="176" spans="1:20" x14ac:dyDescent="0.15">
      <c r="A176" s="10">
        <f t="shared" si="55"/>
        <v>3.6999999999999851</v>
      </c>
      <c r="B176" s="16">
        <f t="shared" si="52"/>
        <v>9.902901523336425E-3</v>
      </c>
      <c r="C176" s="16">
        <f t="shared" si="56"/>
        <v>0.26752273943285343</v>
      </c>
      <c r="D176" s="20">
        <f t="shared" si="67"/>
        <v>3.701704589423134E-2</v>
      </c>
      <c r="E176" s="16">
        <f t="shared" si="57"/>
        <v>0.51722600421175025</v>
      </c>
      <c r="F176" s="17">
        <f t="shared" si="58"/>
        <v>8.1690664527025909</v>
      </c>
      <c r="H176" s="10">
        <f t="shared" si="59"/>
        <v>4.6999999999999851</v>
      </c>
      <c r="I176" s="16">
        <f t="shared" si="53"/>
        <v>2.7012420240931229E-3</v>
      </c>
      <c r="J176" s="16">
        <f t="shared" si="60"/>
        <v>0.18456995201181348</v>
      </c>
      <c r="K176" s="20">
        <f t="shared" si="68"/>
        <v>1.4635329286536458E-2</v>
      </c>
      <c r="L176" s="16">
        <f t="shared" si="61"/>
        <v>0.42961605185539037</v>
      </c>
      <c r="M176" s="17">
        <f t="shared" si="62"/>
        <v>19.582827845744433</v>
      </c>
      <c r="O176" s="10">
        <f t="shared" si="63"/>
        <v>5.6999999999999851</v>
      </c>
      <c r="P176" s="16">
        <f t="shared" si="54"/>
        <v>8.6634520035581508E-4</v>
      </c>
      <c r="Q176" s="16">
        <f t="shared" si="64"/>
        <v>0.13336889837290006</v>
      </c>
      <c r="R176" s="20">
        <f t="shared" si="69"/>
        <v>6.4958563122678682E-3</v>
      </c>
      <c r="S176" s="16">
        <f t="shared" si="65"/>
        <v>0.36519706785912187</v>
      </c>
      <c r="T176" s="17">
        <f t="shared" si="66"/>
        <v>42.797432382228266</v>
      </c>
    </row>
    <row r="177" spans="1:20" x14ac:dyDescent="0.15">
      <c r="A177" s="10">
        <f t="shared" si="55"/>
        <v>3.7099999999999849</v>
      </c>
      <c r="B177" s="16">
        <f t="shared" si="52"/>
        <v>9.7667018347901372E-3</v>
      </c>
      <c r="C177" s="16">
        <f t="shared" si="56"/>
        <v>0.26646628402108447</v>
      </c>
      <c r="D177" s="20">
        <f t="shared" si="67"/>
        <v>3.665267397963691E-2</v>
      </c>
      <c r="E177" s="16">
        <f t="shared" si="57"/>
        <v>0.51620372337003195</v>
      </c>
      <c r="F177" s="17">
        <f t="shared" si="58"/>
        <v>8.2443335761900123</v>
      </c>
      <c r="H177" s="10">
        <f t="shared" si="59"/>
        <v>4.7099999999999849</v>
      </c>
      <c r="I177" s="16">
        <f t="shared" si="53"/>
        <v>2.668656387379243E-3</v>
      </c>
      <c r="J177" s="16">
        <f t="shared" si="60"/>
        <v>0.18393104792875345</v>
      </c>
      <c r="K177" s="20">
        <f t="shared" si="68"/>
        <v>1.4509004420031143E-2</v>
      </c>
      <c r="L177" s="16">
        <f t="shared" si="61"/>
        <v>0.42887183158695963</v>
      </c>
      <c r="M177" s="17">
        <f t="shared" si="62"/>
        <v>19.745594732716118</v>
      </c>
      <c r="O177" s="10">
        <f t="shared" si="63"/>
        <v>5.7099999999999849</v>
      </c>
      <c r="P177" s="16">
        <f t="shared" si="54"/>
        <v>8.5717958462706531E-4</v>
      </c>
      <c r="Q177" s="16">
        <f t="shared" si="64"/>
        <v>0.13296422464571747</v>
      </c>
      <c r="R177" s="20">
        <f t="shared" si="69"/>
        <v>6.4466933636548943E-3</v>
      </c>
      <c r="S177" s="16">
        <f t="shared" si="65"/>
        <v>0.36464259850669872</v>
      </c>
      <c r="T177" s="17">
        <f t="shared" si="66"/>
        <v>43.113743873837578</v>
      </c>
    </row>
    <row r="178" spans="1:20" x14ac:dyDescent="0.15">
      <c r="A178" s="10">
        <f t="shared" si="55"/>
        <v>3.7199999999999847</v>
      </c>
      <c r="B178" s="16">
        <f t="shared" si="52"/>
        <v>9.6325432066950677E-3</v>
      </c>
      <c r="C178" s="16">
        <f t="shared" si="56"/>
        <v>0.26541532189570405</v>
      </c>
      <c r="D178" s="20">
        <f t="shared" si="67"/>
        <v>3.6292340389000644E-2</v>
      </c>
      <c r="E178" s="16">
        <f t="shared" si="57"/>
        <v>0.51518474540275749</v>
      </c>
      <c r="F178" s="17">
        <f t="shared" si="58"/>
        <v>8.3202303736148568</v>
      </c>
      <c r="H178" s="10">
        <f t="shared" si="59"/>
        <v>4.7199999999999847</v>
      </c>
      <c r="I178" s="16">
        <f t="shared" si="53"/>
        <v>2.6365067539629063E-3</v>
      </c>
      <c r="J178" s="16">
        <f t="shared" si="60"/>
        <v>0.18329520793008489</v>
      </c>
      <c r="K178" s="20">
        <f t="shared" si="68"/>
        <v>1.4383937167460276E-2</v>
      </c>
      <c r="L178" s="16">
        <f t="shared" si="61"/>
        <v>0.42812989609473068</v>
      </c>
      <c r="M178" s="17">
        <f t="shared" si="62"/>
        <v>19.909526452826881</v>
      </c>
      <c r="O178" s="10">
        <f t="shared" si="63"/>
        <v>5.7199999999999847</v>
      </c>
      <c r="P178" s="16">
        <f t="shared" si="54"/>
        <v>8.4812252705693876E-4</v>
      </c>
      <c r="Q178" s="16">
        <f t="shared" si="64"/>
        <v>0.13256129634342984</v>
      </c>
      <c r="R178" s="20">
        <f t="shared" si="69"/>
        <v>6.3979649449088603E-3</v>
      </c>
      <c r="S178" s="16">
        <f t="shared" si="65"/>
        <v>0.36408968173161654</v>
      </c>
      <c r="T178" s="17">
        <f t="shared" si="66"/>
        <v>43.432017697297418</v>
      </c>
    </row>
    <row r="179" spans="1:20" x14ac:dyDescent="0.15">
      <c r="A179" s="10">
        <f t="shared" si="55"/>
        <v>3.7299999999999844</v>
      </c>
      <c r="B179" s="16">
        <f t="shared" si="52"/>
        <v>9.5003930484148912E-3</v>
      </c>
      <c r="C179" s="16">
        <f t="shared" si="56"/>
        <v>0.26436982165612</v>
      </c>
      <c r="D179" s="20">
        <f t="shared" si="67"/>
        <v>3.5935996737072956E-2</v>
      </c>
      <c r="E179" s="16">
        <f t="shared" si="57"/>
        <v>0.51416905941151303</v>
      </c>
      <c r="F179" s="17">
        <f t="shared" si="58"/>
        <v>8.3967610770946184</v>
      </c>
      <c r="H179" s="10">
        <f t="shared" si="59"/>
        <v>4.7299999999999844</v>
      </c>
      <c r="I179" s="16">
        <f t="shared" si="53"/>
        <v>2.60478676933406E-3</v>
      </c>
      <c r="J179" s="16">
        <f t="shared" si="60"/>
        <v>0.18266241428566313</v>
      </c>
      <c r="K179" s="20">
        <f t="shared" si="68"/>
        <v>1.4260113551660788E-2</v>
      </c>
      <c r="L179" s="16">
        <f t="shared" si="61"/>
        <v>0.42739023653525721</v>
      </c>
      <c r="M179" s="17">
        <f t="shared" si="62"/>
        <v>20.074629591064951</v>
      </c>
      <c r="O179" s="10">
        <f t="shared" si="63"/>
        <v>5.7299999999999844</v>
      </c>
      <c r="P179" s="16">
        <f t="shared" si="54"/>
        <v>8.3917261218995976E-4</v>
      </c>
      <c r="Q179" s="16">
        <f t="shared" si="64"/>
        <v>0.13216010403643452</v>
      </c>
      <c r="R179" s="20">
        <f t="shared" si="69"/>
        <v>6.3496667039442765E-3</v>
      </c>
      <c r="S179" s="16">
        <f t="shared" si="65"/>
        <v>0.36353831164876493</v>
      </c>
      <c r="T179" s="17">
        <f t="shared" si="66"/>
        <v>43.752263338588882</v>
      </c>
    </row>
    <row r="180" spans="1:20" x14ac:dyDescent="0.15">
      <c r="A180" s="10">
        <f t="shared" si="55"/>
        <v>3.7399999999999842</v>
      </c>
      <c r="B180" s="16">
        <f t="shared" si="52"/>
        <v>9.3702193111024623E-3</v>
      </c>
      <c r="C180" s="16">
        <f t="shared" si="56"/>
        <v>0.26332975204870718</v>
      </c>
      <c r="D180" s="20">
        <f t="shared" si="67"/>
        <v>3.5583595238297586E-2</v>
      </c>
      <c r="E180" s="16">
        <f t="shared" si="57"/>
        <v>0.51315665449130365</v>
      </c>
      <c r="F180" s="17">
        <f t="shared" si="58"/>
        <v>8.473929939608432</v>
      </c>
      <c r="H180" s="10">
        <f t="shared" si="59"/>
        <v>4.7399999999999842</v>
      </c>
      <c r="I180" s="16">
        <f t="shared" si="53"/>
        <v>2.5734901782741028E-3</v>
      </c>
      <c r="J180" s="16">
        <f t="shared" si="60"/>
        <v>0.18203264937599309</v>
      </c>
      <c r="K180" s="20">
        <f t="shared" si="68"/>
        <v>1.4137519764152267E-2</v>
      </c>
      <c r="L180" s="16">
        <f t="shared" si="61"/>
        <v>0.42665284409692278</v>
      </c>
      <c r="M180" s="17">
        <f t="shared" si="62"/>
        <v>20.240910758700092</v>
      </c>
      <c r="O180" s="10">
        <f t="shared" si="63"/>
        <v>5.7399999999999842</v>
      </c>
      <c r="P180" s="16">
        <f t="shared" si="54"/>
        <v>8.3032844460799427E-4</v>
      </c>
      <c r="Q180" s="16">
        <f t="shared" si="64"/>
        <v>0.13176063835394136</v>
      </c>
      <c r="R180" s="20">
        <f t="shared" si="69"/>
        <v>6.3017943369212326E-3</v>
      </c>
      <c r="S180" s="16">
        <f t="shared" si="65"/>
        <v>0.36298848239846587</v>
      </c>
      <c r="T180" s="17">
        <f t="shared" si="66"/>
        <v>44.074490315493541</v>
      </c>
    </row>
    <row r="181" spans="1:20" x14ac:dyDescent="0.15">
      <c r="A181" s="10">
        <f t="shared" si="55"/>
        <v>3.749999999999984</v>
      </c>
      <c r="B181" s="16">
        <f t="shared" si="52"/>
        <v>9.2419904785890159E-3</v>
      </c>
      <c r="C181" s="16">
        <f t="shared" si="56"/>
        <v>0.26229508196721479</v>
      </c>
      <c r="D181" s="20">
        <f t="shared" si="67"/>
        <v>3.5235088699620408E-2</v>
      </c>
      <c r="E181" s="16">
        <f t="shared" si="57"/>
        <v>0.51214751973158557</v>
      </c>
      <c r="F181" s="17">
        <f t="shared" si="58"/>
        <v>8.5517412350500344</v>
      </c>
      <c r="H181" s="10">
        <f t="shared" si="59"/>
        <v>4.749999999999984</v>
      </c>
      <c r="I181" s="16">
        <f t="shared" si="53"/>
        <v>2.5426108232175235E-3</v>
      </c>
      <c r="J181" s="16">
        <f t="shared" si="60"/>
        <v>0.18140589569161103</v>
      </c>
      <c r="K181" s="20">
        <f t="shared" si="68"/>
        <v>1.4016142162986515E-2</v>
      </c>
      <c r="L181" s="16">
        <f t="shared" si="61"/>
        <v>0.4259177099999612</v>
      </c>
      <c r="M181" s="17">
        <f t="shared" si="62"/>
        <v>20.408376593338549</v>
      </c>
      <c r="O181" s="10">
        <f t="shared" si="63"/>
        <v>5.749999999999984</v>
      </c>
      <c r="P181" s="16">
        <f t="shared" si="54"/>
        <v>8.2158864862596451E-4</v>
      </c>
      <c r="Q181" s="16">
        <f t="shared" si="64"/>
        <v>0.13136288998358031</v>
      </c>
      <c r="R181" s="20">
        <f t="shared" si="69"/>
        <v>6.2543435876651196E-3</v>
      </c>
      <c r="S181" s="16">
        <f t="shared" si="65"/>
        <v>0.36244018814637585</v>
      </c>
      <c r="T181" s="17">
        <f t="shared" si="66"/>
        <v>44.398708177648949</v>
      </c>
    </row>
    <row r="182" spans="1:20" x14ac:dyDescent="0.15">
      <c r="A182" s="10">
        <f t="shared" si="55"/>
        <v>3.7599999999999838</v>
      </c>
      <c r="B182" s="16">
        <f t="shared" si="52"/>
        <v>9.1156755584213857E-3</v>
      </c>
      <c r="C182" s="16">
        <f t="shared" si="56"/>
        <v>0.26126578045314108</v>
      </c>
      <c r="D182" s="20">
        <f t="shared" si="67"/>
        <v>3.4890430513368799E-2</v>
      </c>
      <c r="E182" s="16">
        <f t="shared" si="57"/>
        <v>0.5111416442172767</v>
      </c>
      <c r="F182" s="17">
        <f t="shared" si="58"/>
        <v>8.6301992582807205</v>
      </c>
      <c r="H182" s="10">
        <f t="shared" si="59"/>
        <v>4.7599999999999838</v>
      </c>
      <c r="I182" s="16">
        <f t="shared" si="53"/>
        <v>2.5121426426416345E-3</v>
      </c>
      <c r="J182" s="16">
        <f t="shared" si="60"/>
        <v>0.18078213583246661</v>
      </c>
      <c r="K182" s="20">
        <f t="shared" si="68"/>
        <v>1.3895967270624979E-2</v>
      </c>
      <c r="L182" s="16">
        <f t="shared" si="61"/>
        <v>0.42518482549647346</v>
      </c>
      <c r="M182" s="17">
        <f t="shared" si="62"/>
        <v>20.577033758977883</v>
      </c>
      <c r="O182" s="10">
        <f t="shared" si="63"/>
        <v>5.7599999999999838</v>
      </c>
      <c r="P182" s="16">
        <f t="shared" si="54"/>
        <v>8.1295186799247435E-4</v>
      </c>
      <c r="Q182" s="16">
        <f t="shared" si="64"/>
        <v>0.13096684967101194</v>
      </c>
      <c r="R182" s="20">
        <f t="shared" si="69"/>
        <v>6.2073102470938651E-3</v>
      </c>
      <c r="S182" s="16">
        <f t="shared" si="65"/>
        <v>0.36189342308338784</v>
      </c>
      <c r="T182" s="17">
        <f t="shared" si="66"/>
        <v>44.724926506603602</v>
      </c>
    </row>
    <row r="183" spans="1:20" x14ac:dyDescent="0.15">
      <c r="A183" s="10">
        <f t="shared" si="55"/>
        <v>3.7699999999999836</v>
      </c>
      <c r="B183" s="16">
        <f t="shared" si="52"/>
        <v>8.9912440730451904E-3</v>
      </c>
      <c r="C183" s="16">
        <f t="shared" si="56"/>
        <v>0.26024181669607571</v>
      </c>
      <c r="D183" s="20">
        <f t="shared" si="67"/>
        <v>3.4549574650201746E-2</v>
      </c>
      <c r="E183" s="16">
        <f t="shared" si="57"/>
        <v>0.51013901702974618</v>
      </c>
      <c r="F183" s="17">
        <f t="shared" si="58"/>
        <v>8.7093083251824606</v>
      </c>
      <c r="H183" s="10">
        <f t="shared" si="59"/>
        <v>4.7699999999999836</v>
      </c>
      <c r="I183" s="16">
        <f t="shared" si="53"/>
        <v>2.4820796694839131E-3</v>
      </c>
      <c r="J183" s="16">
        <f t="shared" si="60"/>
        <v>0.18016135250730658</v>
      </c>
      <c r="K183" s="20">
        <f t="shared" si="68"/>
        <v>1.3776981771843945E-2</v>
      </c>
      <c r="L183" s="16">
        <f t="shared" si="61"/>
        <v>0.42445418187044237</v>
      </c>
      <c r="M183" s="17">
        <f t="shared" si="62"/>
        <v>20.746888946062008</v>
      </c>
      <c r="O183" s="10">
        <f t="shared" si="63"/>
        <v>5.7699999999999836</v>
      </c>
      <c r="P183" s="16">
        <f t="shared" si="54"/>
        <v>8.0441676559525968E-4</v>
      </c>
      <c r="Q183" s="16">
        <f t="shared" si="64"/>
        <v>0.13057250821954006</v>
      </c>
      <c r="R183" s="20">
        <f t="shared" si="69"/>
        <v>6.1606901526525112E-3</v>
      </c>
      <c r="S183" s="16">
        <f t="shared" si="65"/>
        <v>0.36134818142553321</v>
      </c>
      <c r="T183" s="17">
        <f t="shared" si="66"/>
        <v>45.053154915872675</v>
      </c>
    </row>
    <row r="184" spans="1:20" x14ac:dyDescent="0.15">
      <c r="A184" s="10">
        <f t="shared" si="55"/>
        <v>3.7799999999999834</v>
      </c>
      <c r="B184" s="16">
        <f t="shared" si="52"/>
        <v>8.8686660511319119E-3</v>
      </c>
      <c r="C184" s="16">
        <f t="shared" si="56"/>
        <v>0.2592231600340118</v>
      </c>
      <c r="D184" s="20">
        <f t="shared" si="67"/>
        <v>3.4212475652130321E-2</v>
      </c>
      <c r="E184" s="16">
        <f t="shared" si="57"/>
        <v>0.50913962724778339</v>
      </c>
      <c r="F184" s="17">
        <f t="shared" si="58"/>
        <v>8.7890727727109024</v>
      </c>
      <c r="H184" s="10">
        <f t="shared" si="59"/>
        <v>4.7799999999999834</v>
      </c>
      <c r="I184" s="16">
        <f t="shared" si="53"/>
        <v>2.4524160295864537E-3</v>
      </c>
      <c r="J184" s="16">
        <f t="shared" si="60"/>
        <v>0.17954352853305861</v>
      </c>
      <c r="K184" s="20">
        <f t="shared" si="68"/>
        <v>1.3659172511667005E-2</v>
      </c>
      <c r="L184" s="16">
        <f t="shared" si="61"/>
        <v>0.42372577043774268</v>
      </c>
      <c r="M184" s="17">
        <f t="shared" si="62"/>
        <v>20.917948871536119</v>
      </c>
      <c r="O184" s="10">
        <f t="shared" si="63"/>
        <v>5.7799999999999834</v>
      </c>
      <c r="P184" s="16">
        <f t="shared" si="54"/>
        <v>7.959820231713588E-4</v>
      </c>
      <c r="Q184" s="16">
        <f t="shared" si="64"/>
        <v>0.13017985648972688</v>
      </c>
      <c r="R184" s="20">
        <f t="shared" si="69"/>
        <v>6.1144791877549304E-3</v>
      </c>
      <c r="S184" s="16">
        <f t="shared" si="65"/>
        <v>0.36080445741388351</v>
      </c>
      <c r="T184" s="17">
        <f t="shared" si="66"/>
        <v>45.383403050993202</v>
      </c>
    </row>
    <row r="185" spans="1:20" x14ac:dyDescent="0.15">
      <c r="A185" s="10">
        <f t="shared" si="55"/>
        <v>3.7899999999999832</v>
      </c>
      <c r="B185" s="16">
        <f t="shared" si="52"/>
        <v>8.7479120190477894E-3</v>
      </c>
      <c r="C185" s="16">
        <f t="shared" si="56"/>
        <v>0.25820977995362726</v>
      </c>
      <c r="D185" s="20">
        <f t="shared" si="67"/>
        <v>3.3879088625608421E-2</v>
      </c>
      <c r="E185" s="16">
        <f t="shared" si="57"/>
        <v>0.50814346394854604</v>
      </c>
      <c r="F185" s="17">
        <f t="shared" si="58"/>
        <v>8.8694969589485151</v>
      </c>
      <c r="H185" s="10">
        <f t="shared" si="59"/>
        <v>4.7899999999999832</v>
      </c>
      <c r="I185" s="16">
        <f t="shared" si="53"/>
        <v>2.4231459401670655E-3</v>
      </c>
      <c r="J185" s="16">
        <f t="shared" si="60"/>
        <v>0.17892864683421653</v>
      </c>
      <c r="K185" s="20">
        <f t="shared" si="68"/>
        <v>1.354252649332442E-2</v>
      </c>
      <c r="L185" s="16">
        <f t="shared" si="61"/>
        <v>0.42299958254614922</v>
      </c>
      <c r="M185" s="17">
        <f t="shared" si="62"/>
        <v>21.090220278901683</v>
      </c>
      <c r="O185" s="10">
        <f t="shared" si="63"/>
        <v>5.7899999999999832</v>
      </c>
      <c r="P185" s="16">
        <f t="shared" si="54"/>
        <v>7.8764634102195875E-4</v>
      </c>
      <c r="Q185" s="16">
        <f t="shared" si="64"/>
        <v>0.12978888539901065</v>
      </c>
      <c r="R185" s="20">
        <f t="shared" si="69"/>
        <v>6.0686732812327742E-3</v>
      </c>
      <c r="S185" s="16">
        <f t="shared" si="65"/>
        <v>0.36026224531445233</v>
      </c>
      <c r="T185" s="17">
        <f t="shared" si="66"/>
        <v>45.715680589579598</v>
      </c>
    </row>
    <row r="186" spans="1:20" x14ac:dyDescent="0.15">
      <c r="A186" s="10">
        <f t="shared" si="55"/>
        <v>3.7999999999999829</v>
      </c>
      <c r="B186" s="16">
        <f t="shared" si="52"/>
        <v>8.6289529924624686E-3</v>
      </c>
      <c r="C186" s="16">
        <f t="shared" si="56"/>
        <v>0.25720164609053675</v>
      </c>
      <c r="D186" s="20">
        <f t="shared" si="67"/>
        <v>3.3549369234693836E-2</v>
      </c>
      <c r="E186" s="16">
        <f t="shared" si="57"/>
        <v>0.50715051620848883</v>
      </c>
      <c r="F186" s="17">
        <f t="shared" si="58"/>
        <v>8.9505852631577589</v>
      </c>
      <c r="H186" s="10">
        <f t="shared" si="59"/>
        <v>4.7999999999999829</v>
      </c>
      <c r="I186" s="16">
        <f t="shared" si="53"/>
        <v>2.3942637083165519E-3</v>
      </c>
      <c r="J186" s="16">
        <f t="shared" si="60"/>
        <v>0.17831669044222648</v>
      </c>
      <c r="K186" s="20">
        <f t="shared" si="68"/>
        <v>1.3427030876239145E-2</v>
      </c>
      <c r="L186" s="16">
        <f t="shared" si="61"/>
        <v>0.42227560957534177</v>
      </c>
      <c r="M186" s="17">
        <f t="shared" si="62"/>
        <v>21.263709938271315</v>
      </c>
      <c r="O186" s="10">
        <f t="shared" si="63"/>
        <v>5.7999999999999829</v>
      </c>
      <c r="P186" s="16">
        <f t="shared" si="54"/>
        <v>7.7940843773180869E-4</v>
      </c>
      <c r="Q186" s="16">
        <f t="shared" si="64"/>
        <v>0.12939958592132575</v>
      </c>
      <c r="R186" s="20">
        <f t="shared" si="69"/>
        <v>6.0232684067913871E-3</v>
      </c>
      <c r="S186" s="16">
        <f t="shared" si="65"/>
        <v>0.35972153941809731</v>
      </c>
      <c r="T186" s="17">
        <f t="shared" si="66"/>
        <v>46.049997241378776</v>
      </c>
    </row>
    <row r="187" spans="1:20" x14ac:dyDescent="0.15">
      <c r="A187" s="10">
        <f t="shared" si="55"/>
        <v>3.8099999999999827</v>
      </c>
      <c r="B187" s="16">
        <f t="shared" si="52"/>
        <v>8.5117604680953595E-3</v>
      </c>
      <c r="C187" s="16">
        <f t="shared" si="56"/>
        <v>0.25619872822951484</v>
      </c>
      <c r="D187" s="20">
        <f t="shared" si="67"/>
        <v>3.3223273694278944E-2</v>
      </c>
      <c r="E187" s="16">
        <f t="shared" si="57"/>
        <v>0.50616077310427254</v>
      </c>
      <c r="F187" s="17">
        <f t="shared" si="58"/>
        <v>9.0323420858342587</v>
      </c>
      <c r="H187" s="10">
        <f t="shared" si="59"/>
        <v>4.8099999999999827</v>
      </c>
      <c r="I187" s="16">
        <f t="shared" si="53"/>
        <v>2.3657637295217229E-3</v>
      </c>
      <c r="J187" s="16">
        <f t="shared" si="60"/>
        <v>0.17770764249487422</v>
      </c>
      <c r="K187" s="20">
        <f t="shared" si="68"/>
        <v>1.3312672974039154E-2</v>
      </c>
      <c r="L187" s="16">
        <f t="shared" si="61"/>
        <v>0.42155384293690673</v>
      </c>
      <c r="M187" s="17">
        <f t="shared" si="62"/>
        <v>21.438424646423901</v>
      </c>
      <c r="O187" s="10">
        <f t="shared" si="63"/>
        <v>5.8099999999999827</v>
      </c>
      <c r="P187" s="16">
        <f t="shared" si="54"/>
        <v>7.7126704989314546E-4</v>
      </c>
      <c r="Q187" s="16">
        <f t="shared" si="64"/>
        <v>0.12901194908672511</v>
      </c>
      <c r="R187" s="20">
        <f t="shared" si="69"/>
        <v>5.9782605824727142E-3</v>
      </c>
      <c r="S187" s="16">
        <f t="shared" si="65"/>
        <v>0.35918233404042177</v>
      </c>
      <c r="T187" s="17">
        <f t="shared" si="66"/>
        <v>46.386362748325674</v>
      </c>
    </row>
    <row r="188" spans="1:20" x14ac:dyDescent="0.15">
      <c r="A188" s="10">
        <f t="shared" si="55"/>
        <v>3.8199999999999825</v>
      </c>
      <c r="B188" s="16">
        <f t="shared" si="52"/>
        <v>8.3963064155977932E-3</v>
      </c>
      <c r="C188" s="16">
        <f t="shared" si="56"/>
        <v>0.25520099630469134</v>
      </c>
      <c r="D188" s="20">
        <f t="shared" si="67"/>
        <v>3.2900758763391415E-2</v>
      </c>
      <c r="E188" s="16">
        <f t="shared" si="57"/>
        <v>0.50517422371365239</v>
      </c>
      <c r="F188" s="17">
        <f t="shared" si="58"/>
        <v>9.1147718487600695</v>
      </c>
      <c r="H188" s="10">
        <f t="shared" si="59"/>
        <v>4.8199999999999825</v>
      </c>
      <c r="I188" s="16">
        <f t="shared" si="53"/>
        <v>2.3376404862136602E-3</v>
      </c>
      <c r="J188" s="16">
        <f t="shared" si="60"/>
        <v>0.17710148623567359</v>
      </c>
      <c r="K188" s="20">
        <f t="shared" si="68"/>
        <v>1.319944025259563E-2</v>
      </c>
      <c r="L188" s="16">
        <f t="shared" si="61"/>
        <v>0.42083427407433627</v>
      </c>
      <c r="M188" s="17">
        <f t="shared" si="62"/>
        <v>21.614371226859443</v>
      </c>
      <c r="O188" s="10">
        <f t="shared" si="63"/>
        <v>5.8199999999999825</v>
      </c>
      <c r="P188" s="16">
        <f t="shared" si="54"/>
        <v>7.6322093183403626E-4</v>
      </c>
      <c r="Q188" s="16">
        <f t="shared" si="64"/>
        <v>0.1286259659810052</v>
      </c>
      <c r="R188" s="20">
        <f t="shared" si="69"/>
        <v>5.9336458701250471E-3</v>
      </c>
      <c r="S188" s="16">
        <f t="shared" si="65"/>
        <v>0.3586446235216767</v>
      </c>
      <c r="T188" s="17">
        <f t="shared" si="66"/>
        <v>46.724786884598721</v>
      </c>
    </row>
    <row r="189" spans="1:20" x14ac:dyDescent="0.15">
      <c r="A189" s="10">
        <f t="shared" si="55"/>
        <v>3.8299999999999823</v>
      </c>
      <c r="B189" s="16">
        <f t="shared" si="52"/>
        <v>8.2825632695687872E-3</v>
      </c>
      <c r="C189" s="16">
        <f t="shared" si="56"/>
        <v>0.25420842039971914</v>
      </c>
      <c r="D189" s="20">
        <f t="shared" si="67"/>
        <v>3.2581781738564068E-2</v>
      </c>
      <c r="E189" s="16">
        <f t="shared" si="57"/>
        <v>0.50419085711634948</v>
      </c>
      <c r="F189" s="17">
        <f t="shared" si="58"/>
        <v>9.19787899505687</v>
      </c>
      <c r="H189" s="10">
        <f t="shared" si="59"/>
        <v>4.8299999999999823</v>
      </c>
      <c r="I189" s="16">
        <f t="shared" si="53"/>
        <v>2.3098885463408232E-3</v>
      </c>
      <c r="J189" s="16">
        <f t="shared" si="60"/>
        <v>0.17649820501325611</v>
      </c>
      <c r="K189" s="20">
        <f t="shared" si="68"/>
        <v>1.3087320328086823E-2</v>
      </c>
      <c r="L189" s="16">
        <f t="shared" si="61"/>
        <v>0.42011689446302453</v>
      </c>
      <c r="M189" s="17">
        <f t="shared" si="62"/>
        <v>21.791556529854166</v>
      </c>
      <c r="O189" s="10">
        <f t="shared" si="63"/>
        <v>5.8299999999999823</v>
      </c>
      <c r="P189" s="16">
        <f t="shared" si="54"/>
        <v>7.5526885535108024E-4</v>
      </c>
      <c r="Q189" s="16">
        <f t="shared" si="64"/>
        <v>0.12824162774533335</v>
      </c>
      <c r="R189" s="20">
        <f t="shared" si="69"/>
        <v>5.8894203748795157E-3</v>
      </c>
      <c r="S189" s="16">
        <f t="shared" si="65"/>
        <v>0.35810840222666285</v>
      </c>
      <c r="T189" s="17">
        <f t="shared" si="66"/>
        <v>47.065279456674972</v>
      </c>
    </row>
    <row r="190" spans="1:20" x14ac:dyDescent="0.15">
      <c r="A190" s="10">
        <f t="shared" si="55"/>
        <v>3.8399999999999821</v>
      </c>
      <c r="B190" s="16">
        <f t="shared" si="52"/>
        <v>8.1705039217026456E-3</v>
      </c>
      <c r="C190" s="16">
        <f t="shared" si="56"/>
        <v>0.25322097074791527</v>
      </c>
      <c r="D190" s="20">
        <f t="shared" si="67"/>
        <v>3.2266300447274118E-2</v>
      </c>
      <c r="E190" s="16">
        <f t="shared" si="57"/>
        <v>0.5032106623949012</v>
      </c>
      <c r="F190" s="17">
        <f t="shared" si="58"/>
        <v>9.2816679892393594</v>
      </c>
      <c r="H190" s="10">
        <f t="shared" si="59"/>
        <v>4.8399999999999821</v>
      </c>
      <c r="I190" s="16">
        <f t="shared" si="53"/>
        <v>2.2825025619665532E-3</v>
      </c>
      <c r="J190" s="16">
        <f t="shared" si="60"/>
        <v>0.17589778228076211</v>
      </c>
      <c r="K190" s="20">
        <f t="shared" si="68"/>
        <v>1.2976300965087203E-2</v>
      </c>
      <c r="L190" s="16">
        <f t="shared" si="61"/>
        <v>0.41940169561026108</v>
      </c>
      <c r="M190" s="17">
        <f t="shared" si="62"/>
        <v>21.969987432515378</v>
      </c>
      <c r="O190" s="10">
        <f t="shared" si="63"/>
        <v>5.8399999999999821</v>
      </c>
      <c r="P190" s="16">
        <f t="shared" si="54"/>
        <v>7.4740960944638223E-4</v>
      </c>
      <c r="Q190" s="16">
        <f t="shared" si="64"/>
        <v>0.12785892557587733</v>
      </c>
      <c r="R190" s="20">
        <f t="shared" si="69"/>
        <v>5.8455802446332594E-3</v>
      </c>
      <c r="S190" s="16">
        <f t="shared" si="65"/>
        <v>0.35757366454463246</v>
      </c>
      <c r="T190" s="17">
        <f t="shared" si="66"/>
        <v>47.407850303385658</v>
      </c>
    </row>
    <row r="191" spans="1:20" x14ac:dyDescent="0.15">
      <c r="A191" s="10">
        <f t="shared" si="55"/>
        <v>3.8499999999999819</v>
      </c>
      <c r="B191" s="16">
        <f t="shared" si="52"/>
        <v>8.0601017130663612E-3</v>
      </c>
      <c r="C191" s="16">
        <f t="shared" si="56"/>
        <v>0.2522386177323766</v>
      </c>
      <c r="D191" s="20">
        <f t="shared" si="67"/>
        <v>3.1954273241451357E-2</v>
      </c>
      <c r="E191" s="16">
        <f t="shared" si="57"/>
        <v>0.50223362863549526</v>
      </c>
      <c r="F191" s="17">
        <f t="shared" si="58"/>
        <v>9.3661433172685165</v>
      </c>
      <c r="H191" s="10">
        <f t="shared" si="59"/>
        <v>4.8499999999999819</v>
      </c>
      <c r="I191" s="16">
        <f t="shared" si="53"/>
        <v>2.2554772678905358E-3</v>
      </c>
      <c r="J191" s="16">
        <f t="shared" si="60"/>
        <v>0.17530020159523294</v>
      </c>
      <c r="K191" s="20">
        <f t="shared" si="68"/>
        <v>1.2866370074681487E-2</v>
      </c>
      <c r="L191" s="16">
        <f t="shared" si="61"/>
        <v>0.41868866905522167</v>
      </c>
      <c r="M191" s="17">
        <f t="shared" si="62"/>
        <v>22.149670838836663</v>
      </c>
      <c r="O191" s="10">
        <f t="shared" si="63"/>
        <v>5.8499999999999819</v>
      </c>
      <c r="P191" s="16">
        <f t="shared" si="54"/>
        <v>7.3964200006873895E-4</v>
      </c>
      <c r="Q191" s="16">
        <f t="shared" si="64"/>
        <v>0.12747785072343751</v>
      </c>
      <c r="R191" s="20">
        <f t="shared" si="69"/>
        <v>5.8021216695391935E-3</v>
      </c>
      <c r="S191" s="16">
        <f t="shared" si="65"/>
        <v>0.35704040488919109</v>
      </c>
      <c r="T191" s="17">
        <f t="shared" si="66"/>
        <v>47.752509295971713</v>
      </c>
    </row>
    <row r="192" spans="1:20" x14ac:dyDescent="0.15">
      <c r="A192" s="10">
        <f t="shared" si="55"/>
        <v>3.8599999999999817</v>
      </c>
      <c r="B192" s="16">
        <f t="shared" si="52"/>
        <v>7.9513304265048084E-3</v>
      </c>
      <c r="C192" s="16">
        <f t="shared" si="56"/>
        <v>0.25126133188606992</v>
      </c>
      <c r="D192" s="20">
        <f t="shared" si="67"/>
        <v>3.1645658991054794E-2</v>
      </c>
      <c r="E192" s="16">
        <f t="shared" si="57"/>
        <v>0.50125974492878433</v>
      </c>
      <c r="F192" s="17">
        <f t="shared" si="58"/>
        <v>9.4513094866050249</v>
      </c>
      <c r="H192" s="10">
        <f t="shared" si="59"/>
        <v>4.8599999999999817</v>
      </c>
      <c r="I192" s="16">
        <f t="shared" si="53"/>
        <v>2.2288074802938357E-3</v>
      </c>
      <c r="J192" s="16">
        <f t="shared" si="60"/>
        <v>0.17470544661700485</v>
      </c>
      <c r="K192" s="20">
        <f t="shared" si="68"/>
        <v>1.2757515712603411E-2</v>
      </c>
      <c r="L192" s="16">
        <f t="shared" si="61"/>
        <v>0.41797780636895643</v>
      </c>
      <c r="M192" s="17">
        <f t="shared" si="62"/>
        <v>22.330613679752705</v>
      </c>
      <c r="O192" s="10">
        <f t="shared" si="63"/>
        <v>5.8599999999999817</v>
      </c>
      <c r="P192" s="16">
        <f t="shared" si="54"/>
        <v>7.3196484985895707E-4</v>
      </c>
      <c r="Q192" s="16">
        <f t="shared" si="64"/>
        <v>0.1270983944930815</v>
      </c>
      <c r="R192" s="20">
        <f t="shared" si="69"/>
        <v>5.7590408815022566E-3</v>
      </c>
      <c r="S192" s="16">
        <f t="shared" si="65"/>
        <v>0.35650861769820025</v>
      </c>
      <c r="T192" s="17">
        <f t="shared" si="66"/>
        <v>48.099266338138627</v>
      </c>
    </row>
    <row r="193" spans="1:20" x14ac:dyDescent="0.15">
      <c r="A193" s="10">
        <f t="shared" si="55"/>
        <v>3.8699999999999815</v>
      </c>
      <c r="B193" s="16">
        <f t="shared" si="52"/>
        <v>7.844164279171938E-3</v>
      </c>
      <c r="C193" s="16">
        <f t="shared" si="56"/>
        <v>0.25028908389189697</v>
      </c>
      <c r="D193" s="20">
        <f t="shared" si="67"/>
        <v>3.1340417077717751E-2</v>
      </c>
      <c r="E193" s="16">
        <f t="shared" si="57"/>
        <v>0.50028900037068269</v>
      </c>
      <c r="F193" s="17">
        <f t="shared" si="58"/>
        <v>9.537171026262655</v>
      </c>
      <c r="H193" s="10">
        <f t="shared" si="59"/>
        <v>4.8699999999999815</v>
      </c>
      <c r="I193" s="16">
        <f t="shared" si="53"/>
        <v>2.2024880954070384E-3</v>
      </c>
      <c r="J193" s="16">
        <f t="shared" si="60"/>
        <v>0.17411350110910412</v>
      </c>
      <c r="K193" s="20">
        <f t="shared" si="68"/>
        <v>1.2649726077398791E-2</v>
      </c>
      <c r="L193" s="16">
        <f t="shared" si="61"/>
        <v>0.4172690991543756</v>
      </c>
      <c r="M193" s="17">
        <f t="shared" si="62"/>
        <v>22.512822913194391</v>
      </c>
      <c r="O193" s="10">
        <f t="shared" si="63"/>
        <v>5.8699999999999815</v>
      </c>
      <c r="P193" s="16">
        <f t="shared" si="54"/>
        <v>7.243769978992386E-4</v>
      </c>
      <c r="Q193" s="16">
        <f t="shared" si="64"/>
        <v>0.12672054824378065</v>
      </c>
      <c r="R193" s="20">
        <f t="shared" si="69"/>
        <v>5.7163341536820627E-3</v>
      </c>
      <c r="S193" s="16">
        <f t="shared" si="65"/>
        <v>0.35597829743367876</v>
      </c>
      <c r="T193" s="17">
        <f t="shared" si="66"/>
        <v>48.448131366112378</v>
      </c>
    </row>
    <row r="194" spans="1:20" x14ac:dyDescent="0.15">
      <c r="A194" s="10">
        <f t="shared" si="55"/>
        <v>3.8799999999999812</v>
      </c>
      <c r="B194" s="16">
        <f t="shared" si="52"/>
        <v>7.7385779151859643E-3</v>
      </c>
      <c r="C194" s="16">
        <f t="shared" si="56"/>
        <v>0.24932184458273682</v>
      </c>
      <c r="D194" s="20">
        <f t="shared" si="67"/>
        <v>3.1038507388460854E-2</v>
      </c>
      <c r="E194" s="16">
        <f t="shared" si="57"/>
        <v>0.49932138406314708</v>
      </c>
      <c r="F194" s="17">
        <f t="shared" si="58"/>
        <v>9.6237324868616927</v>
      </c>
      <c r="H194" s="10">
        <f t="shared" si="59"/>
        <v>4.8799999999999812</v>
      </c>
      <c r="I194" s="16">
        <f t="shared" si="53"/>
        <v>2.1765140882011513E-3</v>
      </c>
      <c r="J194" s="16">
        <f t="shared" si="60"/>
        <v>0.17352434893664392</v>
      </c>
      <c r="K194" s="20">
        <f t="shared" si="68"/>
        <v>1.2542989508612571E-2</v>
      </c>
      <c r="L194" s="16">
        <f t="shared" si="61"/>
        <v>0.41656253904623242</v>
      </c>
      <c r="M194" s="17">
        <f t="shared" si="62"/>
        <v>22.696305524143945</v>
      </c>
      <c r="O194" s="10">
        <f t="shared" si="63"/>
        <v>5.8799999999999812</v>
      </c>
      <c r="P194" s="16">
        <f t="shared" si="54"/>
        <v>7.1687729946656742E-4</v>
      </c>
      <c r="Q194" s="16">
        <f t="shared" si="64"/>
        <v>0.12634430338804958</v>
      </c>
      <c r="R194" s="20">
        <f t="shared" si="69"/>
        <v>5.6739978000019085E-3</v>
      </c>
      <c r="S194" s="16">
        <f t="shared" si="65"/>
        <v>0.35544943858170541</v>
      </c>
      <c r="T194" s="17">
        <f t="shared" si="66"/>
        <v>48.799114348694538</v>
      </c>
    </row>
    <row r="195" spans="1:20" x14ac:dyDescent="0.15">
      <c r="A195" s="10">
        <f t="shared" si="55"/>
        <v>3.889999999999981</v>
      </c>
      <c r="B195" s="16">
        <f t="shared" si="52"/>
        <v>7.6345463984067779E-3</v>
      </c>
      <c r="C195" s="16">
        <f t="shared" si="56"/>
        <v>0.24835958494146351</v>
      </c>
      <c r="D195" s="20">
        <f t="shared" si="67"/>
        <v>3.073989030947279E-2</v>
      </c>
      <c r="E195" s="16">
        <f t="shared" si="57"/>
        <v>0.49835688511493798</v>
      </c>
      <c r="F195" s="17">
        <f t="shared" si="58"/>
        <v>9.7109984406824505</v>
      </c>
      <c r="H195" s="10">
        <f t="shared" si="59"/>
        <v>4.889999999999981</v>
      </c>
      <c r="I195" s="16">
        <f t="shared" si="53"/>
        <v>2.1508805111008357E-3</v>
      </c>
      <c r="J195" s="16">
        <f t="shared" si="60"/>
        <v>0.17293797406622255</v>
      </c>
      <c r="K195" s="20">
        <f t="shared" si="68"/>
        <v>1.243729448499961E-2</v>
      </c>
      <c r="L195" s="16">
        <f t="shared" si="61"/>
        <v>0.41585811771110415</v>
      </c>
      <c r="M195" s="17">
        <f t="shared" si="62"/>
        <v>22.881068524689638</v>
      </c>
      <c r="O195" s="10">
        <f t="shared" si="63"/>
        <v>5.889999999999981</v>
      </c>
      <c r="P195" s="16">
        <f t="shared" si="54"/>
        <v>7.0946462579001435E-4</v>
      </c>
      <c r="Q195" s="16">
        <f t="shared" si="64"/>
        <v>0.12596965139158747</v>
      </c>
      <c r="R195" s="20">
        <f t="shared" si="69"/>
        <v>5.6320281746639342E-3</v>
      </c>
      <c r="S195" s="16">
        <f t="shared" si="65"/>
        <v>0.35492203565232106</v>
      </c>
      <c r="T195" s="17">
        <f t="shared" si="66"/>
        <v>49.152225287317727</v>
      </c>
    </row>
    <row r="196" spans="1:20" x14ac:dyDescent="0.15">
      <c r="A196" s="10">
        <f t="shared" si="55"/>
        <v>3.8999999999999808</v>
      </c>
      <c r="B196" s="16">
        <f t="shared" si="52"/>
        <v>7.5320452053336331E-3</v>
      </c>
      <c r="C196" s="16">
        <f t="shared" si="56"/>
        <v>0.24740227610094198</v>
      </c>
      <c r="D196" s="20">
        <f t="shared" si="67"/>
        <v>3.0444526719958322E-2</v>
      </c>
      <c r="E196" s="16">
        <f t="shared" si="57"/>
        <v>0.49739549264236599</v>
      </c>
      <c r="F196" s="17">
        <f t="shared" si="58"/>
        <v>9.7989734817187326</v>
      </c>
      <c r="H196" s="10">
        <f t="shared" si="59"/>
        <v>4.8999999999999808</v>
      </c>
      <c r="I196" s="16">
        <f t="shared" si="53"/>
        <v>2.125582492719573E-3</v>
      </c>
      <c r="J196" s="16">
        <f t="shared" si="60"/>
        <v>0.17235436056532344</v>
      </c>
      <c r="K196" s="20">
        <f t="shared" si="68"/>
        <v>1.2332629622758882E-2</v>
      </c>
      <c r="L196" s="16">
        <f t="shared" si="61"/>
        <v>0.41515582684736996</v>
      </c>
      <c r="M196" s="17">
        <f t="shared" si="62"/>
        <v>23.067118954081291</v>
      </c>
      <c r="O196" s="10">
        <f t="shared" si="63"/>
        <v>5.8999999999999808</v>
      </c>
      <c r="P196" s="16">
        <f t="shared" si="54"/>
        <v>7.0213786381193206E-4</v>
      </c>
      <c r="Q196" s="16">
        <f t="shared" si="64"/>
        <v>0.1255965837729221</v>
      </c>
      <c r="R196" s="20">
        <f t="shared" si="69"/>
        <v>5.5904216716705707E-3</v>
      </c>
      <c r="S196" s="16">
        <f t="shared" si="65"/>
        <v>0.35439608317943089</v>
      </c>
      <c r="T196" s="17">
        <f t="shared" si="66"/>
        <v>49.507474216101024</v>
      </c>
    </row>
    <row r="197" spans="1:20" x14ac:dyDescent="0.15">
      <c r="A197" s="10">
        <f t="shared" si="55"/>
        <v>3.9099999999999806</v>
      </c>
      <c r="B197" s="16">
        <f t="shared" si="52"/>
        <v>7.4310502181212977E-3</v>
      </c>
      <c r="C197" s="16">
        <f t="shared" si="56"/>
        <v>0.24644988934400158</v>
      </c>
      <c r="D197" s="20">
        <f t="shared" si="67"/>
        <v>3.0152377986053122E-2</v>
      </c>
      <c r="E197" s="16">
        <f t="shared" si="57"/>
        <v>0.49643719577002043</v>
      </c>
      <c r="F197" s="17">
        <f t="shared" si="58"/>
        <v>9.8876622257313809</v>
      </c>
      <c r="H197" s="10">
        <f t="shared" si="59"/>
        <v>4.9099999999999806</v>
      </c>
      <c r="I197" s="16">
        <f t="shared" si="53"/>
        <v>2.1006152366164019E-3</v>
      </c>
      <c r="J197" s="16">
        <f t="shared" si="60"/>
        <v>0.17177349260171684</v>
      </c>
      <c r="K197" s="20">
        <f t="shared" si="68"/>
        <v>1.2228983673790694E-2</v>
      </c>
      <c r="L197" s="16">
        <f t="shared" si="61"/>
        <v>0.41445565818518731</v>
      </c>
      <c r="M197" s="17">
        <f t="shared" si="62"/>
        <v>23.254463878784836</v>
      </c>
      <c r="O197" s="10">
        <f t="shared" si="63"/>
        <v>5.9099999999999806</v>
      </c>
      <c r="P197" s="16">
        <f t="shared" si="54"/>
        <v>6.9489591595292121E-4</v>
      </c>
      <c r="Q197" s="16">
        <f t="shared" si="64"/>
        <v>0.12522509210305599</v>
      </c>
      <c r="R197" s="20">
        <f t="shared" si="69"/>
        <v>5.5491747243519357E-3</v>
      </c>
      <c r="S197" s="16">
        <f t="shared" si="65"/>
        <v>0.35387157572070688</v>
      </c>
      <c r="T197" s="17">
        <f t="shared" si="66"/>
        <v>49.864871201905281</v>
      </c>
    </row>
    <row r="198" spans="1:20" x14ac:dyDescent="0.15">
      <c r="A198" s="10">
        <f t="shared" si="55"/>
        <v>3.9199999999999804</v>
      </c>
      <c r="B198" s="16">
        <f t="shared" si="52"/>
        <v>7.3315377177128761E-3</v>
      </c>
      <c r="C198" s="16">
        <f t="shared" si="56"/>
        <v>0.24550239610338787</v>
      </c>
      <c r="D198" s="20">
        <f t="shared" si="67"/>
        <v>2.9863405954805279E-2</v>
      </c>
      <c r="E198" s="16">
        <f t="shared" si="57"/>
        <v>0.49548198363148166</v>
      </c>
      <c r="F198" s="17">
        <f t="shared" si="58"/>
        <v>9.9770693103018679</v>
      </c>
      <c r="H198" s="10">
        <f t="shared" si="59"/>
        <v>4.9199999999999804</v>
      </c>
      <c r="I198" s="16">
        <f t="shared" si="53"/>
        <v>2.0759740200738384E-3</v>
      </c>
      <c r="J198" s="16">
        <f t="shared" si="60"/>
        <v>0.17119535444286299</v>
      </c>
      <c r="K198" s="20">
        <f t="shared" si="68"/>
        <v>1.2126345523976833E-2</v>
      </c>
      <c r="L198" s="16">
        <f t="shared" si="61"/>
        <v>0.41375760348646523</v>
      </c>
      <c r="M198" s="17">
        <f t="shared" si="62"/>
        <v>23.443110392537786</v>
      </c>
      <c r="O198" s="10">
        <f t="shared" si="63"/>
        <v>5.9199999999999804</v>
      </c>
      <c r="P198" s="16">
        <f t="shared" si="54"/>
        <v>6.8773769988055434E-4</v>
      </c>
      <c r="Q198" s="16">
        <f t="shared" si="64"/>
        <v>0.12485516800511481</v>
      </c>
      <c r="R198" s="20">
        <f t="shared" si="69"/>
        <v>5.5082838048992932E-3</v>
      </c>
      <c r="S198" s="16">
        <f t="shared" si="65"/>
        <v>0.35334850785749022</v>
      </c>
      <c r="T198" s="17">
        <f t="shared" si="66"/>
        <v>50.224426344388483</v>
      </c>
    </row>
    <row r="199" spans="1:20" x14ac:dyDescent="0.15">
      <c r="A199" s="10">
        <f t="shared" si="55"/>
        <v>3.9299999999999802</v>
      </c>
      <c r="B199" s="16">
        <f t="shared" ref="B199:B205" si="70">(1+0.5*($B$1-1)*A199^2)^-($B$1/($B$1-1))</f>
        <v>7.2334843770875011E-3</v>
      </c>
      <c r="C199" s="16">
        <f t="shared" si="56"/>
        <v>0.24455976796169404</v>
      </c>
      <c r="D199" s="20">
        <f t="shared" si="67"/>
        <v>2.9577572948223017E-2</v>
      </c>
      <c r="E199" s="16">
        <f t="shared" si="57"/>
        <v>0.49452984537001815</v>
      </c>
      <c r="F199" s="17">
        <f t="shared" si="58"/>
        <v>10.067199394885854</v>
      </c>
      <c r="H199" s="10">
        <f t="shared" si="59"/>
        <v>4.9299999999999802</v>
      </c>
      <c r="I199" s="16">
        <f t="shared" ref="I199:I205" si="71">(1+0.5*($B$1-1)*H199^2)^-($B$1/($B$1-1))</f>
        <v>2.0516541928966153E-3</v>
      </c>
      <c r="J199" s="16">
        <f t="shared" si="60"/>
        <v>0.17061993045531751</v>
      </c>
      <c r="K199" s="20">
        <f t="shared" si="68"/>
        <v>1.2024704191483125E-2</v>
      </c>
      <c r="L199" s="16">
        <f t="shared" si="61"/>
        <v>0.41306165454483607</v>
      </c>
      <c r="M199" s="17">
        <f t="shared" si="62"/>
        <v>23.633065616403961</v>
      </c>
      <c r="O199" s="10">
        <f t="shared" si="63"/>
        <v>5.9299999999999802</v>
      </c>
      <c r="P199" s="16">
        <f t="shared" ref="P199:P205" si="72">(1+0.5*($B$1-1)*O199^2)^-($B$1/($B$1-1))</f>
        <v>6.8066214828176432E-4</v>
      </c>
      <c r="Q199" s="16">
        <f t="shared" si="64"/>
        <v>0.12448680315399842</v>
      </c>
      <c r="R199" s="20">
        <f t="shared" si="69"/>
        <v>5.4677454239044129E-3</v>
      </c>
      <c r="S199" s="16">
        <f t="shared" si="65"/>
        <v>0.352826874194694</v>
      </c>
      <c r="T199" s="17">
        <f t="shared" si="66"/>
        <v>50.586149776061369</v>
      </c>
    </row>
    <row r="200" spans="1:20" x14ac:dyDescent="0.15">
      <c r="A200" s="10">
        <f t="shared" si="55"/>
        <v>3.93999999999998</v>
      </c>
      <c r="B200" s="16">
        <f t="shared" si="70"/>
        <v>7.1368672546210992E-3</v>
      </c>
      <c r="C200" s="16">
        <f t="shared" si="56"/>
        <v>0.24362197665127169</v>
      </c>
      <c r="D200" s="20">
        <f t="shared" si="67"/>
        <v>2.9294841757388081E-2</v>
      </c>
      <c r="E200" s="16">
        <f t="shared" si="57"/>
        <v>0.49358077013926677</v>
      </c>
      <c r="F200" s="17">
        <f t="shared" si="58"/>
        <v>10.158057160866822</v>
      </c>
      <c r="H200" s="10">
        <f t="shared" si="59"/>
        <v>4.93999999999998</v>
      </c>
      <c r="I200" s="16">
        <f t="shared" si="71"/>
        <v>2.0276511762308508E-3</v>
      </c>
      <c r="J200" s="16">
        <f t="shared" si="60"/>
        <v>0.17004720510413809</v>
      </c>
      <c r="K200" s="20">
        <f t="shared" si="68"/>
        <v>1.1924048825084209E-2</v>
      </c>
      <c r="L200" s="16">
        <f t="shared" si="61"/>
        <v>0.41236780318562466</v>
      </c>
      <c r="M200" s="17">
        <f t="shared" si="62"/>
        <v>23.824336698828784</v>
      </c>
      <c r="O200" s="10">
        <f t="shared" si="63"/>
        <v>5.93999999999998</v>
      </c>
      <c r="P200" s="16">
        <f t="shared" si="72"/>
        <v>6.7366820863884707E-4</v>
      </c>
      <c r="Q200" s="16">
        <f t="shared" si="64"/>
        <v>0.12411998927603365</v>
      </c>
      <c r="R200" s="20">
        <f t="shared" si="69"/>
        <v>5.4275561299047433E-3</v>
      </c>
      <c r="S200" s="16">
        <f t="shared" si="65"/>
        <v>0.35230666936070576</v>
      </c>
      <c r="T200" s="17">
        <f t="shared" si="66"/>
        <v>50.950051662342716</v>
      </c>
    </row>
    <row r="201" spans="1:20" x14ac:dyDescent="0.15">
      <c r="A201" s="10">
        <f t="shared" si="55"/>
        <v>3.9499999999999797</v>
      </c>
      <c r="B201" s="16">
        <f t="shared" si="70"/>
        <v>7.0416637875584829E-3</v>
      </c>
      <c r="C201" s="16">
        <f t="shared" si="56"/>
        <v>0.24268899405412159</v>
      </c>
      <c r="D201" s="20">
        <f t="shared" si="67"/>
        <v>2.9015175636634503E-2</v>
      </c>
      <c r="E201" s="16">
        <f t="shared" si="57"/>
        <v>0.49263474710389804</v>
      </c>
      <c r="F201" s="17">
        <f t="shared" si="58"/>
        <v>10.249647311609779</v>
      </c>
      <c r="H201" s="10">
        <f t="shared" si="59"/>
        <v>4.9499999999999797</v>
      </c>
      <c r="I201" s="16">
        <f t="shared" si="71"/>
        <v>2.0039604614033382E-3</v>
      </c>
      <c r="J201" s="16">
        <f t="shared" si="60"/>
        <v>0.16947716295229337</v>
      </c>
      <c r="K201" s="20">
        <f t="shared" si="68"/>
        <v>1.1824368702510312E-2</v>
      </c>
      <c r="L201" s="16">
        <f t="shared" si="61"/>
        <v>0.41167604126581542</v>
      </c>
      <c r="M201" s="17">
        <f t="shared" si="62"/>
        <v>24.016930815694167</v>
      </c>
      <c r="O201" s="10">
        <f t="shared" si="63"/>
        <v>5.9499999999999797</v>
      </c>
      <c r="P201" s="16">
        <f t="shared" si="72"/>
        <v>6.667548430090252E-4</v>
      </c>
      <c r="Q201" s="16">
        <f t="shared" si="64"/>
        <v>0.12375471814863016</v>
      </c>
      <c r="R201" s="20">
        <f t="shared" si="69"/>
        <v>5.3877125089343931E-3</v>
      </c>
      <c r="S201" s="16">
        <f t="shared" si="65"/>
        <v>0.35178788800729077</v>
      </c>
      <c r="T201" s="17">
        <f t="shared" si="66"/>
        <v>51.316142201614333</v>
      </c>
    </row>
    <row r="202" spans="1:20" x14ac:dyDescent="0.15">
      <c r="A202" s="10">
        <f t="shared" si="55"/>
        <v>3.9599999999999795</v>
      </c>
      <c r="B202" s="16">
        <f t="shared" si="70"/>
        <v>6.9478517855950687E-3</v>
      </c>
      <c r="C202" s="16">
        <f t="shared" si="56"/>
        <v>0.24176079220176583</v>
      </c>
      <c r="D202" s="20">
        <f t="shared" si="67"/>
        <v>2.8738538297792361E-2</v>
      </c>
      <c r="E202" s="16">
        <f t="shared" si="57"/>
        <v>0.49169176544026627</v>
      </c>
      <c r="F202" s="17">
        <f t="shared" si="58"/>
        <v>10.341974572514889</v>
      </c>
      <c r="H202" s="10">
        <f t="shared" si="59"/>
        <v>4.9599999999999795</v>
      </c>
      <c r="I202" s="16">
        <f t="shared" si="71"/>
        <v>1.9805776087805501E-3</v>
      </c>
      <c r="J202" s="16">
        <f t="shared" si="60"/>
        <v>0.16890978866007361</v>
      </c>
      <c r="K202" s="20">
        <f t="shared" si="68"/>
        <v>1.1725653228815585E-2</v>
      </c>
      <c r="L202" s="16">
        <f t="shared" si="61"/>
        <v>0.4109863606740175</v>
      </c>
      <c r="M202" s="17">
        <f t="shared" si="62"/>
        <v>24.210855170373812</v>
      </c>
      <c r="O202" s="10">
        <f t="shared" si="63"/>
        <v>5.9599999999999795</v>
      </c>
      <c r="P202" s="16">
        <f t="shared" si="72"/>
        <v>6.5992102780748272E-4</v>
      </c>
      <c r="Q202" s="16">
        <f t="shared" si="64"/>
        <v>0.12339098159993758</v>
      </c>
      <c r="R202" s="20">
        <f t="shared" si="69"/>
        <v>5.3482111840807067E-3</v>
      </c>
      <c r="S202" s="16">
        <f t="shared" si="65"/>
        <v>0.35127052480949433</v>
      </c>
      <c r="T202" s="17">
        <f t="shared" si="66"/>
        <v>51.684431625277142</v>
      </c>
    </row>
    <row r="203" spans="1:20" x14ac:dyDescent="0.15">
      <c r="A203" s="10">
        <f t="shared" si="55"/>
        <v>3.9699999999999793</v>
      </c>
      <c r="B203" s="16">
        <f t="shared" si="70"/>
        <v>6.8554094245664235E-3</v>
      </c>
      <c r="C203" s="16">
        <f t="shared" si="56"/>
        <v>0.24083734327510078</v>
      </c>
      <c r="D203" s="20">
        <f t="shared" si="67"/>
        <v>2.8464893904495997E-2</v>
      </c>
      <c r="E203" s="16">
        <f t="shared" si="57"/>
        <v>0.49075181433704429</v>
      </c>
      <c r="F203" s="17">
        <f t="shared" si="58"/>
        <v>10.435043691071192</v>
      </c>
      <c r="H203" s="10">
        <f t="shared" si="59"/>
        <v>4.9699999999999793</v>
      </c>
      <c r="I203" s="16">
        <f t="shared" si="71"/>
        <v>1.9574982466470671E-3</v>
      </c>
      <c r="J203" s="16">
        <f t="shared" si="60"/>
        <v>0.16834506698450336</v>
      </c>
      <c r="K203" s="20">
        <f t="shared" si="68"/>
        <v>1.1627891934767896E-2</v>
      </c>
      <c r="L203" s="16">
        <f t="shared" si="61"/>
        <v>0.41029875333042792</v>
      </c>
      <c r="M203" s="17">
        <f t="shared" si="62"/>
        <v>24.406116993788025</v>
      </c>
      <c r="O203" s="10">
        <f t="shared" si="63"/>
        <v>5.9699999999999793</v>
      </c>
      <c r="P203" s="16">
        <f t="shared" si="72"/>
        <v>6.5316575359386346E-4</v>
      </c>
      <c r="Q203" s="16">
        <f t="shared" si="64"/>
        <v>0.12302877150850575</v>
      </c>
      <c r="R203" s="20">
        <f t="shared" si="69"/>
        <v>5.3090488150465383E-3</v>
      </c>
      <c r="S203" s="16">
        <f t="shared" si="65"/>
        <v>0.35075457446554525</v>
      </c>
      <c r="T203" s="17">
        <f t="shared" si="66"/>
        <v>52.054930197806115</v>
      </c>
    </row>
    <row r="204" spans="1:20" x14ac:dyDescent="0.15">
      <c r="A204" s="10">
        <f t="shared" si="55"/>
        <v>3.9799999999999791</v>
      </c>
      <c r="B204" s="16">
        <f t="shared" si="70"/>
        <v>6.7643152402440902E-3</v>
      </c>
      <c r="C204" s="16">
        <f t="shared" si="56"/>
        <v>0.23991861960423219</v>
      </c>
      <c r="D204" s="20">
        <f t="shared" si="67"/>
        <v>2.8194207066556374E-2</v>
      </c>
      <c r="E204" s="16">
        <f t="shared" si="57"/>
        <v>0.48981488299584386</v>
      </c>
      <c r="F204" s="17">
        <f t="shared" si="58"/>
        <v>10.528859436910359</v>
      </c>
      <c r="H204" s="10">
        <f t="shared" si="59"/>
        <v>4.9799999999999791</v>
      </c>
      <c r="I204" s="16">
        <f t="shared" si="71"/>
        <v>1.9347180701030247E-3</v>
      </c>
      <c r="J204" s="16">
        <f t="shared" si="60"/>
        <v>0.16778298277875586</v>
      </c>
      <c r="K204" s="20">
        <f t="shared" si="68"/>
        <v>1.1531074475259548E-2</v>
      </c>
      <c r="L204" s="16">
        <f t="shared" si="61"/>
        <v>0.4096132111867925</v>
      </c>
      <c r="M204" s="17">
        <f t="shared" si="62"/>
        <v>24.602723544458978</v>
      </c>
      <c r="O204" s="10">
        <f t="shared" si="63"/>
        <v>5.9799999999999791</v>
      </c>
      <c r="P204" s="16">
        <f t="shared" si="72"/>
        <v>6.4648802486212405E-4</v>
      </c>
      <c r="Q204" s="16">
        <f t="shared" si="64"/>
        <v>0.12266807980294678</v>
      </c>
      <c r="R204" s="20">
        <f t="shared" si="69"/>
        <v>5.2702220977179888E-3</v>
      </c>
      <c r="S204" s="16">
        <f t="shared" si="65"/>
        <v>0.35024003169675905</v>
      </c>
      <c r="T204" s="17">
        <f t="shared" si="66"/>
        <v>52.427648216805913</v>
      </c>
    </row>
    <row r="205" spans="1:20" ht="14" thickBot="1" x14ac:dyDescent="0.2">
      <c r="A205" s="12">
        <f t="shared" si="55"/>
        <v>3.9899999999999789</v>
      </c>
      <c r="B205" s="18">
        <f t="shared" si="70"/>
        <v>6.6745481222358479E-3</v>
      </c>
      <c r="C205" s="18">
        <f t="shared" si="56"/>
        <v>0.23900459366829227</v>
      </c>
      <c r="D205" s="18">
        <f t="shared" si="67"/>
        <v>2.7926442834396995E-2</v>
      </c>
      <c r="E205" s="18">
        <f t="shared" si="57"/>
        <v>0.48888096063182118</v>
      </c>
      <c r="F205" s="19">
        <f t="shared" si="58"/>
        <v>10.623426601860467</v>
      </c>
      <c r="H205" s="12">
        <f t="shared" si="59"/>
        <v>4.9899999999999789</v>
      </c>
      <c r="I205" s="18">
        <f t="shared" si="71"/>
        <v>1.9122328399803175E-3</v>
      </c>
      <c r="J205" s="18">
        <f t="shared" si="60"/>
        <v>0.16722352099156979</v>
      </c>
      <c r="K205" s="18">
        <f t="shared" si="68"/>
        <v>1.143519062773902E-2</v>
      </c>
      <c r="L205" s="18">
        <f t="shared" si="61"/>
        <v>0.40892972622636492</v>
      </c>
      <c r="M205" s="19">
        <f t="shared" si="62"/>
        <v>24.800682108565812</v>
      </c>
      <c r="O205" s="12">
        <f t="shared" si="63"/>
        <v>5.9899999999999789</v>
      </c>
      <c r="P205" s="18">
        <f t="shared" si="72"/>
        <v>6.398868598337193E-4</v>
      </c>
      <c r="Q205" s="18">
        <f t="shared" si="64"/>
        <v>0.12230889846159945</v>
      </c>
      <c r="R205" s="18">
        <f t="shared" si="69"/>
        <v>5.231727763737655E-3</v>
      </c>
      <c r="S205" s="18">
        <f t="shared" si="65"/>
        <v>0.34972689124744105</v>
      </c>
      <c r="T205" s="19">
        <f t="shared" si="66"/>
        <v>52.802596013066044</v>
      </c>
    </row>
    <row r="206" spans="1:20" ht="14" thickTop="1" x14ac:dyDescent="0.15"/>
  </sheetData>
  <phoneticPr fontId="5" type="noConversion"/>
  <pageMargins left="0.64" right="0.56999999999999995" top="0.79" bottom="0.62" header="0.36" footer="0.5"/>
  <pageSetup scale="49" orientation="portrait"/>
  <headerFooter alignWithMargins="0">
    <oddHeader>&amp;CIsentropic Flow (&amp;"Symbol,Regular"g&amp;"Arial,Regular" = 1.4)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H206"/>
  <sheetViews>
    <sheetView topLeftCell="A100" zoomScale="150" workbookViewId="0">
      <selection activeCell="B60" sqref="B60"/>
    </sheetView>
  </sheetViews>
  <sheetFormatPr baseColWidth="10" defaultRowHeight="13" x14ac:dyDescent="0.15"/>
  <cols>
    <col min="1" max="1" width="6.83203125" customWidth="1"/>
    <col min="2" max="2" width="11" bestFit="1" customWidth="1"/>
    <col min="3" max="3" width="12.5" customWidth="1"/>
    <col min="4" max="4" width="14.83203125" customWidth="1"/>
    <col min="5" max="6" width="11.83203125" customWidth="1"/>
    <col min="7" max="7" width="3" style="4" customWidth="1"/>
    <col min="8" max="8" width="7.6640625" customWidth="1"/>
    <col min="9" max="9" width="10.5" bestFit="1" customWidth="1"/>
    <col min="10" max="10" width="11.1640625" customWidth="1"/>
    <col min="11" max="11" width="15.5" customWidth="1"/>
    <col min="12" max="12" width="11.6640625" customWidth="1"/>
    <col min="13" max="13" width="12.1640625" customWidth="1"/>
    <col min="14" max="14" width="2.5" customWidth="1"/>
    <col min="15" max="15" width="7.5" customWidth="1"/>
    <col min="16" max="16" width="10.5" bestFit="1" customWidth="1"/>
    <col min="17" max="17" width="11" customWidth="1"/>
    <col min="18" max="18" width="14.83203125" customWidth="1"/>
    <col min="19" max="20" width="12.5" customWidth="1"/>
    <col min="21" max="21" width="8.33203125" customWidth="1"/>
    <col min="22" max="27" width="8.83203125" customWidth="1"/>
    <col min="28" max="28" width="2.83203125" customWidth="1"/>
    <col min="29" max="256" width="8.83203125" customWidth="1"/>
  </cols>
  <sheetData>
    <row r="1" spans="1:34" x14ac:dyDescent="0.15">
      <c r="A1" s="2" t="s">
        <v>2</v>
      </c>
      <c r="B1">
        <v>1.4</v>
      </c>
    </row>
    <row r="2" spans="1:34" ht="14" thickBot="1" x14ac:dyDescent="0.2"/>
    <row r="3" spans="1:34" s="1" customFormat="1" ht="18" thickTop="1" x14ac:dyDescent="0.25">
      <c r="A3" s="6" t="s">
        <v>15</v>
      </c>
      <c r="B3" s="7" t="s">
        <v>20</v>
      </c>
      <c r="C3" s="7" t="s">
        <v>16</v>
      </c>
      <c r="D3" s="7" t="s">
        <v>19</v>
      </c>
      <c r="E3" s="7" t="s">
        <v>17</v>
      </c>
      <c r="F3" s="22" t="s">
        <v>18</v>
      </c>
      <c r="G3" s="5"/>
      <c r="H3" s="6" t="s">
        <v>15</v>
      </c>
      <c r="I3" s="7" t="s">
        <v>20</v>
      </c>
      <c r="J3" s="7" t="s">
        <v>16</v>
      </c>
      <c r="K3" s="7" t="s">
        <v>19</v>
      </c>
      <c r="L3" s="7" t="s">
        <v>17</v>
      </c>
      <c r="M3" s="22" t="s">
        <v>18</v>
      </c>
      <c r="O3" s="6" t="s">
        <v>15</v>
      </c>
      <c r="P3" s="7" t="s">
        <v>20</v>
      </c>
      <c r="Q3" s="7" t="s">
        <v>16</v>
      </c>
      <c r="R3" s="7" t="s">
        <v>19</v>
      </c>
      <c r="S3" s="7" t="s">
        <v>17</v>
      </c>
      <c r="T3" s="22" t="s">
        <v>18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15">
      <c r="A4" s="10">
        <v>1</v>
      </c>
      <c r="B4" s="16">
        <f>SQRT((($B$1-1)*A4^2+2)/(2*$B$1*A4^2-($B$1-1)))</f>
        <v>1</v>
      </c>
      <c r="C4" s="16">
        <f>2*$B$1/($B$1+1)*A4^2-($B$1-1)/($B$1+1)</f>
        <v>1</v>
      </c>
      <c r="D4" s="16">
        <f>((0.5*($B$1+1)*A4^2)/(1+0.5*($B$1-1)*A4^2))^($B$1/($B$1-1))*(2*$B$1/(1+$B$1)*A4^2-($B$1-1)/($B$1+1))^(1/(1-$B$1))</f>
        <v>1</v>
      </c>
      <c r="E4" s="16">
        <f>(2+($B$1-1)*A4^2)*((2*$B$1*A4^2-($B$1-1))/(($B$1+1)^2*A4^2))</f>
        <v>1</v>
      </c>
      <c r="F4" s="17">
        <f>(($B$1+1)*A4^2)/(($B$1-1)*A4^2+2)</f>
        <v>1</v>
      </c>
      <c r="H4" s="10">
        <v>2</v>
      </c>
      <c r="I4" s="16">
        <f>SQRT((($B$1-1)*H4^2+2)/(2*$B$1*H4^2-($B$1-1)))</f>
        <v>0.57735026918962573</v>
      </c>
      <c r="J4" s="16">
        <f>2*$B$1/($B$1+1)*H4^2-($B$1-1)/($B$1+1)</f>
        <v>4.5</v>
      </c>
      <c r="K4" s="16">
        <f>((0.5*($B$1+1)*H4^2)/(1+0.5*($B$1-1)*H4^2))^($B$1/($B$1-1))*(2*$B$1/(1+$B$1)*H4^2-($B$1-1)/($B$1+1))^(1/(1-$B$1))</f>
        <v>0.72087386148474519</v>
      </c>
      <c r="L4" s="16">
        <f>(2+($B$1-1)*H4^2)*((2*$B$1*H4^2-($B$1-1))/(($B$1+1)^2*H4^2))</f>
        <v>1.6874999999999996</v>
      </c>
      <c r="M4" s="17">
        <f>(($B$1+1)*H4^2)/(($B$1-1)*H4^2+2)</f>
        <v>2.666666666666667</v>
      </c>
      <c r="O4" s="10">
        <v>3</v>
      </c>
      <c r="P4" s="16">
        <f>SQRT((($B$1-1)*O4^2+2)/(2*$B$1*O4^2-($B$1-1)))</f>
        <v>0.47519096331149141</v>
      </c>
      <c r="Q4" s="16">
        <f>2*$B$1/($B$1+1)*O4^2-($B$1-1)/($B$1+1)</f>
        <v>10.333333333333334</v>
      </c>
      <c r="R4" s="16">
        <f>((0.5*($B$1+1)*O4^2)/(1+0.5*($B$1-1)*O4^2))^($B$1/($B$1-1))*(2*$B$1/(1+$B$1)*O4^2-($B$1-1)/($B$1+1))^(1/(1-$B$1))</f>
        <v>0.32834388819073707</v>
      </c>
      <c r="S4" s="16">
        <f>(2+($B$1-1)*O4^2)*((2*$B$1*O4^2-($B$1-1))/(($B$1+1)^2*O4^2))</f>
        <v>2.6790123456790127</v>
      </c>
      <c r="T4" s="17">
        <f>(($B$1+1)*O4^2)/(($B$1-1)*O4^2+2)</f>
        <v>3.8571428571428572</v>
      </c>
    </row>
    <row r="5" spans="1:34" x14ac:dyDescent="0.15">
      <c r="A5" s="10">
        <f>A4+0.01</f>
        <v>1.01</v>
      </c>
      <c r="B5" s="16">
        <f t="shared" ref="B5:B68" si="0">SQRT((($B$1-1)*A5^2+2)/(2*$B$1*A5^2-($B$1-1)))</f>
        <v>0.99013157974822463</v>
      </c>
      <c r="C5" s="16">
        <f t="shared" ref="C5:C68" si="1">2*$B$1/($B$1+1)*A5^2-($B$1-1)/($B$1+1)</f>
        <v>1.02345</v>
      </c>
      <c r="D5" s="16">
        <f t="shared" ref="D5:D68" si="2">((0.5*($B$1+1)*A5^2)/(1+0.5*($B$1-1)*A5^2))^($B$1/($B$1-1))*(2*$B$1/(1+$B$1)*A5^2-($B$1-1)/($B$1+1))^(1/(1-$B$1))</f>
        <v>0.99999872922810717</v>
      </c>
      <c r="E5" s="16">
        <f t="shared" ref="E5:E68" si="3">(2+($B$1-1)*A5^2)*((2*$B$1*A5^2-($B$1-1))/(($B$1+1)^2*A5^2))</f>
        <v>1.0066449931379275</v>
      </c>
      <c r="F5" s="17">
        <f t="shared" ref="F5:F68" si="4">(($B$1+1)*A5^2)/(($B$1-1)*A5^2+2)</f>
        <v>1.016694074849255</v>
      </c>
      <c r="G5" s="3"/>
      <c r="H5" s="10">
        <f>H4+0.01</f>
        <v>2.0099999999999998</v>
      </c>
      <c r="I5" s="16">
        <f t="shared" ref="I5:I68" si="5">SQRT((($B$1-1)*H5^2+2)/(2*$B$1*H5^2-($B$1-1)))</f>
        <v>0.57565046844822421</v>
      </c>
      <c r="J5" s="16">
        <f t="shared" ref="J5:J68" si="6">2*$B$1/($B$1+1)*H5^2-($B$1-1)/($B$1+1)</f>
        <v>4.5467833333333321</v>
      </c>
      <c r="K5" s="16">
        <f t="shared" ref="K5:K68" si="7">((0.5*($B$1+1)*H5^2)/(1+0.5*($B$1-1)*H5^2))^($B$1/($B$1-1))*(2*$B$1/(1+$B$1)*H5^2-($B$1-1)/($B$1+1))^(1/(1-$B$1))</f>
        <v>0.71620081152199389</v>
      </c>
      <c r="L5" s="16">
        <f t="shared" ref="L5:L68" si="8">(2+($B$1-1)*H5^2)*((2*$B$1*H5^2-($B$1-1))/(($B$1+1)^2*H5^2))</f>
        <v>1.6956418575310284</v>
      </c>
      <c r="M5" s="17">
        <f t="shared" ref="M5:M68" si="9">(($B$1+1)*H5^2)/(($B$1-1)*H5^2+2)</f>
        <v>2.6814526387982434</v>
      </c>
      <c r="O5" s="10">
        <f>O4+0.01</f>
        <v>3.01</v>
      </c>
      <c r="P5" s="16">
        <f t="shared" ref="P5:P68" si="10">SQRT((($B$1-1)*O5^2+2)/(2*$B$1*O5^2-($B$1-1)))</f>
        <v>0.47460235344272356</v>
      </c>
      <c r="Q5" s="16">
        <f t="shared" ref="Q5:Q68" si="11">2*$B$1/($B$1+1)*O5^2-($B$1-1)/($B$1+1)</f>
        <v>10.403449999999999</v>
      </c>
      <c r="R5" s="16">
        <f t="shared" ref="R5:R68" si="12">((0.5*($B$1+1)*O5^2)/(1+0.5*($B$1-1)*O5^2))^($B$1/($B$1-1))*(2*$B$1/(1+$B$1)*O5^2-($B$1-1)/($B$1+1))^(1/(1-$B$1))</f>
        <v>0.32553069955682951</v>
      </c>
      <c r="S5" s="16">
        <f t="shared" ref="S5:S68" si="13">(2+($B$1-1)*O5^2)*((2*$B$1*O5^2-($B$1-1))/(($B$1+1)^2*O5^2))</f>
        <v>2.6908008253220164</v>
      </c>
      <c r="T5" s="17">
        <f t="shared" ref="T5:T68" si="14">(($B$1+1)*O5^2)/(($B$1-1)*O5^2+2)</f>
        <v>3.8663025156293336</v>
      </c>
    </row>
    <row r="6" spans="1:34" x14ac:dyDescent="0.15">
      <c r="A6" s="10">
        <f t="shared" ref="A6:A69" si="15">A5+0.01</f>
        <v>1.02</v>
      </c>
      <c r="B6" s="16">
        <f t="shared" si="0"/>
        <v>0.98051949283978956</v>
      </c>
      <c r="C6" s="16">
        <f t="shared" si="1"/>
        <v>1.0471333333333335</v>
      </c>
      <c r="D6" s="16">
        <f t="shared" si="2"/>
        <v>0.99999003180618007</v>
      </c>
      <c r="E6" s="16">
        <f t="shared" si="3"/>
        <v>1.013248780383613</v>
      </c>
      <c r="F6" s="17">
        <f t="shared" si="4"/>
        <v>1.0334414939407985</v>
      </c>
      <c r="G6" s="3"/>
      <c r="H6" s="10">
        <f t="shared" ref="H6:H69" si="16">H5+0.01</f>
        <v>2.0199999999999996</v>
      </c>
      <c r="I6" s="16">
        <f t="shared" si="5"/>
        <v>0.57397215373415378</v>
      </c>
      <c r="J6" s="16">
        <f t="shared" si="6"/>
        <v>4.5937999999999981</v>
      </c>
      <c r="K6" s="16">
        <f t="shared" si="7"/>
        <v>0.71152690032151678</v>
      </c>
      <c r="L6" s="16">
        <f t="shared" si="8"/>
        <v>1.7038174982844814</v>
      </c>
      <c r="M6" s="17">
        <f t="shared" si="9"/>
        <v>2.6961807849874448</v>
      </c>
      <c r="O6" s="10">
        <f t="shared" ref="O6:O69" si="17">O5+0.01</f>
        <v>3.0199999999999996</v>
      </c>
      <c r="P6" s="16">
        <f t="shared" si="10"/>
        <v>0.47401898522929131</v>
      </c>
      <c r="Q6" s="16">
        <f t="shared" si="11"/>
        <v>10.473799999999999</v>
      </c>
      <c r="R6" s="16">
        <f t="shared" si="12"/>
        <v>0.32273999437662548</v>
      </c>
      <c r="S6" s="16">
        <f t="shared" si="13"/>
        <v>2.702627178632516</v>
      </c>
      <c r="T6" s="17">
        <f t="shared" si="14"/>
        <v>3.8754142942126282</v>
      </c>
    </row>
    <row r="7" spans="1:34" x14ac:dyDescent="0.15">
      <c r="A7" s="10">
        <f t="shared" si="15"/>
        <v>1.03</v>
      </c>
      <c r="B7" s="16">
        <f t="shared" si="0"/>
        <v>0.97115390615219532</v>
      </c>
      <c r="C7" s="16">
        <f t="shared" si="1"/>
        <v>1.0710500000000001</v>
      </c>
      <c r="D7" s="16">
        <f t="shared" si="2"/>
        <v>0.99996700557246765</v>
      </c>
      <c r="E7" s="16">
        <f t="shared" si="3"/>
        <v>1.0198144570647563</v>
      </c>
      <c r="F7" s="17">
        <f t="shared" si="4"/>
        <v>1.0502400633569271</v>
      </c>
      <c r="G7" s="3"/>
      <c r="H7" s="10">
        <f t="shared" si="16"/>
        <v>2.0299999999999994</v>
      </c>
      <c r="I7" s="16">
        <f t="shared" si="5"/>
        <v>0.57231496000098059</v>
      </c>
      <c r="J7" s="16">
        <f t="shared" si="6"/>
        <v>4.6410499999999963</v>
      </c>
      <c r="K7" s="16">
        <f t="shared" si="7"/>
        <v>0.7068529807877062</v>
      </c>
      <c r="L7" s="16">
        <f t="shared" si="8"/>
        <v>1.712027022616418</v>
      </c>
      <c r="M7" s="17">
        <f t="shared" si="9"/>
        <v>2.7108509028714263</v>
      </c>
      <c r="O7" s="10">
        <f t="shared" si="17"/>
        <v>3.0299999999999994</v>
      </c>
      <c r="P7" s="16">
        <f t="shared" si="10"/>
        <v>0.47344079715747422</v>
      </c>
      <c r="Q7" s="16">
        <f t="shared" si="11"/>
        <v>10.544383333333331</v>
      </c>
      <c r="R7" s="16">
        <f t="shared" si="12"/>
        <v>0.31997167156915468</v>
      </c>
      <c r="S7" s="16">
        <f t="shared" si="13"/>
        <v>2.7144914189906331</v>
      </c>
      <c r="T7" s="17">
        <f t="shared" si="14"/>
        <v>3.8844784181539955</v>
      </c>
    </row>
    <row r="8" spans="1:34" x14ac:dyDescent="0.15">
      <c r="A8" s="10">
        <f t="shared" si="15"/>
        <v>1.04</v>
      </c>
      <c r="B8" s="16">
        <f t="shared" si="0"/>
        <v>0.96202549894906408</v>
      </c>
      <c r="C8" s="16">
        <f t="shared" si="1"/>
        <v>1.0952000000000002</v>
      </c>
      <c r="D8" s="16">
        <f t="shared" si="2"/>
        <v>0.99992328244888296</v>
      </c>
      <c r="E8" s="16">
        <f t="shared" si="3"/>
        <v>1.0263449704142011</v>
      </c>
      <c r="F8" s="17">
        <f t="shared" si="4"/>
        <v>1.0670876085240728</v>
      </c>
      <c r="G8" s="3"/>
      <c r="H8" s="10">
        <f t="shared" si="16"/>
        <v>2.0399999999999991</v>
      </c>
      <c r="I8" s="16">
        <f t="shared" si="5"/>
        <v>0.57067853013508241</v>
      </c>
      <c r="J8" s="16">
        <f t="shared" si="6"/>
        <v>4.6885333333333294</v>
      </c>
      <c r="K8" s="16">
        <f t="shared" si="7"/>
        <v>0.70217988801353459</v>
      </c>
      <c r="L8" s="16">
        <f t="shared" si="8"/>
        <v>1.7202705284292359</v>
      </c>
      <c r="M8" s="17">
        <f t="shared" si="9"/>
        <v>2.7254628012574211</v>
      </c>
      <c r="O8" s="10">
        <f t="shared" si="17"/>
        <v>3.0399999999999991</v>
      </c>
      <c r="P8" s="16">
        <f t="shared" si="10"/>
        <v>0.47286772861264581</v>
      </c>
      <c r="Q8" s="16">
        <f t="shared" si="11"/>
        <v>10.615199999999994</v>
      </c>
      <c r="R8" s="16">
        <f t="shared" si="12"/>
        <v>0.31722562812045574</v>
      </c>
      <c r="S8" s="16">
        <f t="shared" si="13"/>
        <v>2.7263935595567852</v>
      </c>
      <c r="T8" s="17">
        <f t="shared" si="14"/>
        <v>3.8934951129086621</v>
      </c>
    </row>
    <row r="9" spans="1:34" x14ac:dyDescent="0.15">
      <c r="A9" s="10">
        <f t="shared" si="15"/>
        <v>1.05</v>
      </c>
      <c r="B9" s="16">
        <f t="shared" si="0"/>
        <v>0.95312542897792152</v>
      </c>
      <c r="C9" s="16">
        <f t="shared" si="1"/>
        <v>1.1195833333333334</v>
      </c>
      <c r="D9" s="16">
        <f t="shared" si="2"/>
        <v>0.99985299009517314</v>
      </c>
      <c r="E9" s="16">
        <f t="shared" si="3"/>
        <v>1.0328431279919374</v>
      </c>
      <c r="F9" s="17">
        <f t="shared" si="4"/>
        <v>1.0839819746005737</v>
      </c>
      <c r="G9" s="3"/>
      <c r="H9" s="10">
        <f t="shared" si="16"/>
        <v>2.0499999999999989</v>
      </c>
      <c r="I9" s="16">
        <f t="shared" si="5"/>
        <v>0.56906251474234137</v>
      </c>
      <c r="J9" s="16">
        <f t="shared" si="6"/>
        <v>4.7362499999999947</v>
      </c>
      <c r="K9" s="16">
        <f t="shared" si="7"/>
        <v>0.69750843932096973</v>
      </c>
      <c r="L9" s="16">
        <f t="shared" si="8"/>
        <v>1.7285481112433063</v>
      </c>
      <c r="M9" s="17">
        <f t="shared" si="9"/>
        <v>2.7400162999184987</v>
      </c>
      <c r="O9" s="10">
        <f t="shared" si="17"/>
        <v>3.0499999999999989</v>
      </c>
      <c r="P9" s="16">
        <f t="shared" si="10"/>
        <v>0.47229971986344199</v>
      </c>
      <c r="Q9" s="16">
        <f t="shared" si="11"/>
        <v>10.686249999999994</v>
      </c>
      <c r="R9" s="16">
        <f t="shared" si="12"/>
        <v>0.31450175916614143</v>
      </c>
      <c r="S9" s="16">
        <f t="shared" si="13"/>
        <v>2.7383336132759997</v>
      </c>
      <c r="T9" s="17">
        <f t="shared" si="14"/>
        <v>3.9024646040901936</v>
      </c>
    </row>
    <row r="10" spans="1:34" x14ac:dyDescent="0.15">
      <c r="A10" s="10">
        <f t="shared" si="15"/>
        <v>1.06</v>
      </c>
      <c r="B10" s="16">
        <f t="shared" si="0"/>
        <v>0.94444530128041015</v>
      </c>
      <c r="C10" s="16">
        <f t="shared" si="1"/>
        <v>1.1442000000000001</v>
      </c>
      <c r="D10" s="16">
        <f t="shared" si="2"/>
        <v>0.99975071704619334</v>
      </c>
      <c r="E10" s="16">
        <f t="shared" si="3"/>
        <v>1.039311605553578</v>
      </c>
      <c r="F10" s="17">
        <f t="shared" si="4"/>
        <v>1.1009210268469529</v>
      </c>
      <c r="G10" s="3"/>
      <c r="H10" s="10">
        <f t="shared" si="16"/>
        <v>2.0599999999999987</v>
      </c>
      <c r="I10" s="16">
        <f t="shared" si="5"/>
        <v>0.56746657194173999</v>
      </c>
      <c r="J10" s="16">
        <f t="shared" si="6"/>
        <v>4.784199999999994</v>
      </c>
      <c r="K10" s="16">
        <f t="shared" si="7"/>
        <v>0.69283943431408113</v>
      </c>
      <c r="L10" s="16">
        <f t="shared" si="8"/>
        <v>1.7368598642661879</v>
      </c>
      <c r="M10" s="17">
        <f t="shared" si="9"/>
        <v>2.7545112293911442</v>
      </c>
      <c r="O10" s="10">
        <f t="shared" si="17"/>
        <v>3.0599999999999987</v>
      </c>
      <c r="P10" s="16">
        <f t="shared" si="10"/>
        <v>0.47173671204625706</v>
      </c>
      <c r="Q10" s="16">
        <f t="shared" si="11"/>
        <v>10.757533333333326</v>
      </c>
      <c r="R10" s="16">
        <f t="shared" si="12"/>
        <v>0.3117999580720493</v>
      </c>
      <c r="S10" s="16">
        <f t="shared" si="13"/>
        <v>2.7503115928821282</v>
      </c>
      <c r="T10" s="17">
        <f t="shared" si="14"/>
        <v>3.9113871174357393</v>
      </c>
    </row>
    <row r="11" spans="1:34" x14ac:dyDescent="0.15">
      <c r="A11" s="10">
        <f t="shared" si="15"/>
        <v>1.07</v>
      </c>
      <c r="B11" s="16">
        <f t="shared" si="0"/>
        <v>0.9359771394613684</v>
      </c>
      <c r="C11" s="16">
        <f t="shared" si="1"/>
        <v>1.1690500000000004</v>
      </c>
      <c r="D11" s="16">
        <f t="shared" si="2"/>
        <v>0.99961148094666208</v>
      </c>
      <c r="E11" s="16">
        <f t="shared" si="3"/>
        <v>1.0457529544064983</v>
      </c>
      <c r="F11" s="17">
        <f t="shared" si="4"/>
        <v>1.1179026509788605</v>
      </c>
      <c r="G11" s="3"/>
      <c r="H11" s="10">
        <f t="shared" si="16"/>
        <v>2.0699999999999985</v>
      </c>
      <c r="I11" s="16">
        <f t="shared" si="5"/>
        <v>0.56589036716559715</v>
      </c>
      <c r="J11" s="16">
        <f t="shared" si="6"/>
        <v>4.8323833333333264</v>
      </c>
      <c r="K11" s="16">
        <f t="shared" si="7"/>
        <v>0.68817365494419869</v>
      </c>
      <c r="L11" s="16">
        <f t="shared" si="8"/>
        <v>1.7452058784594986</v>
      </c>
      <c r="M11" s="17">
        <f t="shared" si="9"/>
        <v>2.7689474307746966</v>
      </c>
      <c r="O11" s="10">
        <f t="shared" si="17"/>
        <v>3.0699999999999985</v>
      </c>
      <c r="P11" s="16">
        <f t="shared" si="10"/>
        <v>0.4711786471500613</v>
      </c>
      <c r="Q11" s="16">
        <f t="shared" si="11"/>
        <v>10.82904999999999</v>
      </c>
      <c r="R11" s="16">
        <f t="shared" si="12"/>
        <v>0.30912011651299565</v>
      </c>
      <c r="S11" s="16">
        <f t="shared" si="13"/>
        <v>2.7623275109019705</v>
      </c>
      <c r="T11" s="17">
        <f t="shared" si="14"/>
        <v>3.9202628787721219</v>
      </c>
    </row>
    <row r="12" spans="1:34" x14ac:dyDescent="0.15">
      <c r="A12" s="10">
        <f t="shared" si="15"/>
        <v>1.08</v>
      </c>
      <c r="B12" s="16">
        <f t="shared" si="0"/>
        <v>0.92771335919022357</v>
      </c>
      <c r="C12" s="16">
        <f t="shared" si="1"/>
        <v>1.1941333333333337</v>
      </c>
      <c r="D12" s="16">
        <f t="shared" si="2"/>
        <v>0.99943069954582964</v>
      </c>
      <c r="E12" s="16">
        <f t="shared" si="3"/>
        <v>1.0521696082914189</v>
      </c>
      <c r="F12" s="17">
        <f t="shared" si="4"/>
        <v>1.1349247535028544</v>
      </c>
      <c r="G12" s="3"/>
      <c r="H12" s="10">
        <f t="shared" si="16"/>
        <v>2.0799999999999983</v>
      </c>
      <c r="I12" s="16">
        <f t="shared" si="5"/>
        <v>0.56433357296619435</v>
      </c>
      <c r="J12" s="16">
        <f t="shared" si="6"/>
        <v>4.8807999999999909</v>
      </c>
      <c r="K12" s="16">
        <f t="shared" si="7"/>
        <v>0.68351186558652877</v>
      </c>
      <c r="L12" s="16">
        <f t="shared" si="8"/>
        <v>1.7535862426035485</v>
      </c>
      <c r="M12" s="17">
        <f t="shared" si="9"/>
        <v>2.783324755532679</v>
      </c>
      <c r="O12" s="10">
        <f t="shared" si="17"/>
        <v>3.0799999999999983</v>
      </c>
      <c r="P12" s="16">
        <f t="shared" si="10"/>
        <v>0.47062546800153104</v>
      </c>
      <c r="Q12" s="16">
        <f t="shared" si="11"/>
        <v>10.900799999999988</v>
      </c>
      <c r="R12" s="16">
        <f t="shared" si="12"/>
        <v>0.3064621245496672</v>
      </c>
      <c r="S12" s="16">
        <f t="shared" si="13"/>
        <v>2.7743813796592995</v>
      </c>
      <c r="T12" s="17">
        <f t="shared" si="14"/>
        <v>3.9290921139827684</v>
      </c>
    </row>
    <row r="13" spans="1:34" x14ac:dyDescent="0.15">
      <c r="A13" s="10">
        <f t="shared" si="15"/>
        <v>1.0900000000000001</v>
      </c>
      <c r="B13" s="16">
        <f t="shared" si="0"/>
        <v>0.91964674373195932</v>
      </c>
      <c r="C13" s="16">
        <f t="shared" si="1"/>
        <v>1.2194500000000001</v>
      </c>
      <c r="D13" s="16">
        <f t="shared" si="2"/>
        <v>0.99920416415596047</v>
      </c>
      <c r="E13" s="16">
        <f t="shared" si="3"/>
        <v>1.0585638898240888</v>
      </c>
      <c r="F13" s="17">
        <f t="shared" si="4"/>
        <v>1.1519852620351967</v>
      </c>
      <c r="G13" s="3"/>
      <c r="H13" s="10">
        <f t="shared" si="16"/>
        <v>2.0899999999999981</v>
      </c>
      <c r="I13" s="16">
        <f t="shared" si="5"/>
        <v>0.56279586882855126</v>
      </c>
      <c r="J13" s="16">
        <f t="shared" si="6"/>
        <v>4.9294499999999912</v>
      </c>
      <c r="K13" s="16">
        <f t="shared" si="7"/>
        <v>0.67885481312761031</v>
      </c>
      <c r="L13" s="16">
        <f t="shared" si="8"/>
        <v>1.7620010433598112</v>
      </c>
      <c r="M13" s="17">
        <f t="shared" si="9"/>
        <v>2.7976430652960556</v>
      </c>
      <c r="O13" s="10">
        <f t="shared" si="17"/>
        <v>3.0899999999999981</v>
      </c>
      <c r="P13" s="16">
        <f t="shared" si="10"/>
        <v>0.47007711825048437</v>
      </c>
      <c r="Q13" s="16">
        <f t="shared" si="11"/>
        <v>10.97278333333332</v>
      </c>
      <c r="R13" s="16">
        <f t="shared" si="12"/>
        <v>0.30382587070367828</v>
      </c>
      <c r="S13" s="16">
        <f t="shared" si="13"/>
        <v>2.7864732112787971</v>
      </c>
      <c r="T13" s="17">
        <f t="shared" si="14"/>
        <v>3.9378750489754664</v>
      </c>
    </row>
    <row r="14" spans="1:34" x14ac:dyDescent="0.15">
      <c r="A14" s="10">
        <f t="shared" si="15"/>
        <v>1.1000000000000001</v>
      </c>
      <c r="B14" s="16">
        <f t="shared" si="0"/>
        <v>0.91177042132590547</v>
      </c>
      <c r="C14" s="16">
        <f t="shared" si="1"/>
        <v>1.2450000000000006</v>
      </c>
      <c r="D14" s="16">
        <f t="shared" si="2"/>
        <v>0.99892801531447006</v>
      </c>
      <c r="E14" s="16">
        <f t="shared" si="3"/>
        <v>1.0649380165289257</v>
      </c>
      <c r="F14" s="17">
        <f t="shared" si="4"/>
        <v>1.1690821256038648</v>
      </c>
      <c r="G14" s="3"/>
      <c r="H14" s="10">
        <f t="shared" si="16"/>
        <v>2.0999999999999979</v>
      </c>
      <c r="I14" s="16">
        <f t="shared" si="5"/>
        <v>0.5612769409891224</v>
      </c>
      <c r="J14" s="16">
        <f t="shared" si="6"/>
        <v>4.9783333333333228</v>
      </c>
      <c r="K14" s="16">
        <f t="shared" si="7"/>
        <v>0.67420322706305291</v>
      </c>
      <c r="L14" s="16">
        <f t="shared" si="8"/>
        <v>1.7704503653313155</v>
      </c>
      <c r="M14" s="17">
        <f t="shared" si="9"/>
        <v>2.811902231668435</v>
      </c>
      <c r="O14" s="10">
        <f t="shared" si="17"/>
        <v>3.0999999999999979</v>
      </c>
      <c r="P14" s="16">
        <f t="shared" si="10"/>
        <v>0.46953354235561523</v>
      </c>
      <c r="Q14" s="16">
        <f t="shared" si="11"/>
        <v>11.044999999999986</v>
      </c>
      <c r="R14" s="16">
        <f t="shared" si="12"/>
        <v>0.3012112420308159</v>
      </c>
      <c r="S14" s="16">
        <f t="shared" si="13"/>
        <v>2.7986030176899037</v>
      </c>
      <c r="T14" s="17">
        <f t="shared" si="14"/>
        <v>3.9466119096509225</v>
      </c>
    </row>
    <row r="15" spans="1:34" x14ac:dyDescent="0.15">
      <c r="A15" s="10">
        <f t="shared" si="15"/>
        <v>1.1100000000000001</v>
      </c>
      <c r="B15" s="16">
        <f t="shared" si="0"/>
        <v>0.90407784424917448</v>
      </c>
      <c r="C15" s="16">
        <f t="shared" si="1"/>
        <v>1.2707833333333336</v>
      </c>
      <c r="D15" s="16">
        <f t="shared" si="2"/>
        <v>0.99859872042065889</v>
      </c>
      <c r="E15" s="16">
        <f t="shared" si="3"/>
        <v>1.0712941064938812</v>
      </c>
      <c r="F15" s="17">
        <f t="shared" si="4"/>
        <v>1.1862133149339711</v>
      </c>
      <c r="G15" s="3"/>
      <c r="H15" s="10">
        <f t="shared" si="16"/>
        <v>2.1099999999999977</v>
      </c>
      <c r="I15" s="16">
        <f t="shared" si="5"/>
        <v>0.55977648226019416</v>
      </c>
      <c r="J15" s="16">
        <f t="shared" si="6"/>
        <v>5.0274499999999884</v>
      </c>
      <c r="K15" s="16">
        <f t="shared" si="7"/>
        <v>0.66955781960498384</v>
      </c>
      <c r="L15" s="16">
        <f t="shared" si="8"/>
        <v>1.7789342911210417</v>
      </c>
      <c r="M15" s="17">
        <f t="shared" si="9"/>
        <v>2.8261021360332594</v>
      </c>
      <c r="O15" s="10">
        <f t="shared" si="17"/>
        <v>3.1099999999999977</v>
      </c>
      <c r="P15" s="16">
        <f t="shared" si="10"/>
        <v>0.46899468557051827</v>
      </c>
      <c r="Q15" s="16">
        <f t="shared" si="11"/>
        <v>11.117449999999986</v>
      </c>
      <c r="R15" s="16">
        <f t="shared" si="12"/>
        <v>0.29861812419251643</v>
      </c>
      <c r="S15" s="16">
        <f t="shared" si="13"/>
        <v>2.8107708106305735</v>
      </c>
      <c r="T15" s="17">
        <f t="shared" si="14"/>
        <v>3.9553029218721236</v>
      </c>
    </row>
    <row r="16" spans="1:34" x14ac:dyDescent="0.15">
      <c r="A16" s="10">
        <f t="shared" si="15"/>
        <v>1.1200000000000001</v>
      </c>
      <c r="B16" s="16">
        <f t="shared" si="0"/>
        <v>0.89656276941800195</v>
      </c>
      <c r="C16" s="16">
        <f t="shared" si="1"/>
        <v>1.2968000000000002</v>
      </c>
      <c r="D16" s="16">
        <f t="shared" si="2"/>
        <v>0.99821305314505282</v>
      </c>
      <c r="E16" s="16">
        <f t="shared" si="3"/>
        <v>1.0776341836734695</v>
      </c>
      <c r="F16" s="17">
        <f t="shared" si="4"/>
        <v>1.2033768227168076</v>
      </c>
      <c r="G16" s="3"/>
      <c r="H16" s="10">
        <f t="shared" si="16"/>
        <v>2.1199999999999974</v>
      </c>
      <c r="I16" s="16">
        <f t="shared" si="5"/>
        <v>0.55829419185977203</v>
      </c>
      <c r="J16" s="16">
        <f t="shared" si="6"/>
        <v>5.0767999999999871</v>
      </c>
      <c r="K16" s="16">
        <f t="shared" si="7"/>
        <v>0.66491928579867787</v>
      </c>
      <c r="L16" s="16">
        <f t="shared" si="8"/>
        <v>1.7874529013883917</v>
      </c>
      <c r="M16" s="17">
        <f t="shared" si="9"/>
        <v>2.8402426693629894</v>
      </c>
      <c r="O16" s="10">
        <f t="shared" si="17"/>
        <v>3.1199999999999974</v>
      </c>
      <c r="P16" s="16">
        <f t="shared" si="10"/>
        <v>0.46846049392999867</v>
      </c>
      <c r="Q16" s="16">
        <f t="shared" si="11"/>
        <v>11.190133333333318</v>
      </c>
      <c r="R16" s="16">
        <f t="shared" si="12"/>
        <v>0.29604640152557876</v>
      </c>
      <c r="S16" s="16">
        <f t="shared" si="13"/>
        <v>2.8229766016509572</v>
      </c>
      <c r="T16" s="17">
        <f t="shared" si="14"/>
        <v>3.9639483114344647</v>
      </c>
    </row>
    <row r="17" spans="1:20" x14ac:dyDescent="0.15">
      <c r="A17" s="10">
        <f t="shared" si="15"/>
        <v>1.1300000000000001</v>
      </c>
      <c r="B17" s="16">
        <f t="shared" si="0"/>
        <v>0.88921924039484146</v>
      </c>
      <c r="C17" s="16">
        <f t="shared" si="1"/>
        <v>1.3230500000000007</v>
      </c>
      <c r="D17" s="16">
        <f t="shared" si="2"/>
        <v>0.99776807443295057</v>
      </c>
      <c r="E17" s="16">
        <f t="shared" si="3"/>
        <v>1.0839601828647505</v>
      </c>
      <c r="F17" s="17">
        <f t="shared" si="4"/>
        <v>1.2205706638627352</v>
      </c>
      <c r="G17" s="3"/>
      <c r="H17" s="10">
        <f t="shared" si="16"/>
        <v>2.1299999999999972</v>
      </c>
      <c r="I17" s="16">
        <f t="shared" si="5"/>
        <v>0.5568297752467567</v>
      </c>
      <c r="J17" s="16">
        <f t="shared" si="6"/>
        <v>5.1263833333333197</v>
      </c>
      <c r="K17" s="16">
        <f t="shared" si="7"/>
        <v>0.66028830364783164</v>
      </c>
      <c r="L17" s="16">
        <f t="shared" si="8"/>
        <v>1.796006274903811</v>
      </c>
      <c r="M17" s="17">
        <f t="shared" si="9"/>
        <v>2.8543237320303203</v>
      </c>
      <c r="O17" s="10">
        <f t="shared" si="17"/>
        <v>3.1299999999999972</v>
      </c>
      <c r="P17" s="16">
        <f t="shared" si="10"/>
        <v>0.46793091423665878</v>
      </c>
      <c r="Q17" s="16">
        <f t="shared" si="11"/>
        <v>11.263049999999982</v>
      </c>
      <c r="R17" s="16">
        <f t="shared" si="12"/>
        <v>0.29349595711017051</v>
      </c>
      <c r="S17" s="16">
        <f t="shared" si="13"/>
        <v>2.8352204021169922</v>
      </c>
      <c r="T17" s="17">
        <f t="shared" si="14"/>
        <v>3.9725483040366547</v>
      </c>
    </row>
    <row r="18" spans="1:20" x14ac:dyDescent="0.15">
      <c r="A18" s="10">
        <f t="shared" si="15"/>
        <v>1.1400000000000001</v>
      </c>
      <c r="B18" s="16">
        <f t="shared" si="0"/>
        <v>0.88204157068201927</v>
      </c>
      <c r="C18" s="16">
        <f t="shared" si="1"/>
        <v>1.3495333333333339</v>
      </c>
      <c r="D18" s="16">
        <f t="shared" si="2"/>
        <v>0.99726111494428304</v>
      </c>
      <c r="E18" s="16">
        <f t="shared" si="3"/>
        <v>1.0902739543791251</v>
      </c>
      <c r="F18" s="17">
        <f t="shared" si="4"/>
        <v>1.2377928757381425</v>
      </c>
      <c r="G18" s="3"/>
      <c r="H18" s="10">
        <f t="shared" si="16"/>
        <v>2.139999999999997</v>
      </c>
      <c r="I18" s="16">
        <f t="shared" si="5"/>
        <v>0.5553829439612169</v>
      </c>
      <c r="J18" s="16">
        <f t="shared" si="6"/>
        <v>5.1761999999999846</v>
      </c>
      <c r="K18" s="16">
        <f t="shared" si="7"/>
        <v>0.65566553424798801</v>
      </c>
      <c r="L18" s="16">
        <f t="shared" si="8"/>
        <v>1.8045944886016216</v>
      </c>
      <c r="M18" s="17">
        <f t="shared" si="9"/>
        <v>2.8683452336214414</v>
      </c>
      <c r="O18" s="10">
        <f t="shared" si="17"/>
        <v>3.139999999999997</v>
      </c>
      <c r="P18" s="16">
        <f t="shared" si="10"/>
        <v>0.4674058940477564</v>
      </c>
      <c r="Q18" s="16">
        <f t="shared" si="11"/>
        <v>11.336199999999979</v>
      </c>
      <c r="R18" s="16">
        <f t="shared" si="12"/>
        <v>0.29096667283612732</v>
      </c>
      <c r="S18" s="16">
        <f t="shared" si="13"/>
        <v>2.8475022232139189</v>
      </c>
      <c r="T18" s="17">
        <f t="shared" si="14"/>
        <v>3.9811031252523601</v>
      </c>
    </row>
    <row r="19" spans="1:20" x14ac:dyDescent="0.15">
      <c r="A19" s="10">
        <f t="shared" si="15"/>
        <v>1.1500000000000001</v>
      </c>
      <c r="B19" s="16">
        <f t="shared" si="0"/>
        <v>0.87502432819429654</v>
      </c>
      <c r="C19" s="16">
        <f t="shared" si="1"/>
        <v>1.3762500000000002</v>
      </c>
      <c r="D19" s="16">
        <f t="shared" si="2"/>
        <v>0.99668975878988608</v>
      </c>
      <c r="E19" s="16">
        <f t="shared" si="3"/>
        <v>1.0965772684310018</v>
      </c>
      <c r="F19" s="17">
        <f t="shared" si="4"/>
        <v>1.2550415183867143</v>
      </c>
      <c r="G19" s="3"/>
      <c r="H19" s="10">
        <f t="shared" si="16"/>
        <v>2.1499999999999968</v>
      </c>
      <c r="I19" s="16">
        <f t="shared" si="5"/>
        <v>0.55395341546957244</v>
      </c>
      <c r="J19" s="16">
        <f t="shared" si="6"/>
        <v>5.2262499999999843</v>
      </c>
      <c r="K19" s="16">
        <f t="shared" si="7"/>
        <v>0.65105162192761556</v>
      </c>
      <c r="L19" s="16">
        <f t="shared" si="8"/>
        <v>1.8132176176311487</v>
      </c>
      <c r="M19" s="17">
        <f t="shared" si="9"/>
        <v>2.8823070927513599</v>
      </c>
      <c r="O19" s="10">
        <f t="shared" si="17"/>
        <v>3.1499999999999968</v>
      </c>
      <c r="P19" s="16">
        <f t="shared" si="10"/>
        <v>0.46688538166232735</v>
      </c>
      <c r="Q19" s="16">
        <f t="shared" si="11"/>
        <v>11.409583333333311</v>
      </c>
      <c r="R19" s="16">
        <f t="shared" si="12"/>
        <v>0.28845842946759814</v>
      </c>
      <c r="S19" s="16">
        <f t="shared" si="13"/>
        <v>2.859822075949717</v>
      </c>
      <c r="T19" s="17">
        <f t="shared" si="14"/>
        <v>3.9896130005025947</v>
      </c>
    </row>
    <row r="20" spans="1:20" x14ac:dyDescent="0.15">
      <c r="A20" s="10">
        <f t="shared" si="15"/>
        <v>1.1600000000000001</v>
      </c>
      <c r="B20" s="16">
        <f t="shared" si="0"/>
        <v>0.86816232081296951</v>
      </c>
      <c r="C20" s="16">
        <f t="shared" si="1"/>
        <v>1.4032000000000004</v>
      </c>
      <c r="D20" s="16">
        <f t="shared" si="2"/>
        <v>0.99605182844001161</v>
      </c>
      <c r="E20" s="16">
        <f t="shared" si="3"/>
        <v>1.1028718192627824</v>
      </c>
      <c r="F20" s="17">
        <f t="shared" si="4"/>
        <v>1.2723146747352498</v>
      </c>
      <c r="G20" s="3"/>
      <c r="H20" s="10">
        <f t="shared" si="16"/>
        <v>2.1599999999999966</v>
      </c>
      <c r="I20" s="16">
        <f t="shared" si="5"/>
        <v>0.5525409130145118</v>
      </c>
      <c r="J20" s="16">
        <f t="shared" si="6"/>
        <v>5.2765333333333162</v>
      </c>
      <c r="K20" s="16">
        <f t="shared" si="7"/>
        <v>0.64644719439636966</v>
      </c>
      <c r="L20" s="16">
        <f t="shared" si="8"/>
        <v>1.821875735406185</v>
      </c>
      <c r="M20" s="17">
        <f t="shared" si="9"/>
        <v>2.8962092368813068</v>
      </c>
      <c r="O20" s="10">
        <f t="shared" si="17"/>
        <v>3.1599999999999966</v>
      </c>
      <c r="P20" s="16">
        <f t="shared" si="10"/>
        <v>0.46636932610856713</v>
      </c>
      <c r="Q20" s="16">
        <f t="shared" si="11"/>
        <v>11.483199999999977</v>
      </c>
      <c r="R20" s="16">
        <f t="shared" si="12"/>
        <v>0.28597110670604736</v>
      </c>
      <c r="S20" s="16">
        <f t="shared" si="13"/>
        <v>2.8721799711584639</v>
      </c>
      <c r="T20" s="17">
        <f t="shared" si="14"/>
        <v>3.9980781550288254</v>
      </c>
    </row>
    <row r="21" spans="1:20" x14ac:dyDescent="0.15">
      <c r="A21" s="10">
        <f t="shared" si="15"/>
        <v>1.1700000000000002</v>
      </c>
      <c r="B21" s="16">
        <f t="shared" si="0"/>
        <v>0.86145058293332333</v>
      </c>
      <c r="C21" s="16">
        <f t="shared" si="1"/>
        <v>1.4303833333333338</v>
      </c>
      <c r="D21" s="16">
        <f t="shared" si="2"/>
        <v>0.99534537069468987</v>
      </c>
      <c r="E21" s="16">
        <f t="shared" si="3"/>
        <v>1.109159229024115</v>
      </c>
      <c r="F21" s="17">
        <f t="shared" si="4"/>
        <v>1.2896104507842805</v>
      </c>
      <c r="G21" s="3"/>
      <c r="H21" s="10">
        <f t="shared" si="16"/>
        <v>2.1699999999999964</v>
      </c>
      <c r="I21" s="16">
        <f t="shared" si="5"/>
        <v>0.55114516546947401</v>
      </c>
      <c r="J21" s="16">
        <f t="shared" si="6"/>
        <v>5.3270499999999812</v>
      </c>
      <c r="K21" s="16">
        <f t="shared" si="7"/>
        <v>0.64185286290008037</v>
      </c>
      <c r="L21" s="16">
        <f t="shared" si="8"/>
        <v>1.8305689136528664</v>
      </c>
      <c r="M21" s="17">
        <f t="shared" si="9"/>
        <v>2.9100516021382394</v>
      </c>
      <c r="O21" s="10">
        <f t="shared" si="17"/>
        <v>3.1699999999999964</v>
      </c>
      <c r="P21" s="16">
        <f t="shared" si="10"/>
        <v>0.46585767713146431</v>
      </c>
      <c r="Q21" s="16">
        <f t="shared" si="11"/>
        <v>11.557049999999974</v>
      </c>
      <c r="R21" s="16">
        <f t="shared" si="12"/>
        <v>0.28350458325165345</v>
      </c>
      <c r="S21" s="16">
        <f t="shared" si="13"/>
        <v>2.884575919503622</v>
      </c>
      <c r="T21" s="17">
        <f t="shared" si="14"/>
        <v>4.0064988138667923</v>
      </c>
    </row>
    <row r="22" spans="1:20" x14ac:dyDescent="0.15">
      <c r="A22" s="10">
        <f t="shared" si="15"/>
        <v>1.1800000000000002</v>
      </c>
      <c r="B22" s="16">
        <f t="shared" si="0"/>
        <v>0.85488436292546721</v>
      </c>
      <c r="C22" s="16">
        <f t="shared" si="1"/>
        <v>1.4578000000000007</v>
      </c>
      <c r="D22" s="16">
        <f t="shared" si="2"/>
        <v>0.99456864361766273</v>
      </c>
      <c r="E22" s="16">
        <f t="shared" si="3"/>
        <v>1.1154410514220052</v>
      </c>
      <c r="F22" s="17">
        <f t="shared" si="4"/>
        <v>1.3069269757837434</v>
      </c>
      <c r="G22" s="3"/>
      <c r="H22" s="10">
        <f t="shared" si="16"/>
        <v>2.1799999999999962</v>
      </c>
      <c r="I22" s="16">
        <f t="shared" si="5"/>
        <v>0.5497659071975316</v>
      </c>
      <c r="J22" s="16">
        <f t="shared" si="6"/>
        <v>5.3777999999999802</v>
      </c>
      <c r="K22" s="16">
        <f t="shared" si="7"/>
        <v>0.63726922238202677</v>
      </c>
      <c r="L22" s="16">
        <f t="shared" si="8"/>
        <v>1.8392972224560182</v>
      </c>
      <c r="M22" s="17">
        <f t="shared" si="9"/>
        <v>2.9238341331364537</v>
      </c>
      <c r="O22" s="10">
        <f t="shared" si="17"/>
        <v>3.1799999999999962</v>
      </c>
      <c r="P22" s="16">
        <f t="shared" si="10"/>
        <v>0.46535038518068161</v>
      </c>
      <c r="Q22" s="16">
        <f t="shared" si="11"/>
        <v>11.631133333333306</v>
      </c>
      <c r="R22" s="16">
        <f t="shared" si="12"/>
        <v>0.28105873686312183</v>
      </c>
      <c r="S22" s="16">
        <f t="shared" si="13"/>
        <v>2.8970099314812567</v>
      </c>
      <c r="T22" s="17">
        <f t="shared" si="14"/>
        <v>4.0148752018210185</v>
      </c>
    </row>
    <row r="23" spans="1:20" x14ac:dyDescent="0.15">
      <c r="A23" s="10">
        <f t="shared" si="15"/>
        <v>1.1900000000000002</v>
      </c>
      <c r="B23" s="16">
        <f t="shared" si="0"/>
        <v>0.84845911143593289</v>
      </c>
      <c r="C23" s="16">
        <f t="shared" si="1"/>
        <v>1.4854500000000006</v>
      </c>
      <c r="D23" s="16">
        <f t="shared" si="2"/>
        <v>0.99372010434631719</v>
      </c>
      <c r="E23" s="16">
        <f t="shared" si="3"/>
        <v>1.1217187751571216</v>
      </c>
      <c r="F23" s="17">
        <f t="shared" si="4"/>
        <v>1.324262402393978</v>
      </c>
      <c r="G23" s="3"/>
      <c r="H23" s="10">
        <f t="shared" si="16"/>
        <v>2.1899999999999959</v>
      </c>
      <c r="I23" s="16">
        <f t="shared" si="5"/>
        <v>0.54840287791451869</v>
      </c>
      <c r="J23" s="16">
        <f t="shared" si="6"/>
        <v>5.4287833333333131</v>
      </c>
      <c r="K23" s="16">
        <f t="shared" si="7"/>
        <v>0.63269685165006284</v>
      </c>
      <c r="L23" s="16">
        <f t="shared" si="8"/>
        <v>1.8480607303040162</v>
      </c>
      <c r="M23" s="17">
        <f t="shared" si="9"/>
        <v>2.9375567828013138</v>
      </c>
      <c r="O23" s="10">
        <f t="shared" si="17"/>
        <v>3.1899999999999959</v>
      </c>
      <c r="P23" s="16">
        <f t="shared" si="10"/>
        <v>0.46484740139867697</v>
      </c>
      <c r="Q23" s="16">
        <f t="shared" si="11"/>
        <v>11.705449999999971</v>
      </c>
      <c r="R23" s="16">
        <f t="shared" si="12"/>
        <v>0.27863344441595228</v>
      </c>
      <c r="S23" s="16">
        <f t="shared" si="13"/>
        <v>2.9094820174231724</v>
      </c>
      <c r="T23" s="17">
        <f t="shared" si="14"/>
        <v>4.0232075434400114</v>
      </c>
    </row>
    <row r="24" spans="1:20" x14ac:dyDescent="0.15">
      <c r="A24" s="10">
        <f t="shared" si="15"/>
        <v>1.2000000000000002</v>
      </c>
      <c r="B24" s="16">
        <f t="shared" si="0"/>
        <v>0.84217047046401816</v>
      </c>
      <c r="C24" s="16">
        <f t="shared" si="1"/>
        <v>1.5133333333333341</v>
      </c>
      <c r="D24" s="16">
        <f t="shared" si="2"/>
        <v>0.9927983976993614</v>
      </c>
      <c r="E24" s="16">
        <f t="shared" si="3"/>
        <v>1.1279938271604939</v>
      </c>
      <c r="F24" s="17">
        <f t="shared" si="4"/>
        <v>1.3416149068322984</v>
      </c>
      <c r="G24" s="3"/>
      <c r="H24" s="10">
        <f t="shared" si="16"/>
        <v>2.1999999999999957</v>
      </c>
      <c r="I24" s="16">
        <f t="shared" si="5"/>
        <v>0.54705582255625551</v>
      </c>
      <c r="J24" s="16">
        <f t="shared" si="6"/>
        <v>5.4799999999999782</v>
      </c>
      <c r="K24" s="16">
        <f t="shared" si="7"/>
        <v>0.62813631354919708</v>
      </c>
      <c r="L24" s="16">
        <f t="shared" si="8"/>
        <v>1.8568595041322276</v>
      </c>
      <c r="M24" s="17">
        <f t="shared" si="9"/>
        <v>2.9512195121951166</v>
      </c>
      <c r="O24" s="10">
        <f t="shared" si="17"/>
        <v>3.1999999999999957</v>
      </c>
      <c r="P24" s="16">
        <f t="shared" si="10"/>
        <v>0.46434867760906107</v>
      </c>
      <c r="Q24" s="16">
        <f t="shared" si="11"/>
        <v>11.779999999999971</v>
      </c>
      <c r="R24" s="16">
        <f t="shared" si="12"/>
        <v>0.27622858195917438</v>
      </c>
      <c r="S24" s="16">
        <f t="shared" si="13"/>
        <v>2.9219921874999946</v>
      </c>
      <c r="T24" s="17">
        <f t="shared" si="14"/>
        <v>4.0314960629921233</v>
      </c>
    </row>
    <row r="25" spans="1:20" x14ac:dyDescent="0.15">
      <c r="A25" s="10">
        <f t="shared" si="15"/>
        <v>1.2100000000000002</v>
      </c>
      <c r="B25" s="16">
        <f t="shared" si="0"/>
        <v>0.83601426315277738</v>
      </c>
      <c r="C25" s="16">
        <f t="shared" si="1"/>
        <v>1.5414500000000007</v>
      </c>
      <c r="D25" s="16">
        <f t="shared" si="2"/>
        <v>0.99180234551238378</v>
      </c>
      <c r="E25" s="16">
        <f t="shared" si="3"/>
        <v>1.1342675756437401</v>
      </c>
      <c r="F25" s="17">
        <f t="shared" si="4"/>
        <v>1.3589826890054302</v>
      </c>
      <c r="G25" s="3"/>
      <c r="H25" s="10">
        <f t="shared" si="16"/>
        <v>2.2099999999999955</v>
      </c>
      <c r="I25" s="16">
        <f t="shared" si="5"/>
        <v>0.54572449114972355</v>
      </c>
      <c r="J25" s="16">
        <f t="shared" si="6"/>
        <v>5.5314499999999773</v>
      </c>
      <c r="K25" s="16">
        <f t="shared" si="7"/>
        <v>0.62358815513922161</v>
      </c>
      <c r="L25" s="16">
        <f t="shared" si="8"/>
        <v>1.8656936093650787</v>
      </c>
      <c r="M25" s="17">
        <f t="shared" si="9"/>
        <v>2.9648222903450936</v>
      </c>
      <c r="O25" s="10">
        <f t="shared" si="17"/>
        <v>3.2099999999999955</v>
      </c>
      <c r="P25" s="16">
        <f t="shared" si="10"/>
        <v>0.46385416630518361</v>
      </c>
      <c r="Q25" s="16">
        <f t="shared" si="11"/>
        <v>11.854783333333302</v>
      </c>
      <c r="R25" s="16">
        <f t="shared" si="12"/>
        <v>0.27384402477059283</v>
      </c>
      <c r="S25" s="16">
        <f t="shared" si="13"/>
        <v>2.9345404517241724</v>
      </c>
      <c r="T25" s="17">
        <f t="shared" si="14"/>
        <v>4.0397409844420746</v>
      </c>
    </row>
    <row r="26" spans="1:20" x14ac:dyDescent="0.15">
      <c r="A26" s="10">
        <f t="shared" si="15"/>
        <v>1.2200000000000002</v>
      </c>
      <c r="B26" s="16">
        <f t="shared" si="0"/>
        <v>0.82998648423989063</v>
      </c>
      <c r="C26" s="16">
        <f t="shared" si="1"/>
        <v>1.5698000000000008</v>
      </c>
      <c r="D26" s="16">
        <f t="shared" si="2"/>
        <v>0.9907309366386684</v>
      </c>
      <c r="E26" s="16">
        <f t="shared" si="3"/>
        <v>1.1405413329750067</v>
      </c>
      <c r="F26" s="17">
        <f t="shared" si="4"/>
        <v>1.376363972628075</v>
      </c>
      <c r="G26" s="3"/>
      <c r="H26" s="10">
        <f t="shared" si="16"/>
        <v>2.2199999999999953</v>
      </c>
      <c r="I26" s="16">
        <f t="shared" si="5"/>
        <v>0.54440863868805511</v>
      </c>
      <c r="J26" s="16">
        <f t="shared" si="6"/>
        <v>5.5831333333333095</v>
      </c>
      <c r="K26" s="16">
        <f t="shared" si="7"/>
        <v>0.61905290787700429</v>
      </c>
      <c r="L26" s="16">
        <f t="shared" si="8"/>
        <v>1.8745631099567994</v>
      </c>
      <c r="M26" s="17">
        <f t="shared" si="9"/>
        <v>2.9783650940735606</v>
      </c>
      <c r="O26" s="10">
        <f t="shared" si="17"/>
        <v>3.2199999999999953</v>
      </c>
      <c r="P26" s="16">
        <f t="shared" si="10"/>
        <v>0.46336382063894604</v>
      </c>
      <c r="Q26" s="16">
        <f t="shared" si="11"/>
        <v>11.929799999999965</v>
      </c>
      <c r="R26" s="16">
        <f t="shared" si="12"/>
        <v>0.2714796474105563</v>
      </c>
      <c r="S26" s="16">
        <f t="shared" si="13"/>
        <v>2.9471268199529272</v>
      </c>
      <c r="T26" s="17">
        <f t="shared" si="14"/>
        <v>4.0479425314281219</v>
      </c>
    </row>
    <row r="27" spans="1:20" x14ac:dyDescent="0.15">
      <c r="A27" s="10">
        <f t="shared" si="15"/>
        <v>1.2300000000000002</v>
      </c>
      <c r="B27" s="16">
        <f t="shared" si="0"/>
        <v>0.82408329111844236</v>
      </c>
      <c r="C27" s="16">
        <f t="shared" si="1"/>
        <v>1.5983833333333344</v>
      </c>
      <c r="D27" s="16">
        <f t="shared" si="2"/>
        <v>0.98958331755919526</v>
      </c>
      <c r="E27" s="16">
        <f t="shared" si="3"/>
        <v>1.1468163583919038</v>
      </c>
      <c r="F27" s="17">
        <f t="shared" si="4"/>
        <v>1.393757005327888</v>
      </c>
      <c r="G27" s="3"/>
      <c r="H27" s="10">
        <f t="shared" si="16"/>
        <v>2.2299999999999951</v>
      </c>
      <c r="I27" s="16">
        <f t="shared" si="5"/>
        <v>0.54310802500920463</v>
      </c>
      <c r="J27" s="16">
        <f t="shared" si="6"/>
        <v>5.6350499999999739</v>
      </c>
      <c r="K27" s="16">
        <f t="shared" si="7"/>
        <v>0.61453108780309063</v>
      </c>
      <c r="L27" s="16">
        <f t="shared" si="8"/>
        <v>1.8834680684308909</v>
      </c>
      <c r="M27" s="17">
        <f t="shared" si="9"/>
        <v>2.9918479078302136</v>
      </c>
      <c r="O27" s="10">
        <f t="shared" si="17"/>
        <v>3.2299999999999951</v>
      </c>
      <c r="P27" s="16">
        <f t="shared" si="10"/>
        <v>0.46287759440983228</v>
      </c>
      <c r="Q27" s="16">
        <f t="shared" si="11"/>
        <v>12.005049999999963</v>
      </c>
      <c r="R27" s="16">
        <f t="shared" si="12"/>
        <v>0.26913532377428939</v>
      </c>
      <c r="S27" s="16">
        <f t="shared" si="13"/>
        <v>2.9597513018911266</v>
      </c>
      <c r="T27" s="17">
        <f t="shared" si="14"/>
        <v>4.0561009272398545</v>
      </c>
    </row>
    <row r="28" spans="1:20" x14ac:dyDescent="0.15">
      <c r="A28" s="10">
        <f t="shared" si="15"/>
        <v>1.2400000000000002</v>
      </c>
      <c r="B28" s="16">
        <f t="shared" si="0"/>
        <v>0.81830099546196389</v>
      </c>
      <c r="C28" s="16">
        <f t="shared" si="1"/>
        <v>1.6272000000000006</v>
      </c>
      <c r="D28" s="16">
        <f t="shared" si="2"/>
        <v>0.98835878355147011</v>
      </c>
      <c r="E28" s="16">
        <f t="shared" si="3"/>
        <v>1.1530938605619148</v>
      </c>
      <c r="F28" s="17">
        <f t="shared" si="4"/>
        <v>1.4111600587371516</v>
      </c>
      <c r="G28" s="3"/>
      <c r="H28" s="10">
        <f t="shared" si="16"/>
        <v>2.2399999999999949</v>
      </c>
      <c r="I28" s="16">
        <f t="shared" si="5"/>
        <v>0.5418224146781736</v>
      </c>
      <c r="J28" s="16">
        <f t="shared" si="6"/>
        <v>5.6871999999999732</v>
      </c>
      <c r="K28" s="16">
        <f t="shared" si="7"/>
        <v>0.61002319573223918</v>
      </c>
      <c r="L28" s="16">
        <f t="shared" si="8"/>
        <v>1.8924085459183624</v>
      </c>
      <c r="M28" s="17">
        <f t="shared" si="9"/>
        <v>3.0052707235265865</v>
      </c>
      <c r="O28" s="10">
        <f t="shared" si="17"/>
        <v>3.2399999999999949</v>
      </c>
      <c r="P28" s="16">
        <f t="shared" si="10"/>
        <v>0.46239544205415556</v>
      </c>
      <c r="Q28" s="16">
        <f t="shared" si="11"/>
        <v>12.080533333333296</v>
      </c>
      <c r="R28" s="16">
        <f t="shared" si="12"/>
        <v>0.26681092714280646</v>
      </c>
      <c r="S28" s="16">
        <f t="shared" si="13"/>
        <v>2.9724139070941016</v>
      </c>
      <c r="T28" s="17">
        <f t="shared" si="14"/>
        <v>4.0642163947966097</v>
      </c>
    </row>
    <row r="29" spans="1:20" x14ac:dyDescent="0.15">
      <c r="A29" s="10">
        <f t="shared" si="15"/>
        <v>1.2500000000000002</v>
      </c>
      <c r="B29" s="16">
        <f t="shared" si="0"/>
        <v>0.8126360553720009</v>
      </c>
      <c r="C29" s="16">
        <f t="shared" si="1"/>
        <v>1.6562500000000009</v>
      </c>
      <c r="D29" s="16">
        <f t="shared" si="2"/>
        <v>0.98705677037193784</v>
      </c>
      <c r="E29" s="16">
        <f t="shared" si="3"/>
        <v>1.159375</v>
      </c>
      <c r="F29" s="17">
        <f t="shared" si="4"/>
        <v>1.428571428571429</v>
      </c>
      <c r="G29" s="3"/>
      <c r="H29" s="10">
        <f t="shared" si="16"/>
        <v>2.2499999999999947</v>
      </c>
      <c r="I29" s="16">
        <f t="shared" si="5"/>
        <v>0.54055157687266886</v>
      </c>
      <c r="J29" s="16">
        <f t="shared" si="6"/>
        <v>5.7395833333333055</v>
      </c>
      <c r="K29" s="16">
        <f t="shared" si="7"/>
        <v>0.605529717447577</v>
      </c>
      <c r="L29" s="16">
        <f t="shared" si="8"/>
        <v>1.901384602194782</v>
      </c>
      <c r="M29" s="17">
        <f t="shared" si="9"/>
        <v>3.0186335403726638</v>
      </c>
      <c r="O29" s="10">
        <f t="shared" si="17"/>
        <v>3.2499999999999947</v>
      </c>
      <c r="P29" s="16">
        <f t="shared" si="10"/>
        <v>0.46191731863451374</v>
      </c>
      <c r="Q29" s="16">
        <f t="shared" si="11"/>
        <v>12.156249999999963</v>
      </c>
      <c r="R29" s="16">
        <f t="shared" si="12"/>
        <v>0.26450633023243647</v>
      </c>
      <c r="S29" s="16">
        <f t="shared" si="13"/>
        <v>2.9851146449704071</v>
      </c>
      <c r="T29" s="17">
        <f t="shared" si="14"/>
        <v>4.0722891566265025</v>
      </c>
    </row>
    <row r="30" spans="1:20" x14ac:dyDescent="0.15">
      <c r="A30" s="10">
        <f t="shared" si="15"/>
        <v>1.2600000000000002</v>
      </c>
      <c r="B30" s="16">
        <f t="shared" si="0"/>
        <v>0.80708506801000013</v>
      </c>
      <c r="C30" s="16">
        <f t="shared" si="1"/>
        <v>1.6855333333333342</v>
      </c>
      <c r="D30" s="16">
        <f t="shared" si="2"/>
        <v>0.98567684641127695</v>
      </c>
      <c r="E30" s="16">
        <f t="shared" si="3"/>
        <v>1.165660891352426</v>
      </c>
      <c r="F30" s="17">
        <f t="shared" si="4"/>
        <v>1.4459894346954889</v>
      </c>
      <c r="G30" s="3"/>
      <c r="H30" s="10">
        <f t="shared" si="16"/>
        <v>2.2599999999999945</v>
      </c>
      <c r="I30" s="16">
        <f t="shared" si="5"/>
        <v>0.53929528527207493</v>
      </c>
      <c r="J30" s="16">
        <f t="shared" si="6"/>
        <v>5.7921999999999709</v>
      </c>
      <c r="K30" s="16">
        <f t="shared" si="7"/>
        <v>0.60105112389802007</v>
      </c>
      <c r="L30" s="16">
        <f t="shared" si="8"/>
        <v>1.910396295716182</v>
      </c>
      <c r="M30" s="17">
        <f t="shared" si="9"/>
        <v>3.0319363647156528</v>
      </c>
      <c r="O30" s="10">
        <f t="shared" si="17"/>
        <v>3.2599999999999945</v>
      </c>
      <c r="P30" s="16">
        <f t="shared" si="10"/>
        <v>0.4614431798294511</v>
      </c>
      <c r="Q30" s="16">
        <f t="shared" si="11"/>
        <v>12.23219999999996</v>
      </c>
      <c r="R30" s="16">
        <f t="shared" si="12"/>
        <v>0.26222140524298498</v>
      </c>
      <c r="S30" s="16">
        <f t="shared" si="13"/>
        <v>2.9978535247845159</v>
      </c>
      <c r="T30" s="17">
        <f t="shared" si="14"/>
        <v>4.0803194348460377</v>
      </c>
    </row>
    <row r="31" spans="1:20" x14ac:dyDescent="0.15">
      <c r="A31" s="10">
        <f t="shared" si="15"/>
        <v>1.2700000000000002</v>
      </c>
      <c r="B31" s="16">
        <f t="shared" si="0"/>
        <v>0.80164476267849938</v>
      </c>
      <c r="C31" s="16">
        <f t="shared" si="1"/>
        <v>1.7150500000000011</v>
      </c>
      <c r="D31" s="16">
        <f t="shared" si="2"/>
        <v>0.9842187052858864</v>
      </c>
      <c r="E31" s="16">
        <f t="shared" si="3"/>
        <v>1.1719526055552114</v>
      </c>
      <c r="F31" s="17">
        <f t="shared" si="4"/>
        <v>1.4634124211767914</v>
      </c>
      <c r="G31" s="3"/>
      <c r="H31" s="10">
        <f t="shared" si="16"/>
        <v>2.2699999999999942</v>
      </c>
      <c r="I31" s="16">
        <f t="shared" si="5"/>
        <v>0.53805331794962941</v>
      </c>
      <c r="J31" s="16">
        <f t="shared" si="6"/>
        <v>5.8450499999999694</v>
      </c>
      <c r="K31" s="16">
        <f t="shared" si="7"/>
        <v>0.59658787139865854</v>
      </c>
      <c r="L31" s="16">
        <f t="shared" si="8"/>
        <v>1.9194436836538591</v>
      </c>
      <c r="M31" s="17">
        <f t="shared" si="9"/>
        <v>3.0451792098809136</v>
      </c>
      <c r="O31" s="10">
        <f t="shared" si="17"/>
        <v>3.2699999999999942</v>
      </c>
      <c r="P31" s="16">
        <f t="shared" si="10"/>
        <v>0.46097298192331931</v>
      </c>
      <c r="Q31" s="16">
        <f t="shared" si="11"/>
        <v>12.308383333333291</v>
      </c>
      <c r="R31" s="16">
        <f t="shared" si="12"/>
        <v>0.25995602390456285</v>
      </c>
      <c r="S31" s="16">
        <f t="shared" si="13"/>
        <v>3.0106305556594593</v>
      </c>
      <c r="T31" s="17">
        <f t="shared" si="14"/>
        <v>4.0883074511403201</v>
      </c>
    </row>
    <row r="32" spans="1:20" x14ac:dyDescent="0.15">
      <c r="A32" s="10">
        <f t="shared" si="15"/>
        <v>1.2800000000000002</v>
      </c>
      <c r="B32" s="16">
        <f t="shared" si="0"/>
        <v>0.7963119943195075</v>
      </c>
      <c r="C32" s="16">
        <f t="shared" si="1"/>
        <v>1.744800000000001</v>
      </c>
      <c r="D32" s="16">
        <f t="shared" si="2"/>
        <v>0.98268215883248333</v>
      </c>
      <c r="E32" s="16">
        <f t="shared" si="3"/>
        <v>1.1782511718749997</v>
      </c>
      <c r="F32" s="17">
        <f t="shared" si="4"/>
        <v>1.4808387563268264</v>
      </c>
      <c r="G32" s="3"/>
      <c r="H32" s="10">
        <f t="shared" si="16"/>
        <v>2.279999999999994</v>
      </c>
      <c r="I32" s="16">
        <f t="shared" si="5"/>
        <v>0.5368254572676926</v>
      </c>
      <c r="J32" s="16">
        <f t="shared" si="6"/>
        <v>5.8981333333333019</v>
      </c>
      <c r="K32" s="16">
        <f t="shared" si="7"/>
        <v>0.5921404018338049</v>
      </c>
      <c r="L32" s="16">
        <f t="shared" si="8"/>
        <v>1.9285268219281089</v>
      </c>
      <c r="M32" s="17">
        <f t="shared" si="9"/>
        <v>3.0583620960150535</v>
      </c>
      <c r="O32" s="10">
        <f t="shared" si="17"/>
        <v>3.279999999999994</v>
      </c>
      <c r="P32" s="16">
        <f t="shared" si="10"/>
        <v>0.46050668179633542</v>
      </c>
      <c r="Q32" s="16">
        <f t="shared" si="11"/>
        <v>12.384799999999956</v>
      </c>
      <c r="R32" s="16">
        <f t="shared" si="12"/>
        <v>0.25771005752310061</v>
      </c>
      <c r="S32" s="16">
        <f t="shared" si="13"/>
        <v>3.0234457465794091</v>
      </c>
      <c r="T32" s="17">
        <f t="shared" si="14"/>
        <v>4.0962534267438278</v>
      </c>
    </row>
    <row r="33" spans="1:20" x14ac:dyDescent="0.15">
      <c r="A33" s="10">
        <f t="shared" si="15"/>
        <v>1.2900000000000003</v>
      </c>
      <c r="B33" s="16">
        <f t="shared" si="0"/>
        <v>0.79108373740057814</v>
      </c>
      <c r="C33" s="16">
        <f t="shared" si="1"/>
        <v>1.774783333333334</v>
      </c>
      <c r="D33" s="16">
        <f t="shared" si="2"/>
        <v>0.98106713047592342</v>
      </c>
      <c r="E33" s="16">
        <f t="shared" si="3"/>
        <v>1.18455757983962</v>
      </c>
      <c r="F33" s="17">
        <f t="shared" si="4"/>
        <v>1.4982668327306017</v>
      </c>
      <c r="G33" s="3"/>
      <c r="H33" s="10">
        <f t="shared" si="16"/>
        <v>2.2899999999999938</v>
      </c>
      <c r="I33" s="16">
        <f t="shared" si="5"/>
        <v>0.53561148977600626</v>
      </c>
      <c r="J33" s="16">
        <f t="shared" si="6"/>
        <v>5.9514499999999675</v>
      </c>
      <c r="K33" s="16">
        <f t="shared" si="7"/>
        <v>0.58770914286240727</v>
      </c>
      <c r="L33" s="16">
        <f t="shared" si="8"/>
        <v>1.9376457652409314</v>
      </c>
      <c r="M33" s="17">
        <f t="shared" si="9"/>
        <v>3.0714850499311726</v>
      </c>
      <c r="O33" s="10">
        <f t="shared" si="17"/>
        <v>3.2899999999999938</v>
      </c>
      <c r="P33" s="16">
        <f t="shared" si="10"/>
        <v>0.46004423691483087</v>
      </c>
      <c r="Q33" s="16">
        <f t="shared" si="11"/>
        <v>12.461449999999953</v>
      </c>
      <c r="R33" s="16">
        <f t="shared" si="12"/>
        <v>0.2554833770245819</v>
      </c>
      <c r="S33" s="16">
        <f t="shared" si="13"/>
        <v>3.0362991063922085</v>
      </c>
      <c r="T33" s="17">
        <f t="shared" si="14"/>
        <v>4.1041575824217444</v>
      </c>
    </row>
    <row r="34" spans="1:20" x14ac:dyDescent="0.15">
      <c r="A34" s="10">
        <f t="shared" si="15"/>
        <v>1.3000000000000003</v>
      </c>
      <c r="B34" s="16">
        <f t="shared" si="0"/>
        <v>0.78595708016147781</v>
      </c>
      <c r="C34" s="16">
        <f t="shared" si="1"/>
        <v>1.805000000000001</v>
      </c>
      <c r="D34" s="16">
        <f t="shared" si="2"/>
        <v>0.97937364894321832</v>
      </c>
      <c r="E34" s="16">
        <f t="shared" si="3"/>
        <v>1.1908727810650888</v>
      </c>
      <c r="F34" s="17">
        <f t="shared" si="4"/>
        <v>1.5156950672645741</v>
      </c>
      <c r="G34" s="3"/>
      <c r="H34" s="10">
        <f t="shared" si="16"/>
        <v>2.2999999999999936</v>
      </c>
      <c r="I34" s="16">
        <f t="shared" si="5"/>
        <v>0.53441120611284432</v>
      </c>
      <c r="J34" s="16">
        <f t="shared" si="6"/>
        <v>6.0049999999999661</v>
      </c>
      <c r="K34" s="16">
        <f t="shared" si="7"/>
        <v>0.58329450812554839</v>
      </c>
      <c r="L34" s="16">
        <f t="shared" si="8"/>
        <v>1.946800567107744</v>
      </c>
      <c r="M34" s="17">
        <f t="shared" si="9"/>
        <v>3.0845481049562604</v>
      </c>
      <c r="O34" s="10">
        <f t="shared" si="17"/>
        <v>3.2999999999999936</v>
      </c>
      <c r="P34" s="16">
        <f t="shared" si="10"/>
        <v>0.45958560532168791</v>
      </c>
      <c r="Q34" s="16">
        <f t="shared" si="11"/>
        <v>12.538333333333286</v>
      </c>
      <c r="R34" s="16">
        <f t="shared" si="12"/>
        <v>0.25327585299801703</v>
      </c>
      <c r="S34" s="16">
        <f t="shared" si="13"/>
        <v>3.0491906438118472</v>
      </c>
      <c r="T34" s="17">
        <f t="shared" si="14"/>
        <v>4.112020138451852</v>
      </c>
    </row>
    <row r="35" spans="1:20" x14ac:dyDescent="0.15">
      <c r="A35" s="10">
        <f t="shared" si="15"/>
        <v>1.3100000000000003</v>
      </c>
      <c r="B35" s="16">
        <f t="shared" si="0"/>
        <v>0.78092921919650449</v>
      </c>
      <c r="C35" s="16">
        <f t="shared" si="1"/>
        <v>1.8354500000000011</v>
      </c>
      <c r="D35" s="16">
        <f t="shared" si="2"/>
        <v>0.97760184229927027</v>
      </c>
      <c r="E35" s="16">
        <f t="shared" si="3"/>
        <v>1.1971976909853739</v>
      </c>
      <c r="F35" s="17">
        <f t="shared" si="4"/>
        <v>1.5331219011033193</v>
      </c>
      <c r="G35" s="3"/>
      <c r="H35" s="10">
        <f t="shared" si="16"/>
        <v>2.3099999999999934</v>
      </c>
      <c r="I35" s="16">
        <f t="shared" si="5"/>
        <v>0.53322440090895551</v>
      </c>
      <c r="J35" s="16">
        <f t="shared" si="6"/>
        <v>6.0587833333332979</v>
      </c>
      <c r="K35" s="16">
        <f t="shared" si="7"/>
        <v>0.5788968974557761</v>
      </c>
      <c r="L35" s="16">
        <f t="shared" si="8"/>
        <v>1.9559912798881349</v>
      </c>
      <c r="M35" s="17">
        <f t="shared" si="9"/>
        <v>3.0975513007807507</v>
      </c>
      <c r="O35" s="10">
        <f t="shared" si="17"/>
        <v>3.3099999999999934</v>
      </c>
      <c r="P35" s="16">
        <f t="shared" si="10"/>
        <v>0.45913074562695938</v>
      </c>
      <c r="Q35" s="16">
        <f t="shared" si="11"/>
        <v>12.615449999999951</v>
      </c>
      <c r="R35" s="16">
        <f t="shared" si="12"/>
        <v>0.25108735573718077</v>
      </c>
      <c r="S35" s="16">
        <f t="shared" si="13"/>
        <v>3.0621203674208801</v>
      </c>
      <c r="T35" s="17">
        <f t="shared" si="14"/>
        <v>4.1198413146069477</v>
      </c>
    </row>
    <row r="36" spans="1:20" x14ac:dyDescent="0.15">
      <c r="A36" s="10">
        <f t="shared" si="15"/>
        <v>1.3200000000000003</v>
      </c>
      <c r="B36" s="16">
        <f t="shared" si="0"/>
        <v>0.77599745434949829</v>
      </c>
      <c r="C36" s="16">
        <f t="shared" si="1"/>
        <v>1.8661333333333348</v>
      </c>
      <c r="D36" s="16">
        <f t="shared" si="2"/>
        <v>0.97575193228212975</v>
      </c>
      <c r="E36" s="16">
        <f t="shared" si="3"/>
        <v>1.2035331904907665</v>
      </c>
      <c r="F36" s="17">
        <f t="shared" si="4"/>
        <v>1.5505457997152354</v>
      </c>
      <c r="G36" s="3"/>
      <c r="H36" s="10">
        <f t="shared" si="16"/>
        <v>2.3199999999999932</v>
      </c>
      <c r="I36" s="16">
        <f t="shared" si="5"/>
        <v>0.5320508726942087</v>
      </c>
      <c r="J36" s="16">
        <f t="shared" si="6"/>
        <v>6.1127999999999636</v>
      </c>
      <c r="K36" s="16">
        <f t="shared" si="7"/>
        <v>0.57451669708798703</v>
      </c>
      <c r="L36" s="16">
        <f t="shared" si="8"/>
        <v>1.9652179548156892</v>
      </c>
      <c r="M36" s="17">
        <f t="shared" si="9"/>
        <v>3.110494683310209</v>
      </c>
      <c r="O36" s="10">
        <f t="shared" si="17"/>
        <v>3.3199999999999932</v>
      </c>
      <c r="P36" s="16">
        <f t="shared" si="10"/>
        <v>0.45867961699866761</v>
      </c>
      <c r="Q36" s="16">
        <f t="shared" si="11"/>
        <v>12.692799999999949</v>
      </c>
      <c r="R36" s="16">
        <f t="shared" si="12"/>
        <v>0.24891775528114579</v>
      </c>
      <c r="S36" s="16">
        <f t="shared" si="13"/>
        <v>3.0750882856728028</v>
      </c>
      <c r="T36" s="17">
        <f t="shared" si="14"/>
        <v>4.1276213301378029</v>
      </c>
    </row>
    <row r="37" spans="1:20" x14ac:dyDescent="0.15">
      <c r="A37" s="10">
        <f t="shared" si="15"/>
        <v>1.3300000000000003</v>
      </c>
      <c r="B37" s="16">
        <f t="shared" si="0"/>
        <v>0.77115918390037497</v>
      </c>
      <c r="C37" s="16">
        <f t="shared" si="1"/>
        <v>1.897050000000001</v>
      </c>
      <c r="D37" s="16">
        <f t="shared" si="2"/>
        <v>0.97382422891763865</v>
      </c>
      <c r="E37" s="16">
        <f t="shared" si="3"/>
        <v>1.209880127480355</v>
      </c>
      <c r="F37" s="17">
        <f t="shared" si="4"/>
        <v>1.5679652528475829</v>
      </c>
      <c r="G37" s="3"/>
      <c r="H37" s="10">
        <f t="shared" si="16"/>
        <v>2.329999999999993</v>
      </c>
      <c r="I37" s="16">
        <f t="shared" si="5"/>
        <v>0.53089042380685014</v>
      </c>
      <c r="J37" s="16">
        <f t="shared" si="6"/>
        <v>6.1670499999999624</v>
      </c>
      <c r="K37" s="16">
        <f t="shared" si="7"/>
        <v>0.57015427987164169</v>
      </c>
      <c r="L37" s="16">
        <f t="shared" si="8"/>
        <v>1.9744806420269234</v>
      </c>
      <c r="M37" s="17">
        <f t="shared" si="9"/>
        <v>3.1233783045191639</v>
      </c>
      <c r="O37" s="10">
        <f t="shared" si="17"/>
        <v>3.329999999999993</v>
      </c>
      <c r="P37" s="16">
        <f t="shared" si="10"/>
        <v>0.45823217915377817</v>
      </c>
      <c r="Q37" s="16">
        <f t="shared" si="11"/>
        <v>12.77038333333328</v>
      </c>
      <c r="R37" s="16">
        <f t="shared" si="12"/>
        <v>0.24676692145362436</v>
      </c>
      <c r="S37" s="16">
        <f t="shared" si="13"/>
        <v>3.0880944068943723</v>
      </c>
      <c r="T37" s="17">
        <f t="shared" si="14"/>
        <v>4.1353604037566223</v>
      </c>
    </row>
    <row r="38" spans="1:20" x14ac:dyDescent="0.15">
      <c r="A38" s="10">
        <f t="shared" si="15"/>
        <v>1.3400000000000003</v>
      </c>
      <c r="B38" s="16">
        <f t="shared" si="0"/>
        <v>0.766411900023658</v>
      </c>
      <c r="C38" s="16">
        <f t="shared" si="1"/>
        <v>1.9282000000000012</v>
      </c>
      <c r="D38" s="16">
        <f t="shared" si="2"/>
        <v>0.97181912539511661</v>
      </c>
      <c r="E38" s="16">
        <f t="shared" si="3"/>
        <v>1.2162393183337048</v>
      </c>
      <c r="F38" s="17">
        <f t="shared" si="4"/>
        <v>1.5853787745011481</v>
      </c>
      <c r="G38" s="3"/>
      <c r="H38" s="10">
        <f t="shared" si="16"/>
        <v>2.3399999999999928</v>
      </c>
      <c r="I38" s="16">
        <f t="shared" si="5"/>
        <v>0.52974286030528739</v>
      </c>
      <c r="J38" s="16">
        <f t="shared" si="6"/>
        <v>6.2215333333332943</v>
      </c>
      <c r="K38" s="16">
        <f t="shared" si="7"/>
        <v>0.56581000548405591</v>
      </c>
      <c r="L38" s="16">
        <f t="shared" si="8"/>
        <v>1.9837793905893548</v>
      </c>
      <c r="M38" s="17">
        <f t="shared" si="9"/>
        <v>3.1362022223070669</v>
      </c>
      <c r="O38" s="10">
        <f t="shared" si="17"/>
        <v>3.3399999999999928</v>
      </c>
      <c r="P38" s="16">
        <f t="shared" si="10"/>
        <v>0.4577883923493456</v>
      </c>
      <c r="Q38" s="16">
        <f t="shared" si="11"/>
        <v>12.848199999999945</v>
      </c>
      <c r="R38" s="16">
        <f t="shared" si="12"/>
        <v>0.24463472390116048</v>
      </c>
      <c r="S38" s="16">
        <f t="shared" si="13"/>
        <v>3.1011387392878813</v>
      </c>
      <c r="T38" s="17">
        <f t="shared" si="14"/>
        <v>4.1430587536210304</v>
      </c>
    </row>
    <row r="39" spans="1:20" x14ac:dyDescent="0.15">
      <c r="A39" s="10">
        <f t="shared" si="15"/>
        <v>1.3500000000000003</v>
      </c>
      <c r="B39" s="16">
        <f t="shared" si="0"/>
        <v>0.76175318450098017</v>
      </c>
      <c r="C39" s="16">
        <f t="shared" si="1"/>
        <v>1.9595833333333346</v>
      </c>
      <c r="D39" s="16">
        <f t="shared" si="2"/>
        <v>0.9697370931874485</v>
      </c>
      <c r="E39" s="16">
        <f t="shared" si="3"/>
        <v>1.2226115493065082</v>
      </c>
      <c r="F39" s="17">
        <f t="shared" si="4"/>
        <v>1.602784902894834</v>
      </c>
      <c r="G39" s="3"/>
      <c r="H39" s="10">
        <f t="shared" si="16"/>
        <v>2.3499999999999925</v>
      </c>
      <c r="I39" s="16">
        <f t="shared" si="5"/>
        <v>0.52860799188231833</v>
      </c>
      <c r="J39" s="16">
        <f t="shared" si="6"/>
        <v>6.2762499999999593</v>
      </c>
      <c r="K39" s="16">
        <f t="shared" si="7"/>
        <v>0.56148422064455894</v>
      </c>
      <c r="L39" s="16">
        <f t="shared" si="8"/>
        <v>1.9931142485287385</v>
      </c>
      <c r="M39" s="17">
        <f t="shared" si="9"/>
        <v>3.1489665003563703</v>
      </c>
      <c r="O39" s="10">
        <f t="shared" si="17"/>
        <v>3.3499999999999925</v>
      </c>
      <c r="P39" s="16">
        <f t="shared" si="10"/>
        <v>0.4573482173738258</v>
      </c>
      <c r="Q39" s="16">
        <f t="shared" si="11"/>
        <v>12.926249999999943</v>
      </c>
      <c r="R39" s="16">
        <f t="shared" si="12"/>
        <v>0.24252103213017642</v>
      </c>
      <c r="S39" s="16">
        <f t="shared" si="13"/>
        <v>3.1142212909333828</v>
      </c>
      <c r="T39" s="17">
        <f t="shared" si="14"/>
        <v>4.1507165973185334</v>
      </c>
    </row>
    <row r="40" spans="1:20" x14ac:dyDescent="0.15">
      <c r="A40" s="10">
        <f t="shared" si="15"/>
        <v>1.3600000000000003</v>
      </c>
      <c r="B40" s="16">
        <f t="shared" si="0"/>
        <v>0.75718070467089538</v>
      </c>
      <c r="C40" s="16">
        <f t="shared" si="1"/>
        <v>1.9912000000000014</v>
      </c>
      <c r="D40" s="16">
        <f t="shared" si="2"/>
        <v>0.96757867740032688</v>
      </c>
      <c r="E40" s="16">
        <f t="shared" si="3"/>
        <v>1.2289975778546716</v>
      </c>
      <c r="F40" s="17">
        <f t="shared" si="4"/>
        <v>1.6201822004204633</v>
      </c>
      <c r="G40" s="3"/>
      <c r="H40" s="10">
        <f t="shared" si="16"/>
        <v>2.3599999999999923</v>
      </c>
      <c r="I40" s="16">
        <f t="shared" si="5"/>
        <v>0.52748563178172414</v>
      </c>
      <c r="J40" s="16">
        <f t="shared" si="6"/>
        <v>6.3311999999999582</v>
      </c>
      <c r="K40" s="16">
        <f t="shared" si="7"/>
        <v>0.55717725932929407</v>
      </c>
      <c r="L40" s="16">
        <f t="shared" si="8"/>
        <v>2.0024852628554939</v>
      </c>
      <c r="M40" s="17">
        <f t="shared" si="9"/>
        <v>3.1616712079927249</v>
      </c>
      <c r="O40" s="10">
        <f t="shared" si="17"/>
        <v>3.3599999999999923</v>
      </c>
      <c r="P40" s="16">
        <f t="shared" si="10"/>
        <v>0.45691161553855331</v>
      </c>
      <c r="Q40" s="16">
        <f t="shared" si="11"/>
        <v>13.004533333333274</v>
      </c>
      <c r="R40" s="16">
        <f t="shared" si="12"/>
        <v>0.24042571554291284</v>
      </c>
      <c r="S40" s="16">
        <f t="shared" si="13"/>
        <v>3.1273420697908683</v>
      </c>
      <c r="T40" s="17">
        <f t="shared" si="14"/>
        <v>4.1583341518514825</v>
      </c>
    </row>
    <row r="41" spans="1:20" x14ac:dyDescent="0.15">
      <c r="A41" s="10">
        <f t="shared" si="15"/>
        <v>1.3700000000000003</v>
      </c>
      <c r="B41" s="16">
        <f t="shared" si="0"/>
        <v>0.75269220960058802</v>
      </c>
      <c r="C41" s="16">
        <f t="shared" si="1"/>
        <v>2.0230500000000013</v>
      </c>
      <c r="D41" s="16">
        <f t="shared" si="2"/>
        <v>0.96534449233681019</v>
      </c>
      <c r="E41" s="16">
        <f t="shared" si="3"/>
        <v>1.2353981338909905</v>
      </c>
      <c r="F41" s="17">
        <f t="shared" si="4"/>
        <v>1.6375692535881001</v>
      </c>
      <c r="G41" s="3"/>
      <c r="H41" s="10">
        <f t="shared" si="16"/>
        <v>2.3699999999999921</v>
      </c>
      <c r="I41" s="16">
        <f t="shared" si="5"/>
        <v>0.52637559671715195</v>
      </c>
      <c r="J41" s="16">
        <f t="shared" si="6"/>
        <v>6.3863833333332902</v>
      </c>
      <c r="K41" s="16">
        <f t="shared" si="7"/>
        <v>0.5528894429864597</v>
      </c>
      <c r="L41" s="16">
        <f t="shared" si="8"/>
        <v>2.0118924795903554</v>
      </c>
      <c r="M41" s="17">
        <f t="shared" si="9"/>
        <v>3.174316420047274</v>
      </c>
      <c r="O41" s="10">
        <f t="shared" si="17"/>
        <v>3.3699999999999921</v>
      </c>
      <c r="P41" s="16">
        <f t="shared" si="10"/>
        <v>0.45647854866937815</v>
      </c>
      <c r="Q41" s="16">
        <f t="shared" si="11"/>
        <v>13.083049999999938</v>
      </c>
      <c r="R41" s="16">
        <f t="shared" si="12"/>
        <v>0.23834864347227805</v>
      </c>
      <c r="S41" s="16">
        <f t="shared" si="13"/>
        <v>3.1405010837024077</v>
      </c>
      <c r="T41" s="17">
        <f t="shared" si="14"/>
        <v>4.1659116336225024</v>
      </c>
    </row>
    <row r="42" spans="1:20" x14ac:dyDescent="0.15">
      <c r="A42" s="10">
        <f t="shared" si="15"/>
        <v>1.3800000000000003</v>
      </c>
      <c r="B42" s="16">
        <f t="shared" si="0"/>
        <v>0.74828552646522029</v>
      </c>
      <c r="C42" s="16">
        <f t="shared" si="1"/>
        <v>2.0551333333333348</v>
      </c>
      <c r="D42" s="16">
        <f t="shared" si="2"/>
        <v>0.96303521726447983</v>
      </c>
      <c r="E42" s="16">
        <f t="shared" si="3"/>
        <v>1.2418139209783194</v>
      </c>
      <c r="F42" s="17">
        <f t="shared" si="4"/>
        <v>1.6549446729621697</v>
      </c>
      <c r="G42" s="3"/>
      <c r="H42" s="10">
        <f t="shared" si="16"/>
        <v>2.3799999999999919</v>
      </c>
      <c r="I42" s="16">
        <f t="shared" si="5"/>
        <v>0.52527770679321251</v>
      </c>
      <c r="J42" s="16">
        <f t="shared" si="6"/>
        <v>6.4417999999999553</v>
      </c>
      <c r="K42" s="16">
        <f t="shared" si="7"/>
        <v>0.54862108075180249</v>
      </c>
      <c r="L42" s="16">
        <f t="shared" si="8"/>
        <v>2.0213359437892726</v>
      </c>
      <c r="M42" s="17">
        <f t="shared" si="9"/>
        <v>3.1869022167210432</v>
      </c>
      <c r="O42" s="10">
        <f t="shared" si="17"/>
        <v>3.3799999999999919</v>
      </c>
      <c r="P42" s="16">
        <f t="shared" si="10"/>
        <v>0.45604897909845993</v>
      </c>
      <c r="Q42" s="16">
        <f t="shared" si="11"/>
        <v>13.161799999999937</v>
      </c>
      <c r="R42" s="16">
        <f t="shared" si="12"/>
        <v>0.23628968521563104</v>
      </c>
      <c r="S42" s="16">
        <f t="shared" si="13"/>
        <v>3.1536983403942331</v>
      </c>
      <c r="T42" s="17">
        <f t="shared" si="14"/>
        <v>4.1734492584203933</v>
      </c>
    </row>
    <row r="43" spans="1:20" x14ac:dyDescent="0.15">
      <c r="A43" s="10">
        <f t="shared" si="15"/>
        <v>1.3900000000000003</v>
      </c>
      <c r="B43" s="16">
        <f t="shared" si="0"/>
        <v>0.74395855712170134</v>
      </c>
      <c r="C43" s="16">
        <f t="shared" si="1"/>
        <v>2.0874500000000014</v>
      </c>
      <c r="D43" s="16">
        <f t="shared" si="2"/>
        <v>0.96065159237358977</v>
      </c>
      <c r="E43" s="16">
        <f t="shared" si="3"/>
        <v>1.2482456174628644</v>
      </c>
      <c r="F43" s="17">
        <f t="shared" si="4"/>
        <v>1.672307093088675</v>
      </c>
      <c r="G43" s="3"/>
      <c r="H43" s="10">
        <f t="shared" si="16"/>
        <v>2.3899999999999917</v>
      </c>
      <c r="I43" s="16">
        <f t="shared" si="5"/>
        <v>0.52419178542872125</v>
      </c>
      <c r="J43" s="16">
        <f t="shared" si="6"/>
        <v>6.4974499999999535</v>
      </c>
      <c r="K43" s="16">
        <f t="shared" si="7"/>
        <v>0.54437246966416031</v>
      </c>
      <c r="L43" s="16">
        <f t="shared" si="8"/>
        <v>2.0308156995675759</v>
      </c>
      <c r="M43" s="17">
        <f t="shared" si="9"/>
        <v>3.1994286834514143</v>
      </c>
      <c r="O43" s="10">
        <f t="shared" si="17"/>
        <v>3.3899999999999917</v>
      </c>
      <c r="P43" s="16">
        <f t="shared" si="10"/>
        <v>0.45562286965621535</v>
      </c>
      <c r="Q43" s="16">
        <f t="shared" si="11"/>
        <v>13.240783333333269</v>
      </c>
      <c r="R43" s="16">
        <f t="shared" si="12"/>
        <v>0.23424871006752446</v>
      </c>
      <c r="S43" s="16">
        <f t="shared" si="13"/>
        <v>3.1669338474787874</v>
      </c>
      <c r="T43" s="17">
        <f t="shared" si="14"/>
        <v>4.1809472414064857</v>
      </c>
    </row>
    <row r="44" spans="1:20" x14ac:dyDescent="0.15">
      <c r="A44" s="10">
        <f t="shared" si="15"/>
        <v>1.4000000000000004</v>
      </c>
      <c r="B44" s="16">
        <f t="shared" si="0"/>
        <v>0.73970927486462845</v>
      </c>
      <c r="C44" s="16">
        <f t="shared" si="1"/>
        <v>2.1200000000000014</v>
      </c>
      <c r="D44" s="16">
        <f t="shared" si="2"/>
        <v>0.95819441491554558</v>
      </c>
      <c r="E44" s="16">
        <f t="shared" si="3"/>
        <v>1.2546938775510206</v>
      </c>
      <c r="F44" s="17">
        <f t="shared" si="4"/>
        <v>1.6896551724137938</v>
      </c>
      <c r="G44" s="3"/>
      <c r="H44" s="10">
        <f t="shared" si="16"/>
        <v>2.3999999999999915</v>
      </c>
      <c r="I44" s="16">
        <f t="shared" si="5"/>
        <v>0.52311765928201737</v>
      </c>
      <c r="J44" s="16">
        <f t="shared" si="6"/>
        <v>6.5533333333332857</v>
      </c>
      <c r="K44" s="16">
        <f t="shared" si="7"/>
        <v>0.54014389488089765</v>
      </c>
      <c r="L44" s="16">
        <f t="shared" si="8"/>
        <v>2.0403317901234477</v>
      </c>
      <c r="M44" s="17">
        <f t="shared" si="9"/>
        <v>3.2118959107806591</v>
      </c>
      <c r="O44" s="10">
        <f t="shared" si="17"/>
        <v>3.3999999999999915</v>
      </c>
      <c r="P44" s="16">
        <f t="shared" si="10"/>
        <v>0.4552001836634158</v>
      </c>
      <c r="Q44" s="16">
        <f t="shared" si="11"/>
        <v>13.319999999999933</v>
      </c>
      <c r="R44" s="16">
        <f t="shared" si="12"/>
        <v>0.23222558735142504</v>
      </c>
      <c r="S44" s="16">
        <f t="shared" si="13"/>
        <v>3.1802076124567362</v>
      </c>
      <c r="T44" s="17">
        <f t="shared" si="14"/>
        <v>4.1884057971014439</v>
      </c>
    </row>
    <row r="45" spans="1:20" x14ac:dyDescent="0.15">
      <c r="A45" s="10">
        <f t="shared" si="15"/>
        <v>1.4100000000000004</v>
      </c>
      <c r="B45" s="16">
        <f t="shared" si="0"/>
        <v>0.73553572135303469</v>
      </c>
      <c r="C45" s="16">
        <f t="shared" si="1"/>
        <v>2.152783333333335</v>
      </c>
      <c r="D45" s="16">
        <f t="shared" si="2"/>
        <v>0.9556645355119302</v>
      </c>
      <c r="E45" s="16">
        <f t="shared" si="3"/>
        <v>1.2611593323329369</v>
      </c>
      <c r="F45" s="17">
        <f t="shared" si="4"/>
        <v>1.7069875931941452</v>
      </c>
      <c r="G45" s="3"/>
      <c r="H45" s="10">
        <f t="shared" si="16"/>
        <v>2.4099999999999913</v>
      </c>
      <c r="I45" s="16">
        <f t="shared" si="5"/>
        <v>0.52205515817829118</v>
      </c>
      <c r="J45" s="16">
        <f t="shared" si="6"/>
        <v>6.609449999999951</v>
      </c>
      <c r="K45" s="16">
        <f t="shared" si="7"/>
        <v>0.53593562989304488</v>
      </c>
      <c r="L45" s="16">
        <f t="shared" si="8"/>
        <v>2.0498842577607048</v>
      </c>
      <c r="M45" s="17">
        <f t="shared" si="9"/>
        <v>3.2243039942265419</v>
      </c>
      <c r="O45" s="10">
        <f t="shared" si="17"/>
        <v>3.4099999999999913</v>
      </c>
      <c r="P45" s="16">
        <f t="shared" si="10"/>
        <v>0.45478088492343199</v>
      </c>
      <c r="Q45" s="16">
        <f t="shared" si="11"/>
        <v>13.399449999999932</v>
      </c>
      <c r="R45" s="16">
        <f t="shared" si="12"/>
        <v>0.23022018645043363</v>
      </c>
      <c r="S45" s="16">
        <f t="shared" si="13"/>
        <v>3.1935196427189187</v>
      </c>
      <c r="T45" s="17">
        <f t="shared" si="14"/>
        <v>4.1958251393725021</v>
      </c>
    </row>
    <row r="46" spans="1:20" x14ac:dyDescent="0.15">
      <c r="A46" s="10">
        <f t="shared" si="15"/>
        <v>1.4200000000000004</v>
      </c>
      <c r="B46" s="16">
        <f t="shared" si="0"/>
        <v>0.73143600369738671</v>
      </c>
      <c r="C46" s="16">
        <f t="shared" si="1"/>
        <v>2.1858000000000013</v>
      </c>
      <c r="D46" s="16">
        <f t="shared" si="2"/>
        <v>0.95306285462507756</v>
      </c>
      <c r="E46" s="16">
        <f t="shared" si="3"/>
        <v>1.2676425907558022</v>
      </c>
      <c r="F46" s="17">
        <f t="shared" si="4"/>
        <v>1.7243030613990087</v>
      </c>
      <c r="G46" s="3"/>
      <c r="H46" s="10">
        <f t="shared" si="16"/>
        <v>2.419999999999991</v>
      </c>
      <c r="I46" s="16">
        <f t="shared" si="5"/>
        <v>0.52100411503886068</v>
      </c>
      <c r="J46" s="16">
        <f t="shared" si="6"/>
        <v>6.6657999999999493</v>
      </c>
      <c r="K46" s="16">
        <f t="shared" si="7"/>
        <v>0.53174793673999754</v>
      </c>
      <c r="L46" s="16">
        <f t="shared" si="8"/>
        <v>2.059473143910926</v>
      </c>
      <c r="M46" s="17">
        <f t="shared" si="9"/>
        <v>3.236653034154958</v>
      </c>
      <c r="O46" s="10">
        <f t="shared" si="17"/>
        <v>3.419999999999991</v>
      </c>
      <c r="P46" s="16">
        <f t="shared" si="10"/>
        <v>0.45436493771462205</v>
      </c>
      <c r="Q46" s="16">
        <f t="shared" si="11"/>
        <v>13.479133333333262</v>
      </c>
      <c r="R46" s="16">
        <f t="shared" si="12"/>
        <v>0.22823237683703518</v>
      </c>
      <c r="S46" s="16">
        <f t="shared" si="13"/>
        <v>3.2068699455482856</v>
      </c>
      <c r="T46" s="17">
        <f t="shared" si="14"/>
        <v>4.203205481421139</v>
      </c>
    </row>
    <row r="47" spans="1:20" x14ac:dyDescent="0.15">
      <c r="A47" s="10">
        <f t="shared" si="15"/>
        <v>1.4300000000000004</v>
      </c>
      <c r="B47" s="16">
        <f t="shared" si="0"/>
        <v>0.72740829169702836</v>
      </c>
      <c r="C47" s="16">
        <f t="shared" si="1"/>
        <v>2.2190500000000015</v>
      </c>
      <c r="D47" s="16">
        <f t="shared" si="2"/>
        <v>0.95039031918188488</v>
      </c>
      <c r="E47" s="16">
        <f t="shared" si="3"/>
        <v>1.2741442405496601</v>
      </c>
      <c r="F47" s="17">
        <f t="shared" si="4"/>
        <v>1.7416003066047787</v>
      </c>
      <c r="G47" s="3"/>
      <c r="H47" s="10">
        <f t="shared" si="16"/>
        <v>2.4299999999999908</v>
      </c>
      <c r="I47" s="16">
        <f t="shared" si="5"/>
        <v>0.51996436581233241</v>
      </c>
      <c r="J47" s="16">
        <f t="shared" si="6"/>
        <v>6.7223833333332808</v>
      </c>
      <c r="K47" s="16">
        <f t="shared" si="7"/>
        <v>0.52758106622361078</v>
      </c>
      <c r="L47" s="16">
        <f t="shared" si="8"/>
        <v>2.0690984891549493</v>
      </c>
      <c r="M47" s="17">
        <f t="shared" si="9"/>
        <v>3.2489431356546028</v>
      </c>
      <c r="O47" s="10">
        <f t="shared" si="17"/>
        <v>3.4299999999999908</v>
      </c>
      <c r="P47" s="16">
        <f t="shared" si="10"/>
        <v>0.45395230678286075</v>
      </c>
      <c r="Q47" s="16">
        <f t="shared" si="11"/>
        <v>13.559049999999928</v>
      </c>
      <c r="R47" s="16">
        <f t="shared" si="12"/>
        <v>0.22626202810188689</v>
      </c>
      <c r="S47" s="16">
        <f t="shared" si="13"/>
        <v>3.2202585281217728</v>
      </c>
      <c r="T47" s="17">
        <f t="shared" si="14"/>
        <v>4.2105470357711585</v>
      </c>
    </row>
    <row r="48" spans="1:20" x14ac:dyDescent="0.15">
      <c r="A48" s="10">
        <f t="shared" si="15"/>
        <v>1.4400000000000004</v>
      </c>
      <c r="B48" s="16">
        <f t="shared" si="0"/>
        <v>0.7234508152189485</v>
      </c>
      <c r="C48" s="16">
        <f t="shared" si="1"/>
        <v>2.2525333333333353</v>
      </c>
      <c r="D48" s="16">
        <f t="shared" si="2"/>
        <v>0.94764791934321235</v>
      </c>
      <c r="E48" s="16">
        <f t="shared" si="3"/>
        <v>1.2806648491083679</v>
      </c>
      <c r="F48" s="17">
        <f t="shared" si="4"/>
        <v>1.7588780818819278</v>
      </c>
      <c r="G48" s="3"/>
      <c r="H48" s="10">
        <f t="shared" si="16"/>
        <v>2.4399999999999906</v>
      </c>
      <c r="I48" s="16">
        <f t="shared" si="5"/>
        <v>0.5189357494075908</v>
      </c>
      <c r="J48" s="16">
        <f t="shared" si="6"/>
        <v>6.779199999999947</v>
      </c>
      <c r="K48" s="16">
        <f t="shared" si="7"/>
        <v>0.52343525812155789</v>
      </c>
      <c r="L48" s="16">
        <f t="shared" si="8"/>
        <v>2.0787603332437428</v>
      </c>
      <c r="M48" s="17">
        <f t="shared" si="9"/>
        <v>3.2611744084136607</v>
      </c>
      <c r="O48" s="10">
        <f t="shared" si="17"/>
        <v>3.4399999999999906</v>
      </c>
      <c r="P48" s="16">
        <f t="shared" si="10"/>
        <v>0.4535429573342063</v>
      </c>
      <c r="Q48" s="16">
        <f t="shared" si="11"/>
        <v>13.639199999999926</v>
      </c>
      <c r="R48" s="16">
        <f t="shared" si="12"/>
        <v>0.22430900998167819</v>
      </c>
      <c r="S48" s="16">
        <f t="shared" si="13"/>
        <v>3.2336853975121551</v>
      </c>
      <c r="T48" s="17">
        <f t="shared" si="14"/>
        <v>4.2178500142571931</v>
      </c>
    </row>
    <row r="49" spans="1:20" x14ac:dyDescent="0.15">
      <c r="A49" s="10">
        <f t="shared" si="15"/>
        <v>1.4500000000000004</v>
      </c>
      <c r="B49" s="16">
        <f t="shared" si="0"/>
        <v>0.71956186170938841</v>
      </c>
      <c r="C49" s="16">
        <f t="shared" si="1"/>
        <v>2.2862500000000021</v>
      </c>
      <c r="D49" s="16">
        <f t="shared" si="2"/>
        <v>0.94483668541179366</v>
      </c>
      <c r="E49" s="16">
        <f t="shared" si="3"/>
        <v>1.2872049643281809</v>
      </c>
      <c r="F49" s="17">
        <f t="shared" si="4"/>
        <v>1.7761351636747633</v>
      </c>
      <c r="G49" s="3"/>
      <c r="H49" s="10">
        <f t="shared" si="16"/>
        <v>2.4499999999999904</v>
      </c>
      <c r="I49" s="16">
        <f t="shared" si="5"/>
        <v>0.51791810762855706</v>
      </c>
      <c r="J49" s="16">
        <f t="shared" si="6"/>
        <v>6.8362499999999455</v>
      </c>
      <c r="K49" s="16">
        <f t="shared" si="7"/>
        <v>0.51931074139979927</v>
      </c>
      <c r="L49" s="16">
        <f t="shared" si="8"/>
        <v>2.0884587151186906</v>
      </c>
      <c r="M49" s="17">
        <f t="shared" si="9"/>
        <v>3.2733469665984893</v>
      </c>
      <c r="O49" s="10">
        <f t="shared" si="17"/>
        <v>3.4499999999999904</v>
      </c>
      <c r="P49" s="16">
        <f t="shared" si="10"/>
        <v>0.45313685502770146</v>
      </c>
      <c r="Q49" s="16">
        <f t="shared" si="11"/>
        <v>13.719583333333258</v>
      </c>
      <c r="R49" s="16">
        <f t="shared" si="12"/>
        <v>0.22237319238607373</v>
      </c>
      <c r="S49" s="16">
        <f t="shared" si="13"/>
        <v>3.247150560689851</v>
      </c>
      <c r="T49" s="17">
        <f t="shared" si="14"/>
        <v>4.2251146280136016</v>
      </c>
    </row>
    <row r="50" spans="1:20" x14ac:dyDescent="0.15">
      <c r="A50" s="10">
        <f t="shared" si="15"/>
        <v>1.4600000000000004</v>
      </c>
      <c r="B50" s="16">
        <f t="shared" si="0"/>
        <v>0.71573977383038589</v>
      </c>
      <c r="C50" s="16">
        <f t="shared" si="1"/>
        <v>2.3202000000000016</v>
      </c>
      <c r="D50" s="16">
        <f t="shared" si="2"/>
        <v>0.94195768487208253</v>
      </c>
      <c r="E50" s="16">
        <f t="shared" si="3"/>
        <v>1.2937651154062675</v>
      </c>
      <c r="F50" s="17">
        <f t="shared" si="4"/>
        <v>1.7933703516742394</v>
      </c>
      <c r="G50" s="3"/>
      <c r="H50" s="10">
        <f t="shared" si="16"/>
        <v>2.4599999999999902</v>
      </c>
      <c r="I50" s="16">
        <f t="shared" si="5"/>
        <v>0.51691128511066475</v>
      </c>
      <c r="J50" s="16">
        <f t="shared" si="6"/>
        <v>6.8935333333332771</v>
      </c>
      <c r="K50" s="16">
        <f t="shared" si="7"/>
        <v>0.51520773442404166</v>
      </c>
      <c r="L50" s="16">
        <f t="shared" si="8"/>
        <v>2.0981936729312998</v>
      </c>
      <c r="M50" s="17">
        <f t="shared" si="9"/>
        <v>3.2854609287342891</v>
      </c>
      <c r="O50" s="10">
        <f t="shared" si="17"/>
        <v>3.4599999999999902</v>
      </c>
      <c r="P50" s="16">
        <f t="shared" si="10"/>
        <v>0.45273396596830739</v>
      </c>
      <c r="Q50" s="16">
        <f t="shared" si="11"/>
        <v>13.800199999999924</v>
      </c>
      <c r="R50" s="16">
        <f t="shared" si="12"/>
        <v>0.22045444542376677</v>
      </c>
      <c r="S50" s="16">
        <f t="shared" si="13"/>
        <v>3.2606540245246949</v>
      </c>
      <c r="T50" s="17">
        <f t="shared" si="14"/>
        <v>4.2323410874637561</v>
      </c>
    </row>
    <row r="51" spans="1:20" x14ac:dyDescent="0.15">
      <c r="A51" s="10">
        <f t="shared" si="15"/>
        <v>1.4700000000000004</v>
      </c>
      <c r="B51" s="16">
        <f t="shared" si="0"/>
        <v>0.71198294721389188</v>
      </c>
      <c r="C51" s="16">
        <f t="shared" si="1"/>
        <v>2.354383333333335</v>
      </c>
      <c r="D51" s="16">
        <f t="shared" si="2"/>
        <v>0.93901201955595992</v>
      </c>
      <c r="E51" s="16">
        <f t="shared" si="3"/>
        <v>1.3003458136013291</v>
      </c>
      <c r="F51" s="17">
        <f t="shared" si="4"/>
        <v>1.8105824686841046</v>
      </c>
      <c r="G51" s="3"/>
      <c r="H51" s="10">
        <f t="shared" si="16"/>
        <v>2.46999999999999</v>
      </c>
      <c r="I51" s="16">
        <f t="shared" si="5"/>
        <v>0.5159151292589973</v>
      </c>
      <c r="J51" s="16">
        <f t="shared" si="6"/>
        <v>6.9510499999999427</v>
      </c>
      <c r="K51" s="16">
        <f t="shared" si="7"/>
        <v>0.51112644517007777</v>
      </c>
      <c r="L51" s="16">
        <f t="shared" si="8"/>
        <v>2.1079652440623415</v>
      </c>
      <c r="M51" s="17">
        <f t="shared" si="9"/>
        <v>3.2975164175877514</v>
      </c>
      <c r="O51" s="10">
        <f t="shared" si="17"/>
        <v>3.46999999999999</v>
      </c>
      <c r="P51" s="16">
        <f t="shared" si="10"/>
        <v>0.4523342566999658</v>
      </c>
      <c r="Q51" s="16">
        <f t="shared" si="11"/>
        <v>13.881049999999922</v>
      </c>
      <c r="R51" s="16">
        <f t="shared" si="12"/>
        <v>0.21855263942766068</v>
      </c>
      <c r="S51" s="16">
        <f t="shared" si="13"/>
        <v>3.2741957957876768</v>
      </c>
      <c r="T51" s="17">
        <f t="shared" si="14"/>
        <v>4.2395296023097311</v>
      </c>
    </row>
    <row r="52" spans="1:20" x14ac:dyDescent="0.15">
      <c r="A52" s="10">
        <f t="shared" si="15"/>
        <v>1.4800000000000004</v>
      </c>
      <c r="B52" s="16">
        <f t="shared" si="0"/>
        <v>0.70828982832659493</v>
      </c>
      <c r="C52" s="16">
        <f t="shared" si="1"/>
        <v>2.3888000000000016</v>
      </c>
      <c r="D52" s="16">
        <f t="shared" si="2"/>
        <v>0.93600082292863718</v>
      </c>
      <c r="E52" s="16">
        <f t="shared" si="3"/>
        <v>1.3069475529583638</v>
      </c>
      <c r="F52" s="17">
        <f t="shared" si="4"/>
        <v>1.8277703604806417</v>
      </c>
      <c r="G52" s="3"/>
      <c r="H52" s="10">
        <f t="shared" si="16"/>
        <v>2.4799999999999898</v>
      </c>
      <c r="I52" s="16">
        <f t="shared" si="5"/>
        <v>0.51492949018803846</v>
      </c>
      <c r="J52" s="16">
        <f t="shared" si="6"/>
        <v>7.0087999999999413</v>
      </c>
      <c r="K52" s="16">
        <f t="shared" si="7"/>
        <v>0.50706707143285856</v>
      </c>
      <c r="L52" s="16">
        <f t="shared" si="8"/>
        <v>2.117773465140468</v>
      </c>
      <c r="M52" s="17">
        <f t="shared" si="9"/>
        <v>3.3095135600516459</v>
      </c>
      <c r="O52" s="10">
        <f t="shared" si="17"/>
        <v>3.4799999999999898</v>
      </c>
      <c r="P52" s="16">
        <f t="shared" si="10"/>
        <v>0.45193769419878838</v>
      </c>
      <c r="Q52" s="16">
        <f t="shared" si="11"/>
        <v>13.962133333333252</v>
      </c>
      <c r="R52" s="16">
        <f t="shared" si="12"/>
        <v>0.21666764497919588</v>
      </c>
      <c r="S52" s="16">
        <f t="shared" si="13"/>
        <v>3.2877758811526405</v>
      </c>
      <c r="T52" s="17">
        <f t="shared" si="14"/>
        <v>4.2466803815223422</v>
      </c>
    </row>
    <row r="53" spans="1:20" x14ac:dyDescent="0.15">
      <c r="A53" s="10">
        <f t="shared" si="15"/>
        <v>1.4900000000000004</v>
      </c>
      <c r="B53" s="16">
        <f t="shared" si="0"/>
        <v>0.70465891243904566</v>
      </c>
      <c r="C53" s="16">
        <f t="shared" si="1"/>
        <v>2.4234500000000017</v>
      </c>
      <c r="D53" s="16">
        <f t="shared" si="2"/>
        <v>0.93292525748947852</v>
      </c>
      <c r="E53" s="16">
        <f t="shared" si="3"/>
        <v>1.3135708109995046</v>
      </c>
      <c r="F53" s="17">
        <f t="shared" si="4"/>
        <v>1.8449328956662658</v>
      </c>
      <c r="G53" s="3"/>
      <c r="H53" s="10">
        <f t="shared" si="16"/>
        <v>2.4899999999999896</v>
      </c>
      <c r="I53" s="16">
        <f t="shared" si="5"/>
        <v>0.51395422066298557</v>
      </c>
      <c r="J53" s="16">
        <f t="shared" si="6"/>
        <v>7.0667833333332721</v>
      </c>
      <c r="K53" s="16">
        <f t="shared" si="7"/>
        <v>0.5030298010342209</v>
      </c>
      <c r="L53" s="16">
        <f t="shared" si="8"/>
        <v>2.1276183720602968</v>
      </c>
      <c r="M53" s="17">
        <f t="shared" si="9"/>
        <v>3.3214524870313533</v>
      </c>
      <c r="O53" s="10">
        <f t="shared" si="17"/>
        <v>3.4899999999999896</v>
      </c>
      <c r="P53" s="16">
        <f t="shared" si="10"/>
        <v>0.45154424586636899</v>
      </c>
      <c r="Q53" s="16">
        <f t="shared" si="11"/>
        <v>14.043449999999916</v>
      </c>
      <c r="R53" s="16">
        <f t="shared" si="12"/>
        <v>0.21479933293184761</v>
      </c>
      <c r="S53" s="16">
        <f t="shared" si="13"/>
        <v>3.3013942871979558</v>
      </c>
      <c r="T53" s="17">
        <f t="shared" si="14"/>
        <v>4.25379363333158</v>
      </c>
    </row>
    <row r="54" spans="1:20" x14ac:dyDescent="0.15">
      <c r="A54" s="10">
        <f t="shared" si="15"/>
        <v>1.5000000000000004</v>
      </c>
      <c r="B54" s="16">
        <f t="shared" si="0"/>
        <v>0.70108874169309932</v>
      </c>
      <c r="C54" s="16">
        <f t="shared" si="1"/>
        <v>2.4583333333333353</v>
      </c>
      <c r="D54" s="16">
        <f t="shared" si="2"/>
        <v>0.92978651228282971</v>
      </c>
      <c r="E54" s="16">
        <f t="shared" si="3"/>
        <v>1.3202160493827162</v>
      </c>
      <c r="F54" s="17">
        <f t="shared" si="4"/>
        <v>1.8620689655172422</v>
      </c>
      <c r="G54" s="3"/>
      <c r="H54" s="10">
        <f t="shared" si="16"/>
        <v>2.4999999999999893</v>
      </c>
      <c r="I54" s="16">
        <f t="shared" si="5"/>
        <v>0.5129891760425781</v>
      </c>
      <c r="J54" s="16">
        <f t="shared" si="6"/>
        <v>7.1249999999999378</v>
      </c>
      <c r="K54" s="16">
        <f t="shared" si="7"/>
        <v>0.49901481202915554</v>
      </c>
      <c r="L54" s="16">
        <f t="shared" si="8"/>
        <v>2.1374999999999895</v>
      </c>
      <c r="M54" s="17">
        <f t="shared" si="9"/>
        <v>3.3333333333333206</v>
      </c>
      <c r="O54" s="10">
        <f t="shared" si="17"/>
        <v>3.4999999999999893</v>
      </c>
      <c r="P54" s="16">
        <f t="shared" si="10"/>
        <v>0.45115387952321756</v>
      </c>
      <c r="Q54" s="16">
        <f t="shared" si="11"/>
        <v>14.124999999999915</v>
      </c>
      <c r="R54" s="16">
        <f t="shared" si="12"/>
        <v>0.21294757443380713</v>
      </c>
      <c r="S54" s="16">
        <f t="shared" si="13"/>
        <v>3.3150510204081489</v>
      </c>
      <c r="T54" s="17">
        <f t="shared" si="14"/>
        <v>4.2608695652173845</v>
      </c>
    </row>
    <row r="55" spans="1:20" x14ac:dyDescent="0.15">
      <c r="A55" s="10">
        <f t="shared" si="15"/>
        <v>1.5100000000000005</v>
      </c>
      <c r="B55" s="16">
        <f t="shared" si="0"/>
        <v>0.69757790326208935</v>
      </c>
      <c r="C55" s="16">
        <f t="shared" si="1"/>
        <v>2.4934500000000019</v>
      </c>
      <c r="D55" s="16">
        <f t="shared" si="2"/>
        <v>0.92658580051424311</v>
      </c>
      <c r="E55" s="16">
        <f t="shared" si="3"/>
        <v>1.3268837145300647</v>
      </c>
      <c r="F55" s="17">
        <f t="shared" si="4"/>
        <v>1.8791774838257724</v>
      </c>
      <c r="G55" s="3"/>
      <c r="H55" s="10">
        <f t="shared" si="16"/>
        <v>2.5099999999999891</v>
      </c>
      <c r="I55" s="16">
        <f t="shared" si="5"/>
        <v>0.51203421422339601</v>
      </c>
      <c r="J55" s="16">
        <f t="shared" si="6"/>
        <v>7.1834499999999366</v>
      </c>
      <c r="K55" s="16">
        <f t="shared" si="7"/>
        <v>0.49502227291051015</v>
      </c>
      <c r="L55" s="16">
        <f t="shared" si="8"/>
        <v>2.1474183834383469</v>
      </c>
      <c r="M55" s="17">
        <f t="shared" si="9"/>
        <v>3.3451562375554071</v>
      </c>
      <c r="O55" s="10">
        <f t="shared" si="17"/>
        <v>3.5099999999999891</v>
      </c>
      <c r="P55" s="16">
        <f t="shared" si="10"/>
        <v>0.45076656340231314</v>
      </c>
      <c r="Q55" s="16">
        <f t="shared" si="11"/>
        <v>14.206783333333245</v>
      </c>
      <c r="R55" s="16">
        <f t="shared" si="12"/>
        <v>0.2111122409498718</v>
      </c>
      <c r="S55" s="16">
        <f t="shared" si="13"/>
        <v>3.3287460871755039</v>
      </c>
      <c r="T55" s="17">
        <f t="shared" si="14"/>
        <v>4.267908383900779</v>
      </c>
    </row>
    <row r="56" spans="1:20" x14ac:dyDescent="0.15">
      <c r="A56" s="10">
        <f t="shared" si="15"/>
        <v>1.5200000000000005</v>
      </c>
      <c r="B56" s="16">
        <f t="shared" si="0"/>
        <v>0.69412502759850614</v>
      </c>
      <c r="C56" s="16">
        <f t="shared" si="1"/>
        <v>2.5288000000000017</v>
      </c>
      <c r="D56" s="16">
        <f t="shared" si="2"/>
        <v>0.92332435726779427</v>
      </c>
      <c r="E56" s="16">
        <f t="shared" si="3"/>
        <v>1.3335742382271472</v>
      </c>
      <c r="F56" s="17">
        <f t="shared" si="4"/>
        <v>1.8962573867367045</v>
      </c>
      <c r="G56" s="3"/>
      <c r="H56" s="10">
        <f t="shared" si="16"/>
        <v>2.5199999999999889</v>
      </c>
      <c r="I56" s="16">
        <f t="shared" si="5"/>
        <v>0.51108919558558408</v>
      </c>
      <c r="J56" s="16">
        <f t="shared" si="6"/>
        <v>7.2421333333332685</v>
      </c>
      <c r="K56" s="16">
        <f t="shared" si="7"/>
        <v>0.49105234281205801</v>
      </c>
      <c r="L56" s="16">
        <f t="shared" si="8"/>
        <v>2.1573735561714291</v>
      </c>
      <c r="M56" s="17">
        <f t="shared" si="9"/>
        <v>3.3569213419791248</v>
      </c>
      <c r="O56" s="10">
        <f t="shared" si="17"/>
        <v>3.5199999999999889</v>
      </c>
      <c r="P56" s="16">
        <f t="shared" si="10"/>
        <v>0.45038226614277199</v>
      </c>
      <c r="Q56" s="16">
        <f t="shared" si="11"/>
        <v>14.28879999999991</v>
      </c>
      <c r="R56" s="16">
        <f t="shared" si="12"/>
        <v>0.20929320428255788</v>
      </c>
      <c r="S56" s="16">
        <f t="shared" si="13"/>
        <v>3.3424794938016373</v>
      </c>
      <c r="T56" s="17">
        <f t="shared" si="14"/>
        <v>4.2749102953353502</v>
      </c>
    </row>
    <row r="57" spans="1:20" x14ac:dyDescent="0.15">
      <c r="A57" s="10">
        <f t="shared" si="15"/>
        <v>1.5300000000000005</v>
      </c>
      <c r="B57" s="16">
        <f t="shared" si="0"/>
        <v>0.69072878676429372</v>
      </c>
      <c r="C57" s="16">
        <f t="shared" si="1"/>
        <v>2.564383333333335</v>
      </c>
      <c r="D57" s="16">
        <f t="shared" si="2"/>
        <v>0.92000343732043366</v>
      </c>
      <c r="E57" s="16">
        <f t="shared" si="3"/>
        <v>1.3402880381951863</v>
      </c>
      <c r="F57" s="17">
        <f t="shared" si="4"/>
        <v>1.9133076325791123</v>
      </c>
      <c r="G57" s="3"/>
      <c r="H57" s="10">
        <f t="shared" si="16"/>
        <v>2.5299999999999887</v>
      </c>
      <c r="I57" s="16">
        <f t="shared" si="5"/>
        <v>0.5101539829399595</v>
      </c>
      <c r="J57" s="16">
        <f t="shared" si="6"/>
        <v>7.3010499999999343</v>
      </c>
      <c r="K57" s="16">
        <f t="shared" si="7"/>
        <v>0.48710517170982326</v>
      </c>
      <c r="L57" s="16">
        <f t="shared" si="8"/>
        <v>2.1673655513287078</v>
      </c>
      <c r="M57" s="17">
        <f t="shared" si="9"/>
        <v>3.3686287924637401</v>
      </c>
      <c r="O57" s="10">
        <f t="shared" si="17"/>
        <v>3.5299999999999887</v>
      </c>
      <c r="P57" s="16">
        <f t="shared" si="10"/>
        <v>0.45000095678363017</v>
      </c>
      <c r="Q57" s="16">
        <f t="shared" si="11"/>
        <v>14.37104999999991</v>
      </c>
      <c r="R57" s="16">
        <f t="shared" si="12"/>
        <v>0.20749033659245578</v>
      </c>
      <c r="S57" s="16">
        <f t="shared" si="13"/>
        <v>3.3562512464990326</v>
      </c>
      <c r="T57" s="17">
        <f t="shared" si="14"/>
        <v>4.2818755046990633</v>
      </c>
    </row>
    <row r="58" spans="1:20" x14ac:dyDescent="0.15">
      <c r="A58" s="10">
        <f t="shared" si="15"/>
        <v>1.5400000000000005</v>
      </c>
      <c r="B58" s="16">
        <f t="shared" si="0"/>
        <v>0.68738789283919288</v>
      </c>
      <c r="C58" s="16">
        <f t="shared" si="1"/>
        <v>2.6002000000000018</v>
      </c>
      <c r="D58" s="16">
        <f t="shared" si="2"/>
        <v>0.91662431304957881</v>
      </c>
      <c r="E58" s="16">
        <f t="shared" si="3"/>
        <v>1.3470255186372071</v>
      </c>
      <c r="F58" s="17">
        <f t="shared" si="4"/>
        <v>1.9303272016929847</v>
      </c>
      <c r="G58" s="3"/>
      <c r="H58" s="10">
        <f t="shared" si="16"/>
        <v>2.5399999999999885</v>
      </c>
      <c r="I58" s="16">
        <f t="shared" si="5"/>
        <v>0.50922844147645985</v>
      </c>
      <c r="J58" s="16">
        <f t="shared" si="6"/>
        <v>7.3601999999999315</v>
      </c>
      <c r="K58" s="16">
        <f t="shared" si="7"/>
        <v>0.4831809006216089</v>
      </c>
      <c r="L58" s="16">
        <f t="shared" si="8"/>
        <v>2.1773944013887911</v>
      </c>
      <c r="M58" s="17">
        <f t="shared" si="9"/>
        <v>3.3802787383422275</v>
      </c>
      <c r="O58" s="10">
        <f t="shared" si="17"/>
        <v>3.5399999999999885</v>
      </c>
      <c r="P58" s="16">
        <f t="shared" si="10"/>
        <v>0.44962260475773747</v>
      </c>
      <c r="Q58" s="16">
        <f t="shared" si="11"/>
        <v>14.45353333333324</v>
      </c>
      <c r="R58" s="16">
        <f t="shared" si="12"/>
        <v>0.20570351041784676</v>
      </c>
      <c r="S58" s="16">
        <f t="shared" si="13"/>
        <v>3.3700613513925517</v>
      </c>
      <c r="T58" s="17">
        <f t="shared" si="14"/>
        <v>4.2888042163864037</v>
      </c>
    </row>
    <row r="59" spans="1:20" x14ac:dyDescent="0.15">
      <c r="A59" s="10">
        <f t="shared" si="15"/>
        <v>1.5500000000000005</v>
      </c>
      <c r="B59" s="16">
        <f t="shared" si="0"/>
        <v>0.68410109640284389</v>
      </c>
      <c r="C59" s="16">
        <f t="shared" si="1"/>
        <v>2.6362500000000022</v>
      </c>
      <c r="D59" s="16">
        <f t="shared" si="2"/>
        <v>0.91318827243034906</v>
      </c>
      <c r="E59" s="16">
        <f t="shared" si="3"/>
        <v>1.3537870707596253</v>
      </c>
      <c r="F59" s="17">
        <f t="shared" si="4"/>
        <v>1.9473150962512675</v>
      </c>
      <c r="G59" s="3"/>
      <c r="H59" s="10">
        <f t="shared" si="16"/>
        <v>2.5499999999999883</v>
      </c>
      <c r="I59" s="16">
        <f t="shared" si="5"/>
        <v>0.5083124387138952</v>
      </c>
      <c r="J59" s="16">
        <f t="shared" si="6"/>
        <v>7.4195833333332635</v>
      </c>
      <c r="K59" s="16">
        <f t="shared" si="7"/>
        <v>0.47927966180463066</v>
      </c>
      <c r="L59" s="16">
        <f t="shared" si="8"/>
        <v>2.1874601381946999</v>
      </c>
      <c r="M59" s="17">
        <f t="shared" si="9"/>
        <v>3.3918713323190475</v>
      </c>
      <c r="O59" s="10">
        <f t="shared" si="17"/>
        <v>3.5499999999999883</v>
      </c>
      <c r="P59" s="16">
        <f t="shared" si="10"/>
        <v>0.44924717988576029</v>
      </c>
      <c r="Q59" s="16">
        <f t="shared" si="11"/>
        <v>14.536249999999905</v>
      </c>
      <c r="R59" s="16">
        <f t="shared" si="12"/>
        <v>0.20393259869359778</v>
      </c>
      <c r="S59" s="16">
        <f t="shared" si="13"/>
        <v>3.3839098145209117</v>
      </c>
      <c r="T59" s="17">
        <f t="shared" si="14"/>
        <v>4.2956966340008442</v>
      </c>
    </row>
    <row r="60" spans="1:20" x14ac:dyDescent="0.15">
      <c r="A60" s="10">
        <f t="shared" si="15"/>
        <v>1.5600000000000005</v>
      </c>
      <c r="B60" s="16">
        <f t="shared" si="0"/>
        <v>0.68086718508663546</v>
      </c>
      <c r="C60" s="16">
        <f t="shared" si="1"/>
        <v>2.6725333333333356</v>
      </c>
      <c r="D60" s="16">
        <f t="shared" si="2"/>
        <v>0.90969661711905758</v>
      </c>
      <c r="E60" s="16">
        <f t="shared" si="3"/>
        <v>1.3605730732705095</v>
      </c>
      <c r="F60" s="17">
        <f t="shared" si="4"/>
        <v>1.9642703400774868</v>
      </c>
      <c r="G60" s="3"/>
      <c r="H60" s="10">
        <f t="shared" si="16"/>
        <v>2.5599999999999881</v>
      </c>
      <c r="I60" s="16">
        <f t="shared" si="5"/>
        <v>0.50740584445096204</v>
      </c>
      <c r="J60" s="16">
        <f t="shared" si="6"/>
        <v>7.4791999999999295</v>
      </c>
      <c r="K60" s="16">
        <f t="shared" si="7"/>
        <v>0.47540157895120461</v>
      </c>
      <c r="L60" s="16">
        <f t="shared" si="8"/>
        <v>2.1975627929687378</v>
      </c>
      <c r="M60" s="17">
        <f t="shared" si="9"/>
        <v>3.4034067303697415</v>
      </c>
      <c r="O60" s="10">
        <f t="shared" si="17"/>
        <v>3.5599999999999881</v>
      </c>
      <c r="P60" s="16">
        <f t="shared" si="10"/>
        <v>0.44887465237029123</v>
      </c>
      <c r="Q60" s="16">
        <f t="shared" si="11"/>
        <v>14.619199999999903</v>
      </c>
      <c r="R60" s="16">
        <f t="shared" si="12"/>
        <v>0.20217747476935252</v>
      </c>
      <c r="S60" s="16">
        <f t="shared" si="13"/>
        <v>3.3977966418381347</v>
      </c>
      <c r="T60" s="17">
        <f t="shared" si="14"/>
        <v>4.3025529603476294</v>
      </c>
    </row>
    <row r="61" spans="1:20" x14ac:dyDescent="0.15">
      <c r="A61" s="10">
        <f t="shared" si="15"/>
        <v>1.5700000000000005</v>
      </c>
      <c r="B61" s="16">
        <f t="shared" si="0"/>
        <v>0.67768498219153839</v>
      </c>
      <c r="C61" s="16">
        <f t="shared" si="1"/>
        <v>2.7090500000000022</v>
      </c>
      <c r="D61" s="16">
        <f t="shared" si="2"/>
        <v>0.9061506606197588</v>
      </c>
      <c r="E61" s="16">
        <f t="shared" si="3"/>
        <v>1.3673838928556943</v>
      </c>
      <c r="F61" s="17">
        <f t="shared" si="4"/>
        <v>1.9811919784591898</v>
      </c>
      <c r="G61" s="3"/>
      <c r="H61" s="10">
        <f t="shared" si="16"/>
        <v>2.5699999999999878</v>
      </c>
      <c r="I61" s="16">
        <f t="shared" si="5"/>
        <v>0.50650853071848512</v>
      </c>
      <c r="J61" s="16">
        <f t="shared" si="6"/>
        <v>7.5390499999999276</v>
      </c>
      <c r="K61" s="16">
        <f t="shared" si="7"/>
        <v>0.47154676738241885</v>
      </c>
      <c r="L61" s="16">
        <f t="shared" si="8"/>
        <v>2.2077023963269569</v>
      </c>
      <c r="M61" s="17">
        <f t="shared" si="9"/>
        <v>3.4148850916423101</v>
      </c>
      <c r="O61" s="10">
        <f t="shared" si="17"/>
        <v>3.5699999999999878</v>
      </c>
      <c r="P61" s="16">
        <f t="shared" si="10"/>
        <v>0.44850499279006378</v>
      </c>
      <c r="Q61" s="16">
        <f t="shared" si="11"/>
        <v>14.702383333333232</v>
      </c>
      <c r="R61" s="16">
        <f t="shared" si="12"/>
        <v>0.20043801242703449</v>
      </c>
      <c r="S61" s="16">
        <f t="shared" si="13"/>
        <v>3.4117218392149722</v>
      </c>
      <c r="T61" s="17">
        <f t="shared" si="14"/>
        <v>4.3093733974268584</v>
      </c>
    </row>
    <row r="62" spans="1:20" x14ac:dyDescent="0.15">
      <c r="A62" s="10">
        <f t="shared" si="15"/>
        <v>1.5800000000000005</v>
      </c>
      <c r="B62" s="16">
        <f t="shared" si="0"/>
        <v>0.67455334536839051</v>
      </c>
      <c r="C62" s="16">
        <f t="shared" si="1"/>
        <v>2.7458000000000022</v>
      </c>
      <c r="D62" s="16">
        <f t="shared" si="2"/>
        <v>0.90255172653080373</v>
      </c>
      <c r="E62" s="16">
        <f t="shared" si="3"/>
        <v>1.3742198846338729</v>
      </c>
      <c r="F62" s="17">
        <f t="shared" si="4"/>
        <v>1.9980790779574207</v>
      </c>
      <c r="G62" s="3"/>
      <c r="H62" s="10">
        <f t="shared" si="16"/>
        <v>2.5799999999999876</v>
      </c>
      <c r="I62" s="16">
        <f t="shared" si="5"/>
        <v>0.50562037173284924</v>
      </c>
      <c r="J62" s="16">
        <f t="shared" si="6"/>
        <v>7.5991333333332598</v>
      </c>
      <c r="K62" s="16">
        <f t="shared" si="7"/>
        <v>0.46771533423972711</v>
      </c>
      <c r="L62" s="16">
        <f t="shared" si="8"/>
        <v>2.2178789782932253</v>
      </c>
      <c r="M62" s="17">
        <f t="shared" si="9"/>
        <v>3.4263065783603719</v>
      </c>
      <c r="O62" s="10">
        <f t="shared" si="17"/>
        <v>3.5799999999999876</v>
      </c>
      <c r="P62" s="16">
        <f t="shared" si="10"/>
        <v>0.44813817209426926</v>
      </c>
      <c r="Q62" s="16">
        <f t="shared" si="11"/>
        <v>14.785799999999897</v>
      </c>
      <c r="R62" s="16">
        <f t="shared" si="12"/>
        <v>0.19871408589767994</v>
      </c>
      <c r="S62" s="16">
        <f t="shared" si="13"/>
        <v>3.4256854124402931</v>
      </c>
      <c r="T62" s="17">
        <f t="shared" si="14"/>
        <v>4.3161581464268792</v>
      </c>
    </row>
    <row r="63" spans="1:20" x14ac:dyDescent="0.15">
      <c r="A63" s="10">
        <f t="shared" si="15"/>
        <v>1.5900000000000005</v>
      </c>
      <c r="B63" s="16">
        <f t="shared" si="0"/>
        <v>0.67147116535731943</v>
      </c>
      <c r="C63" s="16">
        <f t="shared" si="1"/>
        <v>2.7827833333333354</v>
      </c>
      <c r="D63" s="16">
        <f t="shared" si="2"/>
        <v>0.8989011468685304</v>
      </c>
      <c r="E63" s="16">
        <f t="shared" si="3"/>
        <v>1.3810813925917138</v>
      </c>
      <c r="F63" s="17">
        <f t="shared" si="4"/>
        <v>2.0149307262124583</v>
      </c>
      <c r="G63" s="3"/>
      <c r="H63" s="10">
        <f t="shared" si="16"/>
        <v>2.5899999999999874</v>
      </c>
      <c r="I63" s="16">
        <f t="shared" si="5"/>
        <v>0.50474124385058639</v>
      </c>
      <c r="J63" s="16">
        <f t="shared" si="6"/>
        <v>7.6594499999999242</v>
      </c>
      <c r="K63" s="16">
        <f t="shared" si="7"/>
        <v>0.46390737867441684</v>
      </c>
      <c r="L63" s="16">
        <f t="shared" si="8"/>
        <v>2.2280925683129218</v>
      </c>
      <c r="M63" s="17">
        <f t="shared" si="9"/>
        <v>3.4376713557280723</v>
      </c>
      <c r="O63" s="10">
        <f t="shared" si="17"/>
        <v>3.5899999999999874</v>
      </c>
      <c r="P63" s="16">
        <f t="shared" si="10"/>
        <v>0.44777416159697409</v>
      </c>
      <c r="Q63" s="16">
        <f t="shared" si="11"/>
        <v>14.869449999999896</v>
      </c>
      <c r="R63" s="16">
        <f t="shared" si="12"/>
        <v>0.19700556987761808</v>
      </c>
      <c r="S63" s="16">
        <f t="shared" si="13"/>
        <v>3.4396873672224588</v>
      </c>
      <c r="T63" s="17">
        <f t="shared" si="14"/>
        <v>4.3229074077179721</v>
      </c>
    </row>
    <row r="64" spans="1:20" x14ac:dyDescent="0.15">
      <c r="A64" s="10">
        <f t="shared" si="15"/>
        <v>1.6000000000000005</v>
      </c>
      <c r="B64" s="16">
        <f t="shared" si="0"/>
        <v>0.66843736478319171</v>
      </c>
      <c r="C64" s="16">
        <f t="shared" si="1"/>
        <v>2.8200000000000025</v>
      </c>
      <c r="D64" s="16">
        <f t="shared" si="2"/>
        <v>0.89520026046533663</v>
      </c>
      <c r="E64" s="16">
        <f t="shared" si="3"/>
        <v>1.38796875</v>
      </c>
      <c r="F64" s="17">
        <f t="shared" si="4"/>
        <v>2.031746031746033</v>
      </c>
      <c r="G64" s="3"/>
      <c r="H64" s="10">
        <f t="shared" si="16"/>
        <v>2.5999999999999872</v>
      </c>
      <c r="I64" s="16">
        <f t="shared" si="5"/>
        <v>0.50387102552408725</v>
      </c>
      <c r="J64" s="16">
        <f t="shared" si="6"/>
        <v>7.7199999999999225</v>
      </c>
      <c r="K64" s="16">
        <f t="shared" si="7"/>
        <v>0.46012299203489992</v>
      </c>
      <c r="L64" s="16">
        <f t="shared" si="8"/>
        <v>2.2383431952662587</v>
      </c>
      <c r="M64" s="17">
        <f t="shared" si="9"/>
        <v>3.448979591836721</v>
      </c>
      <c r="O64" s="10">
        <f t="shared" si="17"/>
        <v>3.5999999999999872</v>
      </c>
      <c r="P64" s="16">
        <f t="shared" si="10"/>
        <v>0.44741293297163554</v>
      </c>
      <c r="Q64" s="16">
        <f t="shared" si="11"/>
        <v>14.953333333333228</v>
      </c>
      <c r="R64" s="16">
        <f t="shared" si="12"/>
        <v>0.19531233954401167</v>
      </c>
      <c r="S64" s="16">
        <f t="shared" si="13"/>
        <v>3.453727709190654</v>
      </c>
      <c r="T64" s="17">
        <f t="shared" si="14"/>
        <v>4.3296213808463175</v>
      </c>
    </row>
    <row r="65" spans="1:20" x14ac:dyDescent="0.15">
      <c r="A65" s="10">
        <f t="shared" si="15"/>
        <v>1.6100000000000005</v>
      </c>
      <c r="B65" s="16">
        <f t="shared" si="0"/>
        <v>0.66545089700416293</v>
      </c>
      <c r="C65" s="16">
        <f t="shared" si="1"/>
        <v>2.8574500000000023</v>
      </c>
      <c r="D65" s="16">
        <f t="shared" si="2"/>
        <v>0.89145041143951764</v>
      </c>
      <c r="E65" s="16">
        <f t="shared" si="3"/>
        <v>1.394882279811736</v>
      </c>
      <c r="F65" s="17">
        <f t="shared" si="4"/>
        <v>2.0485241237602252</v>
      </c>
      <c r="G65" s="3"/>
      <c r="H65" s="10">
        <f t="shared" si="16"/>
        <v>2.609999999999987</v>
      </c>
      <c r="I65" s="16">
        <f t="shared" si="5"/>
        <v>0.50300959725840089</v>
      </c>
      <c r="J65" s="16">
        <f t="shared" si="6"/>
        <v>7.7807833333332548</v>
      </c>
      <c r="K65" s="16">
        <f t="shared" si="7"/>
        <v>0.45636225805177771</v>
      </c>
      <c r="L65" s="16">
        <f t="shared" si="8"/>
        <v>2.2486308874812493</v>
      </c>
      <c r="M65" s="17">
        <f t="shared" si="9"/>
        <v>3.460231457573153</v>
      </c>
      <c r="O65" s="10">
        <f t="shared" si="17"/>
        <v>3.609999999999987</v>
      </c>
      <c r="P65" s="16">
        <f t="shared" si="10"/>
        <v>0.44705445824571427</v>
      </c>
      <c r="Q65" s="16">
        <f t="shared" si="11"/>
        <v>15.037449999999891</v>
      </c>
      <c r="R65" s="16">
        <f t="shared" si="12"/>
        <v>0.19363427056977517</v>
      </c>
      <c r="S65" s="16">
        <f t="shared" si="13"/>
        <v>3.4678064438962068</v>
      </c>
      <c r="T65" s="17">
        <f t="shared" si="14"/>
        <v>4.3363002645282496</v>
      </c>
    </row>
    <row r="66" spans="1:20" x14ac:dyDescent="0.15">
      <c r="A66" s="10">
        <f t="shared" si="15"/>
        <v>1.6200000000000006</v>
      </c>
      <c r="B66" s="16">
        <f t="shared" si="0"/>
        <v>0.66251074501057927</v>
      </c>
      <c r="C66" s="16">
        <f t="shared" si="1"/>
        <v>2.895133333333336</v>
      </c>
      <c r="D66" s="16">
        <f t="shared" si="2"/>
        <v>0.88765294773437975</v>
      </c>
      <c r="E66" s="16">
        <f t="shared" si="3"/>
        <v>1.4018222950431001</v>
      </c>
      <c r="F66" s="17">
        <f t="shared" si="4"/>
        <v>2.0652641519332682</v>
      </c>
      <c r="G66" s="3"/>
      <c r="H66" s="10">
        <f t="shared" si="16"/>
        <v>2.6199999999999868</v>
      </c>
      <c r="I66" s="16">
        <f t="shared" si="5"/>
        <v>0.50215684156909457</v>
      </c>
      <c r="J66" s="16">
        <f t="shared" si="6"/>
        <v>7.8417999999999184</v>
      </c>
      <c r="K66" s="16">
        <f t="shared" si="7"/>
        <v>0.45262525302063666</v>
      </c>
      <c r="L66" s="16">
        <f t="shared" si="8"/>
        <v>2.25895567274633</v>
      </c>
      <c r="M66" s="17">
        <f t="shared" si="9"/>
        <v>3.4714271265297718</v>
      </c>
      <c r="O66" s="10">
        <f t="shared" si="17"/>
        <v>3.6199999999999868</v>
      </c>
      <c r="P66" s="16">
        <f t="shared" si="10"/>
        <v>0.44669870979538051</v>
      </c>
      <c r="Q66" s="16">
        <f t="shared" si="11"/>
        <v>15.12179999999989</v>
      </c>
      <c r="R66" s="16">
        <f t="shared" si="12"/>
        <v>0.19197123913789177</v>
      </c>
      <c r="S66" s="16">
        <f t="shared" si="13"/>
        <v>3.4819235768138759</v>
      </c>
      <c r="T66" s="17">
        <f t="shared" si="14"/>
        <v>4.3429442566447856</v>
      </c>
    </row>
    <row r="67" spans="1:20" x14ac:dyDescent="0.15">
      <c r="A67" s="10">
        <f t="shared" si="15"/>
        <v>1.6300000000000006</v>
      </c>
      <c r="B67" s="16">
        <f t="shared" si="0"/>
        <v>0.65961592037164496</v>
      </c>
      <c r="C67" s="16">
        <f t="shared" si="1"/>
        <v>2.9330500000000028</v>
      </c>
      <c r="D67" s="16">
        <f t="shared" si="2"/>
        <v>0.88380921972422832</v>
      </c>
      <c r="E67" s="16">
        <f t="shared" si="3"/>
        <v>1.4087890991380936</v>
      </c>
      <c r="F67" s="17">
        <f t="shared" si="4"/>
        <v>2.0819652862124367</v>
      </c>
      <c r="G67" s="3"/>
      <c r="H67" s="10">
        <f t="shared" si="16"/>
        <v>2.6299999999999866</v>
      </c>
      <c r="I67" s="16">
        <f t="shared" si="5"/>
        <v>0.50131264294114097</v>
      </c>
      <c r="J67" s="16">
        <f t="shared" si="6"/>
        <v>7.9030499999999178</v>
      </c>
      <c r="K67" s="16">
        <f t="shared" si="7"/>
        <v>0.44891204598255174</v>
      </c>
      <c r="L67" s="16">
        <f t="shared" si="8"/>
        <v>2.2693175783226449</v>
      </c>
      <c r="M67" s="17">
        <f t="shared" si="9"/>
        <v>3.4825667749162803</v>
      </c>
      <c r="O67" s="10">
        <f t="shared" si="17"/>
        <v>3.6299999999999866</v>
      </c>
      <c r="P67" s="16">
        <f t="shared" si="10"/>
        <v>0.44634566034031359</v>
      </c>
      <c r="Q67" s="16">
        <f t="shared" si="11"/>
        <v>15.206383333333221</v>
      </c>
      <c r="R67" s="16">
        <f t="shared" si="12"/>
        <v>0.19032312195513221</v>
      </c>
      <c r="S67" s="16">
        <f t="shared" si="13"/>
        <v>3.4960791133431117</v>
      </c>
      <c r="T67" s="17">
        <f t="shared" si="14"/>
        <v>4.3495535542364125</v>
      </c>
    </row>
    <row r="68" spans="1:20" x14ac:dyDescent="0.15">
      <c r="A68" s="10">
        <f t="shared" si="15"/>
        <v>1.6400000000000006</v>
      </c>
      <c r="B68" s="16">
        <f t="shared" si="0"/>
        <v>0.65676546222742094</v>
      </c>
      <c r="C68" s="16">
        <f t="shared" si="1"/>
        <v>2.9712000000000023</v>
      </c>
      <c r="D68" s="16">
        <f t="shared" si="2"/>
        <v>0.87992057888496233</v>
      </c>
      <c r="E68" s="16">
        <f t="shared" si="3"/>
        <v>1.4157829863176683</v>
      </c>
      <c r="F68" s="17">
        <f t="shared" si="4"/>
        <v>2.0986267166042456</v>
      </c>
      <c r="G68" s="3"/>
      <c r="H68" s="10">
        <f t="shared" si="16"/>
        <v>2.6399999999999864</v>
      </c>
      <c r="I68" s="16">
        <f t="shared" si="5"/>
        <v>0.50047688778880572</v>
      </c>
      <c r="J68" s="16">
        <f t="shared" si="6"/>
        <v>7.9645333333332493</v>
      </c>
      <c r="K68" s="16">
        <f t="shared" si="7"/>
        <v>0.44522269890224248</v>
      </c>
      <c r="L68" s="16">
        <f t="shared" si="8"/>
        <v>2.2797166309560106</v>
      </c>
      <c r="M68" s="17">
        <f t="shared" si="9"/>
        <v>3.4936505814730499</v>
      </c>
      <c r="O68" s="10">
        <f t="shared" si="17"/>
        <v>3.6399999999999864</v>
      </c>
      <c r="P68" s="16">
        <f t="shared" si="10"/>
        <v>0.44599528293859148</v>
      </c>
      <c r="Q68" s="16">
        <f t="shared" si="11"/>
        <v>15.291199999999886</v>
      </c>
      <c r="R68" s="16">
        <f t="shared" si="12"/>
        <v>0.18868979626520113</v>
      </c>
      <c r="S68" s="16">
        <f t="shared" si="13"/>
        <v>3.510273058809303</v>
      </c>
      <c r="T68" s="17">
        <f t="shared" si="14"/>
        <v>4.3561283534981508</v>
      </c>
    </row>
    <row r="69" spans="1:20" x14ac:dyDescent="0.15">
      <c r="A69" s="10">
        <f t="shared" si="15"/>
        <v>1.6500000000000006</v>
      </c>
      <c r="B69" s="16">
        <f t="shared" ref="B69:B103" si="18">SQRT((($B$1-1)*A69^2+2)/(2*$B$1*A69^2-($B$1-1)))</f>
        <v>0.65395843632386341</v>
      </c>
      <c r="C69" s="16">
        <f t="shared" ref="C69:C103" si="19">2*$B$1/($B$1+1)*A69^2-($B$1-1)/($B$1+1)</f>
        <v>3.0095833333333357</v>
      </c>
      <c r="D69" s="16">
        <f t="shared" ref="D69:D103" si="20">((0.5*($B$1+1)*A69^2)/(1+0.5*($B$1-1)*A69^2))^($B$1/($B$1-1))*(2*$B$1/(1+$B$1)*A69^2-($B$1-1)/($B$1+1))^(1/(1-$B$1))</f>
        <v>0.87598837652705652</v>
      </c>
      <c r="E69" s="16">
        <f t="shared" ref="E69:E103" si="21">(2+($B$1-1)*A69^2)*((2*$B$1*A69^2-($B$1-1))/(($B$1+1)^2*A69^2))</f>
        <v>1.4228042419140905</v>
      </c>
      <c r="F69" s="17">
        <f t="shared" ref="F69:F103" si="22">(($B$1+1)*A69^2)/(($B$1-1)*A69^2+2)</f>
        <v>2.1152476529621249</v>
      </c>
      <c r="G69" s="3"/>
      <c r="H69" s="10">
        <f t="shared" si="16"/>
        <v>2.6499999999999861</v>
      </c>
      <c r="I69" s="16">
        <f t="shared" ref="I69:I103" si="23">SQRT((($B$1-1)*H69^2+2)/(2*$B$1*H69^2-($B$1-1)))</f>
        <v>0.49964946441650498</v>
      </c>
      <c r="J69" s="16">
        <f t="shared" ref="J69:J103" si="24">2*$B$1/($B$1+1)*H69^2-($B$1-1)/($B$1+1)</f>
        <v>8.0262499999999157</v>
      </c>
      <c r="K69" s="16">
        <f t="shared" ref="K69:K103" si="25">((0.5*($B$1+1)*H69^2)/(1+0.5*($B$1-1)*H69^2))^($B$1/($B$1-1))*(2*$B$1/(1+$B$1)*H69^2-($B$1-1)/($B$1+1))^(1/(1-$B$1))</f>
        <v>0.4415572668438682</v>
      </c>
      <c r="L69" s="16">
        <f t="shared" ref="L69:L103" si="26">(2+($B$1-1)*H69^2)*((2*$B$1*H69^2-($B$1-1))/(($B$1+1)^2*H69^2))</f>
        <v>2.2901528568885574</v>
      </c>
      <c r="M69" s="17">
        <f t="shared" ref="M69:M103" si="27">(($B$1+1)*H69^2)/(($B$1-1)*H69^2+2)</f>
        <v>3.504678727386136</v>
      </c>
      <c r="O69" s="10">
        <f t="shared" si="17"/>
        <v>3.6499999999999861</v>
      </c>
      <c r="P69" s="16">
        <f t="shared" ref="P69:P103" si="28">SQRT((($B$1-1)*O69^2+2)/(2*$B$1*O69^2-($B$1-1)))</f>
        <v>0.44564755098166992</v>
      </c>
      <c r="Q69" s="16">
        <f t="shared" ref="Q69:Q103" si="29">2*$B$1/($B$1+1)*O69^2-($B$1-1)/($B$1+1)</f>
        <v>15.376249999999883</v>
      </c>
      <c r="R69" s="16">
        <f t="shared" ref="R69:R103" si="30">((0.5*($B$1+1)*O69^2)/(1+0.5*($B$1-1)*O69^2))^($B$1/($B$1-1))*(2*$B$1/(1+$B$1)*O69^2-($B$1-1)/($B$1+1))^(1/(1-$B$1))</f>
        <v>0.18707113986132376</v>
      </c>
      <c r="S69" s="16">
        <f t="shared" ref="S69:S103" si="31">(2+($B$1-1)*O69^2)*((2*$B$1*O69^2-($B$1-1))/(($B$1+1)^2*O69^2))</f>
        <v>3.5245054184649818</v>
      </c>
      <c r="T69" s="17">
        <f t="shared" ref="T69:T103" si="32">(($B$1+1)*O69^2)/(($B$1-1)*O69^2+2)</f>
        <v>4.3626688497748587</v>
      </c>
    </row>
    <row r="70" spans="1:20" x14ac:dyDescent="0.15">
      <c r="A70" s="10">
        <f t="shared" ref="A70:A103" si="33">A69+0.01</f>
        <v>1.6600000000000006</v>
      </c>
      <c r="B70" s="16">
        <f t="shared" si="18"/>
        <v>0.65119393408874482</v>
      </c>
      <c r="C70" s="16">
        <f t="shared" si="19"/>
        <v>3.0482000000000027</v>
      </c>
      <c r="D70" s="16">
        <f t="shared" si="20"/>
        <v>0.87201396258885255</v>
      </c>
      <c r="E70" s="16">
        <f t="shared" si="21"/>
        <v>1.4298531426912473</v>
      </c>
      <c r="F70" s="17">
        <f t="shared" si="22"/>
        <v>2.1318273247717792</v>
      </c>
      <c r="G70" s="3"/>
      <c r="H70" s="10">
        <f t="shared" ref="H70:H103" si="34">H69+0.01</f>
        <v>2.6599999999999859</v>
      </c>
      <c r="I70" s="16">
        <f t="shared" si="23"/>
        <v>0.49883026298060668</v>
      </c>
      <c r="J70" s="16">
        <f t="shared" si="24"/>
        <v>8.0881999999999135</v>
      </c>
      <c r="K70" s="16">
        <f t="shared" si="25"/>
        <v>0.43791579814442572</v>
      </c>
      <c r="L70" s="16">
        <f t="shared" si="26"/>
        <v>2.3006262818700738</v>
      </c>
      <c r="M70" s="17">
        <f t="shared" si="27"/>
        <v>3.5156513962038995</v>
      </c>
      <c r="O70" s="10">
        <f t="shared" ref="O70:O103" si="35">O69+0.01</f>
        <v>3.6599999999999859</v>
      </c>
      <c r="P70" s="16">
        <f t="shared" si="28"/>
        <v>0.4453024381894477</v>
      </c>
      <c r="Q70" s="16">
        <f t="shared" si="29"/>
        <v>15.461533333333215</v>
      </c>
      <c r="R70" s="16">
        <f t="shared" si="30"/>
        <v>0.18546703109828036</v>
      </c>
      <c r="S70" s="16">
        <f t="shared" si="31"/>
        <v>3.5387761974910297</v>
      </c>
      <c r="T70" s="17">
        <f t="shared" si="32"/>
        <v>4.3691752375567985</v>
      </c>
    </row>
    <row r="71" spans="1:20" x14ac:dyDescent="0.15">
      <c r="A71" s="10">
        <f t="shared" si="33"/>
        <v>1.6700000000000006</v>
      </c>
      <c r="B71" s="16">
        <f t="shared" si="18"/>
        <v>0.64847107174642071</v>
      </c>
      <c r="C71" s="16">
        <f t="shared" si="19"/>
        <v>3.0870500000000027</v>
      </c>
      <c r="D71" s="16">
        <f t="shared" si="20"/>
        <v>0.86799868448810524</v>
      </c>
      <c r="E71" s="16">
        <f t="shared" si="21"/>
        <v>1.4369299571515652</v>
      </c>
      <c r="F71" s="17">
        <f t="shared" si="22"/>
        <v>2.1483649809344079</v>
      </c>
      <c r="G71" s="3"/>
      <c r="H71" s="10">
        <f t="shared" si="34"/>
        <v>2.6699999999999857</v>
      </c>
      <c r="I71" s="16">
        <f t="shared" si="23"/>
        <v>0.49801917545214913</v>
      </c>
      <c r="J71" s="16">
        <f t="shared" si="24"/>
        <v>8.1503833333332452</v>
      </c>
      <c r="K71" s="16">
        <f t="shared" si="25"/>
        <v>0.43429833458473449</v>
      </c>
      <c r="L71" s="16">
        <f t="shared" si="26"/>
        <v>2.3111369311690448</v>
      </c>
      <c r="M71" s="17">
        <f t="shared" si="27"/>
        <v>3.5265687737552298</v>
      </c>
      <c r="O71" s="10">
        <f t="shared" si="35"/>
        <v>3.6699999999999857</v>
      </c>
      <c r="P71" s="16">
        <f t="shared" si="28"/>
        <v>0.44495991860541828</v>
      </c>
      <c r="Q71" s="16">
        <f t="shared" si="29"/>
        <v>15.54704999999988</v>
      </c>
      <c r="R71" s="16">
        <f t="shared" si="30"/>
        <v>0.18387734890391347</v>
      </c>
      <c r="S71" s="16">
        <f t="shared" si="31"/>
        <v>3.5530854009978334</v>
      </c>
      <c r="T71" s="17">
        <f t="shared" si="32"/>
        <v>4.3756477104754392</v>
      </c>
    </row>
    <row r="72" spans="1:20" x14ac:dyDescent="0.15">
      <c r="A72" s="10">
        <f t="shared" si="33"/>
        <v>1.6800000000000006</v>
      </c>
      <c r="B72" s="16">
        <f t="shared" si="18"/>
        <v>0.6457889894695259</v>
      </c>
      <c r="C72" s="16">
        <f t="shared" si="19"/>
        <v>3.1261333333333363</v>
      </c>
      <c r="D72" s="16">
        <f t="shared" si="20"/>
        <v>0.86394388602985295</v>
      </c>
      <c r="E72" s="16">
        <f t="shared" si="21"/>
        <v>1.4440349458301842</v>
      </c>
      <c r="F72" s="17">
        <f t="shared" si="22"/>
        <v>2.1648598895479663</v>
      </c>
      <c r="G72" s="3"/>
      <c r="H72" s="10">
        <f t="shared" si="34"/>
        <v>2.6799999999999855</v>
      </c>
      <c r="I72" s="16">
        <f t="shared" si="23"/>
        <v>0.49721609558045049</v>
      </c>
      <c r="J72" s="16">
        <f t="shared" si="24"/>
        <v>8.2127999999999108</v>
      </c>
      <c r="K72" s="16">
        <f t="shared" si="25"/>
        <v>0.4307049115579793</v>
      </c>
      <c r="L72" s="16">
        <f t="shared" si="26"/>
        <v>2.3216848295834107</v>
      </c>
      <c r="M72" s="17">
        <f t="shared" si="27"/>
        <v>3.5374310480693301</v>
      </c>
      <c r="O72" s="10">
        <f t="shared" si="35"/>
        <v>3.6799999999999855</v>
      </c>
      <c r="P72" s="16">
        <f t="shared" si="28"/>
        <v>0.44461996659190423</v>
      </c>
      <c r="Q72" s="16">
        <f t="shared" si="29"/>
        <v>15.632799999999879</v>
      </c>
      <c r="R72" s="16">
        <f t="shared" si="30"/>
        <v>0.18230197279011276</v>
      </c>
      <c r="S72" s="16">
        <f t="shared" si="31"/>
        <v>3.5674330340264437</v>
      </c>
      <c r="T72" s="17">
        <f t="shared" si="32"/>
        <v>4.3820864612994992</v>
      </c>
    </row>
    <row r="73" spans="1:20" x14ac:dyDescent="0.15">
      <c r="A73" s="10">
        <f t="shared" si="33"/>
        <v>1.6900000000000006</v>
      </c>
      <c r="B73" s="16">
        <f t="shared" si="18"/>
        <v>0.64314685056578857</v>
      </c>
      <c r="C73" s="16">
        <f t="shared" si="19"/>
        <v>3.1654500000000025</v>
      </c>
      <c r="D73" s="16">
        <f t="shared" si="20"/>
        <v>0.85985090636871264</v>
      </c>
      <c r="E73" s="16">
        <f t="shared" si="21"/>
        <v>1.4511683615769762</v>
      </c>
      <c r="F73" s="17">
        <f t="shared" si="22"/>
        <v>2.1813113376866395</v>
      </c>
      <c r="G73" s="3"/>
      <c r="H73" s="10">
        <f t="shared" si="34"/>
        <v>2.6899999999999853</v>
      </c>
      <c r="I73" s="16">
        <f t="shared" si="23"/>
        <v>0.49642091885758433</v>
      </c>
      <c r="J73" s="16">
        <f t="shared" si="24"/>
        <v>8.2754499999999087</v>
      </c>
      <c r="K73" s="16">
        <f t="shared" si="25"/>
        <v>0.42713555823580335</v>
      </c>
      <c r="L73" s="16">
        <f t="shared" si="26"/>
        <v>2.3322700014510418</v>
      </c>
      <c r="M73" s="17">
        <f t="shared" si="27"/>
        <v>3.5482384092970642</v>
      </c>
      <c r="O73" s="10">
        <f t="shared" si="35"/>
        <v>3.6899999999999853</v>
      </c>
      <c r="P73" s="16">
        <f t="shared" si="28"/>
        <v>0.44428255682537443</v>
      </c>
      <c r="Q73" s="16">
        <f t="shared" si="29"/>
        <v>15.718783333333208</v>
      </c>
      <c r="R73" s="16">
        <f t="shared" si="30"/>
        <v>0.18074078286329504</v>
      </c>
      <c r="S73" s="16">
        <f t="shared" si="31"/>
        <v>3.5818191015496956</v>
      </c>
      <c r="T73" s="17">
        <f t="shared" si="32"/>
        <v>4.3884916819312227</v>
      </c>
    </row>
    <row r="74" spans="1:20" x14ac:dyDescent="0.15">
      <c r="A74" s="10">
        <f t="shared" si="33"/>
        <v>1.7000000000000006</v>
      </c>
      <c r="B74" s="16">
        <f t="shared" si="18"/>
        <v>0.64054384069825709</v>
      </c>
      <c r="C74" s="16">
        <f t="shared" si="19"/>
        <v>3.2050000000000027</v>
      </c>
      <c r="D74" s="16">
        <f t="shared" si="20"/>
        <v>0.85572107902379657</v>
      </c>
      <c r="E74" s="16">
        <f t="shared" si="21"/>
        <v>1.4583304498269896</v>
      </c>
      <c r="F74" s="17">
        <f t="shared" si="22"/>
        <v>2.197718631178708</v>
      </c>
      <c r="G74" s="3"/>
      <c r="H74" s="10">
        <f t="shared" si="34"/>
        <v>2.6999999999999851</v>
      </c>
      <c r="I74" s="16">
        <f t="shared" si="23"/>
        <v>0.49563354248369851</v>
      </c>
      <c r="J74" s="16">
        <f t="shared" si="24"/>
        <v>8.3383333333332406</v>
      </c>
      <c r="K74" s="16">
        <f t="shared" si="25"/>
        <v>0.42359029773192608</v>
      </c>
      <c r="L74" s="16">
        <f t="shared" si="26"/>
        <v>2.3428924706599443</v>
      </c>
      <c r="M74" s="17">
        <f t="shared" si="27"/>
        <v>3.5589910496338337</v>
      </c>
      <c r="O74" s="10">
        <f t="shared" si="35"/>
        <v>3.6999999999999851</v>
      </c>
      <c r="P74" s="16">
        <f t="shared" si="28"/>
        <v>0.44394766429184057</v>
      </c>
      <c r="Q74" s="16">
        <f t="shared" si="29"/>
        <v>15.804999999999872</v>
      </c>
      <c r="R74" s="16">
        <f t="shared" si="30"/>
        <v>0.17919365983439176</v>
      </c>
      <c r="S74" s="16">
        <f t="shared" si="31"/>
        <v>3.596243608473316</v>
      </c>
      <c r="T74" s="17">
        <f t="shared" si="32"/>
        <v>4.3948635634028799</v>
      </c>
    </row>
    <row r="75" spans="1:20" x14ac:dyDescent="0.15">
      <c r="A75" s="10">
        <f t="shared" si="33"/>
        <v>1.7100000000000006</v>
      </c>
      <c r="B75" s="16">
        <f t="shared" si="18"/>
        <v>0.63797916713732361</v>
      </c>
      <c r="C75" s="16">
        <f t="shared" si="19"/>
        <v>3.2447833333333365</v>
      </c>
      <c r="D75" s="16">
        <f t="shared" si="20"/>
        <v>0.85155573094449011</v>
      </c>
      <c r="E75" s="16">
        <f t="shared" si="21"/>
        <v>1.4655214488598585</v>
      </c>
      <c r="F75" s="17">
        <f t="shared" si="22"/>
        <v>2.2140810943829599</v>
      </c>
      <c r="G75" s="3"/>
      <c r="H75" s="10">
        <f t="shared" si="34"/>
        <v>2.7099999999999849</v>
      </c>
      <c r="I75" s="16">
        <f t="shared" si="23"/>
        <v>0.49485386533315234</v>
      </c>
      <c r="J75" s="16">
        <f t="shared" si="24"/>
        <v>8.4014499999999064</v>
      </c>
      <c r="K75" s="16">
        <f t="shared" si="25"/>
        <v>0.4200691472632832</v>
      </c>
      <c r="L75" s="16">
        <f t="shared" si="26"/>
        <v>2.3535522606581991</v>
      </c>
      <c r="M75" s="17">
        <f t="shared" si="27"/>
        <v>3.5696891632439636</v>
      </c>
      <c r="O75" s="10">
        <f t="shared" si="35"/>
        <v>3.7099999999999849</v>
      </c>
      <c r="P75" s="16">
        <f t="shared" si="28"/>
        <v>0.44361526428233372</v>
      </c>
      <c r="Q75" s="16">
        <f t="shared" si="29"/>
        <v>15.891449999999869</v>
      </c>
      <c r="R75" s="16">
        <f t="shared" si="30"/>
        <v>0.17766048502835888</v>
      </c>
      <c r="S75" s="16">
        <f t="shared" si="31"/>
        <v>3.6107065596370047</v>
      </c>
      <c r="T75" s="17">
        <f t="shared" si="32"/>
        <v>4.4012022958734942</v>
      </c>
    </row>
    <row r="76" spans="1:20" x14ac:dyDescent="0.15">
      <c r="A76" s="10">
        <f t="shared" si="33"/>
        <v>1.7200000000000006</v>
      </c>
      <c r="B76" s="16">
        <f t="shared" si="18"/>
        <v>0.6354520580430244</v>
      </c>
      <c r="C76" s="16">
        <f t="shared" si="19"/>
        <v>3.2848000000000033</v>
      </c>
      <c r="D76" s="16">
        <f t="shared" si="20"/>
        <v>0.84735618162537618</v>
      </c>
      <c r="E76" s="16">
        <f t="shared" si="21"/>
        <v>1.4727415900486751</v>
      </c>
      <c r="F76" s="17">
        <f t="shared" si="22"/>
        <v>2.2303980699638131</v>
      </c>
      <c r="G76" s="3"/>
      <c r="H76" s="10">
        <f t="shared" si="34"/>
        <v>2.7199999999999847</v>
      </c>
      <c r="I76" s="16">
        <f t="shared" si="23"/>
        <v>0.49408178792145085</v>
      </c>
      <c r="J76" s="16">
        <f t="shared" si="24"/>
        <v>8.4647999999999026</v>
      </c>
      <c r="K76" s="16">
        <f t="shared" si="25"/>
        <v>0.41657211830868085</v>
      </c>
      <c r="L76" s="16">
        <f t="shared" si="26"/>
        <v>2.3642493944636511</v>
      </c>
      <c r="M76" s="17">
        <f t="shared" si="27"/>
        <v>3.5803329461865885</v>
      </c>
      <c r="O76" s="10">
        <f t="shared" si="35"/>
        <v>3.7199999999999847</v>
      </c>
      <c r="P76" s="16">
        <f t="shared" si="28"/>
        <v>0.44328533238845735</v>
      </c>
      <c r="Q76" s="16">
        <f t="shared" si="29"/>
        <v>15.978133333333203</v>
      </c>
      <c r="R76" s="16">
        <f t="shared" si="30"/>
        <v>0.17614114039321832</v>
      </c>
      <c r="S76" s="16">
        <f t="shared" si="31"/>
        <v>3.6252079598154991</v>
      </c>
      <c r="T76" s="17">
        <f t="shared" si="32"/>
        <v>4.4075080686257762</v>
      </c>
    </row>
    <row r="77" spans="1:20" x14ac:dyDescent="0.15">
      <c r="A77" s="10">
        <f t="shared" si="33"/>
        <v>1.7300000000000006</v>
      </c>
      <c r="B77" s="16">
        <f t="shared" si="18"/>
        <v>0.63296176177617447</v>
      </c>
      <c r="C77" s="16">
        <f t="shared" si="19"/>
        <v>3.3250500000000032</v>
      </c>
      <c r="D77" s="16">
        <f t="shared" si="20"/>
        <v>0.84312374226869857</v>
      </c>
      <c r="E77" s="16">
        <f t="shared" si="21"/>
        <v>1.4799910980988344</v>
      </c>
      <c r="F77" s="17">
        <f t="shared" si="22"/>
        <v>2.2466689186653168</v>
      </c>
      <c r="G77" s="3"/>
      <c r="H77" s="10">
        <f t="shared" si="34"/>
        <v>2.7299999999999844</v>
      </c>
      <c r="I77" s="16">
        <f t="shared" si="23"/>
        <v>0.49331721237295273</v>
      </c>
      <c r="J77" s="16">
        <f t="shared" si="24"/>
        <v>8.5283833333332364</v>
      </c>
      <c r="K77" s="16">
        <f t="shared" si="25"/>
        <v>0.41309921676494227</v>
      </c>
      <c r="L77" s="16">
        <f t="shared" si="26"/>
        <v>2.3749838946733468</v>
      </c>
      <c r="M77" s="17">
        <f t="shared" si="27"/>
        <v>3.5909225963430043</v>
      </c>
      <c r="O77" s="10">
        <f t="shared" si="35"/>
        <v>3.7299999999999844</v>
      </c>
      <c r="P77" s="16">
        <f t="shared" si="28"/>
        <v>0.44295784449801595</v>
      </c>
      <c r="Q77" s="16">
        <f t="shared" si="29"/>
        <v>16.065049999999864</v>
      </c>
      <c r="R77" s="16">
        <f t="shared" si="30"/>
        <v>0.17463550850864756</v>
      </c>
      <c r="S77" s="16">
        <f t="shared" si="31"/>
        <v>3.6397478137196182</v>
      </c>
      <c r="T77" s="17">
        <f t="shared" si="32"/>
        <v>4.4137810700632807</v>
      </c>
    </row>
    <row r="78" spans="1:20" x14ac:dyDescent="0.15">
      <c r="A78" s="10">
        <f t="shared" si="33"/>
        <v>1.7400000000000007</v>
      </c>
      <c r="B78" s="16">
        <f t="shared" si="18"/>
        <v>0.63050754623697813</v>
      </c>
      <c r="C78" s="16">
        <f t="shared" si="19"/>
        <v>3.3655333333333366</v>
      </c>
      <c r="D78" s="16">
        <f t="shared" si="20"/>
        <v>0.8388597149927236</v>
      </c>
      <c r="E78" s="16">
        <f t="shared" si="21"/>
        <v>1.4872701912772863</v>
      </c>
      <c r="F78" s="17">
        <f t="shared" si="22"/>
        <v>2.262893019084161</v>
      </c>
      <c r="G78" s="3"/>
      <c r="H78" s="10">
        <f t="shared" si="34"/>
        <v>2.7399999999999842</v>
      </c>
      <c r="I78" s="16">
        <f t="shared" si="23"/>
        <v>0.49256004238933365</v>
      </c>
      <c r="J78" s="16">
        <f t="shared" si="24"/>
        <v>8.5921999999999006</v>
      </c>
      <c r="K78" s="16">
        <f t="shared" si="25"/>
        <v>0.40965044310056653</v>
      </c>
      <c r="L78" s="16">
        <f t="shared" si="26"/>
        <v>2.3857557834727308</v>
      </c>
      <c r="M78" s="17">
        <f t="shared" si="27"/>
        <v>3.6014583133454696</v>
      </c>
      <c r="O78" s="10">
        <f t="shared" si="35"/>
        <v>3.7399999999999842</v>
      </c>
      <c r="P78" s="16">
        <f t="shared" si="28"/>
        <v>0.44263277679071839</v>
      </c>
      <c r="Q78" s="16">
        <f t="shared" si="29"/>
        <v>16.152199999999862</v>
      </c>
      <c r="R78" s="16">
        <f t="shared" si="30"/>
        <v>0.1731434725941258</v>
      </c>
      <c r="S78" s="16">
        <f t="shared" si="31"/>
        <v>3.6543261259972883</v>
      </c>
      <c r="T78" s="17">
        <f t="shared" si="32"/>
        <v>4.4200214877077579</v>
      </c>
    </row>
    <row r="79" spans="1:20" x14ac:dyDescent="0.15">
      <c r="A79" s="10">
        <f t="shared" si="33"/>
        <v>1.7500000000000007</v>
      </c>
      <c r="B79" s="16">
        <f t="shared" si="18"/>
        <v>0.62808869822982527</v>
      </c>
      <c r="C79" s="16">
        <f t="shared" si="19"/>
        <v>3.4062500000000031</v>
      </c>
      <c r="D79" s="16">
        <f t="shared" si="20"/>
        <v>0.83456539208449931</v>
      </c>
      <c r="E79" s="16">
        <f t="shared" si="21"/>
        <v>1.4945790816326534</v>
      </c>
      <c r="F79" s="17">
        <f t="shared" si="22"/>
        <v>2.2790697674418618</v>
      </c>
      <c r="G79" s="3"/>
      <c r="H79" s="10">
        <f t="shared" si="34"/>
        <v>2.749999999999984</v>
      </c>
      <c r="I79" s="16">
        <f t="shared" si="23"/>
        <v>0.49181018321878073</v>
      </c>
      <c r="J79" s="16">
        <f t="shared" si="24"/>
        <v>8.6562499999998987</v>
      </c>
      <c r="K79" s="16">
        <f t="shared" si="25"/>
        <v>0.40622579250687296</v>
      </c>
      <c r="L79" s="16">
        <f t="shared" si="26"/>
        <v>2.3965650826446105</v>
      </c>
      <c r="M79" s="17">
        <f t="shared" si="27"/>
        <v>3.6119402985074465</v>
      </c>
      <c r="O79" s="10">
        <f t="shared" si="35"/>
        <v>3.749999999999984</v>
      </c>
      <c r="P79" s="16">
        <f t="shared" si="28"/>
        <v>0.44231010573395385</v>
      </c>
      <c r="Q79" s="16">
        <f t="shared" si="29"/>
        <v>16.239583333333194</v>
      </c>
      <c r="R79" s="16">
        <f t="shared" si="30"/>
        <v>0.17166491651665119</v>
      </c>
      <c r="S79" s="16">
        <f t="shared" si="31"/>
        <v>3.6689429012345438</v>
      </c>
      <c r="T79" s="17">
        <f t="shared" si="32"/>
        <v>4.4262295081967125</v>
      </c>
    </row>
    <row r="80" spans="1:20" x14ac:dyDescent="0.15">
      <c r="A80" s="10">
        <f t="shared" si="33"/>
        <v>1.7600000000000007</v>
      </c>
      <c r="B80" s="16">
        <f t="shared" si="18"/>
        <v>0.62570452285305922</v>
      </c>
      <c r="C80" s="16">
        <f t="shared" si="19"/>
        <v>3.4472000000000036</v>
      </c>
      <c r="D80" s="16">
        <f t="shared" si="20"/>
        <v>0.83024205529547679</v>
      </c>
      <c r="E80" s="16">
        <f t="shared" si="21"/>
        <v>1.5019179752066121</v>
      </c>
      <c r="F80" s="17">
        <f t="shared" si="22"/>
        <v>2.2951985773562549</v>
      </c>
      <c r="G80" s="3"/>
      <c r="H80" s="10">
        <f t="shared" si="34"/>
        <v>2.7599999999999838</v>
      </c>
      <c r="I80" s="16">
        <f t="shared" si="23"/>
        <v>0.49106754162590144</v>
      </c>
      <c r="J80" s="16">
        <f t="shared" si="24"/>
        <v>8.7205333333332309</v>
      </c>
      <c r="K80" s="16">
        <f t="shared" si="25"/>
        <v>0.40282525504664829</v>
      </c>
      <c r="L80" s="16">
        <f t="shared" si="26"/>
        <v>2.4074118135778955</v>
      </c>
      <c r="M80" s="17">
        <f t="shared" si="27"/>
        <v>3.6223687547552461</v>
      </c>
      <c r="O80" s="10">
        <f t="shared" si="35"/>
        <v>3.7599999999999838</v>
      </c>
      <c r="P80" s="16">
        <f t="shared" si="28"/>
        <v>0.44198980807863902</v>
      </c>
      <c r="Q80" s="16">
        <f t="shared" si="29"/>
        <v>16.327199999999859</v>
      </c>
      <c r="R80" s="16">
        <f t="shared" si="30"/>
        <v>0.17019972479804049</v>
      </c>
      <c r="S80" s="16">
        <f t="shared" si="31"/>
        <v>3.6835981439565169</v>
      </c>
      <c r="T80" s="17">
        <f t="shared" si="32"/>
        <v>4.4324053172811544</v>
      </c>
    </row>
    <row r="81" spans="1:20" x14ac:dyDescent="0.15">
      <c r="A81" s="10">
        <f t="shared" si="33"/>
        <v>1.7700000000000007</v>
      </c>
      <c r="B81" s="16">
        <f t="shared" si="18"/>
        <v>0.62335434291255865</v>
      </c>
      <c r="C81" s="16">
        <f t="shared" si="19"/>
        <v>3.4883833333333367</v>
      </c>
      <c r="D81" s="16">
        <f t="shared" si="20"/>
        <v>0.82589097517856458</v>
      </c>
      <c r="E81" s="16">
        <f t="shared" si="21"/>
        <v>1.5092870722369409</v>
      </c>
      <c r="F81" s="17">
        <f t="shared" si="22"/>
        <v>2.3112788796124395</v>
      </c>
      <c r="G81" s="3"/>
      <c r="H81" s="10">
        <f t="shared" si="34"/>
        <v>2.7699999999999836</v>
      </c>
      <c r="I81" s="16">
        <f t="shared" si="23"/>
        <v>0.49033202586232605</v>
      </c>
      <c r="J81" s="16">
        <f t="shared" si="24"/>
        <v>8.7850499999998952</v>
      </c>
      <c r="K81" s="16">
        <f t="shared" si="25"/>
        <v>0.39944881580029551</v>
      </c>
      <c r="L81" s="16">
        <f t="shared" si="26"/>
        <v>2.4182959972761098</v>
      </c>
      <c r="M81" s="17">
        <f t="shared" si="27"/>
        <v>3.6327438865610704</v>
      </c>
      <c r="O81" s="10">
        <f t="shared" si="35"/>
        <v>3.7699999999999836</v>
      </c>
      <c r="P81" s="16">
        <f t="shared" si="28"/>
        <v>0.44167186085513543</v>
      </c>
      <c r="Q81" s="16">
        <f t="shared" si="29"/>
        <v>16.415049999999855</v>
      </c>
      <c r="R81" s="16">
        <f t="shared" si="30"/>
        <v>0.16874778262182272</v>
      </c>
      <c r="S81" s="16">
        <f t="shared" si="31"/>
        <v>3.6982918586284046</v>
      </c>
      <c r="T81" s="17">
        <f t="shared" si="32"/>
        <v>4.4385490998235468</v>
      </c>
    </row>
    <row r="82" spans="1:20" x14ac:dyDescent="0.15">
      <c r="A82" s="10">
        <f t="shared" si="33"/>
        <v>1.7800000000000007</v>
      </c>
      <c r="B82" s="16">
        <f t="shared" si="18"/>
        <v>0.62103749835804556</v>
      </c>
      <c r="C82" s="16">
        <f t="shared" si="19"/>
        <v>3.5298000000000029</v>
      </c>
      <c r="D82" s="16">
        <f t="shared" si="20"/>
        <v>0.82151341046518356</v>
      </c>
      <c r="E82" s="16">
        <f t="shared" si="21"/>
        <v>1.5166865673526073</v>
      </c>
      <c r="F82" s="17">
        <f t="shared" si="22"/>
        <v>2.327310121933305</v>
      </c>
      <c r="G82" s="3"/>
      <c r="H82" s="10">
        <f t="shared" si="34"/>
        <v>2.7799999999999834</v>
      </c>
      <c r="I82" s="16">
        <f t="shared" si="23"/>
        <v>0.48960354563798564</v>
      </c>
      <c r="J82" s="16">
        <f t="shared" si="24"/>
        <v>8.8497999999998935</v>
      </c>
      <c r="K82" s="16">
        <f t="shared" si="25"/>
        <v>0.39609645500948093</v>
      </c>
      <c r="L82" s="16">
        <f t="shared" si="26"/>
        <v>2.4292176543656976</v>
      </c>
      <c r="M82" s="17">
        <f t="shared" si="27"/>
        <v>3.6430658998774219</v>
      </c>
      <c r="O82" s="10">
        <f t="shared" si="35"/>
        <v>3.7799999999999834</v>
      </c>
      <c r="P82" s="16">
        <f t="shared" si="28"/>
        <v>0.44135624136923529</v>
      </c>
      <c r="Q82" s="16">
        <f t="shared" si="29"/>
        <v>16.503133333333189</v>
      </c>
      <c r="R82" s="16">
        <f t="shared" si="30"/>
        <v>0.16730897583973478</v>
      </c>
      <c r="S82" s="16">
        <f t="shared" si="31"/>
        <v>3.7130240496564171</v>
      </c>
      <c r="T82" s="17">
        <f t="shared" si="32"/>
        <v>4.4446610397959301</v>
      </c>
    </row>
    <row r="83" spans="1:20" x14ac:dyDescent="0.15">
      <c r="A83" s="10">
        <f t="shared" si="33"/>
        <v>1.7900000000000007</v>
      </c>
      <c r="B83" s="16">
        <f t="shared" si="18"/>
        <v>0.61875334574108176</v>
      </c>
      <c r="C83" s="16">
        <f t="shared" si="19"/>
        <v>3.5714500000000036</v>
      </c>
      <c r="D83" s="16">
        <f t="shared" si="20"/>
        <v>0.81711060748095377</v>
      </c>
      <c r="E83" s="16">
        <f t="shared" si="21"/>
        <v>1.5241166497612437</v>
      </c>
      <c r="F83" s="17">
        <f t="shared" si="22"/>
        <v>2.3432917687497725</v>
      </c>
      <c r="G83" s="3"/>
      <c r="H83" s="10">
        <f t="shared" si="34"/>
        <v>2.7899999999999832</v>
      </c>
      <c r="I83" s="16">
        <f t="shared" si="23"/>
        <v>0.48888201209304694</v>
      </c>
      <c r="J83" s="16">
        <f t="shared" si="24"/>
        <v>8.9147833333332258</v>
      </c>
      <c r="K83" s="16">
        <f t="shared" si="25"/>
        <v>0.39276814821829542</v>
      </c>
      <c r="L83" s="16">
        <f t="shared" si="26"/>
        <v>2.4401768051041177</v>
      </c>
      <c r="M83" s="17">
        <f t="shared" si="27"/>
        <v>3.6533350020728705</v>
      </c>
      <c r="O83" s="10">
        <f t="shared" si="35"/>
        <v>3.7899999999999832</v>
      </c>
      <c r="P83" s="16">
        <f t="shared" si="28"/>
        <v>0.4410429271982147</v>
      </c>
      <c r="Q83" s="16">
        <f t="shared" si="29"/>
        <v>16.591449999999853</v>
      </c>
      <c r="R83" s="16">
        <f t="shared" si="30"/>
        <v>0.16588319097783832</v>
      </c>
      <c r="S83" s="16">
        <f t="shared" si="31"/>
        <v>3.7277947213887144</v>
      </c>
      <c r="T83" s="17">
        <f t="shared" si="32"/>
        <v>4.4507413202782367</v>
      </c>
    </row>
    <row r="84" spans="1:20" x14ac:dyDescent="0.15">
      <c r="A84" s="10">
        <f t="shared" si="33"/>
        <v>1.8000000000000007</v>
      </c>
      <c r="B84" s="16">
        <f t="shared" si="18"/>
        <v>0.61650125769377573</v>
      </c>
      <c r="C84" s="16">
        <f t="shared" si="19"/>
        <v>3.6133333333333364</v>
      </c>
      <c r="D84" s="16">
        <f t="shared" si="20"/>
        <v>0.81268379959868731</v>
      </c>
      <c r="E84" s="16">
        <f t="shared" si="21"/>
        <v>1.5315775034293557</v>
      </c>
      <c r="F84" s="17">
        <f t="shared" si="22"/>
        <v>2.359223300970875</v>
      </c>
      <c r="G84" s="3"/>
      <c r="H84" s="10">
        <f t="shared" si="34"/>
        <v>2.7999999999999829</v>
      </c>
      <c r="I84" s="16">
        <f t="shared" si="23"/>
        <v>0.48816733777048771</v>
      </c>
      <c r="J84" s="16">
        <f t="shared" si="24"/>
        <v>8.9799999999998903</v>
      </c>
      <c r="K84" s="16">
        <f t="shared" si="25"/>
        <v>0.38946386641192643</v>
      </c>
      <c r="L84" s="16">
        <f t="shared" si="26"/>
        <v>2.4511734693877356</v>
      </c>
      <c r="M84" s="17">
        <f t="shared" si="27"/>
        <v>3.6635514018691424</v>
      </c>
      <c r="O84" s="10">
        <f t="shared" si="35"/>
        <v>3.7999999999999829</v>
      </c>
      <c r="P84" s="16">
        <f t="shared" si="28"/>
        <v>0.44073189618695308</v>
      </c>
      <c r="Q84" s="16">
        <f t="shared" si="29"/>
        <v>16.679999999999847</v>
      </c>
      <c r="R84" s="16">
        <f t="shared" si="30"/>
        <v>0.16447031524225697</v>
      </c>
      <c r="S84" s="16">
        <f t="shared" si="31"/>
        <v>3.7426038781163169</v>
      </c>
      <c r="T84" s="17">
        <f t="shared" si="32"/>
        <v>4.4567901234567806</v>
      </c>
    </row>
    <row r="85" spans="1:20" x14ac:dyDescent="0.15">
      <c r="A85" s="10">
        <f t="shared" si="33"/>
        <v>1.8100000000000007</v>
      </c>
      <c r="B85" s="16">
        <f t="shared" si="18"/>
        <v>0.614280622427269</v>
      </c>
      <c r="C85" s="16">
        <f t="shared" si="19"/>
        <v>3.6554500000000036</v>
      </c>
      <c r="D85" s="16">
        <f t="shared" si="20"/>
        <v>0.80823420672736446</v>
      </c>
      <c r="E85" s="16">
        <f t="shared" si="21"/>
        <v>1.5390693072555788</v>
      </c>
      <c r="F85" s="17">
        <f t="shared" si="22"/>
        <v>2.3751042157537983</v>
      </c>
      <c r="G85" s="3"/>
      <c r="H85" s="10">
        <f t="shared" si="34"/>
        <v>2.8099999999999827</v>
      </c>
      <c r="I85" s="16">
        <f t="shared" si="23"/>
        <v>0.48745943658929419</v>
      </c>
      <c r="J85" s="16">
        <f t="shared" si="24"/>
        <v>9.045449999999887</v>
      </c>
      <c r="K85" s="16">
        <f t="shared" si="25"/>
        <v>0.38618357615286925</v>
      </c>
      <c r="L85" s="16">
        <f t="shared" si="26"/>
        <v>2.4622076667595203</v>
      </c>
      <c r="M85" s="17">
        <f t="shared" si="27"/>
        <v>3.6737153092795323</v>
      </c>
      <c r="O85" s="10">
        <f t="shared" si="35"/>
        <v>3.8099999999999827</v>
      </c>
      <c r="P85" s="16">
        <f t="shared" si="28"/>
        <v>0.44042312644411691</v>
      </c>
      <c r="Q85" s="16">
        <f t="shared" si="29"/>
        <v>16.768783333333179</v>
      </c>
      <c r="R85" s="16">
        <f t="shared" si="30"/>
        <v>0.16307023652455491</v>
      </c>
      <c r="S85" s="16">
        <f t="shared" si="31"/>
        <v>3.7574515240740092</v>
      </c>
      <c r="T85" s="17">
        <f t="shared" si="32"/>
        <v>4.4628076306229119</v>
      </c>
    </row>
    <row r="86" spans="1:20" x14ac:dyDescent="0.15">
      <c r="A86" s="10">
        <f t="shared" si="33"/>
        <v>1.8200000000000007</v>
      </c>
      <c r="B86" s="16">
        <f t="shared" si="18"/>
        <v>0.61209084324912155</v>
      </c>
      <c r="C86" s="16">
        <f t="shared" si="19"/>
        <v>3.6978000000000031</v>
      </c>
      <c r="D86" s="16">
        <f t="shared" si="20"/>
        <v>0.80376303483584888</v>
      </c>
      <c r="E86" s="16">
        <f t="shared" si="21"/>
        <v>1.5465922352372905</v>
      </c>
      <c r="F86" s="17">
        <f t="shared" si="22"/>
        <v>2.3909340262740013</v>
      </c>
      <c r="G86" s="3"/>
      <c r="H86" s="10">
        <f t="shared" si="34"/>
        <v>2.8199999999999825</v>
      </c>
      <c r="I86" s="16">
        <f t="shared" si="23"/>
        <v>0.48675822381826511</v>
      </c>
      <c r="J86" s="16">
        <f t="shared" si="24"/>
        <v>9.1111333333332194</v>
      </c>
      <c r="K86" s="16">
        <f t="shared" si="25"/>
        <v>0.38292723971466031</v>
      </c>
      <c r="L86" s="16">
        <f t="shared" si="26"/>
        <v>2.4732794164165477</v>
      </c>
      <c r="M86" s="17">
        <f t="shared" si="27"/>
        <v>3.6838269355486069</v>
      </c>
      <c r="O86" s="10">
        <f t="shared" si="35"/>
        <v>3.8199999999999825</v>
      </c>
      <c r="P86" s="16">
        <f t="shared" si="28"/>
        <v>0.44011659633840733</v>
      </c>
      <c r="Q86" s="16">
        <f t="shared" si="29"/>
        <v>16.857799999999845</v>
      </c>
      <c r="R86" s="16">
        <f t="shared" si="30"/>
        <v>0.16168284340676248</v>
      </c>
      <c r="S86" s="16">
        <f t="shared" si="31"/>
        <v>3.7723376634412165</v>
      </c>
      <c r="T86" s="17">
        <f t="shared" si="32"/>
        <v>4.4687940221718527</v>
      </c>
    </row>
    <row r="87" spans="1:20" x14ac:dyDescent="0.15">
      <c r="A87" s="10">
        <f t="shared" si="33"/>
        <v>1.8300000000000007</v>
      </c>
      <c r="B87" s="16">
        <f t="shared" si="18"/>
        <v>0.60993133809875655</v>
      </c>
      <c r="C87" s="16">
        <f t="shared" si="19"/>
        <v>3.7403833333333369</v>
      </c>
      <c r="D87" s="16">
        <f t="shared" si="20"/>
        <v>0.79927147551010458</v>
      </c>
      <c r="E87" s="16">
        <f t="shared" si="21"/>
        <v>1.5541464566308674</v>
      </c>
      <c r="F87" s="17">
        <f t="shared" si="22"/>
        <v>2.4067122614955281</v>
      </c>
      <c r="G87" s="3"/>
      <c r="H87" s="10">
        <f t="shared" si="34"/>
        <v>2.8299999999999823</v>
      </c>
      <c r="I87" s="16">
        <f t="shared" si="23"/>
        <v>0.48606361605040649</v>
      </c>
      <c r="J87" s="16">
        <f t="shared" si="24"/>
        <v>9.177049999999884</v>
      </c>
      <c r="K87" s="16">
        <f t="shared" si="25"/>
        <v>0.3796948152131725</v>
      </c>
      <c r="L87" s="16">
        <f t="shared" si="26"/>
        <v>2.4843887372173254</v>
      </c>
      <c r="M87" s="17">
        <f t="shared" si="27"/>
        <v>3.693886493093173</v>
      </c>
      <c r="O87" s="10">
        <f t="shared" si="35"/>
        <v>3.8299999999999823</v>
      </c>
      <c r="P87" s="16">
        <f t="shared" si="28"/>
        <v>0.4398122844948697</v>
      </c>
      <c r="Q87" s="16">
        <f t="shared" si="29"/>
        <v>16.947049999999841</v>
      </c>
      <c r="R87" s="16">
        <f t="shared" si="30"/>
        <v>0.16030802516605766</v>
      </c>
      <c r="S87" s="16">
        <f t="shared" si="31"/>
        <v>3.7872623003428751</v>
      </c>
      <c r="T87" s="17">
        <f t="shared" si="32"/>
        <v>4.4747494776016863</v>
      </c>
    </row>
    <row r="88" spans="1:20" x14ac:dyDescent="0.15">
      <c r="A88" s="10">
        <f t="shared" si="33"/>
        <v>1.8400000000000007</v>
      </c>
      <c r="B88" s="16">
        <f t="shared" si="18"/>
        <v>0.60780153910017676</v>
      </c>
      <c r="C88" s="16">
        <f t="shared" si="19"/>
        <v>3.7832000000000039</v>
      </c>
      <c r="D88" s="16">
        <f t="shared" si="20"/>
        <v>0.79476070554270217</v>
      </c>
      <c r="E88" s="16">
        <f t="shared" si="21"/>
        <v>1.5617321361058605</v>
      </c>
      <c r="F88" s="17">
        <f t="shared" si="22"/>
        <v>2.4224384659416156</v>
      </c>
      <c r="G88" s="3"/>
      <c r="H88" s="10">
        <f t="shared" si="34"/>
        <v>2.8399999999999821</v>
      </c>
      <c r="I88" s="16">
        <f t="shared" si="23"/>
        <v>0.48537553117790078</v>
      </c>
      <c r="J88" s="16">
        <f t="shared" si="24"/>
        <v>9.2431999999998826</v>
      </c>
      <c r="K88" s="16">
        <f t="shared" si="25"/>
        <v>0.37648625673546798</v>
      </c>
      <c r="L88" s="16">
        <f t="shared" si="26"/>
        <v>2.4955356476889303</v>
      </c>
      <c r="M88" s="17">
        <f t="shared" si="27"/>
        <v>3.7038941954445086</v>
      </c>
      <c r="O88" s="10">
        <f t="shared" si="35"/>
        <v>3.8399999999999821</v>
      </c>
      <c r="P88" s="16">
        <f t="shared" si="28"/>
        <v>0.43951016979126484</v>
      </c>
      <c r="Q88" s="16">
        <f t="shared" si="29"/>
        <v>17.036533333333175</v>
      </c>
      <c r="R88" s="16">
        <f t="shared" si="30"/>
        <v>0.15894567177911587</v>
      </c>
      <c r="S88" s="16">
        <f t="shared" si="31"/>
        <v>3.802225438850281</v>
      </c>
      <c r="T88" s="17">
        <f t="shared" si="32"/>
        <v>4.480674175512509</v>
      </c>
    </row>
    <row r="89" spans="1:20" x14ac:dyDescent="0.15">
      <c r="A89" s="10">
        <f t="shared" si="33"/>
        <v>1.8500000000000008</v>
      </c>
      <c r="B89" s="16">
        <f t="shared" si="18"/>
        <v>0.60570089213119038</v>
      </c>
      <c r="C89" s="16">
        <f t="shared" si="19"/>
        <v>3.8262500000000039</v>
      </c>
      <c r="D89" s="16">
        <f t="shared" si="20"/>
        <v>0.79023188655348309</v>
      </c>
      <c r="E89" s="16">
        <f t="shared" si="21"/>
        <v>1.5693494338933529</v>
      </c>
      <c r="F89" s="17">
        <f t="shared" si="22"/>
        <v>2.4381121994657184</v>
      </c>
      <c r="G89" s="3"/>
      <c r="H89" s="10">
        <f t="shared" si="34"/>
        <v>2.8499999999999819</v>
      </c>
      <c r="I89" s="16">
        <f t="shared" si="23"/>
        <v>0.48469388836763599</v>
      </c>
      <c r="J89" s="16">
        <f t="shared" si="24"/>
        <v>9.3095833333332152</v>
      </c>
      <c r="K89" s="16">
        <f t="shared" si="25"/>
        <v>0.37330151446623439</v>
      </c>
      <c r="L89" s="16">
        <f t="shared" si="26"/>
        <v>2.5067201660339729</v>
      </c>
      <c r="M89" s="17">
        <f t="shared" si="27"/>
        <v>3.713850257191829</v>
      </c>
      <c r="O89" s="10">
        <f t="shared" si="35"/>
        <v>3.8499999999999819</v>
      </c>
      <c r="P89" s="16">
        <f t="shared" si="28"/>
        <v>0.43921023135449949</v>
      </c>
      <c r="Q89" s="16">
        <f t="shared" si="29"/>
        <v>17.126249999999839</v>
      </c>
      <c r="R89" s="16">
        <f t="shared" si="30"/>
        <v>0.15759567392613807</v>
      </c>
      <c r="S89" s="16">
        <f t="shared" si="31"/>
        <v>3.8172270829819261</v>
      </c>
      <c r="T89" s="17">
        <f t="shared" si="32"/>
        <v>4.4865682936057407</v>
      </c>
    </row>
    <row r="90" spans="1:20" x14ac:dyDescent="0.15">
      <c r="A90" s="10">
        <f t="shared" si="33"/>
        <v>1.8600000000000008</v>
      </c>
      <c r="B90" s="16">
        <f t="shared" si="18"/>
        <v>0.60362885640843744</v>
      </c>
      <c r="C90" s="16">
        <f t="shared" si="19"/>
        <v>3.869533333333337</v>
      </c>
      <c r="D90" s="16">
        <f t="shared" si="20"/>
        <v>0.78568616464019614</v>
      </c>
      <c r="E90" s="16">
        <f t="shared" si="21"/>
        <v>1.5769985059287526</v>
      </c>
      <c r="F90" s="17">
        <f t="shared" si="22"/>
        <v>2.4537330370230284</v>
      </c>
      <c r="G90" s="3"/>
      <c r="H90" s="10">
        <f t="shared" si="34"/>
        <v>2.8599999999999817</v>
      </c>
      <c r="I90" s="16">
        <f t="shared" si="23"/>
        <v>0.48401860803728047</v>
      </c>
      <c r="J90" s="16">
        <f t="shared" si="24"/>
        <v>9.37619999999988</v>
      </c>
      <c r="K90" s="16">
        <f t="shared" si="25"/>
        <v>0.37014053481181008</v>
      </c>
      <c r="L90" s="16">
        <f t="shared" si="26"/>
        <v>2.5179423101373946</v>
      </c>
      <c r="M90" s="17">
        <f t="shared" si="27"/>
        <v>3.7237548939269609</v>
      </c>
      <c r="O90" s="10">
        <f t="shared" si="35"/>
        <v>3.8599999999999817</v>
      </c>
      <c r="P90" s="16">
        <f t="shared" si="28"/>
        <v>0.43891244855711614</v>
      </c>
      <c r="Q90" s="16">
        <f t="shared" si="29"/>
        <v>17.216199999999837</v>
      </c>
      <c r="R90" s="16">
        <f t="shared" si="30"/>
        <v>0.15625792299456209</v>
      </c>
      <c r="S90" s="16">
        <f t="shared" si="31"/>
        <v>3.8322672367043129</v>
      </c>
      <c r="T90" s="17">
        <f t="shared" si="32"/>
        <v>4.4924320086835809</v>
      </c>
    </row>
    <row r="91" spans="1:20" x14ac:dyDescent="0.15">
      <c r="A91" s="10">
        <f t="shared" si="33"/>
        <v>1.8700000000000008</v>
      </c>
      <c r="B91" s="16">
        <f t="shared" si="18"/>
        <v>0.60158490408753207</v>
      </c>
      <c r="C91" s="16">
        <f t="shared" si="19"/>
        <v>3.9130500000000032</v>
      </c>
      <c r="D91" s="16">
        <f t="shared" si="20"/>
        <v>0.78112467005804909</v>
      </c>
      <c r="E91" s="16">
        <f t="shared" si="21"/>
        <v>1.5846795039892483</v>
      </c>
      <c r="F91" s="17">
        <f t="shared" si="22"/>
        <v>2.4693005684426095</v>
      </c>
      <c r="G91" s="3"/>
      <c r="H91" s="10">
        <f t="shared" si="34"/>
        <v>2.8699999999999815</v>
      </c>
      <c r="I91" s="16">
        <f t="shared" si="23"/>
        <v>0.48334961183188868</v>
      </c>
      <c r="J91" s="16">
        <f t="shared" si="24"/>
        <v>9.4430499999998769</v>
      </c>
      <c r="K91" s="16">
        <f t="shared" si="25"/>
        <v>0.36700326052182758</v>
      </c>
      <c r="L91" s="16">
        <f t="shared" si="26"/>
        <v>2.5292020975730951</v>
      </c>
      <c r="M91" s="17">
        <f t="shared" si="27"/>
        <v>3.7336083221902232</v>
      </c>
      <c r="O91" s="10">
        <f t="shared" si="35"/>
        <v>3.8699999999999815</v>
      </c>
      <c r="P91" s="16">
        <f t="shared" si="28"/>
        <v>0.43861680101384021</v>
      </c>
      <c r="Q91" s="16">
        <f t="shared" si="29"/>
        <v>17.306383333333166</v>
      </c>
      <c r="R91" s="16">
        <f t="shared" si="30"/>
        <v>0.15493231108247482</v>
      </c>
      <c r="S91" s="16">
        <f t="shared" si="31"/>
        <v>3.8473459039327689</v>
      </c>
      <c r="T91" s="17">
        <f t="shared" si="32"/>
        <v>4.4982654966486191</v>
      </c>
    </row>
    <row r="92" spans="1:20" x14ac:dyDescent="0.15">
      <c r="A92" s="10">
        <f t="shared" si="33"/>
        <v>1.8800000000000008</v>
      </c>
      <c r="B92" s="16">
        <f t="shared" si="18"/>
        <v>0.59956851987767457</v>
      </c>
      <c r="C92" s="16">
        <f t="shared" si="19"/>
        <v>3.9568000000000034</v>
      </c>
      <c r="D92" s="16">
        <f t="shared" si="20"/>
        <v>0.77654851692706406</v>
      </c>
      <c r="E92" s="16">
        <f t="shared" si="21"/>
        <v>1.5923925758261661</v>
      </c>
      <c r="F92" s="17">
        <f t="shared" si="22"/>
        <v>2.4848143982002262</v>
      </c>
      <c r="G92" s="3"/>
      <c r="H92" s="10">
        <f t="shared" si="34"/>
        <v>2.8799999999999812</v>
      </c>
      <c r="I92" s="16">
        <f t="shared" si="23"/>
        <v>0.48268682260102413</v>
      </c>
      <c r="J92" s="16">
        <f t="shared" si="24"/>
        <v>9.5101333333332079</v>
      </c>
      <c r="K92" s="16">
        <f t="shared" si="25"/>
        <v>0.36388963080848497</v>
      </c>
      <c r="L92" s="16">
        <f t="shared" si="26"/>
        <v>2.5404995456104031</v>
      </c>
      <c r="M92" s="17">
        <f t="shared" si="27"/>
        <v>3.7434107594174817</v>
      </c>
      <c r="O92" s="10">
        <f t="shared" si="35"/>
        <v>3.8799999999999812</v>
      </c>
      <c r="P92" s="16">
        <f t="shared" si="28"/>
        <v>0.4383232685781841</v>
      </c>
      <c r="Q92" s="16">
        <f t="shared" si="29"/>
        <v>17.396799999999828</v>
      </c>
      <c r="R92" s="16">
        <f t="shared" si="30"/>
        <v>0.15361873100172249</v>
      </c>
      <c r="S92" s="16">
        <f t="shared" si="31"/>
        <v>3.8624630885322273</v>
      </c>
      <c r="T92" s="17">
        <f t="shared" si="32"/>
        <v>4.5040689325035803</v>
      </c>
    </row>
    <row r="93" spans="1:20" x14ac:dyDescent="0.15">
      <c r="A93" s="10">
        <f t="shared" si="33"/>
        <v>1.8900000000000008</v>
      </c>
      <c r="B93" s="16">
        <f t="shared" si="18"/>
        <v>0.59757920067012005</v>
      </c>
      <c r="C93" s="16">
        <f t="shared" si="19"/>
        <v>4.0007833333333371</v>
      </c>
      <c r="D93" s="16">
        <f t="shared" si="20"/>
        <v>0.77195880296620123</v>
      </c>
      <c r="E93" s="16">
        <f t="shared" si="21"/>
        <v>1.6001378652924365</v>
      </c>
      <c r="F93" s="17">
        <f t="shared" si="22"/>
        <v>2.5002741451919608</v>
      </c>
      <c r="G93" s="3"/>
      <c r="H93" s="10">
        <f t="shared" si="34"/>
        <v>2.889999999999981</v>
      </c>
      <c r="I93" s="16">
        <f t="shared" si="23"/>
        <v>0.48203016437638702</v>
      </c>
      <c r="J93" s="16">
        <f t="shared" si="24"/>
        <v>9.5774499999998728</v>
      </c>
      <c r="K93" s="16">
        <f t="shared" si="25"/>
        <v>0.36079958146346891</v>
      </c>
      <c r="L93" s="16">
        <f t="shared" si="26"/>
        <v>2.5518346712203903</v>
      </c>
      <c r="M93" s="17">
        <f t="shared" si="27"/>
        <v>3.7531624238883583</v>
      </c>
      <c r="O93" s="10">
        <f t="shared" si="35"/>
        <v>3.889999999999981</v>
      </c>
      <c r="P93" s="16">
        <f t="shared" si="28"/>
        <v>0.4380318313391065</v>
      </c>
      <c r="Q93" s="16">
        <f t="shared" si="29"/>
        <v>17.487449999999829</v>
      </c>
      <c r="R93" s="16">
        <f t="shared" si="30"/>
        <v>0.15231707628074009</v>
      </c>
      <c r="S93" s="16">
        <f t="shared" si="31"/>
        <v>3.8776187943180096</v>
      </c>
      <c r="T93" s="17">
        <f t="shared" si="32"/>
        <v>4.50984249035122</v>
      </c>
    </row>
    <row r="94" spans="1:20" x14ac:dyDescent="0.15">
      <c r="A94" s="10">
        <f t="shared" si="33"/>
        <v>1.9000000000000008</v>
      </c>
      <c r="B94" s="16">
        <f t="shared" si="18"/>
        <v>0.59561645517991491</v>
      </c>
      <c r="C94" s="16">
        <f t="shared" si="19"/>
        <v>4.0450000000000035</v>
      </c>
      <c r="D94" s="16">
        <f t="shared" si="20"/>
        <v>0.76735660925323501</v>
      </c>
      <c r="E94" s="16">
        <f t="shared" si="21"/>
        <v>1.6079155124653743</v>
      </c>
      <c r="F94" s="17">
        <f t="shared" si="22"/>
        <v>2.5156794425087123</v>
      </c>
      <c r="G94" s="3"/>
      <c r="H94" s="10">
        <f t="shared" si="34"/>
        <v>2.8999999999999808</v>
      </c>
      <c r="I94" s="16">
        <f t="shared" si="23"/>
        <v>0.48137956234993262</v>
      </c>
      <c r="J94" s="16">
        <f t="shared" si="24"/>
        <v>9.6449999999998717</v>
      </c>
      <c r="K94" s="16">
        <f t="shared" si="25"/>
        <v>0.35773304497255076</v>
      </c>
      <c r="L94" s="16">
        <f t="shared" si="26"/>
        <v>2.5632074910820228</v>
      </c>
      <c r="M94" s="17">
        <f t="shared" si="27"/>
        <v>3.762863534675597</v>
      </c>
      <c r="O94" s="10">
        <f t="shared" si="35"/>
        <v>3.8999999999999808</v>
      </c>
      <c r="P94" s="16">
        <f t="shared" si="28"/>
        <v>0.43774246961772645</v>
      </c>
      <c r="Q94" s="16">
        <f t="shared" si="29"/>
        <v>17.578333333333159</v>
      </c>
      <c r="R94" s="16">
        <f t="shared" si="30"/>
        <v>0.15102724116710148</v>
      </c>
      <c r="S94" s="16">
        <f t="shared" si="31"/>
        <v>3.8928130250565847</v>
      </c>
      <c r="T94" s="17">
        <f t="shared" si="32"/>
        <v>4.5155863433943484</v>
      </c>
    </row>
    <row r="95" spans="1:20" x14ac:dyDescent="0.15">
      <c r="A95" s="10">
        <f t="shared" si="33"/>
        <v>1.9100000000000008</v>
      </c>
      <c r="B95" s="16">
        <f t="shared" si="18"/>
        <v>0.59367980360034889</v>
      </c>
      <c r="C95" s="16">
        <f t="shared" si="19"/>
        <v>4.0894500000000038</v>
      </c>
      <c r="D95" s="16">
        <f t="shared" si="20"/>
        <v>0.76274300000936657</v>
      </c>
      <c r="E95" s="16">
        <f t="shared" si="21"/>
        <v>1.615725653764974</v>
      </c>
      <c r="F95" s="17">
        <f t="shared" si="22"/>
        <v>2.5310299372116432</v>
      </c>
      <c r="G95" s="3"/>
      <c r="H95" s="10">
        <f t="shared" si="34"/>
        <v>2.9099999999999806</v>
      </c>
      <c r="I95" s="16">
        <f t="shared" si="23"/>
        <v>0.48073494285246904</v>
      </c>
      <c r="J95" s="16">
        <f t="shared" si="24"/>
        <v>9.7127833333332045</v>
      </c>
      <c r="K95" s="16">
        <f t="shared" si="25"/>
        <v>0.35468995062786796</v>
      </c>
      <c r="L95" s="16">
        <f t="shared" si="26"/>
        <v>2.5746180215881864</v>
      </c>
      <c r="M95" s="17">
        <f t="shared" si="27"/>
        <v>3.7725143115955304</v>
      </c>
      <c r="O95" s="10">
        <f t="shared" si="35"/>
        <v>3.9099999999999806</v>
      </c>
      <c r="P95" s="16">
        <f t="shared" si="28"/>
        <v>0.43745516396409079</v>
      </c>
      <c r="Q95" s="16">
        <f t="shared" si="29"/>
        <v>17.669449999999824</v>
      </c>
      <c r="R95" s="16">
        <f t="shared" si="30"/>
        <v>0.14974912062979828</v>
      </c>
      <c r="S95" s="16">
        <f t="shared" si="31"/>
        <v>3.908045784466319</v>
      </c>
      <c r="T95" s="17">
        <f t="shared" si="32"/>
        <v>4.5213006639359916</v>
      </c>
    </row>
    <row r="96" spans="1:20" x14ac:dyDescent="0.15">
      <c r="A96" s="10">
        <f t="shared" si="33"/>
        <v>1.9200000000000008</v>
      </c>
      <c r="B96" s="16">
        <f t="shared" si="18"/>
        <v>0.59176877726958932</v>
      </c>
      <c r="C96" s="16">
        <f t="shared" si="19"/>
        <v>4.1341333333333372</v>
      </c>
      <c r="D96" s="16">
        <f t="shared" si="20"/>
        <v>0.75811902240763718</v>
      </c>
      <c r="E96" s="16">
        <f t="shared" si="21"/>
        <v>1.6235684220679019</v>
      </c>
      <c r="F96" s="17">
        <f t="shared" si="22"/>
        <v>2.546325290108677</v>
      </c>
      <c r="G96" s="3"/>
      <c r="H96" s="10">
        <f t="shared" si="34"/>
        <v>2.9199999999999804</v>
      </c>
      <c r="I96" s="16">
        <f t="shared" si="23"/>
        <v>0.48009623333272067</v>
      </c>
      <c r="J96" s="16">
        <f t="shared" si="24"/>
        <v>9.7807999999998678</v>
      </c>
      <c r="K96" s="16">
        <f t="shared" si="25"/>
        <v>0.35167022463792841</v>
      </c>
      <c r="L96" s="16">
        <f t="shared" si="26"/>
        <v>2.5860662788515443</v>
      </c>
      <c r="M96" s="17">
        <f t="shared" si="27"/>
        <v>3.7821149751596694</v>
      </c>
      <c r="O96" s="10">
        <f t="shared" si="35"/>
        <v>3.9199999999999804</v>
      </c>
      <c r="P96" s="16">
        <f t="shared" si="28"/>
        <v>0.43716989515399401</v>
      </c>
      <c r="Q96" s="16">
        <f t="shared" si="29"/>
        <v>17.760799999999819</v>
      </c>
      <c r="R96" s="16">
        <f t="shared" si="30"/>
        <v>0.14848261036125873</v>
      </c>
      <c r="S96" s="16">
        <f t="shared" si="31"/>
        <v>3.9233170762182121</v>
      </c>
      <c r="T96" s="17">
        <f t="shared" si="32"/>
        <v>4.5269856233796739</v>
      </c>
    </row>
    <row r="97" spans="1:20" x14ac:dyDescent="0.15">
      <c r="A97" s="10">
        <f t="shared" si="33"/>
        <v>1.9300000000000008</v>
      </c>
      <c r="B97" s="16">
        <f t="shared" si="18"/>
        <v>0.58988291834899409</v>
      </c>
      <c r="C97" s="16">
        <f t="shared" si="19"/>
        <v>4.1790500000000037</v>
      </c>
      <c r="D97" s="16">
        <f t="shared" si="20"/>
        <v>0.75348570640416179</v>
      </c>
      <c r="E97" s="16">
        <f t="shared" si="21"/>
        <v>1.6314439468173647</v>
      </c>
      <c r="F97" s="17">
        <f t="shared" si="22"/>
        <v>2.5615651755320989</v>
      </c>
      <c r="G97" s="3"/>
      <c r="H97" s="10">
        <f t="shared" si="34"/>
        <v>2.9299999999999802</v>
      </c>
      <c r="I97" s="16">
        <f t="shared" si="23"/>
        <v>0.47946336233684705</v>
      </c>
      <c r="J97" s="16">
        <f t="shared" si="24"/>
        <v>9.8490499999998651</v>
      </c>
      <c r="K97" s="16">
        <f t="shared" si="25"/>
        <v>0.34867379023534756</v>
      </c>
      <c r="L97" s="16">
        <f t="shared" si="26"/>
        <v>2.5975522787102707</v>
      </c>
      <c r="M97" s="17">
        <f t="shared" si="27"/>
        <v>3.791665746527376</v>
      </c>
      <c r="O97" s="10">
        <f t="shared" si="35"/>
        <v>3.9299999999999802</v>
      </c>
      <c r="P97" s="16">
        <f t="shared" si="28"/>
        <v>0.43688664418584977</v>
      </c>
      <c r="Q97" s="16">
        <f t="shared" si="29"/>
        <v>17.852383333333151</v>
      </c>
      <c r="R97" s="16">
        <f t="shared" si="30"/>
        <v>0.14722760677911356</v>
      </c>
      <c r="S97" s="16">
        <f t="shared" si="31"/>
        <v>3.9386269039366155</v>
      </c>
      <c r="T97" s="17">
        <f t="shared" si="32"/>
        <v>4.5326413922298361</v>
      </c>
    </row>
    <row r="98" spans="1:20" x14ac:dyDescent="0.15">
      <c r="A98" s="10">
        <f t="shared" si="33"/>
        <v>1.9400000000000008</v>
      </c>
      <c r="B98" s="16">
        <f t="shared" si="18"/>
        <v>0.5880217795126248</v>
      </c>
      <c r="C98" s="16">
        <f t="shared" si="19"/>
        <v>4.2242000000000042</v>
      </c>
      <c r="D98" s="16">
        <f t="shared" si="20"/>
        <v>0.74884406459130071</v>
      </c>
      <c r="E98" s="16">
        <f t="shared" si="21"/>
        <v>1.6393523541290258</v>
      </c>
      <c r="F98" s="17">
        <f t="shared" si="22"/>
        <v>2.5767492811173507</v>
      </c>
      <c r="G98" s="3"/>
      <c r="H98" s="10">
        <f t="shared" si="34"/>
        <v>2.93999999999998</v>
      </c>
      <c r="I98" s="16">
        <f t="shared" si="23"/>
        <v>0.47883625948840469</v>
      </c>
      <c r="J98" s="16">
        <f t="shared" si="24"/>
        <v>9.9175333333331963</v>
      </c>
      <c r="K98" s="16">
        <f t="shared" si="25"/>
        <v>0.34570056778234537</v>
      </c>
      <c r="L98" s="16">
        <f t="shared" si="26"/>
        <v>2.6090760367336419</v>
      </c>
      <c r="M98" s="17">
        <f t="shared" si="27"/>
        <v>3.8011668474595961</v>
      </c>
      <c r="O98" s="10">
        <f t="shared" si="35"/>
        <v>3.93999999999998</v>
      </c>
      <c r="P98" s="16">
        <f t="shared" si="28"/>
        <v>0.43660539227761264</v>
      </c>
      <c r="Q98" s="16">
        <f t="shared" si="29"/>
        <v>17.944199999999814</v>
      </c>
      <c r="R98" s="16">
        <f t="shared" si="30"/>
        <v>0.14598400702771741</v>
      </c>
      <c r="S98" s="16">
        <f t="shared" si="31"/>
        <v>3.9539752711999476</v>
      </c>
      <c r="T98" s="17">
        <f t="shared" si="32"/>
        <v>4.538268140092371</v>
      </c>
    </row>
    <row r="99" spans="1:20" x14ac:dyDescent="0.15">
      <c r="A99" s="10">
        <f t="shared" si="33"/>
        <v>1.9500000000000008</v>
      </c>
      <c r="B99" s="16">
        <f t="shared" si="18"/>
        <v>0.58618492364749775</v>
      </c>
      <c r="C99" s="16">
        <f t="shared" si="19"/>
        <v>4.2695833333333368</v>
      </c>
      <c r="D99" s="16">
        <f t="shared" si="20"/>
        <v>0.74419509207184276</v>
      </c>
      <c r="E99" s="16">
        <f t="shared" si="21"/>
        <v>1.6472937668931262</v>
      </c>
      <c r="F99" s="17">
        <f t="shared" si="22"/>
        <v>2.5918773075830748</v>
      </c>
      <c r="G99" s="3"/>
      <c r="H99" s="10">
        <f t="shared" si="34"/>
        <v>2.9499999999999797</v>
      </c>
      <c r="I99" s="16">
        <f t="shared" si="23"/>
        <v>0.47821485546874093</v>
      </c>
      <c r="J99" s="16">
        <f t="shared" si="24"/>
        <v>9.9862499999998615</v>
      </c>
      <c r="K99" s="16">
        <f t="shared" si="25"/>
        <v>0.34275047487403243</v>
      </c>
      <c r="L99" s="16">
        <f t="shared" si="26"/>
        <v>2.6206375682274969</v>
      </c>
      <c r="M99" s="17">
        <f t="shared" si="27"/>
        <v>3.8106185002736539</v>
      </c>
      <c r="O99" s="10">
        <f t="shared" si="35"/>
        <v>3.9499999999999797</v>
      </c>
      <c r="P99" s="16">
        <f t="shared" si="28"/>
        <v>0.43632612086375017</v>
      </c>
      <c r="Q99" s="16">
        <f t="shared" si="29"/>
        <v>18.036249999999811</v>
      </c>
      <c r="R99" s="16">
        <f t="shared" si="30"/>
        <v>0.14475170897942885</v>
      </c>
      <c r="S99" s="16">
        <f t="shared" si="31"/>
        <v>3.969362181541388</v>
      </c>
      <c r="T99" s="17">
        <f t="shared" si="32"/>
        <v>4.543866035675272</v>
      </c>
    </row>
    <row r="100" spans="1:20" x14ac:dyDescent="0.15">
      <c r="A100" s="10">
        <f t="shared" si="33"/>
        <v>1.9600000000000009</v>
      </c>
      <c r="B100" s="16">
        <f t="shared" si="18"/>
        <v>0.58437192356414203</v>
      </c>
      <c r="C100" s="16">
        <f t="shared" si="19"/>
        <v>4.3152000000000035</v>
      </c>
      <c r="D100" s="16">
        <f t="shared" si="20"/>
        <v>0.73953976635336272</v>
      </c>
      <c r="E100" s="16">
        <f t="shared" si="21"/>
        <v>1.6552683048729702</v>
      </c>
      <c r="F100" s="17">
        <f t="shared" si="22"/>
        <v>2.6069489685124876</v>
      </c>
      <c r="G100" s="3"/>
      <c r="H100" s="10">
        <f t="shared" si="34"/>
        <v>2.9599999999999795</v>
      </c>
      <c r="I100" s="16">
        <f t="shared" si="23"/>
        <v>0.47759908199780948</v>
      </c>
      <c r="J100" s="16">
        <f t="shared" si="24"/>
        <v>10.055199999999861</v>
      </c>
      <c r="K100" s="16">
        <f t="shared" si="25"/>
        <v>0.33982342643950153</v>
      </c>
      <c r="L100" s="16">
        <f t="shared" si="26"/>
        <v>2.6322368882395666</v>
      </c>
      <c r="M100" s="17">
        <f t="shared" si="27"/>
        <v>3.8200209277990749</v>
      </c>
      <c r="O100" s="10">
        <f t="shared" si="35"/>
        <v>3.9599999999999795</v>
      </c>
      <c r="P100" s="16">
        <f t="shared" si="28"/>
        <v>0.43604881159226261</v>
      </c>
      <c r="Q100" s="16">
        <f t="shared" si="29"/>
        <v>18.128533333333145</v>
      </c>
      <c r="R100" s="16">
        <f t="shared" si="30"/>
        <v>0.14353061123566555</v>
      </c>
      <c r="S100" s="16">
        <f t="shared" si="31"/>
        <v>3.9847876384495589</v>
      </c>
      <c r="T100" s="17">
        <f t="shared" si="32"/>
        <v>4.5494352467894066</v>
      </c>
    </row>
    <row r="101" spans="1:20" x14ac:dyDescent="0.15">
      <c r="A101" s="10">
        <f t="shared" si="33"/>
        <v>1.9700000000000009</v>
      </c>
      <c r="B101" s="16">
        <f t="shared" si="18"/>
        <v>0.58258236171704403</v>
      </c>
      <c r="C101" s="16">
        <f t="shared" si="19"/>
        <v>4.3610500000000041</v>
      </c>
      <c r="D101" s="16">
        <f t="shared" si="20"/>
        <v>0.73487904726188602</v>
      </c>
      <c r="E101" s="16">
        <f t="shared" si="21"/>
        <v>1.6632760847999182</v>
      </c>
      <c r="F101" s="17">
        <f t="shared" si="22"/>
        <v>2.6219639901361362</v>
      </c>
      <c r="G101" s="3"/>
      <c r="H101" s="10">
        <f t="shared" si="34"/>
        <v>2.9699999999999793</v>
      </c>
      <c r="I101" s="16">
        <f t="shared" si="23"/>
        <v>0.47698887181539623</v>
      </c>
      <c r="J101" s="16">
        <f t="shared" si="24"/>
        <v>10.124383333333192</v>
      </c>
      <c r="K101" s="16">
        <f t="shared" si="25"/>
        <v>0.33691933484075542</v>
      </c>
      <c r="L101" s="16">
        <f t="shared" si="26"/>
        <v>2.6438740115646806</v>
      </c>
      <c r="M101" s="17">
        <f t="shared" si="27"/>
        <v>3.8293743533344244</v>
      </c>
      <c r="O101" s="10">
        <f t="shared" si="35"/>
        <v>3.9699999999999793</v>
      </c>
      <c r="P101" s="16">
        <f t="shared" si="28"/>
        <v>0.43577344632175136</v>
      </c>
      <c r="Q101" s="16">
        <f t="shared" si="29"/>
        <v>18.22104999999981</v>
      </c>
      <c r="R101" s="16">
        <f t="shared" si="30"/>
        <v>0.14232061312773164</v>
      </c>
      <c r="S101" s="16">
        <f t="shared" si="31"/>
        <v>4.0002516453692039</v>
      </c>
      <c r="T101" s="17">
        <f t="shared" si="32"/>
        <v>4.5549759403493955</v>
      </c>
    </row>
    <row r="102" spans="1:20" x14ac:dyDescent="0.15">
      <c r="A102" s="10">
        <f t="shared" si="33"/>
        <v>1.9800000000000009</v>
      </c>
      <c r="B102" s="16">
        <f t="shared" si="18"/>
        <v>0.58081582993458447</v>
      </c>
      <c r="C102" s="16">
        <f t="shared" si="19"/>
        <v>4.4071333333333369</v>
      </c>
      <c r="D102" s="16">
        <f t="shared" si="20"/>
        <v>0.73021387687403838</v>
      </c>
      <c r="E102" s="16">
        <f t="shared" si="21"/>
        <v>1.6713172204650322</v>
      </c>
      <c r="F102" s="17">
        <f t="shared" si="22"/>
        <v>2.6369221111160948</v>
      </c>
      <c r="G102" s="3"/>
      <c r="H102" s="10">
        <f t="shared" si="34"/>
        <v>2.9799999999999791</v>
      </c>
      <c r="I102" s="16">
        <f t="shared" si="23"/>
        <v>0.47638415866274597</v>
      </c>
      <c r="J102" s="16">
        <f t="shared" si="24"/>
        <v>10.193799999999856</v>
      </c>
      <c r="K102" s="16">
        <f t="shared" si="25"/>
        <v>0.33403810996949868</v>
      </c>
      <c r="L102" s="16">
        <f t="shared" si="26"/>
        <v>2.6555489527498515</v>
      </c>
      <c r="M102" s="17">
        <f t="shared" si="27"/>
        <v>3.8386790006051514</v>
      </c>
      <c r="O102" s="10">
        <f t="shared" si="35"/>
        <v>3.9799999999999791</v>
      </c>
      <c r="P102" s="16">
        <f t="shared" si="28"/>
        <v>0.43550000711853371</v>
      </c>
      <c r="Q102" s="16">
        <f t="shared" si="29"/>
        <v>18.313799999999805</v>
      </c>
      <c r="R102" s="16">
        <f t="shared" si="30"/>
        <v>0.14112161471743265</v>
      </c>
      <c r="S102" s="16">
        <f t="shared" si="31"/>
        <v>4.0157542057018434</v>
      </c>
      <c r="T102" s="17">
        <f t="shared" si="32"/>
        <v>4.5604882823746076</v>
      </c>
    </row>
    <row r="103" spans="1:20" ht="14" thickBot="1" x14ac:dyDescent="0.2">
      <c r="A103" s="12">
        <f t="shared" si="33"/>
        <v>1.9900000000000009</v>
      </c>
      <c r="B103" s="18">
        <f t="shared" si="18"/>
        <v>0.57907192915808803</v>
      </c>
      <c r="C103" s="18">
        <f t="shared" si="19"/>
        <v>4.4534500000000037</v>
      </c>
      <c r="D103" s="18">
        <f t="shared" si="20"/>
        <v>0.72554517946689667</v>
      </c>
      <c r="E103" s="18">
        <f t="shared" si="21"/>
        <v>1.6793918228075051</v>
      </c>
      <c r="F103" s="19">
        <f t="shared" si="22"/>
        <v>2.651823082331672</v>
      </c>
      <c r="G103" s="3"/>
      <c r="H103" s="12">
        <f t="shared" si="34"/>
        <v>2.9899999999999789</v>
      </c>
      <c r="I103" s="18">
        <f t="shared" si="23"/>
        <v>0.47578487726457963</v>
      </c>
      <c r="J103" s="18">
        <f t="shared" si="24"/>
        <v>10.263449999999853</v>
      </c>
      <c r="K103" s="18">
        <f t="shared" si="25"/>
        <v>0.33117965934181209</v>
      </c>
      <c r="L103" s="18">
        <f t="shared" si="26"/>
        <v>2.6672617260992353</v>
      </c>
      <c r="M103" s="19">
        <f t="shared" si="27"/>
        <v>3.8479350937224077</v>
      </c>
      <c r="O103" s="12">
        <f t="shared" si="35"/>
        <v>3.9899999999999789</v>
      </c>
      <c r="P103" s="18">
        <f t="shared" si="28"/>
        <v>0.43522847625380423</v>
      </c>
      <c r="Q103" s="18">
        <f t="shared" si="29"/>
        <v>18.406783333333134</v>
      </c>
      <c r="R103" s="18">
        <f t="shared" si="30"/>
        <v>0.13993351679747942</v>
      </c>
      <c r="S103" s="18">
        <f t="shared" si="31"/>
        <v>4.0312953228064261</v>
      </c>
      <c r="T103" s="19">
        <f t="shared" si="32"/>
        <v>4.5659724379902471</v>
      </c>
    </row>
    <row r="104" spans="1:20" ht="15" thickTop="1" thickBot="1" x14ac:dyDescent="0.2">
      <c r="A104" s="14"/>
      <c r="B104" s="3"/>
      <c r="C104" s="3"/>
      <c r="D104" s="3"/>
      <c r="E104" s="3"/>
      <c r="F104" s="3"/>
      <c r="G104" s="3"/>
      <c r="H104" s="14"/>
      <c r="I104" s="3"/>
      <c r="J104" s="3"/>
      <c r="K104" s="3"/>
      <c r="L104" s="3"/>
      <c r="M104" s="3"/>
      <c r="N104" s="4"/>
      <c r="O104" s="14"/>
      <c r="P104" s="3"/>
      <c r="Q104" s="3"/>
      <c r="R104" s="3"/>
      <c r="S104" s="3"/>
      <c r="T104" s="3"/>
    </row>
    <row r="105" spans="1:20" ht="18" thickTop="1" x14ac:dyDescent="0.25">
      <c r="A105" s="6" t="s">
        <v>15</v>
      </c>
      <c r="B105" s="7" t="s">
        <v>20</v>
      </c>
      <c r="C105" s="7" t="s">
        <v>16</v>
      </c>
      <c r="D105" s="7" t="s">
        <v>19</v>
      </c>
      <c r="E105" s="7" t="s">
        <v>17</v>
      </c>
      <c r="F105" s="22" t="s">
        <v>18</v>
      </c>
      <c r="G105" s="3"/>
      <c r="H105" s="6" t="s">
        <v>15</v>
      </c>
      <c r="I105" s="7" t="s">
        <v>20</v>
      </c>
      <c r="J105" s="7" t="s">
        <v>16</v>
      </c>
      <c r="K105" s="7" t="s">
        <v>19</v>
      </c>
      <c r="L105" s="7" t="s">
        <v>17</v>
      </c>
      <c r="M105" s="22" t="s">
        <v>18</v>
      </c>
      <c r="N105" s="4"/>
      <c r="O105" s="6" t="s">
        <v>15</v>
      </c>
      <c r="P105" s="7" t="s">
        <v>20</v>
      </c>
      <c r="Q105" s="7" t="s">
        <v>16</v>
      </c>
      <c r="R105" s="7" t="s">
        <v>19</v>
      </c>
      <c r="S105" s="7" t="s">
        <v>17</v>
      </c>
      <c r="T105" s="22" t="s">
        <v>18</v>
      </c>
    </row>
    <row r="106" spans="1:20" x14ac:dyDescent="0.15">
      <c r="A106" s="15">
        <v>4</v>
      </c>
      <c r="B106" s="16">
        <f>SQRT((($B$1-1)*A106^2+2)/(2*$B$1*A106^2-($B$1-1)))</f>
        <v>0.43495883620084003</v>
      </c>
      <c r="C106" s="16">
        <f>2*$B$1/($B$1+1)*A106^2-($B$1-1)/($B$1+1)</f>
        <v>18.5</v>
      </c>
      <c r="D106" s="16">
        <f>((0.5*($B$1+1)*A106^2)/(1+0.5*($B$1-1)*A106^2))^($B$1/($B$1-1))*(2*$B$1/(1+$B$1)*A106^2-($B$1-1)/($B$1+1))^(1/(1-$B$1))</f>
        <v>0.13875622089168835</v>
      </c>
      <c r="E106" s="16">
        <f>(2+($B$1-1)*A106^2)*((2*$B$1*A106^2-($B$1-1))/(($B$1+1)^2*A106^2))</f>
        <v>4.0468749999999991</v>
      </c>
      <c r="F106" s="17">
        <f>(($B$1+1)*A106^2)/(($B$1-1)*A106^2+2)</f>
        <v>4.5714285714285721</v>
      </c>
      <c r="G106" s="3"/>
      <c r="H106" s="15">
        <v>5</v>
      </c>
      <c r="I106" s="16">
        <f>SQRT((($B$1-1)*H106^2+2)/(2*$B$1*H106^2-($B$1-1)))</f>
        <v>0.41522739926869984</v>
      </c>
      <c r="J106" s="16">
        <f>2*$B$1/($B$1+1)*H106^2-($B$1-1)/($B$1+1)</f>
        <v>29</v>
      </c>
      <c r="K106" s="16">
        <f>((0.5*($B$1+1)*H106^2)/(1+0.5*($B$1-1)*H106^2))^($B$1/($B$1-1))*(2*$B$1/(1+$B$1)*H106^2-($B$1-1)/($B$1+1))^(1/(1-$B$1))</f>
        <v>6.171631974861766E-2</v>
      </c>
      <c r="L106" s="16">
        <f>(2+($B$1-1)*H106^2)*((2*$B$1*H106^2-($B$1-1))/(($B$1+1)^2*H106^2))</f>
        <v>5.7999999999999989</v>
      </c>
      <c r="M106" s="17">
        <f>(($B$1+1)*H106^2)/(($B$1-1)*H106^2+2)</f>
        <v>5.0000000000000009</v>
      </c>
      <c r="O106" s="15">
        <v>6</v>
      </c>
      <c r="P106" s="16">
        <f>SQRT((($B$1-1)*O106^2+2)/(2*$B$1*O106^2-($B$1-1)))</f>
        <v>0.4041616181007503</v>
      </c>
      <c r="Q106" s="16">
        <f>2*$B$1/($B$1+1)*O106^2-($B$1-1)/($B$1+1)</f>
        <v>41.833333333333336</v>
      </c>
      <c r="R106" s="16">
        <f>((0.5*($B$1+1)*O106^2)/(1+0.5*($B$1-1)*O106^2))^($B$1/($B$1-1))*(2*$B$1/(1+$B$1)*O106^2-($B$1-1)/($B$1+1))^(1/(1-$B$1))</f>
        <v>2.9650939095855929E-2</v>
      </c>
      <c r="S106" s="16">
        <f>(2+($B$1-1)*O106^2)*((2*$B$1*O106^2-($B$1-1))/(($B$1+1)^2*O106^2))</f>
        <v>7.9405864197530862</v>
      </c>
      <c r="T106" s="17">
        <f>(($B$1+1)*O106^2)/(($B$1-1)*O106^2+2)</f>
        <v>5.2682926829268295</v>
      </c>
    </row>
    <row r="107" spans="1:20" x14ac:dyDescent="0.15">
      <c r="A107" s="10">
        <f t="shared" ref="A107:A170" si="36">A106+0.01</f>
        <v>4.01</v>
      </c>
      <c r="B107" s="16">
        <f t="shared" ref="B107:B170" si="37">SQRT((($B$1-1)*A107^2+2)/(2*$B$1*A107^2-($B$1-1)))</f>
        <v>0.43469106963225412</v>
      </c>
      <c r="C107" s="16">
        <f t="shared" ref="C107:C170" si="38">2*$B$1/($B$1+1)*A107^2-($B$1-1)/($B$1+1)</f>
        <v>18.593449999999997</v>
      </c>
      <c r="D107" s="16">
        <f t="shared" ref="D107:D170" si="39">((0.5*($B$1+1)*A107^2)/(1+0.5*($B$1-1)*A107^2))^($B$1/($B$1-1))*(2*$B$1/(1+$B$1)*A107^2-($B$1-1)/($B$1+1))^(1/(1-$B$1))</f>
        <v>0.13758962925499924</v>
      </c>
      <c r="E107" s="16">
        <f t="shared" ref="E107:E170" si="40">(2+($B$1-1)*A107^2)*((2*$B$1*A107^2-($B$1-1))/(($B$1+1)^2*A107^2))</f>
        <v>4.0624932405582035</v>
      </c>
      <c r="F107" s="17">
        <f t="shared" ref="F107:F170" si="41">(($B$1+1)*A107^2)/(($B$1-1)*A107^2+2)</f>
        <v>4.5768568460301431</v>
      </c>
      <c r="G107" s="3"/>
      <c r="H107" s="10">
        <f t="shared" ref="H107:H170" si="42">H106+0.01</f>
        <v>5.01</v>
      </c>
      <c r="I107" s="16">
        <f t="shared" ref="I107:I170" si="43">SQRT((($B$1-1)*H107^2+2)/(2*$B$1*H107^2-($B$1-1)))</f>
        <v>0.41508462453532685</v>
      </c>
      <c r="J107" s="16">
        <f t="shared" ref="J107:J170" si="44">2*$B$1/($B$1+1)*H107^2-($B$1-1)/($B$1+1)</f>
        <v>29.116783333333331</v>
      </c>
      <c r="K107" s="16">
        <f t="shared" ref="K107:K170" si="45">((0.5*($B$1+1)*H107^2)/(1+0.5*($B$1-1)*H107^2))^($B$1/($B$1-1))*(2*$B$1/(1+$B$1)*H107^2-($B$1-1)/($B$1+1))^(1/(1-$B$1))</f>
        <v>6.1241692709644149E-2</v>
      </c>
      <c r="L107" s="16">
        <f t="shared" ref="L107:L170" si="46">(2+($B$1-1)*H107^2)*((2*$B$1*H107^2-($B$1-1))/(($B$1+1)^2*H107^2))</f>
        <v>5.8194860446217769</v>
      </c>
      <c r="M107" s="17">
        <f t="shared" ref="M107:M170" si="47">(($B$1+1)*H107^2)/(($B$1-1)*H107^2+2)</f>
        <v>5.0033255703469424</v>
      </c>
      <c r="O107" s="10">
        <f t="shared" ref="O107:O170" si="48">O106+0.01</f>
        <v>6.01</v>
      </c>
      <c r="P107" s="16">
        <f t="shared" ref="P107:P170" si="49">SQRT((($B$1-1)*O107^2+2)/(2*$B$1*O107^2-($B$1-1)))</f>
        <v>0.4040769916209519</v>
      </c>
      <c r="Q107" s="16">
        <f t="shared" ref="Q107:Q170" si="50">2*$B$1/($B$1+1)*O107^2-($B$1-1)/($B$1+1)</f>
        <v>41.973450000000007</v>
      </c>
      <c r="R107" s="16">
        <f t="shared" ref="R107:R170" si="51">((0.5*($B$1+1)*O107^2)/(1+0.5*($B$1-1)*O107^2))^($B$1/($B$1-1))*(2*$B$1/(1+$B$1)*O107^2-($B$1-1)/($B$1+1))^(1/(1-$B$1))</f>
        <v>2.9445873651628731E-2</v>
      </c>
      <c r="S107" s="16">
        <f t="shared" ref="S107:S170" si="52">(2+($B$1-1)*O107^2)*((2*$B$1*O107^2-($B$1-1))/(($B$1+1)^2*O107^2))</f>
        <v>7.9639520255342591</v>
      </c>
      <c r="T107" s="17">
        <f t="shared" ref="T107:T170" si="53">(($B$1+1)*O107^2)/(($B$1-1)*O107^2+2)</f>
        <v>5.2704297898108221</v>
      </c>
    </row>
    <row r="108" spans="1:20" x14ac:dyDescent="0.15">
      <c r="A108" s="10">
        <f t="shared" si="36"/>
        <v>4.0199999999999996</v>
      </c>
      <c r="B108" s="16">
        <f t="shared" si="37"/>
        <v>0.43442515941728604</v>
      </c>
      <c r="C108" s="16">
        <f t="shared" si="38"/>
        <v>18.687133333333328</v>
      </c>
      <c r="D108" s="16">
        <f t="shared" si="39"/>
        <v>0.13643364487327828</v>
      </c>
      <c r="E108" s="16">
        <f t="shared" si="40"/>
        <v>4.0781500477160888</v>
      </c>
      <c r="F108" s="17">
        <f t="shared" si="41"/>
        <v>4.5822574242452898</v>
      </c>
      <c r="G108" s="3"/>
      <c r="H108" s="10">
        <f t="shared" si="42"/>
        <v>5.0199999999999996</v>
      </c>
      <c r="I108" s="16">
        <f t="shared" si="43"/>
        <v>0.41494265998925267</v>
      </c>
      <c r="J108" s="16">
        <f t="shared" si="44"/>
        <v>29.233799999999995</v>
      </c>
      <c r="K108" s="16">
        <f t="shared" si="45"/>
        <v>6.0771196158638408E-2</v>
      </c>
      <c r="L108" s="16">
        <f t="shared" si="46"/>
        <v>5.839010845859586</v>
      </c>
      <c r="M108" s="17">
        <f t="shared" si="47"/>
        <v>5.0066356736996864</v>
      </c>
      <c r="O108" s="10">
        <f t="shared" si="48"/>
        <v>6.02</v>
      </c>
      <c r="P108" s="16">
        <f t="shared" si="49"/>
        <v>0.40399277114848764</v>
      </c>
      <c r="Q108" s="16">
        <f t="shared" si="50"/>
        <v>42.113799999999998</v>
      </c>
      <c r="R108" s="16">
        <f t="shared" si="51"/>
        <v>2.9242446095209231E-2</v>
      </c>
      <c r="S108" s="16">
        <f t="shared" si="52"/>
        <v>7.9873564563305015</v>
      </c>
      <c r="T108" s="17">
        <f t="shared" si="53"/>
        <v>5.2725579771292228</v>
      </c>
    </row>
    <row r="109" spans="1:20" x14ac:dyDescent="0.15">
      <c r="A109" s="10">
        <f t="shared" si="36"/>
        <v>4.0299999999999994</v>
      </c>
      <c r="B109" s="16">
        <f t="shared" si="37"/>
        <v>0.4341610886191411</v>
      </c>
      <c r="C109" s="16">
        <f t="shared" si="38"/>
        <v>18.781049999999997</v>
      </c>
      <c r="D109" s="16">
        <f t="shared" si="39"/>
        <v>0.13528817146296271</v>
      </c>
      <c r="E109" s="16">
        <f t="shared" si="40"/>
        <v>4.0938454246685829</v>
      </c>
      <c r="F109" s="17">
        <f t="shared" si="41"/>
        <v>4.5876304676355524</v>
      </c>
      <c r="G109" s="3"/>
      <c r="H109" s="10">
        <f t="shared" si="42"/>
        <v>5.0299999999999994</v>
      </c>
      <c r="I109" s="16">
        <f t="shared" si="43"/>
        <v>0.41480149956859219</v>
      </c>
      <c r="J109" s="16">
        <f t="shared" si="44"/>
        <v>29.351049999999994</v>
      </c>
      <c r="K109" s="16">
        <f t="shared" si="45"/>
        <v>6.0304791131945333E-2</v>
      </c>
      <c r="L109" s="16">
        <f t="shared" si="46"/>
        <v>5.858574404764255</v>
      </c>
      <c r="M109" s="17">
        <f t="shared" si="47"/>
        <v>5.0099303981069871</v>
      </c>
      <c r="O109" s="10">
        <f t="shared" si="48"/>
        <v>6.0299999999999994</v>
      </c>
      <c r="P109" s="16">
        <f t="shared" si="49"/>
        <v>0.40390895410975208</v>
      </c>
      <c r="Q109" s="16">
        <f t="shared" si="50"/>
        <v>42.25438333333333</v>
      </c>
      <c r="R109" s="16">
        <f t="shared" si="51"/>
        <v>2.9040641825739517E-2</v>
      </c>
      <c r="S109" s="16">
        <f t="shared" si="52"/>
        <v>8.0107997125651718</v>
      </c>
      <c r="T109" s="17">
        <f t="shared" si="53"/>
        <v>5.2746772918384277</v>
      </c>
    </row>
    <row r="110" spans="1:20" x14ac:dyDescent="0.15">
      <c r="A110" s="10">
        <f t="shared" si="36"/>
        <v>4.0399999999999991</v>
      </c>
      <c r="B110" s="16">
        <f t="shared" si="37"/>
        <v>0.43389884049236888</v>
      </c>
      <c r="C110" s="16">
        <f t="shared" si="38"/>
        <v>18.875199999999992</v>
      </c>
      <c r="D110" s="16">
        <f t="shared" si="39"/>
        <v>0.13415311347052009</v>
      </c>
      <c r="E110" s="16">
        <f t="shared" si="40"/>
        <v>4.1095793745711182</v>
      </c>
      <c r="F110" s="17">
        <f t="shared" si="41"/>
        <v>4.5929761368752819</v>
      </c>
      <c r="G110" s="3"/>
      <c r="H110" s="10">
        <f t="shared" si="42"/>
        <v>5.0399999999999991</v>
      </c>
      <c r="I110" s="16">
        <f t="shared" si="43"/>
        <v>0.41466113726762305</v>
      </c>
      <c r="J110" s="16">
        <f t="shared" si="44"/>
        <v>29.468533333333323</v>
      </c>
      <c r="K110" s="16">
        <f t="shared" si="45"/>
        <v>5.9842439045060571E-2</v>
      </c>
      <c r="L110" s="16">
        <f t="shared" si="46"/>
        <v>5.8781767223761889</v>
      </c>
      <c r="M110" s="17">
        <f t="shared" si="47"/>
        <v>5.0132098310615234</v>
      </c>
      <c r="O110" s="10">
        <f t="shared" si="48"/>
        <v>6.0399999999999991</v>
      </c>
      <c r="P110" s="16">
        <f t="shared" si="49"/>
        <v>0.40382553795136539</v>
      </c>
      <c r="Q110" s="16">
        <f t="shared" si="50"/>
        <v>42.395199999999996</v>
      </c>
      <c r="R110" s="16">
        <f t="shared" si="51"/>
        <v>2.8840446383275185E-2</v>
      </c>
      <c r="S110" s="16">
        <f t="shared" si="52"/>
        <v>8.034281794658126</v>
      </c>
      <c r="T110" s="17">
        <f t="shared" si="53"/>
        <v>5.276787780606341</v>
      </c>
    </row>
    <row r="111" spans="1:20" x14ac:dyDescent="0.15">
      <c r="A111" s="10">
        <f t="shared" si="36"/>
        <v>4.0499999999999989</v>
      </c>
      <c r="B111" s="16">
        <f t="shared" si="37"/>
        <v>0.43363839848028374</v>
      </c>
      <c r="C111" s="16">
        <f t="shared" si="38"/>
        <v>18.969583333333325</v>
      </c>
      <c r="D111" s="16">
        <f t="shared" si="39"/>
        <v>0.1330283760717334</v>
      </c>
      <c r="E111" s="16">
        <f t="shared" si="40"/>
        <v>4.1253519005402275</v>
      </c>
      <c r="F111" s="17">
        <f t="shared" si="41"/>
        <v>4.5982945917532989</v>
      </c>
      <c r="G111" s="3"/>
      <c r="H111" s="10">
        <f t="shared" si="42"/>
        <v>5.0499999999999989</v>
      </c>
      <c r="I111" s="16">
        <f t="shared" si="43"/>
        <v>0.41452156713616639</v>
      </c>
      <c r="J111" s="16">
        <f t="shared" si="44"/>
        <v>29.586249999999989</v>
      </c>
      <c r="K111" s="16">
        <f t="shared" si="45"/>
        <v>5.938410168913117E-2</v>
      </c>
      <c r="L111" s="16">
        <f t="shared" si="46"/>
        <v>5.8978177997255132</v>
      </c>
      <c r="M111" s="17">
        <f t="shared" si="47"/>
        <v>5.0164740595033201</v>
      </c>
      <c r="O111" s="10">
        <f t="shared" si="48"/>
        <v>6.0499999999999989</v>
      </c>
      <c r="P111" s="16">
        <f t="shared" si="49"/>
        <v>0.40374252013998385</v>
      </c>
      <c r="Q111" s="16">
        <f t="shared" si="50"/>
        <v>42.536249999999988</v>
      </c>
      <c r="R111" s="16">
        <f t="shared" si="51"/>
        <v>2.8641845447361258E-2</v>
      </c>
      <c r="S111" s="16">
        <f t="shared" si="52"/>
        <v>8.0578027030257449</v>
      </c>
      <c r="T111" s="17">
        <f t="shared" si="53"/>
        <v>5.2788894898143148</v>
      </c>
    </row>
    <row r="112" spans="1:20" x14ac:dyDescent="0.15">
      <c r="A112" s="10">
        <f t="shared" si="36"/>
        <v>4.0599999999999987</v>
      </c>
      <c r="B112" s="16">
        <f t="shared" si="37"/>
        <v>0.43337974621242531</v>
      </c>
      <c r="C112" s="16">
        <f t="shared" si="38"/>
        <v>19.064199999999985</v>
      </c>
      <c r="D112" s="16">
        <f t="shared" si="39"/>
        <v>0.13191386517082829</v>
      </c>
      <c r="E112" s="16">
        <f t="shared" si="40"/>
        <v>4.1411630056541018</v>
      </c>
      <c r="F112" s="17">
        <f t="shared" si="41"/>
        <v>4.6035859911746631</v>
      </c>
      <c r="G112" s="3"/>
      <c r="H112" s="10">
        <f t="shared" si="42"/>
        <v>5.0599999999999987</v>
      </c>
      <c r="I112" s="16">
        <f t="shared" si="43"/>
        <v>0.41438278327897426</v>
      </c>
      <c r="J112" s="16">
        <f t="shared" si="44"/>
        <v>29.704199999999986</v>
      </c>
      <c r="K112" s="16">
        <f t="shared" si="45"/>
        <v>5.8929741227479134E-2</v>
      </c>
      <c r="L112" s="16">
        <f t="shared" si="46"/>
        <v>5.9174976378321755</v>
      </c>
      <c r="M112" s="17">
        <f t="shared" si="47"/>
        <v>5.0197231698231581</v>
      </c>
      <c r="O112" s="10">
        <f t="shared" si="48"/>
        <v>6.0599999999999987</v>
      </c>
      <c r="P112" s="16">
        <f t="shared" si="49"/>
        <v>0.40365989816211301</v>
      </c>
      <c r="Q112" s="16">
        <f t="shared" si="50"/>
        <v>42.677533333333322</v>
      </c>
      <c r="R112" s="16">
        <f t="shared" si="51"/>
        <v>2.8444824835621541E-2</v>
      </c>
      <c r="S112" s="16">
        <f t="shared" si="52"/>
        <v>8.081362438080987</v>
      </c>
      <c r="T112" s="17">
        <f t="shared" si="53"/>
        <v>5.2809824655590605</v>
      </c>
    </row>
    <row r="113" spans="1:20" x14ac:dyDescent="0.15">
      <c r="A113" s="10">
        <f t="shared" si="36"/>
        <v>4.0699999999999985</v>
      </c>
      <c r="B113" s="16">
        <f t="shared" si="37"/>
        <v>0.43312286750205936</v>
      </c>
      <c r="C113" s="16">
        <f t="shared" si="38"/>
        <v>19.159049999999986</v>
      </c>
      <c r="D113" s="16">
        <f t="shared" si="39"/>
        <v>0.13080948739943518</v>
      </c>
      <c r="E113" s="16">
        <f t="shared" si="40"/>
        <v>4.1570126929531686</v>
      </c>
      <c r="F113" s="17">
        <f t="shared" si="41"/>
        <v>4.6088504931624996</v>
      </c>
      <c r="G113" s="3"/>
      <c r="H113" s="10">
        <f t="shared" si="42"/>
        <v>5.0699999999999985</v>
      </c>
      <c r="I113" s="16">
        <f t="shared" si="43"/>
        <v>0.41424477985512642</v>
      </c>
      <c r="J113" s="16">
        <f t="shared" si="44"/>
        <v>29.822383333333317</v>
      </c>
      <c r="K113" s="16">
        <f t="shared" si="45"/>
        <v>5.8479320192149666E-2</v>
      </c>
      <c r="L113" s="16">
        <f t="shared" si="46"/>
        <v>5.9372162377060791</v>
      </c>
      <c r="M113" s="17">
        <f t="shared" si="47"/>
        <v>5.0229572478659765</v>
      </c>
      <c r="O113" s="10">
        <f t="shared" si="48"/>
        <v>6.0699999999999985</v>
      </c>
      <c r="P113" s="16">
        <f t="shared" si="49"/>
        <v>0.40357766952392188</v>
      </c>
      <c r="Q113" s="16">
        <f t="shared" si="50"/>
        <v>42.819049999999983</v>
      </c>
      <c r="R113" s="16">
        <f t="shared" si="51"/>
        <v>2.8249370502363449E-2</v>
      </c>
      <c r="S113" s="16">
        <f t="shared" si="52"/>
        <v>8.1049610002334038</v>
      </c>
      <c r="T113" s="17">
        <f t="shared" si="53"/>
        <v>5.2830667536545688</v>
      </c>
    </row>
    <row r="114" spans="1:20" x14ac:dyDescent="0.15">
      <c r="A114" s="10">
        <f t="shared" si="36"/>
        <v>4.0799999999999983</v>
      </c>
      <c r="B114" s="16">
        <f t="shared" si="37"/>
        <v>0.43286774634371722</v>
      </c>
      <c r="C114" s="16">
        <f t="shared" si="38"/>
        <v>19.254133333333318</v>
      </c>
      <c r="D114" s="16">
        <f t="shared" si="39"/>
        <v>0.12971515011540324</v>
      </c>
      <c r="E114" s="16">
        <f t="shared" si="40"/>
        <v>4.1729009654406397</v>
      </c>
      <c r="F114" s="17">
        <f t="shared" si="41"/>
        <v>4.6140882548599302</v>
      </c>
      <c r="G114" s="3"/>
      <c r="H114" s="10">
        <f t="shared" si="42"/>
        <v>5.0799999999999983</v>
      </c>
      <c r="I114" s="16">
        <f t="shared" si="43"/>
        <v>0.41410755107743341</v>
      </c>
      <c r="J114" s="16">
        <f t="shared" si="44"/>
        <v>29.940799999999982</v>
      </c>
      <c r="K114" s="16">
        <f t="shared" si="45"/>
        <v>5.8032801480482073E-2</v>
      </c>
      <c r="L114" s="16">
        <f t="shared" si="46"/>
        <v>5.9569736003471947</v>
      </c>
      <c r="M114" s="17">
        <f t="shared" si="47"/>
        <v>5.026176378934248</v>
      </c>
      <c r="O114" s="10">
        <f t="shared" si="48"/>
        <v>6.0799999999999983</v>
      </c>
      <c r="P114" s="16">
        <f t="shared" si="49"/>
        <v>0.40349583175105996</v>
      </c>
      <c r="Q114" s="16">
        <f t="shared" si="50"/>
        <v>42.960799999999978</v>
      </c>
      <c r="R114" s="16">
        <f t="shared" si="51"/>
        <v>2.8055468537195927E-2</v>
      </c>
      <c r="S114" s="16">
        <f t="shared" si="52"/>
        <v>8.1285983898891896</v>
      </c>
      <c r="T114" s="17">
        <f t="shared" si="53"/>
        <v>5.2851423996339939</v>
      </c>
    </row>
    <row r="115" spans="1:20" x14ac:dyDescent="0.15">
      <c r="A115" s="10">
        <f t="shared" si="36"/>
        <v>4.0899999999999981</v>
      </c>
      <c r="B115" s="16">
        <f t="shared" si="37"/>
        <v>0.4326143669107741</v>
      </c>
      <c r="C115" s="16">
        <f t="shared" si="38"/>
        <v>19.34944999999998</v>
      </c>
      <c r="D115" s="16">
        <f t="shared" si="39"/>
        <v>0.12863076140146279</v>
      </c>
      <c r="E115" s="16">
        <f t="shared" si="40"/>
        <v>4.1888278260830543</v>
      </c>
      <c r="F115" s="17">
        <f t="shared" si="41"/>
        <v>4.6192994325320669</v>
      </c>
      <c r="G115" s="3"/>
      <c r="H115" s="10">
        <f t="shared" si="42"/>
        <v>5.0899999999999981</v>
      </c>
      <c r="I115" s="16">
        <f t="shared" si="43"/>
        <v>0.41397109121184822</v>
      </c>
      <c r="J115" s="16">
        <f t="shared" si="44"/>
        <v>30.059449999999977</v>
      </c>
      <c r="K115" s="16">
        <f t="shared" si="45"/>
        <v>5.7590148351706137E-2</v>
      </c>
      <c r="L115" s="16">
        <f t="shared" si="46"/>
        <v>5.9767697267456841</v>
      </c>
      <c r="M115" s="17">
        <f t="shared" si="47"/>
        <v>5.0293806477913554</v>
      </c>
      <c r="O115" s="10">
        <f t="shared" si="48"/>
        <v>6.0899999999999981</v>
      </c>
      <c r="P115" s="16">
        <f t="shared" si="49"/>
        <v>0.40341438238847577</v>
      </c>
      <c r="Q115" s="16">
        <f t="shared" si="50"/>
        <v>43.102783333333313</v>
      </c>
      <c r="R115" s="16">
        <f t="shared" si="51"/>
        <v>2.7863105163661816E-2</v>
      </c>
      <c r="S115" s="16">
        <f t="shared" si="52"/>
        <v>8.1522746074511989</v>
      </c>
      <c r="T115" s="17">
        <f t="shared" si="53"/>
        <v>5.2872094487515486</v>
      </c>
    </row>
    <row r="116" spans="1:20" x14ac:dyDescent="0.15">
      <c r="A116" s="10">
        <f t="shared" si="36"/>
        <v>4.0999999999999979</v>
      </c>
      <c r="B116" s="16">
        <f t="shared" si="37"/>
        <v>0.43236271355306466</v>
      </c>
      <c r="C116" s="16">
        <f t="shared" si="38"/>
        <v>19.444999999999979</v>
      </c>
      <c r="D116" s="16">
        <f t="shared" si="39"/>
        <v>0.127556230063746</v>
      </c>
      <c r="E116" s="16">
        <f t="shared" si="40"/>
        <v>4.2047932778108228</v>
      </c>
      <c r="F116" s="17">
        <f t="shared" si="41"/>
        <v>4.6244841815680875</v>
      </c>
      <c r="G116" s="3"/>
      <c r="H116" s="10">
        <f t="shared" si="42"/>
        <v>5.0999999999999979</v>
      </c>
      <c r="I116" s="16">
        <f t="shared" si="43"/>
        <v>0.41383539457688484</v>
      </c>
      <c r="J116" s="16">
        <f t="shared" si="44"/>
        <v>30.178333333333306</v>
      </c>
      <c r="K116" s="16">
        <f t="shared" si="45"/>
        <v>5.7151324423561134E-2</v>
      </c>
      <c r="L116" s="16">
        <f t="shared" si="46"/>
        <v>5.9966046178820047</v>
      </c>
      <c r="M116" s="17">
        <f t="shared" si="47"/>
        <v>5.0325701386649468</v>
      </c>
      <c r="O116" s="10">
        <f t="shared" si="48"/>
        <v>6.0999999999999979</v>
      </c>
      <c r="P116" s="16">
        <f t="shared" si="49"/>
        <v>0.40333331900023767</v>
      </c>
      <c r="Q116" s="16">
        <f t="shared" si="50"/>
        <v>43.244999999999976</v>
      </c>
      <c r="R116" s="16">
        <f t="shared" si="51"/>
        <v>2.7672266737884026E-2</v>
      </c>
      <c r="S116" s="16">
        <f t="shared" si="52"/>
        <v>8.1759896533189931</v>
      </c>
      <c r="T116" s="17">
        <f t="shared" si="53"/>
        <v>5.2892679459843643</v>
      </c>
    </row>
    <row r="117" spans="1:20" x14ac:dyDescent="0.15">
      <c r="A117" s="10">
        <f t="shared" si="36"/>
        <v>4.1099999999999977</v>
      </c>
      <c r="B117" s="16">
        <f t="shared" si="37"/>
        <v>0.43211277079453542</v>
      </c>
      <c r="C117" s="16">
        <f t="shared" si="38"/>
        <v>19.540783333333312</v>
      </c>
      <c r="D117" s="16">
        <f t="shared" si="39"/>
        <v>0.12649146563017161</v>
      </c>
      <c r="E117" s="16">
        <f t="shared" si="40"/>
        <v>4.2207973235187479</v>
      </c>
      <c r="F117" s="17">
        <f t="shared" si="41"/>
        <v>4.6296426564833881</v>
      </c>
      <c r="G117" s="3"/>
      <c r="H117" s="10">
        <f t="shared" si="42"/>
        <v>5.1099999999999977</v>
      </c>
      <c r="I117" s="16">
        <f t="shared" si="43"/>
        <v>0.41370045554304469</v>
      </c>
      <c r="J117" s="16">
        <f t="shared" si="44"/>
        <v>30.297449999999973</v>
      </c>
      <c r="K117" s="16">
        <f t="shared" si="45"/>
        <v>5.671629366893953E-2</v>
      </c>
      <c r="L117" s="16">
        <f t="shared" si="46"/>
        <v>6.016478274727036</v>
      </c>
      <c r="M117" s="17">
        <f t="shared" si="47"/>
        <v>5.0357449352502721</v>
      </c>
      <c r="O117" s="10">
        <f t="shared" si="48"/>
        <v>6.1099999999999977</v>
      </c>
      <c r="P117" s="16">
        <f t="shared" si="49"/>
        <v>0.40325263916935622</v>
      </c>
      <c r="Q117" s="16">
        <f t="shared" si="50"/>
        <v>43.387449999999966</v>
      </c>
      <c r="R117" s="16">
        <f t="shared" si="51"/>
        <v>2.7482939747225703E-2</v>
      </c>
      <c r="S117" s="16">
        <f t="shared" si="52"/>
        <v>8.1997435278888595</v>
      </c>
      <c r="T117" s="17">
        <f t="shared" si="53"/>
        <v>5.291317936034357</v>
      </c>
    </row>
    <row r="118" spans="1:20" x14ac:dyDescent="0.15">
      <c r="A118" s="10">
        <f t="shared" si="36"/>
        <v>4.1199999999999974</v>
      </c>
      <c r="B118" s="16">
        <f t="shared" si="37"/>
        <v>0.43186452333093456</v>
      </c>
      <c r="C118" s="16">
        <f t="shared" si="38"/>
        <v>19.636799999999976</v>
      </c>
      <c r="D118" s="16">
        <f t="shared" si="39"/>
        <v>0.12543637834869525</v>
      </c>
      <c r="E118" s="16">
        <f t="shared" si="40"/>
        <v>4.236839966066543</v>
      </c>
      <c r="F118" s="17">
        <f t="shared" si="41"/>
        <v>4.634775010921798</v>
      </c>
      <c r="G118" s="3"/>
      <c r="H118" s="10">
        <f t="shared" si="42"/>
        <v>5.1199999999999974</v>
      </c>
      <c r="I118" s="16">
        <f t="shared" si="43"/>
        <v>0.41356626853224976</v>
      </c>
      <c r="J118" s="16">
        <f t="shared" si="44"/>
        <v>30.41679999999997</v>
      </c>
      <c r="K118" s="16">
        <f t="shared" si="45"/>
        <v>5.6285020412555446E-2</v>
      </c>
      <c r="L118" s="16">
        <f t="shared" si="46"/>
        <v>6.0363906982421804</v>
      </c>
      <c r="M118" s="17">
        <f t="shared" si="47"/>
        <v>5.0389051207135163</v>
      </c>
      <c r="O118" s="10">
        <f t="shared" si="48"/>
        <v>6.1199999999999974</v>
      </c>
      <c r="P118" s="16">
        <f t="shared" si="49"/>
        <v>0.40317234049760881</v>
      </c>
      <c r="Q118" s="16">
        <f t="shared" si="50"/>
        <v>43.530133333333303</v>
      </c>
      <c r="R118" s="16">
        <f t="shared" si="51"/>
        <v>2.7295110808963286E-2</v>
      </c>
      <c r="S118" s="16">
        <f t="shared" si="52"/>
        <v>8.223536231553858</v>
      </c>
      <c r="T118" s="17">
        <f t="shared" si="53"/>
        <v>5.2933594633300665</v>
      </c>
    </row>
    <row r="119" spans="1:20" x14ac:dyDescent="0.15">
      <c r="A119" s="10">
        <f t="shared" si="36"/>
        <v>4.1299999999999972</v>
      </c>
      <c r="B119" s="16">
        <f t="shared" si="37"/>
        <v>0.43161795602753605</v>
      </c>
      <c r="C119" s="16">
        <f t="shared" si="38"/>
        <v>19.733049999999974</v>
      </c>
      <c r="D119" s="16">
        <f t="shared" si="39"/>
        <v>0.12439087918543271</v>
      </c>
      <c r="E119" s="16">
        <f t="shared" si="40"/>
        <v>4.2529212082793411</v>
      </c>
      <c r="F119" s="17">
        <f t="shared" si="41"/>
        <v>4.6398813976578754</v>
      </c>
      <c r="G119" s="3"/>
      <c r="H119" s="10">
        <f t="shared" si="42"/>
        <v>5.1299999999999972</v>
      </c>
      <c r="I119" s="16">
        <f t="shared" si="43"/>
        <v>0.41343282801728343</v>
      </c>
      <c r="J119" s="16">
        <f t="shared" si="44"/>
        <v>30.536383333333301</v>
      </c>
      <c r="K119" s="16">
        <f t="shared" si="45"/>
        <v>5.5857469327636348E-2</v>
      </c>
      <c r="L119" s="16">
        <f t="shared" si="46"/>
        <v>6.0563418893794836</v>
      </c>
      <c r="M119" s="17">
        <f t="shared" si="47"/>
        <v>5.0420507776951098</v>
      </c>
      <c r="O119" s="10">
        <f t="shared" si="48"/>
        <v>6.1299999999999972</v>
      </c>
      <c r="P119" s="16">
        <f t="shared" si="49"/>
        <v>0.40309242060536604</v>
      </c>
      <c r="Q119" s="16">
        <f t="shared" si="50"/>
        <v>43.673049999999968</v>
      </c>
      <c r="R119" s="16">
        <f t="shared" si="51"/>
        <v>2.7108766668974126E-2</v>
      </c>
      <c r="S119" s="16">
        <f t="shared" si="52"/>
        <v>8.2473677647038386</v>
      </c>
      <c r="T119" s="17">
        <f t="shared" si="53"/>
        <v>5.2953925720284944</v>
      </c>
    </row>
    <row r="120" spans="1:20" x14ac:dyDescent="0.15">
      <c r="A120" s="10">
        <f t="shared" si="36"/>
        <v>4.139999999999997</v>
      </c>
      <c r="B120" s="16">
        <f t="shared" si="37"/>
        <v>0.4313730539168999</v>
      </c>
      <c r="C120" s="16">
        <f t="shared" si="38"/>
        <v>19.829533333333305</v>
      </c>
      <c r="D120" s="16">
        <f t="shared" si="39"/>
        <v>0.12335487982265957</v>
      </c>
      <c r="E120" s="16">
        <f t="shared" si="40"/>
        <v>4.2690410529482037</v>
      </c>
      <c r="F120" s="17">
        <f t="shared" si="41"/>
        <v>4.6449619685992509</v>
      </c>
      <c r="G120" s="3"/>
      <c r="H120" s="10">
        <f t="shared" si="42"/>
        <v>5.139999999999997</v>
      </c>
      <c r="I120" s="16">
        <f t="shared" si="43"/>
        <v>0.41330012852123788</v>
      </c>
      <c r="J120" s="16">
        <f t="shared" si="44"/>
        <v>30.656199999999966</v>
      </c>
      <c r="K120" s="16">
        <f t="shared" si="45"/>
        <v>5.5433605432639949E-2</v>
      </c>
      <c r="L120" s="16">
        <f t="shared" si="46"/>
        <v>6.0763318490817353</v>
      </c>
      <c r="M120" s="17">
        <f t="shared" si="47"/>
        <v>5.0451819883130273</v>
      </c>
      <c r="O120" s="10">
        <f t="shared" si="48"/>
        <v>6.139999999999997</v>
      </c>
      <c r="P120" s="16">
        <f t="shared" si="49"/>
        <v>0.40301287713142003</v>
      </c>
      <c r="Q120" s="16">
        <f t="shared" si="50"/>
        <v>43.816199999999959</v>
      </c>
      <c r="R120" s="16">
        <f t="shared" si="51"/>
        <v>2.6923894200436171E-2</v>
      </c>
      <c r="S120" s="16">
        <f t="shared" si="52"/>
        <v>8.2712381277254838</v>
      </c>
      <c r="T120" s="17">
        <f t="shared" si="53"/>
        <v>5.2974173060169178</v>
      </c>
    </row>
    <row r="121" spans="1:20" x14ac:dyDescent="0.15">
      <c r="A121" s="10">
        <f t="shared" si="36"/>
        <v>4.1499999999999968</v>
      </c>
      <c r="B121" s="16">
        <f t="shared" si="37"/>
        <v>0.43112980219666636</v>
      </c>
      <c r="C121" s="16">
        <f t="shared" si="38"/>
        <v>19.926249999999968</v>
      </c>
      <c r="D121" s="16">
        <f t="shared" si="39"/>
        <v>0.12232829265669591</v>
      </c>
      <c r="E121" s="16">
        <f t="shared" si="40"/>
        <v>4.2851995028305936</v>
      </c>
      <c r="F121" s="17">
        <f t="shared" si="41"/>
        <v>4.6500168747890642</v>
      </c>
      <c r="G121" s="3"/>
      <c r="H121" s="10">
        <f t="shared" si="42"/>
        <v>5.1499999999999968</v>
      </c>
      <c r="I121" s="16">
        <f t="shared" si="43"/>
        <v>0.41316816461696904</v>
      </c>
      <c r="J121" s="16">
        <f t="shared" si="44"/>
        <v>30.776249999999962</v>
      </c>
      <c r="K121" s="16">
        <f t="shared" si="45"/>
        <v>5.5013394087994452E-2</v>
      </c>
      <c r="L121" s="16">
        <f t="shared" si="46"/>
        <v>6.0963605782825807</v>
      </c>
      <c r="M121" s="17">
        <f t="shared" si="47"/>
        <v>5.0482988341660713</v>
      </c>
      <c r="O121" s="10">
        <f t="shared" si="48"/>
        <v>6.1499999999999968</v>
      </c>
      <c r="P121" s="16">
        <f t="shared" si="49"/>
        <v>0.40293370773281428</v>
      </c>
      <c r="Q121" s="16">
        <f t="shared" si="50"/>
        <v>43.959583333333292</v>
      </c>
      <c r="R121" s="16">
        <f t="shared" si="51"/>
        <v>2.6740480402542111E-2</v>
      </c>
      <c r="S121" s="16">
        <f t="shared" si="52"/>
        <v>8.2951473210023341</v>
      </c>
      <c r="T121" s="17">
        <f t="shared" si="53"/>
        <v>5.2994337089147052</v>
      </c>
    </row>
    <row r="122" spans="1:20" x14ac:dyDescent="0.15">
      <c r="A122" s="10">
        <f t="shared" si="36"/>
        <v>4.1599999999999966</v>
      </c>
      <c r="B122" s="16">
        <f t="shared" si="37"/>
        <v>0.43088818622738412</v>
      </c>
      <c r="C122" s="16">
        <f t="shared" si="38"/>
        <v>20.023199999999964</v>
      </c>
      <c r="D122" s="16">
        <f t="shared" si="39"/>
        <v>0.12131103079567317</v>
      </c>
      <c r="E122" s="16">
        <f t="shared" si="40"/>
        <v>4.3013965606508808</v>
      </c>
      <c r="F122" s="17">
        <f t="shared" si="41"/>
        <v>4.6550462664084344</v>
      </c>
      <c r="G122" s="3"/>
      <c r="H122" s="10">
        <f t="shared" si="42"/>
        <v>5.1599999999999966</v>
      </c>
      <c r="I122" s="16">
        <f t="shared" si="43"/>
        <v>0.41303693092655763</v>
      </c>
      <c r="J122" s="16">
        <f t="shared" si="44"/>
        <v>30.896533333333291</v>
      </c>
      <c r="K122" s="16">
        <f t="shared" si="45"/>
        <v>5.4596800992864167E-2</v>
      </c>
      <c r="L122" s="16">
        <f t="shared" si="46"/>
        <v>6.116428077906634</v>
      </c>
      <c r="M122" s="17">
        <f t="shared" si="47"/>
        <v>5.0514013963371447</v>
      </c>
      <c r="O122" s="10">
        <f t="shared" si="48"/>
        <v>6.1599999999999966</v>
      </c>
      <c r="P122" s="16">
        <f t="shared" si="49"/>
        <v>0.40285491008467572</v>
      </c>
      <c r="Q122" s="16">
        <f t="shared" si="50"/>
        <v>44.103199999999951</v>
      </c>
      <c r="R122" s="16">
        <f t="shared" si="51"/>
        <v>2.6558512399225822E-2</v>
      </c>
      <c r="S122" s="16">
        <f t="shared" si="52"/>
        <v>8.3190953449148157</v>
      </c>
      <c r="T122" s="17">
        <f t="shared" si="53"/>
        <v>5.3014418240751082</v>
      </c>
    </row>
    <row r="123" spans="1:20" x14ac:dyDescent="0.15">
      <c r="A123" s="10">
        <f t="shared" si="36"/>
        <v>4.1699999999999964</v>
      </c>
      <c r="B123" s="16">
        <f t="shared" si="37"/>
        <v>0.43064819153037182</v>
      </c>
      <c r="C123" s="16">
        <f t="shared" si="38"/>
        <v>20.120383333333301</v>
      </c>
      <c r="D123" s="16">
        <f t="shared" si="39"/>
        <v>0.12030300805719363</v>
      </c>
      <c r="E123" s="16">
        <f t="shared" si="40"/>
        <v>4.3176322291008065</v>
      </c>
      <c r="F123" s="17">
        <f t="shared" si="41"/>
        <v>4.6600502927790091</v>
      </c>
      <c r="G123" s="3"/>
      <c r="H123" s="10">
        <f t="shared" si="42"/>
        <v>5.1699999999999964</v>
      </c>
      <c r="I123" s="16">
        <f t="shared" si="43"/>
        <v>0.41290642212077794</v>
      </c>
      <c r="J123" s="16">
        <f t="shared" si="44"/>
        <v>31.017049999999958</v>
      </c>
      <c r="K123" s="16">
        <f t="shared" si="45"/>
        <v>5.4183792181939222E-2</v>
      </c>
      <c r="L123" s="16">
        <f t="shared" si="46"/>
        <v>6.1365343488695672</v>
      </c>
      <c r="M123" s="17">
        <f t="shared" si="47"/>
        <v>5.0544897553965003</v>
      </c>
      <c r="O123" s="10">
        <f t="shared" si="48"/>
        <v>6.1699999999999964</v>
      </c>
      <c r="P123" s="16">
        <f t="shared" si="49"/>
        <v>0.40277648188004833</v>
      </c>
      <c r="Q123" s="16">
        <f t="shared" si="50"/>
        <v>44.247049999999952</v>
      </c>
      <c r="R123" s="16">
        <f t="shared" si="51"/>
        <v>2.6377977437902083E-2</v>
      </c>
      <c r="S123" s="16">
        <f t="shared" si="52"/>
        <v>8.3430821998402802</v>
      </c>
      <c r="T123" s="17">
        <f t="shared" si="53"/>
        <v>5.303441694587046</v>
      </c>
    </row>
    <row r="124" spans="1:20" x14ac:dyDescent="0.15">
      <c r="A124" s="10">
        <f t="shared" si="36"/>
        <v>4.1799999999999962</v>
      </c>
      <c r="B124" s="16">
        <f t="shared" si="37"/>
        <v>0.43040980378561194</v>
      </c>
      <c r="C124" s="16">
        <f t="shared" si="38"/>
        <v>20.217799999999965</v>
      </c>
      <c r="D124" s="16">
        <f t="shared" si="39"/>
        <v>0.11930413896588639</v>
      </c>
      <c r="E124" s="16">
        <f t="shared" si="40"/>
        <v>4.3339065108399453</v>
      </c>
      <c r="F124" s="17">
        <f t="shared" si="41"/>
        <v>4.6650291023655681</v>
      </c>
      <c r="G124" s="3"/>
      <c r="H124" s="10">
        <f t="shared" si="42"/>
        <v>5.1799999999999962</v>
      </c>
      <c r="I124" s="16">
        <f t="shared" si="43"/>
        <v>0.41277663291857208</v>
      </c>
      <c r="J124" s="16">
        <f t="shared" si="44"/>
        <v>31.137799999999956</v>
      </c>
      <c r="K124" s="16">
        <f t="shared" si="45"/>
        <v>5.3774334022248786E-2</v>
      </c>
      <c r="L124" s="16">
        <f t="shared" si="46"/>
        <v>6.1566793920782246</v>
      </c>
      <c r="M124" s="17">
        <f t="shared" si="47"/>
        <v>5.057563991404983</v>
      </c>
      <c r="O124" s="10">
        <f t="shared" si="48"/>
        <v>6.1799999999999962</v>
      </c>
      <c r="P124" s="16">
        <f t="shared" si="49"/>
        <v>0.4026984208297289</v>
      </c>
      <c r="Q124" s="16">
        <f t="shared" si="50"/>
        <v>44.391133333333279</v>
      </c>
      <c r="R124" s="16">
        <f t="shared" si="51"/>
        <v>2.6198862888219033E-2</v>
      </c>
      <c r="S124" s="16">
        <f t="shared" si="52"/>
        <v>8.3671078861530201</v>
      </c>
      <c r="T124" s="17">
        <f t="shared" si="53"/>
        <v>5.3054333632768733</v>
      </c>
    </row>
    <row r="125" spans="1:20" x14ac:dyDescent="0.15">
      <c r="A125" s="10">
        <f t="shared" si="36"/>
        <v>4.1899999999999959</v>
      </c>
      <c r="B125" s="16">
        <f t="shared" si="37"/>
        <v>0.43017300882967763</v>
      </c>
      <c r="C125" s="16">
        <f t="shared" si="38"/>
        <v>20.315449999999959</v>
      </c>
      <c r="D125" s="16">
        <f t="shared" si="39"/>
        <v>0.11831433875085889</v>
      </c>
      <c r="E125" s="16">
        <f t="shared" si="40"/>
        <v>4.3502194084961854</v>
      </c>
      <c r="F125" s="17">
        <f t="shared" si="41"/>
        <v>4.66998284277867</v>
      </c>
      <c r="G125" s="3"/>
      <c r="H125" s="10">
        <f t="shared" si="42"/>
        <v>5.1899999999999959</v>
      </c>
      <c r="I125" s="16">
        <f t="shared" si="43"/>
        <v>0.41264755808653203</v>
      </c>
      <c r="J125" s="16">
        <f t="shared" si="44"/>
        <v>31.258783333333284</v>
      </c>
      <c r="K125" s="16">
        <f t="shared" si="45"/>
        <v>5.336839321000033E-2</v>
      </c>
      <c r="L125" s="16">
        <f t="shared" si="46"/>
        <v>6.1768632084307242</v>
      </c>
      <c r="M125" s="17">
        <f t="shared" si="47"/>
        <v>5.060624183917259</v>
      </c>
      <c r="O125" s="10">
        <f t="shared" si="48"/>
        <v>6.1899999999999959</v>
      </c>
      <c r="P125" s="16">
        <f t="shared" si="49"/>
        <v>0.4026207246621038</v>
      </c>
      <c r="Q125" s="16">
        <f t="shared" si="50"/>
        <v>44.535449999999948</v>
      </c>
      <c r="R125" s="16">
        <f t="shared" si="51"/>
        <v>2.6021156240823663E-2</v>
      </c>
      <c r="S125" s="16">
        <f t="shared" si="52"/>
        <v>8.3911724042243225</v>
      </c>
      <c r="T125" s="17">
        <f t="shared" si="53"/>
        <v>5.3074168727101467</v>
      </c>
    </row>
    <row r="126" spans="1:20" x14ac:dyDescent="0.15">
      <c r="A126" s="10">
        <f t="shared" si="36"/>
        <v>4.1999999999999957</v>
      </c>
      <c r="B126" s="16">
        <f t="shared" si="37"/>
        <v>0.42993779265368948</v>
      </c>
      <c r="C126" s="16">
        <f t="shared" si="38"/>
        <v>20.413333333333291</v>
      </c>
      <c r="D126" s="16">
        <f t="shared" si="39"/>
        <v>0.11733352334305587</v>
      </c>
      <c r="E126" s="16">
        <f t="shared" si="40"/>
        <v>4.3665709246661546</v>
      </c>
      <c r="F126" s="17">
        <f t="shared" si="41"/>
        <v>4.6749116607773846</v>
      </c>
      <c r="G126" s="3"/>
      <c r="H126" s="10">
        <f t="shared" si="42"/>
        <v>5.1999999999999957</v>
      </c>
      <c r="I126" s="16">
        <f t="shared" si="43"/>
        <v>0.41251919243838719</v>
      </c>
      <c r="J126" s="16">
        <f t="shared" si="44"/>
        <v>31.379999999999949</v>
      </c>
      <c r="K126" s="16">
        <f t="shared" si="45"/>
        <v>5.296593676744165E-2</v>
      </c>
      <c r="L126" s="16">
        <f t="shared" si="46"/>
        <v>6.1970857988165573</v>
      </c>
      <c r="M126" s="17">
        <f t="shared" si="47"/>
        <v>5.0636704119850178</v>
      </c>
      <c r="O126" s="10">
        <f t="shared" si="48"/>
        <v>6.1999999999999957</v>
      </c>
      <c r="P126" s="16">
        <f t="shared" si="49"/>
        <v>0.40254339112298815</v>
      </c>
      <c r="Q126" s="16">
        <f t="shared" si="50"/>
        <v>44.679999999999943</v>
      </c>
      <c r="R126" s="16">
        <f t="shared" si="51"/>
        <v>2.5844845106139606E-2</v>
      </c>
      <c r="S126" s="16">
        <f t="shared" si="52"/>
        <v>8.4152757544224652</v>
      </c>
      <c r="T126" s="17">
        <f t="shared" si="53"/>
        <v>5.3093922651933703</v>
      </c>
    </row>
    <row r="127" spans="1:20" x14ac:dyDescent="0.15">
      <c r="A127" s="10">
        <f t="shared" si="36"/>
        <v>4.2099999999999955</v>
      </c>
      <c r="B127" s="16">
        <f t="shared" si="37"/>
        <v>0.42970414140130536</v>
      </c>
      <c r="C127" s="16">
        <f t="shared" si="38"/>
        <v>20.511449999999954</v>
      </c>
      <c r="D127" s="16">
        <f t="shared" si="39"/>
        <v>0.1163616093725225</v>
      </c>
      <c r="E127" s="16">
        <f t="shared" si="40"/>
        <v>4.3829610619156867</v>
      </c>
      <c r="F127" s="17">
        <f t="shared" si="41"/>
        <v>4.6798157022720357</v>
      </c>
      <c r="G127" s="3"/>
      <c r="H127" s="10">
        <f t="shared" si="42"/>
        <v>5.2099999999999955</v>
      </c>
      <c r="I127" s="16">
        <f t="shared" si="43"/>
        <v>0.41239153083449909</v>
      </c>
      <c r="J127" s="16">
        <f t="shared" si="44"/>
        <v>31.501449999999945</v>
      </c>
      <c r="K127" s="16">
        <f t="shared" si="45"/>
        <v>5.2566932039748722E-2</v>
      </c>
      <c r="L127" s="16">
        <f t="shared" si="46"/>
        <v>6.217347164116684</v>
      </c>
      <c r="M127" s="17">
        <f t="shared" si="47"/>
        <v>5.0667027541601719</v>
      </c>
      <c r="O127" s="10">
        <f t="shared" si="48"/>
        <v>6.2099999999999955</v>
      </c>
      <c r="P127" s="16">
        <f t="shared" si="49"/>
        <v>0.40246641797546645</v>
      </c>
      <c r="Q127" s="16">
        <f t="shared" si="50"/>
        <v>44.824783333333279</v>
      </c>
      <c r="R127" s="16">
        <f t="shared" si="51"/>
        <v>2.5669917213157391E-2</v>
      </c>
      <c r="S127" s="16">
        <f t="shared" si="52"/>
        <v>8.4394179371127702</v>
      </c>
      <c r="T127" s="17">
        <f t="shared" si="53"/>
        <v>5.3113595827757267</v>
      </c>
    </row>
    <row r="128" spans="1:20" x14ac:dyDescent="0.15">
      <c r="A128" s="10">
        <f t="shared" si="36"/>
        <v>4.2199999999999953</v>
      </c>
      <c r="B128" s="16">
        <f t="shared" si="37"/>
        <v>0.42947204136673894</v>
      </c>
      <c r="C128" s="16">
        <f t="shared" si="38"/>
        <v>20.609799999999954</v>
      </c>
      <c r="D128" s="16">
        <f t="shared" si="39"/>
        <v>0.11539851416557992</v>
      </c>
      <c r="E128" s="16">
        <f t="shared" si="40"/>
        <v>4.399389822780253</v>
      </c>
      <c r="F128" s="17">
        <f t="shared" si="41"/>
        <v>4.6846951123270362</v>
      </c>
      <c r="G128" s="3"/>
      <c r="H128" s="10">
        <f t="shared" si="42"/>
        <v>5.2199999999999953</v>
      </c>
      <c r="I128" s="16">
        <f t="shared" si="43"/>
        <v>0.41226456818136148</v>
      </c>
      <c r="J128" s="16">
        <f t="shared" si="44"/>
        <v>31.623133333333275</v>
      </c>
      <c r="K128" s="16">
        <f t="shared" si="45"/>
        <v>5.2171346691936731E-2</v>
      </c>
      <c r="L128" s="16">
        <f t="shared" si="46"/>
        <v>6.2376473052036374</v>
      </c>
      <c r="M128" s="17">
        <f t="shared" si="47"/>
        <v>5.0697212884980329</v>
      </c>
      <c r="O128" s="10">
        <f t="shared" si="48"/>
        <v>6.2199999999999953</v>
      </c>
      <c r="P128" s="16">
        <f t="shared" si="49"/>
        <v>0.4023898029997352</v>
      </c>
      <c r="Q128" s="16">
        <f t="shared" si="50"/>
        <v>44.969799999999942</v>
      </c>
      <c r="R128" s="16">
        <f t="shared" si="51"/>
        <v>2.5496360408237294E-2</v>
      </c>
      <c r="S128" s="16">
        <f t="shared" si="52"/>
        <v>8.4635989526576303</v>
      </c>
      <c r="T128" s="17">
        <f t="shared" si="53"/>
        <v>5.3133188672508043</v>
      </c>
    </row>
    <row r="129" spans="1:20" x14ac:dyDescent="0.15">
      <c r="A129" s="10">
        <f t="shared" si="36"/>
        <v>4.2299999999999951</v>
      </c>
      <c r="B129" s="16">
        <f t="shared" si="37"/>
        <v>0.42924147899280912</v>
      </c>
      <c r="C129" s="16">
        <f t="shared" si="38"/>
        <v>20.708383333333284</v>
      </c>
      <c r="D129" s="16">
        <f t="shared" si="39"/>
        <v>0.11444415574191573</v>
      </c>
      <c r="E129" s="16">
        <f t="shared" si="40"/>
        <v>4.4158572097653792</v>
      </c>
      <c r="F129" s="17">
        <f t="shared" si="41"/>
        <v>4.6895500351637391</v>
      </c>
      <c r="G129" s="3"/>
      <c r="H129" s="10">
        <f t="shared" si="42"/>
        <v>5.2299999999999951</v>
      </c>
      <c r="I129" s="16">
        <f t="shared" si="43"/>
        <v>0.41213829943110758</v>
      </c>
      <c r="J129" s="16">
        <f t="shared" si="44"/>
        <v>31.745049999999942</v>
      </c>
      <c r="K129" s="16">
        <f t="shared" si="45"/>
        <v>5.177914870579637E-2</v>
      </c>
      <c r="L129" s="16">
        <f t="shared" si="46"/>
        <v>6.2579862229416134</v>
      </c>
      <c r="M129" s="17">
        <f t="shared" si="47"/>
        <v>5.0727260925604813</v>
      </c>
      <c r="O129" s="10">
        <f t="shared" si="48"/>
        <v>6.2299999999999951</v>
      </c>
      <c r="P129" s="16">
        <f t="shared" si="49"/>
        <v>0.40231354399294633</v>
      </c>
      <c r="Q129" s="16">
        <f t="shared" si="50"/>
        <v>45.11504999999994</v>
      </c>
      <c r="R129" s="16">
        <f t="shared" si="51"/>
        <v>2.5324162653924485E-2</v>
      </c>
      <c r="S129" s="16">
        <f t="shared" si="52"/>
        <v>8.4878188014165232</v>
      </c>
      <c r="T129" s="17">
        <f t="shared" si="53"/>
        <v>5.3152701601583097</v>
      </c>
    </row>
    <row r="130" spans="1:20" x14ac:dyDescent="0.15">
      <c r="A130" s="10">
        <f t="shared" si="36"/>
        <v>4.2399999999999949</v>
      </c>
      <c r="B130" s="16">
        <f t="shared" si="37"/>
        <v>0.42901244086901841</v>
      </c>
      <c r="C130" s="16">
        <f t="shared" si="38"/>
        <v>20.807199999999948</v>
      </c>
      <c r="D130" s="16">
        <f t="shared" si="39"/>
        <v>0.11349845281159297</v>
      </c>
      <c r="E130" s="16">
        <f t="shared" si="40"/>
        <v>4.4323632253470882</v>
      </c>
      <c r="F130" s="17">
        <f t="shared" si="41"/>
        <v>4.6943806141633582</v>
      </c>
      <c r="G130" s="3"/>
      <c r="H130" s="10">
        <f t="shared" si="42"/>
        <v>5.2399999999999949</v>
      </c>
      <c r="I130" s="16">
        <f t="shared" si="43"/>
        <v>0.41201271958102303</v>
      </c>
      <c r="J130" s="16">
        <f t="shared" si="44"/>
        <v>31.867199999999936</v>
      </c>
      <c r="K130" s="16">
        <f t="shared" si="45"/>
        <v>5.1390306376853948E-2</v>
      </c>
      <c r="L130" s="16">
        <f t="shared" si="46"/>
        <v>6.2783639181865736</v>
      </c>
      <c r="M130" s="17">
        <f t="shared" si="47"/>
        <v>5.0757172434191062</v>
      </c>
      <c r="O130" s="10">
        <f t="shared" si="48"/>
        <v>6.2399999999999949</v>
      </c>
      <c r="P130" s="16">
        <f t="shared" si="49"/>
        <v>0.4022376387690535</v>
      </c>
      <c r="Q130" s="16">
        <f t="shared" si="50"/>
        <v>45.260533333333271</v>
      </c>
      <c r="R130" s="16">
        <f t="shared" si="51"/>
        <v>2.5153312027775977E-2</v>
      </c>
      <c r="S130" s="16">
        <f t="shared" si="52"/>
        <v>8.5120774837460598</v>
      </c>
      <c r="T130" s="17">
        <f t="shared" si="53"/>
        <v>5.3172135027857683</v>
      </c>
    </row>
    <row r="131" spans="1:20" x14ac:dyDescent="0.15">
      <c r="A131" s="10">
        <f t="shared" si="36"/>
        <v>4.2499999999999947</v>
      </c>
      <c r="B131" s="16">
        <f t="shared" si="37"/>
        <v>0.42878491372966065</v>
      </c>
      <c r="C131" s="16">
        <f t="shared" si="38"/>
        <v>20.906249999999947</v>
      </c>
      <c r="D131" s="16">
        <f t="shared" si="39"/>
        <v>0.11256132477197911</v>
      </c>
      <c r="E131" s="16">
        <f t="shared" si="40"/>
        <v>4.4489078719723087</v>
      </c>
      <c r="F131" s="17">
        <f t="shared" si="41"/>
        <v>4.699186991869917</v>
      </c>
      <c r="G131" s="3"/>
      <c r="H131" s="10">
        <f t="shared" si="42"/>
        <v>5.2499999999999947</v>
      </c>
      <c r="I131" s="16">
        <f t="shared" si="43"/>
        <v>0.41188782367306459</v>
      </c>
      <c r="J131" s="16">
        <f t="shared" si="44"/>
        <v>31.989583333333268</v>
      </c>
      <c r="K131" s="16">
        <f t="shared" si="45"/>
        <v>5.1004788311356193E-2</v>
      </c>
      <c r="L131" s="16">
        <f t="shared" si="46"/>
        <v>6.2987803917863321</v>
      </c>
      <c r="M131" s="17">
        <f t="shared" si="47"/>
        <v>5.0786948176583486</v>
      </c>
      <c r="O131" s="10">
        <f t="shared" si="48"/>
        <v>6.2499999999999947</v>
      </c>
      <c r="P131" s="16">
        <f t="shared" si="49"/>
        <v>0.40216208515865887</v>
      </c>
      <c r="Q131" s="16">
        <f t="shared" si="50"/>
        <v>45.406249999999929</v>
      </c>
      <c r="R131" s="16">
        <f t="shared" si="51"/>
        <v>2.4983796721199984E-2</v>
      </c>
      <c r="S131" s="16">
        <f t="shared" si="52"/>
        <v>8.5363749999999854</v>
      </c>
      <c r="T131" s="17">
        <f t="shared" si="53"/>
        <v>5.3191489361702127</v>
      </c>
    </row>
    <row r="132" spans="1:20" x14ac:dyDescent="0.15">
      <c r="A132" s="10">
        <f t="shared" si="36"/>
        <v>4.2599999999999945</v>
      </c>
      <c r="B132" s="16">
        <f t="shared" si="37"/>
        <v>0.42855888445195678</v>
      </c>
      <c r="C132" s="16">
        <f t="shared" si="38"/>
        <v>21.005533333333279</v>
      </c>
      <c r="D132" s="16">
        <f t="shared" si="39"/>
        <v>0.11163269170460453</v>
      </c>
      <c r="E132" s="16">
        <f t="shared" si="40"/>
        <v>4.4654911520592782</v>
      </c>
      <c r="F132" s="17">
        <f t="shared" si="41"/>
        <v>4.7039693099932576</v>
      </c>
      <c r="G132" s="3"/>
      <c r="H132" s="10">
        <f t="shared" si="42"/>
        <v>5.2599999999999945</v>
      </c>
      <c r="I132" s="16">
        <f t="shared" si="43"/>
        <v>0.41176360679338525</v>
      </c>
      <c r="J132" s="16">
        <f t="shared" si="44"/>
        <v>32.112199999999937</v>
      </c>
      <c r="K132" s="16">
        <f t="shared" si="45"/>
        <v>5.06225634232789E-2</v>
      </c>
      <c r="L132" s="16">
        <f t="shared" si="46"/>
        <v>6.3192356445806537</v>
      </c>
      <c r="M132" s="17">
        <f t="shared" si="47"/>
        <v>5.0816588913786127</v>
      </c>
      <c r="O132" s="10">
        <f t="shared" si="48"/>
        <v>6.2599999999999945</v>
      </c>
      <c r="P132" s="16">
        <f t="shared" si="49"/>
        <v>0.40208688100886236</v>
      </c>
      <c r="Q132" s="16">
        <f t="shared" si="50"/>
        <v>45.552199999999928</v>
      </c>
      <c r="R132" s="16">
        <f t="shared" si="51"/>
        <v>2.4815605038306682E-2</v>
      </c>
      <c r="S132" s="16">
        <f t="shared" si="52"/>
        <v>8.5607113505292318</v>
      </c>
      <c r="T132" s="17">
        <f t="shared" si="53"/>
        <v>5.3210765010998564</v>
      </c>
    </row>
    <row r="133" spans="1:20" x14ac:dyDescent="0.15">
      <c r="A133" s="10">
        <f t="shared" si="36"/>
        <v>4.2699999999999942</v>
      </c>
      <c r="B133" s="16">
        <f t="shared" si="37"/>
        <v>0.42833434005421855</v>
      </c>
      <c r="C133" s="16">
        <f t="shared" si="38"/>
        <v>21.105049999999942</v>
      </c>
      <c r="D133" s="16">
        <f t="shared" si="39"/>
        <v>0.11071247437194683</v>
      </c>
      <c r="E133" s="16">
        <f t="shared" si="40"/>
        <v>4.4821130679979504</v>
      </c>
      <c r="F133" s="17">
        <f t="shared" si="41"/>
        <v>4.7087277094120816</v>
      </c>
      <c r="G133" s="3"/>
      <c r="H133" s="10">
        <f t="shared" si="42"/>
        <v>5.2699999999999942</v>
      </c>
      <c r="I133" s="16">
        <f t="shared" si="43"/>
        <v>0.41164006407186488</v>
      </c>
      <c r="J133" s="16">
        <f t="shared" si="44"/>
        <v>32.235049999999937</v>
      </c>
      <c r="K133" s="16">
        <f t="shared" si="45"/>
        <v>5.024360093136044E-2</v>
      </c>
      <c r="L133" s="16">
        <f t="shared" si="46"/>
        <v>6.339729677401337</v>
      </c>
      <c r="M133" s="17">
        <f t="shared" si="47"/>
        <v>5.0846095401993709</v>
      </c>
      <c r="O133" s="10">
        <f t="shared" si="48"/>
        <v>6.2699999999999942</v>
      </c>
      <c r="P133" s="16">
        <f t="shared" si="49"/>
        <v>0.40201202418311205</v>
      </c>
      <c r="Q133" s="16">
        <f t="shared" si="50"/>
        <v>45.698383333333254</v>
      </c>
      <c r="R133" s="16">
        <f t="shared" si="51"/>
        <v>2.4648725394771542E-2</v>
      </c>
      <c r="S133" s="16">
        <f t="shared" si="52"/>
        <v>8.5850865356819366</v>
      </c>
      <c r="T133" s="17">
        <f t="shared" si="53"/>
        <v>5.3229962381157634</v>
      </c>
    </row>
    <row r="134" spans="1:20" x14ac:dyDescent="0.15">
      <c r="A134" s="10">
        <f t="shared" si="36"/>
        <v>4.279999999999994</v>
      </c>
      <c r="B134" s="16">
        <f t="shared" si="37"/>
        <v>0.42811126769403984</v>
      </c>
      <c r="C134" s="16">
        <f t="shared" si="38"/>
        <v>21.204799999999938</v>
      </c>
      <c r="D134" s="16">
        <f t="shared" si="39"/>
        <v>0.10980059421414688</v>
      </c>
      <c r="E134" s="16">
        <f t="shared" si="40"/>
        <v>4.4987736221503951</v>
      </c>
      <c r="F134" s="17">
        <f t="shared" si="41"/>
        <v>4.7134623301770251</v>
      </c>
      <c r="G134" s="3"/>
      <c r="H134" s="10">
        <f t="shared" si="42"/>
        <v>5.279999999999994</v>
      </c>
      <c r="I134" s="16">
        <f t="shared" si="43"/>
        <v>0.41151719068164694</v>
      </c>
      <c r="J134" s="16">
        <f t="shared" si="44"/>
        <v>32.358133333333264</v>
      </c>
      <c r="K134" s="16">
        <f t="shared" si="45"/>
        <v>4.9867870356158646E-2</v>
      </c>
      <c r="L134" s="16">
        <f t="shared" si="46"/>
        <v>6.3602624910723247</v>
      </c>
      <c r="M134" s="17">
        <f t="shared" si="47"/>
        <v>5.0875468392622496</v>
      </c>
      <c r="O134" s="10">
        <f t="shared" si="48"/>
        <v>6.279999999999994</v>
      </c>
      <c r="P134" s="16">
        <f t="shared" si="49"/>
        <v>0.40193751256105625</v>
      </c>
      <c r="Q134" s="16">
        <f t="shared" si="50"/>
        <v>45.844799999999914</v>
      </c>
      <c r="R134" s="16">
        <f t="shared" si="51"/>
        <v>2.4483146316709364E-2</v>
      </c>
      <c r="S134" s="16">
        <f t="shared" si="52"/>
        <v>8.6095005558034625</v>
      </c>
      <c r="T134" s="17">
        <f t="shared" si="53"/>
        <v>5.3249081875135023</v>
      </c>
    </row>
    <row r="135" spans="1:20" x14ac:dyDescent="0.15">
      <c r="A135" s="10">
        <f t="shared" si="36"/>
        <v>4.2899999999999938</v>
      </c>
      <c r="B135" s="16">
        <f t="shared" si="37"/>
        <v>0.42788965466651491</v>
      </c>
      <c r="C135" s="16">
        <f t="shared" si="38"/>
        <v>21.304783333333273</v>
      </c>
      <c r="D135" s="16">
        <f t="shared" si="39"/>
        <v>0.10889697334566296</v>
      </c>
      <c r="E135" s="16">
        <f t="shared" si="40"/>
        <v>4.5154728168511857</v>
      </c>
      <c r="F135" s="17">
        <f t="shared" si="41"/>
        <v>4.7181733115137927</v>
      </c>
      <c r="G135" s="3"/>
      <c r="H135" s="10">
        <f t="shared" si="42"/>
        <v>5.2899999999999938</v>
      </c>
      <c r="I135" s="16">
        <f t="shared" si="43"/>
        <v>0.41139498183868067</v>
      </c>
      <c r="J135" s="16">
        <f t="shared" si="44"/>
        <v>32.481449999999924</v>
      </c>
      <c r="K135" s="16">
        <f t="shared" si="45"/>
        <v>4.949534151713271E-2</v>
      </c>
      <c r="L135" s="16">
        <f t="shared" si="46"/>
        <v>6.3808340864097683</v>
      </c>
      <c r="M135" s="17">
        <f t="shared" si="47"/>
        <v>5.0904708632341027</v>
      </c>
      <c r="O135" s="10">
        <f t="shared" si="48"/>
        <v>6.2899999999999938</v>
      </c>
      <c r="P135" s="16">
        <f t="shared" si="49"/>
        <v>0.40186334403839702</v>
      </c>
      <c r="Q135" s="16">
        <f t="shared" si="50"/>
        <v>45.991449999999915</v>
      </c>
      <c r="R135" s="16">
        <f t="shared" si="51"/>
        <v>2.4318856439560881E-2</v>
      </c>
      <c r="S135" s="16">
        <f t="shared" si="52"/>
        <v>8.6339534112364316</v>
      </c>
      <c r="T135" s="17">
        <f t="shared" si="53"/>
        <v>5.326812389344787</v>
      </c>
    </row>
    <row r="136" spans="1:20" x14ac:dyDescent="0.15">
      <c r="A136" s="10">
        <f t="shared" si="36"/>
        <v>4.2999999999999936</v>
      </c>
      <c r="B136" s="16">
        <f t="shared" si="37"/>
        <v>0.42766948840248303</v>
      </c>
      <c r="C136" s="16">
        <f t="shared" si="38"/>
        <v>21.404999999999937</v>
      </c>
      <c r="D136" s="16">
        <f t="shared" si="39"/>
        <v>0.10800153455186093</v>
      </c>
      <c r="E136" s="16">
        <f t="shared" si="40"/>
        <v>4.532210654407776</v>
      </c>
      <c r="F136" s="17">
        <f t="shared" si="41"/>
        <v>4.7228607918263075</v>
      </c>
      <c r="G136" s="3"/>
      <c r="H136" s="10">
        <f t="shared" si="42"/>
        <v>5.2999999999999936</v>
      </c>
      <c r="I136" s="16">
        <f t="shared" si="43"/>
        <v>0.41127343280126899</v>
      </c>
      <c r="J136" s="16">
        <f t="shared" si="44"/>
        <v>32.604999999999926</v>
      </c>
      <c r="K136" s="16">
        <f t="shared" si="45"/>
        <v>4.9125984529748278E-2</v>
      </c>
      <c r="L136" s="16">
        <f t="shared" si="46"/>
        <v>6.401444464222128</v>
      </c>
      <c r="M136" s="17">
        <f t="shared" si="47"/>
        <v>5.0933816863100629</v>
      </c>
      <c r="O136" s="10">
        <f t="shared" si="48"/>
        <v>6.2999999999999936</v>
      </c>
      <c r="P136" s="16">
        <f t="shared" si="49"/>
        <v>0.40178951652674538</v>
      </c>
      <c r="Q136" s="16">
        <f t="shared" si="50"/>
        <v>46.138333333333243</v>
      </c>
      <c r="R136" s="16">
        <f t="shared" si="51"/>
        <v>2.4155844506989762E-2</v>
      </c>
      <c r="S136" s="16">
        <f t="shared" si="52"/>
        <v>8.6584451023207443</v>
      </c>
      <c r="T136" s="17">
        <f t="shared" si="53"/>
        <v>5.3287088834191092</v>
      </c>
    </row>
    <row r="137" spans="1:20" x14ac:dyDescent="0.15">
      <c r="A137" s="10">
        <f t="shared" si="36"/>
        <v>4.3099999999999934</v>
      </c>
      <c r="B137" s="16">
        <f t="shared" si="37"/>
        <v>0.42745075646679942</v>
      </c>
      <c r="C137" s="16">
        <f t="shared" si="38"/>
        <v>21.505449999999936</v>
      </c>
      <c r="D137" s="16">
        <f t="shared" si="39"/>
        <v>0.10711420128554661</v>
      </c>
      <c r="E137" s="16">
        <f t="shared" si="40"/>
        <v>4.5489871371008865</v>
      </c>
      <c r="F137" s="17">
        <f t="shared" si="41"/>
        <v>4.7275249086999098</v>
      </c>
      <c r="G137" s="3"/>
      <c r="H137" s="10">
        <f t="shared" si="42"/>
        <v>5.3099999999999934</v>
      </c>
      <c r="I137" s="16">
        <f t="shared" si="43"/>
        <v>0.41115253886962172</v>
      </c>
      <c r="J137" s="16">
        <f t="shared" si="44"/>
        <v>32.728783333333254</v>
      </c>
      <c r="K137" s="16">
        <f t="shared" si="45"/>
        <v>4.8759769802607163E-2</v>
      </c>
      <c r="L137" s="16">
        <f t="shared" si="46"/>
        <v>6.4220936253102607</v>
      </c>
      <c r="M137" s="17">
        <f t="shared" si="47"/>
        <v>5.0962793822165846</v>
      </c>
      <c r="O137" s="10">
        <f t="shared" si="48"/>
        <v>6.3099999999999934</v>
      </c>
      <c r="P137" s="16">
        <f t="shared" si="49"/>
        <v>0.40171602795347822</v>
      </c>
      <c r="Q137" s="16">
        <f t="shared" si="50"/>
        <v>46.285449999999905</v>
      </c>
      <c r="R137" s="16">
        <f t="shared" si="51"/>
        <v>2.3994099369791896E-2</v>
      </c>
      <c r="S137" s="16">
        <f t="shared" si="52"/>
        <v>8.6829756293936189</v>
      </c>
      <c r="T137" s="17">
        <f t="shared" si="53"/>
        <v>5.3305977093053603</v>
      </c>
    </row>
    <row r="138" spans="1:20" x14ac:dyDescent="0.15">
      <c r="A138" s="10">
        <f t="shared" si="36"/>
        <v>4.3199999999999932</v>
      </c>
      <c r="B138" s="16">
        <f t="shared" si="37"/>
        <v>0.42723344655663148</v>
      </c>
      <c r="C138" s="16">
        <f t="shared" si="38"/>
        <v>21.606133333333265</v>
      </c>
      <c r="D138" s="16">
        <f t="shared" si="39"/>
        <v>0.10623489766344231</v>
      </c>
      <c r="E138" s="16">
        <f t="shared" si="40"/>
        <v>4.5658022671848677</v>
      </c>
      <c r="F138" s="17">
        <f t="shared" si="41"/>
        <v>4.7321657989045889</v>
      </c>
      <c r="G138" s="3"/>
      <c r="H138" s="10">
        <f t="shared" si="42"/>
        <v>5.3199999999999932</v>
      </c>
      <c r="I138" s="16">
        <f t="shared" si="43"/>
        <v>0.41103229538541469</v>
      </c>
      <c r="J138" s="16">
        <f t="shared" si="44"/>
        <v>32.852799999999917</v>
      </c>
      <c r="K138" s="16">
        <f t="shared" si="45"/>
        <v>4.8396668034601562E-2</v>
      </c>
      <c r="L138" s="16">
        <f t="shared" si="46"/>
        <v>6.4427815704675062</v>
      </c>
      <c r="M138" s="17">
        <f t="shared" si="47"/>
        <v>5.0991640242144696</v>
      </c>
      <c r="O138" s="10">
        <f t="shared" si="48"/>
        <v>6.3199999999999932</v>
      </c>
      <c r="P138" s="16">
        <f t="shared" si="49"/>
        <v>0.40164287626159589</v>
      </c>
      <c r="Q138" s="16">
        <f t="shared" si="50"/>
        <v>46.432799999999908</v>
      </c>
      <c r="R138" s="16">
        <f t="shared" si="51"/>
        <v>2.3833609984815488E-2</v>
      </c>
      <c r="S138" s="16">
        <f t="shared" si="52"/>
        <v>8.7075449927895985</v>
      </c>
      <c r="T138" s="17">
        <f t="shared" si="53"/>
        <v>5.3324789063334395</v>
      </c>
    </row>
    <row r="139" spans="1:20" x14ac:dyDescent="0.15">
      <c r="A139" s="10">
        <f t="shared" si="36"/>
        <v>4.329999999999993</v>
      </c>
      <c r="B139" s="16">
        <f t="shared" si="37"/>
        <v>0.42701754649978052</v>
      </c>
      <c r="C139" s="16">
        <f t="shared" si="38"/>
        <v>21.707049999999928</v>
      </c>
      <c r="D139" s="16">
        <f t="shared" si="39"/>
        <v>0.10536354846261031</v>
      </c>
      <c r="E139" s="16">
        <f t="shared" si="40"/>
        <v>4.5826560468880713</v>
      </c>
      <c r="F139" s="17">
        <f t="shared" si="41"/>
        <v>4.7367835983982385</v>
      </c>
      <c r="G139" s="3"/>
      <c r="H139" s="10">
        <f t="shared" si="42"/>
        <v>5.329999999999993</v>
      </c>
      <c r="I139" s="16">
        <f t="shared" si="43"/>
        <v>0.41091269773135408</v>
      </c>
      <c r="J139" s="16">
        <f t="shared" si="44"/>
        <v>32.977049999999913</v>
      </c>
      <c r="K139" s="16">
        <f t="shared" si="45"/>
        <v>4.8036650212090221E-2</v>
      </c>
      <c r="L139" s="16">
        <f t="shared" si="46"/>
        <v>6.4635083004797629</v>
      </c>
      <c r="M139" s="17">
        <f t="shared" si="47"/>
        <v>5.102035685101872</v>
      </c>
      <c r="O139" s="10">
        <f t="shared" si="48"/>
        <v>6.329999999999993</v>
      </c>
      <c r="P139" s="16">
        <f t="shared" si="49"/>
        <v>0.40157005940958257</v>
      </c>
      <c r="Q139" s="16">
        <f t="shared" si="50"/>
        <v>46.580383333333238</v>
      </c>
      <c r="R139" s="16">
        <f t="shared" si="51"/>
        <v>2.3674365413892007E-2</v>
      </c>
      <c r="S139" s="16">
        <f t="shared" si="52"/>
        <v>8.73215319284059</v>
      </c>
      <c r="T139" s="17">
        <f t="shared" si="53"/>
        <v>5.3343525135958494</v>
      </c>
    </row>
    <row r="140" spans="1:20" x14ac:dyDescent="0.15">
      <c r="A140" s="10">
        <f t="shared" si="36"/>
        <v>4.3399999999999928</v>
      </c>
      <c r="B140" s="16">
        <f t="shared" si="37"/>
        <v>0.42680304425302795</v>
      </c>
      <c r="C140" s="16">
        <f t="shared" si="38"/>
        <v>21.808199999999925</v>
      </c>
      <c r="D140" s="16">
        <f t="shared" si="39"/>
        <v>0.10450007911682778</v>
      </c>
      <c r="E140" s="16">
        <f t="shared" si="40"/>
        <v>4.5995484784132037</v>
      </c>
      <c r="F140" s="17">
        <f t="shared" si="41"/>
        <v>4.7413784423299576</v>
      </c>
      <c r="G140" s="3"/>
      <c r="H140" s="10">
        <f t="shared" si="42"/>
        <v>5.3399999999999928</v>
      </c>
      <c r="I140" s="16">
        <f t="shared" si="43"/>
        <v>0.41079374133074553</v>
      </c>
      <c r="J140" s="16">
        <f t="shared" si="44"/>
        <v>33.101533333333244</v>
      </c>
      <c r="K140" s="16">
        <f t="shared" si="45"/>
        <v>4.7679687606100599E-2</v>
      </c>
      <c r="L140" s="16">
        <f t="shared" si="46"/>
        <v>6.4842738161255813</v>
      </c>
      <c r="M140" s="17">
        <f t="shared" si="47"/>
        <v>5.1048944372172942</v>
      </c>
      <c r="O140" s="10">
        <f t="shared" si="48"/>
        <v>6.3399999999999928</v>
      </c>
      <c r="P140" s="16">
        <f t="shared" si="49"/>
        <v>0.40149757537126679</v>
      </c>
      <c r="Q140" s="16">
        <f t="shared" si="50"/>
        <v>46.728199999999894</v>
      </c>
      <c r="R140" s="16">
        <f t="shared" si="51"/>
        <v>2.3516354822778533E-2</v>
      </c>
      <c r="S140" s="16">
        <f t="shared" si="52"/>
        <v>8.7568002298758856</v>
      </c>
      <c r="T140" s="17">
        <f t="shared" si="53"/>
        <v>5.3362185699492874</v>
      </c>
    </row>
    <row r="141" spans="1:20" x14ac:dyDescent="0.15">
      <c r="A141" s="10">
        <f t="shared" si="36"/>
        <v>4.3499999999999925</v>
      </c>
      <c r="B141" s="16">
        <f t="shared" si="37"/>
        <v>0.42658992790050626</v>
      </c>
      <c r="C141" s="16">
        <f t="shared" si="38"/>
        <v>21.909583333333259</v>
      </c>
      <c r="D141" s="16">
        <f t="shared" si="39"/>
        <v>0.1036444157129108</v>
      </c>
      <c r="E141" s="16">
        <f t="shared" si="40"/>
        <v>4.6164795639376859</v>
      </c>
      <c r="F141" s="17">
        <f t="shared" si="41"/>
        <v>4.745950465043367</v>
      </c>
      <c r="G141" s="3"/>
      <c r="H141" s="10">
        <f t="shared" si="42"/>
        <v>5.3499999999999925</v>
      </c>
      <c r="I141" s="16">
        <f t="shared" si="43"/>
        <v>0.41067542164706955</v>
      </c>
      <c r="J141" s="16">
        <f t="shared" si="44"/>
        <v>33.226249999999915</v>
      </c>
      <c r="K141" s="16">
        <f t="shared" si="45"/>
        <v>4.7325751769553406E-2</v>
      </c>
      <c r="L141" s="16">
        <f t="shared" si="46"/>
        <v>6.5050781181762423</v>
      </c>
      <c r="M141" s="17">
        <f t="shared" si="47"/>
        <v>5.1077403524425593</v>
      </c>
      <c r="O141" s="10">
        <f t="shared" si="48"/>
        <v>6.3499999999999925</v>
      </c>
      <c r="P141" s="16">
        <f t="shared" si="49"/>
        <v>0.40142542213568433</v>
      </c>
      <c r="Q141" s="16">
        <f t="shared" si="50"/>
        <v>46.876249999999892</v>
      </c>
      <c r="R141" s="16">
        <f t="shared" si="51"/>
        <v>2.3359567480110914E-2</v>
      </c>
      <c r="S141" s="16">
        <f t="shared" si="52"/>
        <v>8.7814861042221874</v>
      </c>
      <c r="T141" s="17">
        <f t="shared" si="53"/>
        <v>5.3380771140162171</v>
      </c>
    </row>
    <row r="142" spans="1:20" x14ac:dyDescent="0.15">
      <c r="A142" s="10">
        <f t="shared" si="36"/>
        <v>4.3599999999999923</v>
      </c>
      <c r="B142" s="16">
        <f t="shared" si="37"/>
        <v>0.4263781856520934</v>
      </c>
      <c r="C142" s="16">
        <f t="shared" si="38"/>
        <v>22.011199999999921</v>
      </c>
      <c r="D142" s="16">
        <f t="shared" si="39"/>
        <v>0.10279648498699802</v>
      </c>
      <c r="E142" s="16">
        <f t="shared" si="40"/>
        <v>4.6334493056139907</v>
      </c>
      <c r="F142" s="17">
        <f t="shared" si="41"/>
        <v>4.7504998000799654</v>
      </c>
      <c r="G142" s="3"/>
      <c r="H142" s="10">
        <f t="shared" si="42"/>
        <v>5.3599999999999923</v>
      </c>
      <c r="I142" s="16">
        <f t="shared" si="43"/>
        <v>0.41055773418356106</v>
      </c>
      <c r="J142" s="16">
        <f t="shared" si="44"/>
        <v>33.351199999999906</v>
      </c>
      <c r="K142" s="16">
        <f t="shared" si="45"/>
        <v>4.6974814534511057E-2</v>
      </c>
      <c r="L142" s="16">
        <f t="shared" si="46"/>
        <v>6.5259212073958386</v>
      </c>
      <c r="M142" s="17">
        <f t="shared" si="47"/>
        <v>5.1105735022057761</v>
      </c>
      <c r="O142" s="10">
        <f t="shared" si="48"/>
        <v>6.3599999999999923</v>
      </c>
      <c r="P142" s="16">
        <f t="shared" si="49"/>
        <v>0.40135359770694207</v>
      </c>
      <c r="Q142" s="16">
        <f t="shared" si="50"/>
        <v>47.024533333333224</v>
      </c>
      <c r="R142" s="16">
        <f t="shared" si="51"/>
        <v>2.3203992756367638E-2</v>
      </c>
      <c r="S142" s="16">
        <f t="shared" si="52"/>
        <v>8.8062108162036292</v>
      </c>
      <c r="T142" s="17">
        <f t="shared" si="53"/>
        <v>5.3399281841864381</v>
      </c>
    </row>
    <row r="143" spans="1:20" x14ac:dyDescent="0.15">
      <c r="A143" s="10">
        <f t="shared" si="36"/>
        <v>4.3699999999999921</v>
      </c>
      <c r="B143" s="16">
        <f t="shared" si="37"/>
        <v>0.42616780584183106</v>
      </c>
      <c r="C143" s="16">
        <f t="shared" si="38"/>
        <v>22.113049999999919</v>
      </c>
      <c r="D143" s="16">
        <f t="shared" si="39"/>
        <v>0.10195621432078783</v>
      </c>
      <c r="E143" s="16">
        <f t="shared" si="40"/>
        <v>4.6504577055699983</v>
      </c>
      <c r="F143" s="17">
        <f t="shared" si="41"/>
        <v>4.7550265801825109</v>
      </c>
      <c r="G143" s="3"/>
      <c r="H143" s="10">
        <f t="shared" si="42"/>
        <v>5.3699999999999921</v>
      </c>
      <c r="I143" s="16">
        <f t="shared" si="43"/>
        <v>0.41044067448279453</v>
      </c>
      <c r="J143" s="16">
        <f t="shared" si="44"/>
        <v>33.476383333333239</v>
      </c>
      <c r="K143" s="16">
        <f t="shared" si="45"/>
        <v>4.6626848009450356E-2</v>
      </c>
      <c r="L143" s="16">
        <f t="shared" si="46"/>
        <v>6.5468030845413541</v>
      </c>
      <c r="M143" s="17">
        <f t="shared" si="47"/>
        <v>5.1133939574842833</v>
      </c>
      <c r="O143" s="10">
        <f t="shared" si="48"/>
        <v>6.3699999999999921</v>
      </c>
      <c r="P143" s="16">
        <f t="shared" si="49"/>
        <v>0.40128210010408333</v>
      </c>
      <c r="Q143" s="16">
        <f t="shared" si="50"/>
        <v>47.17304999999989</v>
      </c>
      <c r="R143" s="16">
        <f t="shared" si="51"/>
        <v>2.3049620122844422E-2</v>
      </c>
      <c r="S143" s="16">
        <f t="shared" si="52"/>
        <v>8.8309743661417972</v>
      </c>
      <c r="T143" s="17">
        <f t="shared" si="53"/>
        <v>5.3417718186186418</v>
      </c>
    </row>
    <row r="144" spans="1:20" x14ac:dyDescent="0.15">
      <c r="A144" s="10">
        <f t="shared" si="36"/>
        <v>4.3799999999999919</v>
      </c>
      <c r="B144" s="16">
        <f t="shared" si="37"/>
        <v>0.4259587769263658</v>
      </c>
      <c r="C144" s="16">
        <f t="shared" si="38"/>
        <v>22.215133333333252</v>
      </c>
      <c r="D144" s="16">
        <f t="shared" si="39"/>
        <v>0.10112353173773862</v>
      </c>
      <c r="E144" s="16">
        <f t="shared" si="40"/>
        <v>4.6675047659093236</v>
      </c>
      <c r="F144" s="17">
        <f t="shared" si="41"/>
        <v>4.7595309372984209</v>
      </c>
      <c r="G144" s="3"/>
      <c r="H144" s="10">
        <f t="shared" si="42"/>
        <v>5.3799999999999919</v>
      </c>
      <c r="I144" s="16">
        <f t="shared" si="43"/>
        <v>0.41032423812627439</v>
      </c>
      <c r="J144" s="16">
        <f t="shared" si="44"/>
        <v>33.601799999999905</v>
      </c>
      <c r="K144" s="16">
        <f t="shared" si="45"/>
        <v>4.628182457655753E-2</v>
      </c>
      <c r="L144" s="16">
        <f t="shared" si="46"/>
        <v>6.5677237503627461</v>
      </c>
      <c r="M144" s="17">
        <f t="shared" si="47"/>
        <v>5.1162017888075777</v>
      </c>
      <c r="O144" s="10">
        <f t="shared" si="48"/>
        <v>6.3799999999999919</v>
      </c>
      <c r="P144" s="16">
        <f t="shared" si="49"/>
        <v>0.40121092736095471</v>
      </c>
      <c r="Q144" s="16">
        <f t="shared" si="50"/>
        <v>47.321799999999882</v>
      </c>
      <c r="R144" s="16">
        <f t="shared" si="51"/>
        <v>2.2896439150639332E-2</v>
      </c>
      <c r="S144" s="16">
        <f t="shared" si="52"/>
        <v>8.8557767543557695</v>
      </c>
      <c r="T144" s="17">
        <f t="shared" si="53"/>
        <v>5.3436080552419458</v>
      </c>
    </row>
    <row r="145" spans="1:20" x14ac:dyDescent="0.15">
      <c r="A145" s="10">
        <f t="shared" si="36"/>
        <v>4.3899999999999917</v>
      </c>
      <c r="B145" s="16">
        <f t="shared" si="37"/>
        <v>0.42575108748341345</v>
      </c>
      <c r="C145" s="16">
        <f t="shared" si="38"/>
        <v>22.317449999999916</v>
      </c>
      <c r="D145" s="16">
        <f t="shared" si="39"/>
        <v>0.10029836589923023</v>
      </c>
      <c r="E145" s="16">
        <f t="shared" si="40"/>
        <v>4.6845904887116472</v>
      </c>
      <c r="F145" s="17">
        <f t="shared" si="41"/>
        <v>4.7640130025832086</v>
      </c>
      <c r="G145" s="3"/>
      <c r="H145" s="10">
        <f t="shared" si="42"/>
        <v>5.3899999999999917</v>
      </c>
      <c r="I145" s="16">
        <f t="shared" si="43"/>
        <v>0.41020842073402963</v>
      </c>
      <c r="J145" s="16">
        <f t="shared" si="44"/>
        <v>33.727449999999898</v>
      </c>
      <c r="K145" s="16">
        <f t="shared" si="45"/>
        <v>4.5939716889047431E-2</v>
      </c>
      <c r="L145" s="16">
        <f t="shared" si="46"/>
        <v>6.5886832056030178</v>
      </c>
      <c r="M145" s="17">
        <f t="shared" si="47"/>
        <v>5.1189970662602287</v>
      </c>
      <c r="O145" s="10">
        <f t="shared" si="48"/>
        <v>6.3899999999999917</v>
      </c>
      <c r="P145" s="16">
        <f t="shared" si="49"/>
        <v>0.40114007752607445</v>
      </c>
      <c r="Q145" s="16">
        <f t="shared" si="50"/>
        <v>47.470783333333209</v>
      </c>
      <c r="R145" s="16">
        <f t="shared" si="51"/>
        <v>2.2744439509648419E-2</v>
      </c>
      <c r="S145" s="16">
        <f t="shared" si="52"/>
        <v>8.8806179811621284</v>
      </c>
      <c r="T145" s="17">
        <f t="shared" si="53"/>
        <v>5.3454369317574359</v>
      </c>
    </row>
    <row r="146" spans="1:20" x14ac:dyDescent="0.15">
      <c r="A146" s="10">
        <f t="shared" si="36"/>
        <v>4.3999999999999915</v>
      </c>
      <c r="B146" s="16">
        <f t="shared" si="37"/>
        <v>0.42554472621024514</v>
      </c>
      <c r="C146" s="16">
        <f t="shared" si="38"/>
        <v>22.419999999999913</v>
      </c>
      <c r="D146" s="16">
        <f t="shared" si="39"/>
        <v>9.9480646100690628E-2</v>
      </c>
      <c r="E146" s="16">
        <f t="shared" si="40"/>
        <v>4.7017148760330425</v>
      </c>
      <c r="F146" s="17">
        <f t="shared" si="41"/>
        <v>4.7684729064039386</v>
      </c>
      <c r="G146" s="3"/>
      <c r="H146" s="10">
        <f t="shared" si="42"/>
        <v>5.3999999999999915</v>
      </c>
      <c r="I146" s="16">
        <f t="shared" si="43"/>
        <v>0.41009321796421394</v>
      </c>
      <c r="J146" s="16">
        <f t="shared" si="44"/>
        <v>33.853333333333232</v>
      </c>
      <c r="K146" s="16">
        <f t="shared" si="45"/>
        <v>4.5600497868505764E-2</v>
      </c>
      <c r="L146" s="16">
        <f t="shared" si="46"/>
        <v>6.6096814509983037</v>
      </c>
      <c r="M146" s="17">
        <f t="shared" si="47"/>
        <v>5.1217798594847759</v>
      </c>
      <c r="O146" s="10">
        <f t="shared" si="48"/>
        <v>6.3999999999999915</v>
      </c>
      <c r="P146" s="16">
        <f t="shared" si="49"/>
        <v>0.40106954866250166</v>
      </c>
      <c r="Q146" s="16">
        <f t="shared" si="50"/>
        <v>47.619999999999884</v>
      </c>
      <c r="R146" s="16">
        <f t="shared" si="51"/>
        <v>2.2593610967571714E-2</v>
      </c>
      <c r="S146" s="16">
        <f t="shared" si="52"/>
        <v>8.9054980468749765</v>
      </c>
      <c r="T146" s="17">
        <f t="shared" si="53"/>
        <v>5.3472584856396859</v>
      </c>
    </row>
    <row r="147" spans="1:20" x14ac:dyDescent="0.15">
      <c r="A147" s="10">
        <f t="shared" si="36"/>
        <v>4.4099999999999913</v>
      </c>
      <c r="B147" s="16">
        <f t="shared" si="37"/>
        <v>0.42533968192219596</v>
      </c>
      <c r="C147" s="16">
        <f t="shared" si="38"/>
        <v>22.522783333333244</v>
      </c>
      <c r="D147" s="16">
        <f t="shared" si="39"/>
        <v>9.8670302267688567E-2</v>
      </c>
      <c r="E147" s="16">
        <f t="shared" si="40"/>
        <v>4.7188779299063039</v>
      </c>
      <c r="F147" s="17">
        <f t="shared" si="41"/>
        <v>4.7729107783426903</v>
      </c>
      <c r="G147" s="3"/>
      <c r="H147" s="10">
        <f t="shared" si="42"/>
        <v>5.4099999999999913</v>
      </c>
      <c r="I147" s="16">
        <f t="shared" si="43"/>
        <v>0.40997862551271058</v>
      </c>
      <c r="J147" s="16">
        <f t="shared" si="44"/>
        <v>33.979449999999893</v>
      </c>
      <c r="K147" s="16">
        <f t="shared" si="45"/>
        <v>4.5264140702254665E-2</v>
      </c>
      <c r="L147" s="16">
        <f t="shared" si="46"/>
        <v>6.630718487277937</v>
      </c>
      <c r="M147" s="17">
        <f t="shared" si="47"/>
        <v>5.1245502376846082</v>
      </c>
      <c r="O147" s="10">
        <f t="shared" si="48"/>
        <v>6.4099999999999913</v>
      </c>
      <c r="P147" s="16">
        <f t="shared" si="49"/>
        <v>0.40099933884770717</v>
      </c>
      <c r="Q147" s="16">
        <f t="shared" si="50"/>
        <v>47.769449999999878</v>
      </c>
      <c r="R147" s="16">
        <f t="shared" si="51"/>
        <v>2.2443943388929508E-2</v>
      </c>
      <c r="S147" s="16">
        <f t="shared" si="52"/>
        <v>8.9304169518059737</v>
      </c>
      <c r="T147" s="17">
        <f t="shared" si="53"/>
        <v>5.3490727541382688</v>
      </c>
    </row>
    <row r="148" spans="1:20" x14ac:dyDescent="0.15">
      <c r="A148" s="10">
        <f t="shared" si="36"/>
        <v>4.419999999999991</v>
      </c>
      <c r="B148" s="16">
        <f t="shared" si="37"/>
        <v>0.42513594355119494</v>
      </c>
      <c r="C148" s="16">
        <f t="shared" si="38"/>
        <v>22.625799999999909</v>
      </c>
      <c r="D148" s="16">
        <f t="shared" si="39"/>
        <v>9.7867264951998045E-2</v>
      </c>
      <c r="E148" s="16">
        <f t="shared" si="40"/>
        <v>4.7360796523412558</v>
      </c>
      <c r="F148" s="17">
        <f t="shared" si="41"/>
        <v>4.7773267472000747</v>
      </c>
      <c r="H148" s="10">
        <f t="shared" si="42"/>
        <v>5.419999999999991</v>
      </c>
      <c r="I148" s="16">
        <f t="shared" si="43"/>
        <v>0.40986463911274162</v>
      </c>
      <c r="J148" s="16">
        <f t="shared" si="44"/>
        <v>34.105799999999896</v>
      </c>
      <c r="K148" s="16">
        <f t="shared" si="45"/>
        <v>4.4930618840741038E-2</v>
      </c>
      <c r="L148" s="16">
        <f t="shared" si="46"/>
        <v>6.6517943151645333</v>
      </c>
      <c r="M148" s="17">
        <f t="shared" si="47"/>
        <v>5.1273082696268357</v>
      </c>
      <c r="O148" s="10">
        <f t="shared" si="48"/>
        <v>6.419999999999991</v>
      </c>
      <c r="P148" s="16">
        <f t="shared" si="49"/>
        <v>0.40092944617344611</v>
      </c>
      <c r="Q148" s="16">
        <f t="shared" si="50"/>
        <v>47.919133333333207</v>
      </c>
      <c r="R148" s="16">
        <f t="shared" si="51"/>
        <v>2.2295426734088623E-2</v>
      </c>
      <c r="S148" s="16">
        <f t="shared" si="52"/>
        <v>8.9553746962643537</v>
      </c>
      <c r="T148" s="17">
        <f t="shared" si="53"/>
        <v>5.3508797742792593</v>
      </c>
    </row>
    <row r="149" spans="1:20" x14ac:dyDescent="0.15">
      <c r="A149" s="10">
        <f t="shared" si="36"/>
        <v>4.4299999999999908</v>
      </c>
      <c r="B149" s="16">
        <f t="shared" si="37"/>
        <v>0.42493350014431636</v>
      </c>
      <c r="C149" s="16">
        <f t="shared" si="38"/>
        <v>22.729049999999905</v>
      </c>
      <c r="D149" s="16">
        <f t="shared" si="39"/>
        <v>9.7071465327630752E-2</v>
      </c>
      <c r="E149" s="16">
        <f t="shared" si="40"/>
        <v>4.7533200453250553</v>
      </c>
      <c r="F149" s="17">
        <f t="shared" si="41"/>
        <v>4.781720940998742</v>
      </c>
      <c r="H149" s="10">
        <f t="shared" si="42"/>
        <v>5.4299999999999908</v>
      </c>
      <c r="I149" s="16">
        <f t="shared" si="43"/>
        <v>0.40975125453448247</v>
      </c>
      <c r="J149" s="16">
        <f t="shared" si="44"/>
        <v>34.232383333333225</v>
      </c>
      <c r="K149" s="16">
        <f t="shared" si="45"/>
        <v>4.4599905994948071E-2</v>
      </c>
      <c r="L149" s="16">
        <f t="shared" si="46"/>
        <v>6.6729089353740552</v>
      </c>
      <c r="M149" s="17">
        <f t="shared" si="47"/>
        <v>5.1300540236451306</v>
      </c>
      <c r="O149" s="10">
        <f t="shared" si="48"/>
        <v>6.4299999999999908</v>
      </c>
      <c r="P149" s="16">
        <f t="shared" si="49"/>
        <v>0.40085986874563106</v>
      </c>
      <c r="Q149" s="16">
        <f t="shared" si="50"/>
        <v>48.069049999999869</v>
      </c>
      <c r="R149" s="16">
        <f t="shared" si="51"/>
        <v>2.2148051058299058E-2</v>
      </c>
      <c r="S149" s="16">
        <f t="shared" si="52"/>
        <v>8.9803712805569482</v>
      </c>
      <c r="T149" s="17">
        <f t="shared" si="53"/>
        <v>5.3526795828667231</v>
      </c>
    </row>
    <row r="150" spans="1:20" x14ac:dyDescent="0.15">
      <c r="A150" s="10">
        <f t="shared" si="36"/>
        <v>4.4399999999999906</v>
      </c>
      <c r="B150" s="16">
        <f t="shared" si="37"/>
        <v>0.42473234086235206</v>
      </c>
      <c r="C150" s="16">
        <f t="shared" si="38"/>
        <v>22.832533333333238</v>
      </c>
      <c r="D150" s="16">
        <f t="shared" si="39"/>
        <v>9.6282835186844787E-2</v>
      </c>
      <c r="E150" s="16">
        <f t="shared" si="40"/>
        <v>4.7705991108225181</v>
      </c>
      <c r="F150" s="17">
        <f t="shared" si="41"/>
        <v>4.7860934869869194</v>
      </c>
      <c r="H150" s="10">
        <f t="shared" si="42"/>
        <v>5.4399999999999906</v>
      </c>
      <c r="I150" s="16">
        <f t="shared" si="43"/>
        <v>0.40963846758468037</v>
      </c>
      <c r="J150" s="16">
        <f t="shared" si="44"/>
        <v>34.359199999999888</v>
      </c>
      <c r="K150" s="16">
        <f t="shared" si="45"/>
        <v>4.4271976133829598E-2</v>
      </c>
      <c r="L150" s="16">
        <f t="shared" si="46"/>
        <v>6.694062348615895</v>
      </c>
      <c r="M150" s="17">
        <f t="shared" si="47"/>
        <v>5.132787567642568</v>
      </c>
      <c r="O150" s="10">
        <f t="shared" si="48"/>
        <v>6.4399999999999906</v>
      </c>
      <c r="P150" s="16">
        <f t="shared" si="49"/>
        <v>0.40079060468420713</v>
      </c>
      <c r="Q150" s="16">
        <f t="shared" si="50"/>
        <v>48.219199999999859</v>
      </c>
      <c r="R150" s="16">
        <f t="shared" si="51"/>
        <v>2.2001806510740365E-2</v>
      </c>
      <c r="S150" s="16">
        <f t="shared" si="52"/>
        <v>9.0054067049882072</v>
      </c>
      <c r="T150" s="17">
        <f t="shared" si="53"/>
        <v>5.3544722164841971</v>
      </c>
    </row>
    <row r="151" spans="1:20" x14ac:dyDescent="0.15">
      <c r="A151" s="10">
        <f t="shared" si="36"/>
        <v>4.4499999999999904</v>
      </c>
      <c r="B151" s="16">
        <f t="shared" si="37"/>
        <v>0.42453245497840431</v>
      </c>
      <c r="C151" s="16">
        <f t="shared" si="38"/>
        <v>22.936249999999898</v>
      </c>
      <c r="D151" s="16">
        <f t="shared" si="39"/>
        <v>9.5501306936127281E-2</v>
      </c>
      <c r="E151" s="16">
        <f t="shared" si="40"/>
        <v>4.7879168507763996</v>
      </c>
      <c r="F151" s="17">
        <f t="shared" si="41"/>
        <v>4.7904445116419678</v>
      </c>
      <c r="H151" s="10">
        <f t="shared" si="42"/>
        <v>5.4499999999999904</v>
      </c>
      <c r="I151" s="16">
        <f t="shared" si="43"/>
        <v>0.4095262741062779</v>
      </c>
      <c r="J151" s="16">
        <f t="shared" si="44"/>
        <v>34.486249999999878</v>
      </c>
      <c r="K151" s="16">
        <f t="shared" si="45"/>
        <v>4.3946803481767015E-2</v>
      </c>
      <c r="L151" s="16">
        <f t="shared" si="46"/>
        <v>6.7152545555929422</v>
      </c>
      <c r="M151" s="17">
        <f t="shared" si="47"/>
        <v>5.1355089690944435</v>
      </c>
      <c r="O151" s="10">
        <f t="shared" si="48"/>
        <v>6.4499999999999904</v>
      </c>
      <c r="P151" s="16">
        <f t="shared" si="49"/>
        <v>0.40072165212302774</v>
      </c>
      <c r="Q151" s="16">
        <f t="shared" si="50"/>
        <v>48.369583333333196</v>
      </c>
      <c r="R151" s="16">
        <f t="shared" si="51"/>
        <v>2.185668333357773E-2</v>
      </c>
      <c r="S151" s="16">
        <f t="shared" si="52"/>
        <v>9.0304809698602249</v>
      </c>
      <c r="T151" s="17">
        <f t="shared" si="53"/>
        <v>5.3562577114961636</v>
      </c>
    </row>
    <row r="152" spans="1:20" x14ac:dyDescent="0.15">
      <c r="A152" s="10">
        <f t="shared" si="36"/>
        <v>4.4599999999999902</v>
      </c>
      <c r="B152" s="16">
        <f t="shared" si="37"/>
        <v>0.42433383187649854</v>
      </c>
      <c r="C152" s="16">
        <f t="shared" si="38"/>
        <v>23.040199999999896</v>
      </c>
      <c r="D152" s="16">
        <f t="shared" si="39"/>
        <v>9.4726813592153569E-2</v>
      </c>
      <c r="E152" s="16">
        <f t="shared" si="40"/>
        <v>4.8052732671077063</v>
      </c>
      <c r="F152" s="17">
        <f t="shared" si="41"/>
        <v>4.794774140673959</v>
      </c>
      <c r="H152" s="10">
        <f t="shared" si="42"/>
        <v>5.4599999999999902</v>
      </c>
      <c r="I152" s="16">
        <f t="shared" si="43"/>
        <v>0.40941466997804093</v>
      </c>
      <c r="J152" s="16">
        <f t="shared" si="44"/>
        <v>34.613533333333208</v>
      </c>
      <c r="K152" s="16">
        <f t="shared" si="45"/>
        <v>4.3624362516049592E-2</v>
      </c>
      <c r="L152" s="16">
        <f t="shared" si="46"/>
        <v>6.736485557001652</v>
      </c>
      <c r="M152" s="17">
        <f t="shared" si="47"/>
        <v>5.1382182950510735</v>
      </c>
      <c r="O152" s="10">
        <f t="shared" si="48"/>
        <v>6.4599999999999902</v>
      </c>
      <c r="P152" s="16">
        <f t="shared" si="49"/>
        <v>0.40065300920973224</v>
      </c>
      <c r="Q152" s="16">
        <f t="shared" si="50"/>
        <v>48.520199999999853</v>
      </c>
      <c r="R152" s="16">
        <f t="shared" si="51"/>
        <v>2.1712671861028265E-2</v>
      </c>
      <c r="S152" s="16">
        <f t="shared" si="52"/>
        <v>9.0555940754727562</v>
      </c>
      <c r="T152" s="17">
        <f t="shared" si="53"/>
        <v>5.358036104049507</v>
      </c>
    </row>
    <row r="153" spans="1:20" x14ac:dyDescent="0.15">
      <c r="A153" s="10">
        <f t="shared" si="36"/>
        <v>4.46999999999999</v>
      </c>
      <c r="B153" s="16">
        <f t="shared" si="37"/>
        <v>0.42413646105021691</v>
      </c>
      <c r="C153" s="16">
        <f t="shared" si="38"/>
        <v>23.144383333333227</v>
      </c>
      <c r="D153" s="16">
        <f t="shared" si="39"/>
        <v>9.3959288777728661E-2</v>
      </c>
      <c r="E153" s="16">
        <f t="shared" si="40"/>
        <v>4.8226683617159765</v>
      </c>
      <c r="F153" s="17">
        <f t="shared" si="41"/>
        <v>4.7990824990292547</v>
      </c>
      <c r="H153" s="10">
        <f t="shared" si="42"/>
        <v>5.46999999999999</v>
      </c>
      <c r="I153" s="16">
        <f t="shared" si="43"/>
        <v>0.40930365111419076</v>
      </c>
      <c r="J153" s="16">
        <f t="shared" si="44"/>
        <v>34.741049999999873</v>
      </c>
      <c r="K153" s="16">
        <f t="shared" si="45"/>
        <v>4.3304627964375966E-2</v>
      </c>
      <c r="L153" s="16">
        <f t="shared" si="46"/>
        <v>6.7577553535321231</v>
      </c>
      <c r="M153" s="17">
        <f t="shared" si="47"/>
        <v>5.1409156121405788</v>
      </c>
      <c r="O153" s="10">
        <f t="shared" si="48"/>
        <v>6.46999999999999</v>
      </c>
      <c r="P153" s="16">
        <f t="shared" si="49"/>
        <v>0.40058467410562454</v>
      </c>
      <c r="Q153" s="16">
        <f t="shared" si="50"/>
        <v>48.671049999999859</v>
      </c>
      <c r="R153" s="16">
        <f t="shared" si="51"/>
        <v>2.1569762518436592E-2</v>
      </c>
      <c r="S153" s="16">
        <f t="shared" si="52"/>
        <v>9.0807460221232432</v>
      </c>
      <c r="T153" s="17">
        <f t="shared" si="53"/>
        <v>5.359807430074965</v>
      </c>
    </row>
    <row r="154" spans="1:20" x14ac:dyDescent="0.15">
      <c r="A154" s="10">
        <f t="shared" si="36"/>
        <v>4.4799999999999898</v>
      </c>
      <c r="B154" s="16">
        <f t="shared" si="37"/>
        <v>0.42394033210135018</v>
      </c>
      <c r="C154" s="16">
        <f t="shared" si="38"/>
        <v>23.248799999999893</v>
      </c>
      <c r="D154" s="16">
        <f t="shared" si="39"/>
        <v>9.3198666717705533E-2</v>
      </c>
      <c r="E154" s="16">
        <f t="shared" si="40"/>
        <v>4.8401021364795733</v>
      </c>
      <c r="F154" s="17">
        <f t="shared" si="41"/>
        <v>4.8033697108941187</v>
      </c>
      <c r="H154" s="10">
        <f t="shared" si="42"/>
        <v>5.4799999999999898</v>
      </c>
      <c r="I154" s="16">
        <f t="shared" si="43"/>
        <v>0.40919321346404108</v>
      </c>
      <c r="J154" s="16">
        <f t="shared" si="44"/>
        <v>34.868799999999872</v>
      </c>
      <c r="K154" s="16">
        <f t="shared" si="45"/>
        <v>4.2987574802379254E-2</v>
      </c>
      <c r="L154" s="16">
        <f t="shared" si="46"/>
        <v>6.7790639458681632</v>
      </c>
      <c r="M154" s="17">
        <f t="shared" si="47"/>
        <v>5.1436009865716619</v>
      </c>
      <c r="O154" s="10">
        <f t="shared" si="48"/>
        <v>6.4799999999999898</v>
      </c>
      <c r="P154" s="16">
        <f t="shared" si="49"/>
        <v>0.40051664498555273</v>
      </c>
      <c r="Q154" s="16">
        <f t="shared" si="50"/>
        <v>48.822133333333184</v>
      </c>
      <c r="R154" s="16">
        <f t="shared" si="51"/>
        <v>2.1427945821360071E-2</v>
      </c>
      <c r="S154" s="16">
        <f t="shared" si="52"/>
        <v>9.105936810106833</v>
      </c>
      <c r="T154" s="17">
        <f t="shared" si="53"/>
        <v>5.3615717252885684</v>
      </c>
    </row>
    <row r="155" spans="1:20" x14ac:dyDescent="0.15">
      <c r="A155" s="10">
        <f t="shared" si="36"/>
        <v>4.4899999999999896</v>
      </c>
      <c r="B155" s="16">
        <f t="shared" si="37"/>
        <v>0.42374543473857024</v>
      </c>
      <c r="C155" s="16">
        <f t="shared" si="38"/>
        <v>23.353449999999892</v>
      </c>
      <c r="D155" s="16">
        <f t="shared" si="39"/>
        <v>9.2444882234889003E-2</v>
      </c>
      <c r="E155" s="16">
        <f t="shared" si="40"/>
        <v>4.8575745932559666</v>
      </c>
      <c r="F155" s="17">
        <f t="shared" si="41"/>
        <v>4.8076358996983286</v>
      </c>
      <c r="H155" s="10">
        <f t="shared" si="42"/>
        <v>5.4899999999999896</v>
      </c>
      <c r="I155" s="16">
        <f t="shared" si="43"/>
        <v>0.40908335301163867</v>
      </c>
      <c r="J155" s="16">
        <f t="shared" si="44"/>
        <v>34.996783333333205</v>
      </c>
      <c r="K155" s="16">
        <f t="shared" si="45"/>
        <v>4.267317825117397E-2</v>
      </c>
      <c r="L155" s="16">
        <f t="shared" si="46"/>
        <v>6.8004113346873547</v>
      </c>
      <c r="M155" s="17">
        <f t="shared" si="47"/>
        <v>5.146274484136355</v>
      </c>
      <c r="O155" s="10">
        <f t="shared" si="48"/>
        <v>6.4899999999999896</v>
      </c>
      <c r="P155" s="16">
        <f t="shared" si="49"/>
        <v>0.40044892003779053</v>
      </c>
      <c r="Q155" s="16">
        <f t="shared" si="50"/>
        <v>48.97344999999985</v>
      </c>
      <c r="R155" s="16">
        <f t="shared" si="51"/>
        <v>2.1287212374663526E-2</v>
      </c>
      <c r="S155" s="16">
        <f t="shared" si="52"/>
        <v>9.1311664397164005</v>
      </c>
      <c r="T155" s="17">
        <f t="shared" si="53"/>
        <v>5.3633290251930692</v>
      </c>
    </row>
    <row r="156" spans="1:20" x14ac:dyDescent="0.15">
      <c r="A156" s="10">
        <f t="shared" si="36"/>
        <v>4.4999999999999893</v>
      </c>
      <c r="B156" s="16">
        <f t="shared" si="37"/>
        <v>0.42355175877612022</v>
      </c>
      <c r="C156" s="16">
        <f t="shared" si="38"/>
        <v>23.458333333333222</v>
      </c>
      <c r="D156" s="16">
        <f t="shared" si="39"/>
        <v>9.1697870745923352E-2</v>
      </c>
      <c r="E156" s="16">
        <f t="shared" si="40"/>
        <v>4.8750857338820106</v>
      </c>
      <c r="F156" s="17">
        <f t="shared" si="41"/>
        <v>4.8118811881188073</v>
      </c>
      <c r="H156" s="10">
        <f t="shared" si="42"/>
        <v>5.4999999999999893</v>
      </c>
      <c r="I156" s="16">
        <f t="shared" si="43"/>
        <v>0.40897406577540885</v>
      </c>
      <c r="J156" s="16">
        <f t="shared" si="44"/>
        <v>35.124999999999865</v>
      </c>
      <c r="K156" s="16">
        <f t="shared" si="45"/>
        <v>4.2361413774925E-2</v>
      </c>
      <c r="L156" s="16">
        <f t="shared" si="46"/>
        <v>6.8217975206611312</v>
      </c>
      <c r="M156" s="17">
        <f t="shared" si="47"/>
        <v>5.1489361702127638</v>
      </c>
      <c r="O156" s="10">
        <f t="shared" si="48"/>
        <v>6.4999999999999893</v>
      </c>
      <c r="P156" s="16">
        <f t="shared" si="49"/>
        <v>0.40038149746391932</v>
      </c>
      <c r="Q156" s="16">
        <f t="shared" si="50"/>
        <v>49.124999999999851</v>
      </c>
      <c r="R156" s="16">
        <f t="shared" si="51"/>
        <v>2.1147552871623402E-2</v>
      </c>
      <c r="S156" s="16">
        <f t="shared" si="52"/>
        <v>9.1564349112425738</v>
      </c>
      <c r="T156" s="17">
        <f t="shared" si="53"/>
        <v>5.3650793650793647</v>
      </c>
    </row>
    <row r="157" spans="1:20" x14ac:dyDescent="0.15">
      <c r="A157" s="10">
        <f t="shared" si="36"/>
        <v>4.5099999999999891</v>
      </c>
      <c r="B157" s="16">
        <f t="shared" si="37"/>
        <v>0.42335929413252432</v>
      </c>
      <c r="C157" s="16">
        <f t="shared" si="38"/>
        <v>23.563449999999889</v>
      </c>
      <c r="D157" s="16">
        <f t="shared" si="39"/>
        <v>9.0957568257165597E-2</v>
      </c>
      <c r="E157" s="16">
        <f t="shared" si="40"/>
        <v>4.8926355601742175</v>
      </c>
      <c r="F157" s="17">
        <f t="shared" si="41"/>
        <v>4.8161056980832706</v>
      </c>
      <c r="H157" s="10">
        <f t="shared" si="42"/>
        <v>5.5099999999999891</v>
      </c>
      <c r="I157" s="16">
        <f t="shared" si="43"/>
        <v>0.40886534780780487</v>
      </c>
      <c r="J157" s="16">
        <f t="shared" si="44"/>
        <v>35.253449999999866</v>
      </c>
      <c r="K157" s="16">
        <f t="shared" si="45"/>
        <v>4.2052257078438869E-2</v>
      </c>
      <c r="L157" s="16">
        <f t="shared" si="46"/>
        <v>6.8432225044548343</v>
      </c>
      <c r="M157" s="17">
        <f t="shared" si="47"/>
        <v>5.1515861097677869</v>
      </c>
      <c r="O157" s="10">
        <f t="shared" si="48"/>
        <v>6.5099999999999891</v>
      </c>
      <c r="P157" s="16">
        <f t="shared" si="49"/>
        <v>0.40031437547871163</v>
      </c>
      <c r="Q157" s="16">
        <f t="shared" si="50"/>
        <v>49.276783333333171</v>
      </c>
      <c r="R157" s="16">
        <f t="shared" si="51"/>
        <v>2.1008958093040913E-2</v>
      </c>
      <c r="S157" s="16">
        <f t="shared" si="52"/>
        <v>9.1817422249737461</v>
      </c>
      <c r="T157" s="17">
        <f t="shared" si="53"/>
        <v>5.3668227800279009</v>
      </c>
    </row>
    <row r="158" spans="1:20" x14ac:dyDescent="0.15">
      <c r="A158" s="10">
        <f t="shared" si="36"/>
        <v>4.5199999999999889</v>
      </c>
      <c r="B158" s="16">
        <f t="shared" si="37"/>
        <v>0.42316803082931537</v>
      </c>
      <c r="C158" s="16">
        <f t="shared" si="38"/>
        <v>23.668799999999884</v>
      </c>
      <c r="D158" s="16">
        <f t="shared" si="39"/>
        <v>9.0223911360546027E-2</v>
      </c>
      <c r="E158" s="16">
        <f t="shared" si="40"/>
        <v>4.9102240739290268</v>
      </c>
      <c r="F158" s="17">
        <f t="shared" si="41"/>
        <v>4.8203095507738727</v>
      </c>
      <c r="H158" s="10">
        <f t="shared" si="42"/>
        <v>5.5199999999999889</v>
      </c>
      <c r="I158" s="16">
        <f t="shared" si="43"/>
        <v>0.40875719519496162</v>
      </c>
      <c r="J158" s="16">
        <f t="shared" si="44"/>
        <v>35.382133333333194</v>
      </c>
      <c r="K158" s="16">
        <f t="shared" si="45"/>
        <v>4.1745684104776658E-2</v>
      </c>
      <c r="L158" s="16">
        <f t="shared" si="46"/>
        <v>6.8646862867277862</v>
      </c>
      <c r="M158" s="17">
        <f t="shared" si="47"/>
        <v>5.1542243673598254</v>
      </c>
      <c r="O158" s="10">
        <f t="shared" si="48"/>
        <v>6.5199999999999889</v>
      </c>
      <c r="P158" s="16">
        <f t="shared" si="49"/>
        <v>0.40024755231001602</v>
      </c>
      <c r="Q158" s="16">
        <f t="shared" si="50"/>
        <v>49.428799999999839</v>
      </c>
      <c r="R158" s="16">
        <f t="shared" si="51"/>
        <v>2.0871418906364781E-2</v>
      </c>
      <c r="S158" s="16">
        <f t="shared" si="52"/>
        <v>9.2070883811960993</v>
      </c>
      <c r="T158" s="17">
        <f t="shared" si="53"/>
        <v>5.3685593049100815</v>
      </c>
    </row>
    <row r="159" spans="1:20" x14ac:dyDescent="0.15">
      <c r="A159" s="10">
        <f t="shared" si="36"/>
        <v>4.5299999999999887</v>
      </c>
      <c r="B159" s="16">
        <f t="shared" si="37"/>
        <v>0.42297795898978063</v>
      </c>
      <c r="C159" s="16">
        <f t="shared" si="38"/>
        <v>23.774383333333216</v>
      </c>
      <c r="D159" s="16">
        <f t="shared" si="39"/>
        <v>8.9496837229419285E-2</v>
      </c>
      <c r="E159" s="16">
        <f t="shared" si="40"/>
        <v>4.9278512769230733</v>
      </c>
      <c r="F159" s="17">
        <f t="shared" si="41"/>
        <v>4.8244928666308748</v>
      </c>
      <c r="H159" s="10">
        <f t="shared" si="42"/>
        <v>5.5299999999999887</v>
      </c>
      <c r="I159" s="16">
        <f t="shared" si="43"/>
        <v>0.40864960405635331</v>
      </c>
      <c r="J159" s="16">
        <f t="shared" si="44"/>
        <v>35.511049999999862</v>
      </c>
      <c r="K159" s="16">
        <f t="shared" si="45"/>
        <v>4.144167103288908E-2</v>
      </c>
      <c r="L159" s="16">
        <f t="shared" si="46"/>
        <v>6.8861888681333498</v>
      </c>
      <c r="M159" s="17">
        <f t="shared" si="47"/>
        <v>5.1568510071414702</v>
      </c>
      <c r="O159" s="10">
        <f t="shared" si="48"/>
        <v>6.5299999999999887</v>
      </c>
      <c r="P159" s="16">
        <f t="shared" si="49"/>
        <v>0.4001810261986426</v>
      </c>
      <c r="Q159" s="16">
        <f t="shared" si="50"/>
        <v>49.581049999999834</v>
      </c>
      <c r="R159" s="16">
        <f t="shared" si="51"/>
        <v>2.0734926264822866E-2</v>
      </c>
      <c r="S159" s="16">
        <f t="shared" si="52"/>
        <v>9.2324733801936318</v>
      </c>
      <c r="T159" s="17">
        <f t="shared" si="53"/>
        <v>5.370288974389652</v>
      </c>
    </row>
    <row r="160" spans="1:20" x14ac:dyDescent="0.15">
      <c r="A160" s="10">
        <f t="shared" si="36"/>
        <v>4.5399999999999885</v>
      </c>
      <c r="B160" s="16">
        <f t="shared" si="37"/>
        <v>0.42278906883772521</v>
      </c>
      <c r="C160" s="16">
        <f t="shared" si="38"/>
        <v>23.880199999999878</v>
      </c>
      <c r="D160" s="16">
        <f t="shared" si="39"/>
        <v>8.8776283614405205E-2</v>
      </c>
      <c r="E160" s="16">
        <f t="shared" si="40"/>
        <v>4.9455171709134449</v>
      </c>
      <c r="F160" s="17">
        <f t="shared" si="41"/>
        <v>4.8286557653563191</v>
      </c>
      <c r="H160" s="10">
        <f t="shared" si="42"/>
        <v>5.5399999999999885</v>
      </c>
      <c r="I160" s="16">
        <f t="shared" si="43"/>
        <v>0.40854257054445514</v>
      </c>
      <c r="J160" s="16">
        <f t="shared" si="44"/>
        <v>35.640199999999858</v>
      </c>
      <c r="K160" s="16">
        <f t="shared" si="45"/>
        <v>4.1140194275272698E-2</v>
      </c>
      <c r="L160" s="16">
        <f t="shared" si="46"/>
        <v>6.9077302493190054</v>
      </c>
      <c r="M160" s="17">
        <f t="shared" si="47"/>
        <v>5.1594660928621838</v>
      </c>
      <c r="O160" s="10">
        <f t="shared" si="48"/>
        <v>6.5399999999999885</v>
      </c>
      <c r="P160" s="16">
        <f t="shared" si="49"/>
        <v>0.40011479539825046</v>
      </c>
      <c r="Q160" s="16">
        <f t="shared" si="50"/>
        <v>49.733533333333163</v>
      </c>
      <c r="R160" s="16">
        <f t="shared" si="51"/>
        <v>2.0599471206562667E-2</v>
      </c>
      <c r="S160" s="16">
        <f t="shared" si="52"/>
        <v>9.2578972222481681</v>
      </c>
      <c r="T160" s="17">
        <f t="shared" si="53"/>
        <v>5.3720118229240787</v>
      </c>
    </row>
    <row r="161" spans="1:20" x14ac:dyDescent="0.15">
      <c r="A161" s="10">
        <f t="shared" si="36"/>
        <v>4.5499999999999883</v>
      </c>
      <c r="B161" s="16">
        <f t="shared" si="37"/>
        <v>0.42260135069625338</v>
      </c>
      <c r="C161" s="16">
        <f t="shared" si="38"/>
        <v>23.986249999999878</v>
      </c>
      <c r="D161" s="16">
        <f t="shared" si="39"/>
        <v>8.8062188839221012E-2</v>
      </c>
      <c r="E161" s="16">
        <f t="shared" si="40"/>
        <v>4.9632217576379452</v>
      </c>
      <c r="F161" s="17">
        <f t="shared" si="41"/>
        <v>4.8327983659177081</v>
      </c>
      <c r="H161" s="10">
        <f t="shared" si="42"/>
        <v>5.5499999999999883</v>
      </c>
      <c r="I161" s="16">
        <f t="shared" si="43"/>
        <v>0.40843609084440902</v>
      </c>
      <c r="J161" s="16">
        <f t="shared" si="44"/>
        <v>35.769583333333188</v>
      </c>
      <c r="K161" s="16">
        <f t="shared" si="45"/>
        <v>4.0841230475648214E-2</v>
      </c>
      <c r="L161" s="16">
        <f t="shared" si="46"/>
        <v>6.9293104309263951</v>
      </c>
      <c r="M161" s="17">
        <f t="shared" si="47"/>
        <v>5.1620696878709573</v>
      </c>
      <c r="O161" s="10">
        <f t="shared" si="48"/>
        <v>6.5499999999999883</v>
      </c>
      <c r="P161" s="16">
        <f t="shared" si="49"/>
        <v>0.4000488581752355</v>
      </c>
      <c r="Q161" s="16">
        <f t="shared" si="50"/>
        <v>49.886249999999826</v>
      </c>
      <c r="R161" s="16">
        <f t="shared" si="51"/>
        <v>2.0465044853800844E-2</v>
      </c>
      <c r="S161" s="16">
        <f t="shared" si="52"/>
        <v>9.2833599076393831</v>
      </c>
      <c r="T161" s="17">
        <f t="shared" si="53"/>
        <v>5.3737278847659296</v>
      </c>
    </row>
    <row r="162" spans="1:20" x14ac:dyDescent="0.15">
      <c r="A162" s="10">
        <f t="shared" si="36"/>
        <v>4.5599999999999881</v>
      </c>
      <c r="B162" s="16">
        <f t="shared" si="37"/>
        <v>0.4224147949865662</v>
      </c>
      <c r="C162" s="16">
        <f t="shared" si="38"/>
        <v>24.092533333333208</v>
      </c>
      <c r="D162" s="16">
        <f t="shared" si="39"/>
        <v>8.735449179650924E-2</v>
      </c>
      <c r="E162" s="16">
        <f t="shared" si="40"/>
        <v>4.9809650388153397</v>
      </c>
      <c r="F162" s="17">
        <f t="shared" si="41"/>
        <v>4.8369207865516985</v>
      </c>
      <c r="H162" s="10">
        <f t="shared" si="42"/>
        <v>5.5599999999999881</v>
      </c>
      <c r="I162" s="16">
        <f t="shared" si="43"/>
        <v>0.40833016117369331</v>
      </c>
      <c r="J162" s="16">
        <f t="shared" si="44"/>
        <v>35.899199999999851</v>
      </c>
      <c r="K162" s="16">
        <f t="shared" si="45"/>
        <v>4.0544756506659861E-2</v>
      </c>
      <c r="L162" s="16">
        <f t="shared" si="46"/>
        <v>6.9509294135914015</v>
      </c>
      <c r="M162" s="17">
        <f t="shared" si="47"/>
        <v>5.1646618551189505</v>
      </c>
      <c r="O162" s="10">
        <f t="shared" si="48"/>
        <v>6.5599999999999881</v>
      </c>
      <c r="P162" s="16">
        <f t="shared" si="49"/>
        <v>0.3999832128086197</v>
      </c>
      <c r="Q162" s="16">
        <f t="shared" si="50"/>
        <v>50.039199999999823</v>
      </c>
      <c r="R162" s="16">
        <f t="shared" si="51"/>
        <v>2.033163841198159E-2</v>
      </c>
      <c r="S162" s="16">
        <f t="shared" si="52"/>
        <v>9.3088614366448219</v>
      </c>
      <c r="T162" s="17">
        <f t="shared" si="53"/>
        <v>5.375437193964224</v>
      </c>
    </row>
    <row r="163" spans="1:20" x14ac:dyDescent="0.15">
      <c r="A163" s="10">
        <f t="shared" si="36"/>
        <v>4.5699999999999878</v>
      </c>
      <c r="B163" s="16">
        <f t="shared" si="37"/>
        <v>0.42222939222677691</v>
      </c>
      <c r="C163" s="16">
        <f t="shared" si="38"/>
        <v>24.199049999999868</v>
      </c>
      <c r="D163" s="16">
        <f t="shared" si="39"/>
        <v>8.6653131943657757E-2</v>
      </c>
      <c r="E163" s="16">
        <f t="shared" si="40"/>
        <v>4.9987470161456136</v>
      </c>
      <c r="F163" s="17">
        <f t="shared" si="41"/>
        <v>4.8410231447677949</v>
      </c>
      <c r="H163" s="10">
        <f t="shared" si="42"/>
        <v>5.5699999999999878</v>
      </c>
      <c r="I163" s="16">
        <f t="shared" si="43"/>
        <v>0.40822477778179622</v>
      </c>
      <c r="J163" s="16">
        <f t="shared" si="44"/>
        <v>36.029049999999849</v>
      </c>
      <c r="K163" s="16">
        <f t="shared" si="45"/>
        <v>4.0250749467595978E-2</v>
      </c>
      <c r="L163" s="16">
        <f t="shared" si="46"/>
        <v>6.972587197944204</v>
      </c>
      <c r="M163" s="17">
        <f t="shared" si="47"/>
        <v>5.1672426571621273</v>
      </c>
      <c r="O163" s="10">
        <f t="shared" si="48"/>
        <v>6.5699999999999878</v>
      </c>
      <c r="P163" s="16">
        <f t="shared" si="49"/>
        <v>0.39991785758994169</v>
      </c>
      <c r="Q163" s="16">
        <f t="shared" si="50"/>
        <v>50.192383333333154</v>
      </c>
      <c r="R163" s="16">
        <f t="shared" si="51"/>
        <v>2.0199243168943722E-2</v>
      </c>
      <c r="S163" s="16">
        <f t="shared" si="52"/>
        <v>9.3344018095399175</v>
      </c>
      <c r="T163" s="17">
        <f t="shared" si="53"/>
        <v>5.3771397843657924</v>
      </c>
    </row>
    <row r="164" spans="1:20" x14ac:dyDescent="0.15">
      <c r="A164" s="10">
        <f t="shared" si="36"/>
        <v>4.5799999999999876</v>
      </c>
      <c r="B164" s="16">
        <f t="shared" si="37"/>
        <v>0.42204513303074276</v>
      </c>
      <c r="C164" s="16">
        <f t="shared" si="38"/>
        <v>24.30579999999987</v>
      </c>
      <c r="D164" s="16">
        <f t="shared" si="39"/>
        <v>8.5958049298618278E-2</v>
      </c>
      <c r="E164" s="16">
        <f t="shared" si="40"/>
        <v>5.0165676913102111</v>
      </c>
      <c r="F164" s="17">
        <f t="shared" si="41"/>
        <v>4.8451055573520536</v>
      </c>
      <c r="H164" s="10">
        <f t="shared" si="42"/>
        <v>5.5799999999999876</v>
      </c>
      <c r="I164" s="16">
        <f t="shared" si="43"/>
        <v>0.40811993694989335</v>
      </c>
      <c r="J164" s="16">
        <f t="shared" si="44"/>
        <v>36.15913333333318</v>
      </c>
      <c r="K164" s="16">
        <f t="shared" si="45"/>
        <v>3.9959186682130915E-2</v>
      </c>
      <c r="L164" s="16">
        <f t="shared" si="46"/>
        <v>6.9942837846093386</v>
      </c>
      <c r="M164" s="17">
        <f t="shared" si="47"/>
        <v>5.1698121561638652</v>
      </c>
      <c r="O164" s="10">
        <f t="shared" si="48"/>
        <v>6.5799999999999876</v>
      </c>
      <c r="P164" s="16">
        <f t="shared" si="49"/>
        <v>0.39985279082314817</v>
      </c>
      <c r="Q164" s="16">
        <f t="shared" si="50"/>
        <v>50.345799999999812</v>
      </c>
      <c r="R164" s="16">
        <f t="shared" si="51"/>
        <v>2.0067850494096273E-2</v>
      </c>
      <c r="S164" s="16">
        <f t="shared" si="52"/>
        <v>9.3599810265980192</v>
      </c>
      <c r="T164" s="17">
        <f t="shared" si="53"/>
        <v>5.3788356896166158</v>
      </c>
    </row>
    <row r="165" spans="1:20" x14ac:dyDescent="0.15">
      <c r="A165" s="10">
        <f t="shared" si="36"/>
        <v>4.5899999999999874</v>
      </c>
      <c r="B165" s="16">
        <f t="shared" si="37"/>
        <v>0.42186200810691254</v>
      </c>
      <c r="C165" s="16">
        <f t="shared" si="38"/>
        <v>24.412783333333198</v>
      </c>
      <c r="D165" s="16">
        <f t="shared" si="39"/>
        <v>8.5269184435720846E-2</v>
      </c>
      <c r="E165" s="16">
        <f t="shared" si="40"/>
        <v>5.034427065972281</v>
      </c>
      <c r="F165" s="17">
        <f t="shared" si="41"/>
        <v>4.8491681403707938</v>
      </c>
      <c r="H165" s="10">
        <f t="shared" si="42"/>
        <v>5.5899999999999874</v>
      </c>
      <c r="I165" s="16">
        <f t="shared" si="43"/>
        <v>0.40801563499052851</v>
      </c>
      <c r="J165" s="16">
        <f t="shared" si="44"/>
        <v>36.289449999999839</v>
      </c>
      <c r="K165" s="16">
        <f t="shared" si="45"/>
        <v>3.9670045696088056E-2</v>
      </c>
      <c r="L165" s="16">
        <f t="shared" si="46"/>
        <v>7.0160191742057618</v>
      </c>
      <c r="M165" s="17">
        <f t="shared" si="47"/>
        <v>5.1723704138975544</v>
      </c>
      <c r="O165" s="10">
        <f t="shared" si="48"/>
        <v>6.5899999999999874</v>
      </c>
      <c r="P165" s="16">
        <f t="shared" si="49"/>
        <v>0.3997880108244864</v>
      </c>
      <c r="Q165" s="16">
        <f t="shared" si="50"/>
        <v>50.499449999999818</v>
      </c>
      <c r="R165" s="16">
        <f t="shared" si="51"/>
        <v>1.9937451837602763E-2</v>
      </c>
      <c r="S165" s="16">
        <f t="shared" si="52"/>
        <v>9.3855990880903963</v>
      </c>
      <c r="T165" s="17">
        <f t="shared" si="53"/>
        <v>5.3805249431631621</v>
      </c>
    </row>
    <row r="166" spans="1:20" x14ac:dyDescent="0.15">
      <c r="A166" s="10">
        <f t="shared" si="36"/>
        <v>4.5999999999999872</v>
      </c>
      <c r="B166" s="16">
        <f t="shared" si="37"/>
        <v>0.42168000825719115</v>
      </c>
      <c r="C166" s="16">
        <f t="shared" si="38"/>
        <v>24.519999999999865</v>
      </c>
      <c r="D166" s="16">
        <f t="shared" si="39"/>
        <v>8.4586478481487454E-2</v>
      </c>
      <c r="E166" s="16">
        <f t="shared" si="40"/>
        <v>5.0523251417769135</v>
      </c>
      <c r="F166" s="17">
        <f t="shared" si="41"/>
        <v>4.8532110091743075</v>
      </c>
      <c r="H166" s="10">
        <f t="shared" si="42"/>
        <v>5.5999999999999872</v>
      </c>
      <c r="I166" s="16">
        <f t="shared" si="43"/>
        <v>0.40791186824729891</v>
      </c>
      <c r="J166" s="16">
        <f t="shared" si="44"/>
        <v>36.419999999999838</v>
      </c>
      <c r="K166" s="16">
        <f t="shared" si="45"/>
        <v>3.9383304275223019E-2</v>
      </c>
      <c r="L166" s="16">
        <f t="shared" si="46"/>
        <v>7.0377933673469091</v>
      </c>
      <c r="M166" s="17">
        <f t="shared" si="47"/>
        <v>5.1749174917491727</v>
      </c>
      <c r="O166" s="10">
        <f t="shared" si="48"/>
        <v>6.5999999999999872</v>
      </c>
      <c r="P166" s="16">
        <f t="shared" si="49"/>
        <v>0.39972351592239802</v>
      </c>
      <c r="Q166" s="16">
        <f t="shared" si="50"/>
        <v>50.653333333333144</v>
      </c>
      <c r="R166" s="16">
        <f t="shared" si="51"/>
        <v>1.9808038729573887E-2</v>
      </c>
      <c r="S166" s="16">
        <f t="shared" si="52"/>
        <v>9.4112559942862628</v>
      </c>
      <c r="T166" s="17">
        <f t="shared" si="53"/>
        <v>5.3822075782537055</v>
      </c>
    </row>
    <row r="167" spans="1:20" x14ac:dyDescent="0.15">
      <c r="A167" s="10">
        <f t="shared" si="36"/>
        <v>4.609999999999987</v>
      </c>
      <c r="B167" s="16">
        <f t="shared" si="37"/>
        <v>0.4214991243758196</v>
      </c>
      <c r="C167" s="16">
        <f t="shared" si="38"/>
        <v>24.627449999999861</v>
      </c>
      <c r="D167" s="16">
        <f t="shared" si="39"/>
        <v>8.3909873110445635E-2</v>
      </c>
      <c r="E167" s="16">
        <f t="shared" si="40"/>
        <v>5.0702619203513768</v>
      </c>
      <c r="F167" s="17">
        <f t="shared" si="41"/>
        <v>4.8572342784005809</v>
      </c>
      <c r="H167" s="10">
        <f t="shared" si="42"/>
        <v>5.609999999999987</v>
      </c>
      <c r="I167" s="16">
        <f t="shared" si="43"/>
        <v>0.40780863309454329</v>
      </c>
      <c r="J167" s="16">
        <f t="shared" si="44"/>
        <v>36.550783333333172</v>
      </c>
      <c r="K167" s="16">
        <f t="shared" si="45"/>
        <v>3.9098940403028679E-2</v>
      </c>
      <c r="L167" s="16">
        <f t="shared" si="46"/>
        <v>7.059606364640751</v>
      </c>
      <c r="M167" s="17">
        <f t="shared" si="47"/>
        <v>5.1774534507198622</v>
      </c>
      <c r="O167" s="10">
        <f t="shared" si="48"/>
        <v>6.609999999999987</v>
      </c>
      <c r="P167" s="16">
        <f t="shared" si="49"/>
        <v>0.39965930445741366</v>
      </c>
      <c r="Q167" s="16">
        <f t="shared" si="50"/>
        <v>50.807449999999804</v>
      </c>
      <c r="R167" s="16">
        <f t="shared" si="51"/>
        <v>1.9679602779268449E-2</v>
      </c>
      <c r="S167" s="16">
        <f t="shared" si="52"/>
        <v>9.436951745452804</v>
      </c>
      <c r="T167" s="17">
        <f t="shared" si="53"/>
        <v>5.3838836279396434</v>
      </c>
    </row>
    <row r="168" spans="1:20" x14ac:dyDescent="0.15">
      <c r="A168" s="10">
        <f t="shared" si="36"/>
        <v>4.6199999999999868</v>
      </c>
      <c r="B168" s="16">
        <f t="shared" si="37"/>
        <v>0.42131934744827021</v>
      </c>
      <c r="C168" s="16">
        <f t="shared" si="38"/>
        <v>24.735133333333192</v>
      </c>
      <c r="D168" s="16">
        <f t="shared" si="39"/>
        <v>8.3239310540942482E-2</v>
      </c>
      <c r="E168" s="16">
        <f t="shared" si="40"/>
        <v>5.0882374033053441</v>
      </c>
      <c r="F168" s="17">
        <f t="shared" si="41"/>
        <v>4.8612380619790114</v>
      </c>
      <c r="H168" s="10">
        <f t="shared" si="42"/>
        <v>5.6199999999999868</v>
      </c>
      <c r="I168" s="16">
        <f t="shared" si="43"/>
        <v>0.40770592593703442</v>
      </c>
      <c r="J168" s="16">
        <f t="shared" si="44"/>
        <v>36.681799999999832</v>
      </c>
      <c r="K168" s="16">
        <f t="shared" si="45"/>
        <v>3.8816932278559702E-2</v>
      </c>
      <c r="L168" s="16">
        <f t="shared" si="46"/>
        <v>7.0814581666898544</v>
      </c>
      <c r="M168" s="17">
        <f t="shared" si="47"/>
        <v>5.179978351428475</v>
      </c>
      <c r="O168" s="10">
        <f t="shared" si="48"/>
        <v>6.6199999999999868</v>
      </c>
      <c r="P168" s="16">
        <f t="shared" si="49"/>
        <v>0.39959537478204876</v>
      </c>
      <c r="Q168" s="16">
        <f t="shared" si="50"/>
        <v>50.961799999999805</v>
      </c>
      <c r="R168" s="16">
        <f t="shared" si="51"/>
        <v>1.9552135674302903E-2</v>
      </c>
      <c r="S168" s="16">
        <f t="shared" si="52"/>
        <v>9.4626863418551874</v>
      </c>
      <c r="T168" s="17">
        <f t="shared" si="53"/>
        <v>5.3855531250768038</v>
      </c>
    </row>
    <row r="169" spans="1:20" x14ac:dyDescent="0.15">
      <c r="A169" s="10">
        <f t="shared" si="36"/>
        <v>4.6299999999999866</v>
      </c>
      <c r="B169" s="16">
        <f t="shared" si="37"/>
        <v>0.42114066855015786</v>
      </c>
      <c r="C169" s="16">
        <f t="shared" si="38"/>
        <v>24.843049999999856</v>
      </c>
      <c r="D169" s="16">
        <f t="shared" si="39"/>
        <v>8.2574733530961009E-2</v>
      </c>
      <c r="E169" s="16">
        <f t="shared" si="40"/>
        <v>5.1062515922311285</v>
      </c>
      <c r="F169" s="17">
        <f t="shared" si="41"/>
        <v>4.8652224731341374</v>
      </c>
      <c r="H169" s="10">
        <f t="shared" si="42"/>
        <v>5.6299999999999866</v>
      </c>
      <c r="I169" s="16">
        <f t="shared" si="43"/>
        <v>0.40760374320967452</v>
      </c>
      <c r="J169" s="16">
        <f t="shared" si="44"/>
        <v>36.813049999999826</v>
      </c>
      <c r="K169" s="16">
        <f t="shared" si="45"/>
        <v>3.8537258314278046E-2</v>
      </c>
      <c r="L169" s="16">
        <f t="shared" si="46"/>
        <v>7.1033487740914412</v>
      </c>
      <c r="M169" s="17">
        <f t="shared" si="47"/>
        <v>5.1824922541141056</v>
      </c>
      <c r="O169" s="10">
        <f t="shared" si="48"/>
        <v>6.6299999999999866</v>
      </c>
      <c r="P169" s="16">
        <f t="shared" si="49"/>
        <v>0.39953172526070047</v>
      </c>
      <c r="Q169" s="16">
        <f t="shared" si="50"/>
        <v>51.116383333333125</v>
      </c>
      <c r="R169" s="16">
        <f t="shared" si="51"/>
        <v>1.9425629179868772E-2</v>
      </c>
      <c r="S169" s="16">
        <f t="shared" si="52"/>
        <v>9.4884597837565785</v>
      </c>
      <c r="T169" s="17">
        <f t="shared" si="53"/>
        <v>5.3872161023267386</v>
      </c>
    </row>
    <row r="170" spans="1:20" x14ac:dyDescent="0.15">
      <c r="A170" s="10">
        <f t="shared" si="36"/>
        <v>4.6399999999999864</v>
      </c>
      <c r="B170" s="16">
        <f t="shared" si="37"/>
        <v>0.42096307884616602</v>
      </c>
      <c r="C170" s="16">
        <f t="shared" si="38"/>
        <v>24.951199999999854</v>
      </c>
      <c r="D170" s="16">
        <f t="shared" si="39"/>
        <v>8.1916085373940392E-2</v>
      </c>
      <c r="E170" s="16">
        <f t="shared" si="40"/>
        <v>5.1243044887038982</v>
      </c>
      <c r="F170" s="17">
        <f t="shared" si="41"/>
        <v>4.8691876243893573</v>
      </c>
      <c r="H170" s="10">
        <f t="shared" si="42"/>
        <v>5.6399999999999864</v>
      </c>
      <c r="I170" s="16">
        <f t="shared" si="43"/>
        <v>0.40750208137719462</v>
      </c>
      <c r="J170" s="16">
        <f t="shared" si="44"/>
        <v>36.944533333333162</v>
      </c>
      <c r="K170" s="16">
        <f t="shared" si="45"/>
        <v>3.8259897133919016E-2</v>
      </c>
      <c r="L170" s="16">
        <f t="shared" si="46"/>
        <v>7.1252781874374431</v>
      </c>
      <c r="M170" s="17">
        <f t="shared" si="47"/>
        <v>5.1849952186386137</v>
      </c>
      <c r="O170" s="10">
        <f t="shared" si="48"/>
        <v>6.6399999999999864</v>
      </c>
      <c r="P170" s="16">
        <f t="shared" si="49"/>
        <v>0.3994683542695453</v>
      </c>
      <c r="Q170" s="16">
        <f t="shared" si="50"/>
        <v>51.271199999999794</v>
      </c>
      <c r="R170" s="16">
        <f t="shared" si="51"/>
        <v>1.9300075137958242E-2</v>
      </c>
      <c r="S170" s="16">
        <f t="shared" si="52"/>
        <v>9.5142720714181657</v>
      </c>
      <c r="T170" s="17">
        <f t="shared" si="53"/>
        <v>5.3888725921580125</v>
      </c>
    </row>
    <row r="171" spans="1:20" x14ac:dyDescent="0.15">
      <c r="A171" s="10">
        <f t="shared" ref="A171:A205" si="54">A170+0.01</f>
        <v>4.6499999999999861</v>
      </c>
      <c r="B171" s="16">
        <f t="shared" ref="B171:B205" si="55">SQRT((($B$1-1)*A171^2+2)/(2*$B$1*A171^2-($B$1-1)))</f>
        <v>0.42078656958898741</v>
      </c>
      <c r="C171" s="16">
        <f t="shared" ref="C171:C205" si="56">2*$B$1/($B$1+1)*A171^2-($B$1-1)/($B$1+1)</f>
        <v>25.059583333333183</v>
      </c>
      <c r="D171" s="16">
        <f t="shared" ref="D171:D205" si="57">((0.5*($B$1+1)*A171^2)/(1+0.5*($B$1-1)*A171^2))^($B$1/($B$1-1))*(2*$B$1/(1+$B$1)*A171^2-($B$1-1)/($B$1+1))^(1/(1-$B$1))</f>
        <v>8.1263309894597652E-2</v>
      </c>
      <c r="E171" s="16">
        <f t="shared" ref="E171:E205" si="58">(2+($B$1-1)*A171^2)*((2*$B$1*A171^2-($B$1-1))/(($B$1+1)^2*A171^2))</f>
        <v>5.1423960942819074</v>
      </c>
      <c r="F171" s="17">
        <f t="shared" ref="F171:F205" si="59">(($B$1+1)*A171^2)/(($B$1-1)*A171^2+2)</f>
        <v>4.8731336275706596</v>
      </c>
      <c r="H171" s="10">
        <f t="shared" ref="H171:H205" si="60">H170+0.01</f>
        <v>5.6499999999999861</v>
      </c>
      <c r="I171" s="16">
        <f t="shared" ref="I171:I205" si="61">SQRT((($B$1-1)*H171^2+2)/(2*$B$1*H171^2-($B$1-1)))</f>
        <v>0.40740093693385748</v>
      </c>
      <c r="J171" s="16">
        <f t="shared" ref="J171:J205" si="62">2*$B$1/($B$1+1)*H171^2-($B$1-1)/($B$1+1)</f>
        <v>37.076249999999824</v>
      </c>
      <c r="K171" s="16">
        <f t="shared" ref="K171:K205" si="63">((0.5*($B$1+1)*H171^2)/(1+0.5*($B$1-1)*H171^2))^($B$1/($B$1-1))*(2*$B$1/(1+$B$1)*H171^2-($B$1-1)/($B$1+1))^(1/(1-$B$1))</f>
        <v>3.7984827570376967E-2</v>
      </c>
      <c r="L171" s="16">
        <f t="shared" ref="L171:L205" si="64">(2+($B$1-1)*H171^2)*((2*$B$1*H171^2-($B$1-1))/(($B$1+1)^2*H171^2))</f>
        <v>7.1472464073145572</v>
      </c>
      <c r="M171" s="17">
        <f t="shared" ref="M171:M205" si="65">(($B$1+1)*H171^2)/(($B$1-1)*H171^2+2)</f>
        <v>5.1874873044891299</v>
      </c>
      <c r="O171" s="10">
        <f t="shared" ref="O171:O205" si="66">O170+0.01</f>
        <v>6.6499999999999861</v>
      </c>
      <c r="P171" s="16">
        <f t="shared" ref="P171:P205" si="67">SQRT((($B$1-1)*O171^2+2)/(2*$B$1*O171^2-($B$1-1)))</f>
        <v>0.39940526019643829</v>
      </c>
      <c r="Q171" s="16">
        <f t="shared" ref="Q171:Q205" si="68">2*$B$1/($B$1+1)*O171^2-($B$1-1)/($B$1+1)</f>
        <v>51.426249999999797</v>
      </c>
      <c r="R171" s="16">
        <f t="shared" ref="R171:R205" si="69">((0.5*($B$1+1)*O171^2)/(1+0.5*($B$1-1)*O171^2))^($B$1/($B$1-1))*(2*$B$1/(1+$B$1)*O171^2-($B$1-1)/($B$1+1))^(1/(1-$B$1))</f>
        <v>1.9175465466597784E-2</v>
      </c>
      <c r="S171" s="16">
        <f t="shared" ref="S171:S205" si="70">(2+($B$1-1)*O171^2)*((2*$B$1*O171^2-($B$1-1))/(($B$1+1)^2*O171^2))</f>
        <v>9.5401232050991744</v>
      </c>
      <c r="T171" s="17">
        <f t="shared" ref="T171:T205" si="71">(($B$1+1)*O171^2)/(($B$1-1)*O171^2+2)</f>
        <v>5.3905226268474777</v>
      </c>
    </row>
    <row r="172" spans="1:20" x14ac:dyDescent="0.15">
      <c r="A172" s="10">
        <f t="shared" si="54"/>
        <v>4.6599999999999859</v>
      </c>
      <c r="B172" s="16">
        <f t="shared" si="55"/>
        <v>0.42061113211827983</v>
      </c>
      <c r="C172" s="16">
        <f t="shared" si="56"/>
        <v>25.16819999999985</v>
      </c>
      <c r="D172" s="16">
        <f t="shared" si="57"/>
        <v>8.0616351444758705E-2</v>
      </c>
      <c r="E172" s="16">
        <f t="shared" si="58"/>
        <v>5.1605264105067059</v>
      </c>
      <c r="F172" s="17">
        <f t="shared" si="59"/>
        <v>4.8770605938103531</v>
      </c>
      <c r="H172" s="10">
        <f t="shared" si="60"/>
        <v>5.6599999999999859</v>
      </c>
      <c r="I172" s="16">
        <f t="shared" si="61"/>
        <v>0.40730030640316323</v>
      </c>
      <c r="J172" s="16">
        <f t="shared" si="62"/>
        <v>37.20819999999982</v>
      </c>
      <c r="K172" s="16">
        <f t="shared" si="63"/>
        <v>3.7712028663610862E-2</v>
      </c>
      <c r="L172" s="16">
        <f t="shared" si="64"/>
        <v>7.1692534343043031</v>
      </c>
      <c r="M172" s="17">
        <f t="shared" si="65"/>
        <v>5.1899685707805432</v>
      </c>
      <c r="O172" s="10">
        <f t="shared" si="66"/>
        <v>6.6599999999999859</v>
      </c>
      <c r="P172" s="16">
        <f t="shared" si="67"/>
        <v>0.39934244144081271</v>
      </c>
      <c r="Q172" s="16">
        <f t="shared" si="68"/>
        <v>51.58153333333312</v>
      </c>
      <c r="R172" s="16">
        <f t="shared" si="69"/>
        <v>1.9051792159090055E-2</v>
      </c>
      <c r="S172" s="16">
        <f t="shared" si="70"/>
        <v>9.5660131850568888</v>
      </c>
      <c r="T172" s="17">
        <f t="shared" si="71"/>
        <v>5.3921662384815487</v>
      </c>
    </row>
    <row r="173" spans="1:20" x14ac:dyDescent="0.15">
      <c r="A173" s="10">
        <f t="shared" si="54"/>
        <v>4.6699999999999857</v>
      </c>
      <c r="B173" s="16">
        <f t="shared" si="55"/>
        <v>0.42043675785963569</v>
      </c>
      <c r="C173" s="16">
        <f t="shared" si="56"/>
        <v>25.277049999999843</v>
      </c>
      <c r="D173" s="16">
        <f t="shared" si="57"/>
        <v>7.9975154899191533E-2</v>
      </c>
      <c r="E173" s="16">
        <f t="shared" si="58"/>
        <v>5.1786954389033566</v>
      </c>
      <c r="F173" s="17">
        <f t="shared" si="59"/>
        <v>4.8809686335507934</v>
      </c>
      <c r="H173" s="10">
        <f t="shared" si="60"/>
        <v>5.6699999999999857</v>
      </c>
      <c r="I173" s="16">
        <f t="shared" si="61"/>
        <v>0.40720018633755944</v>
      </c>
      <c r="J173" s="16">
        <f t="shared" si="62"/>
        <v>37.340383333333151</v>
      </c>
      <c r="K173" s="16">
        <f t="shared" si="63"/>
        <v>3.7441479658571024E-2</v>
      </c>
      <c r="L173" s="16">
        <f t="shared" si="64"/>
        <v>7.1912992689830766</v>
      </c>
      <c r="M173" s="17">
        <f t="shared" si="65"/>
        <v>5.1924390762579753</v>
      </c>
      <c r="O173" s="10">
        <f t="shared" si="66"/>
        <v>6.6699999999999857</v>
      </c>
      <c r="P173" s="16">
        <f t="shared" si="67"/>
        <v>0.3992798964135808</v>
      </c>
      <c r="Q173" s="16">
        <f t="shared" si="68"/>
        <v>51.737049999999783</v>
      </c>
      <c r="R173" s="16">
        <f t="shared" si="69"/>
        <v>1.8929047283263098E-2</v>
      </c>
      <c r="S173" s="16">
        <f t="shared" si="70"/>
        <v>9.59194201154666</v>
      </c>
      <c r="T173" s="17">
        <f t="shared" si="71"/>
        <v>5.3938034589574615</v>
      </c>
    </row>
    <row r="174" spans="1:20" x14ac:dyDescent="0.15">
      <c r="A174" s="10">
        <f t="shared" si="54"/>
        <v>4.6799999999999855</v>
      </c>
      <c r="B174" s="16">
        <f t="shared" si="55"/>
        <v>0.42026343832356655</v>
      </c>
      <c r="C174" s="16">
        <f t="shared" si="56"/>
        <v>25.386133333333177</v>
      </c>
      <c r="D174" s="16">
        <f t="shared" si="57"/>
        <v>7.9339665651448177E-2</v>
      </c>
      <c r="E174" s="16">
        <f t="shared" si="58"/>
        <v>5.1969031809806463</v>
      </c>
      <c r="F174" s="17">
        <f t="shared" si="59"/>
        <v>4.88485785654811</v>
      </c>
      <c r="H174" s="10">
        <f t="shared" si="60"/>
        <v>5.6799999999999855</v>
      </c>
      <c r="I174" s="16">
        <f t="shared" si="61"/>
        <v>0.40710057331815375</v>
      </c>
      <c r="J174" s="16">
        <f t="shared" si="62"/>
        <v>37.472799999999815</v>
      </c>
      <c r="K174" s="16">
        <f t="shared" si="63"/>
        <v>3.7173160003143538E-2</v>
      </c>
      <c r="L174" s="16">
        <f t="shared" si="64"/>
        <v>7.213383911922203</v>
      </c>
      <c r="M174" s="17">
        <f t="shared" si="65"/>
        <v>5.1948988792992372</v>
      </c>
      <c r="O174" s="10">
        <f t="shared" si="66"/>
        <v>6.6799999999999855</v>
      </c>
      <c r="P174" s="16">
        <f t="shared" si="67"/>
        <v>0.39921762353703594</v>
      </c>
      <c r="Q174" s="16">
        <f t="shared" si="68"/>
        <v>51.892799999999781</v>
      </c>
      <c r="R174" s="16">
        <f t="shared" si="69"/>
        <v>1.8807222980727692E-2</v>
      </c>
      <c r="S174" s="16">
        <f t="shared" si="70"/>
        <v>9.6179096848219334</v>
      </c>
      <c r="T174" s="17">
        <f t="shared" si="71"/>
        <v>5.3954343199845214</v>
      </c>
    </row>
    <row r="175" spans="1:20" x14ac:dyDescent="0.15">
      <c r="A175" s="10">
        <f t="shared" si="54"/>
        <v>4.6899999999999853</v>
      </c>
      <c r="B175" s="16">
        <f t="shared" si="55"/>
        <v>0.42009116510450073</v>
      </c>
      <c r="C175" s="16">
        <f t="shared" si="56"/>
        <v>25.495449999999842</v>
      </c>
      <c r="D175" s="16">
        <f t="shared" si="57"/>
        <v>7.8709829609714121E-2</v>
      </c>
      <c r="E175" s="16">
        <f t="shared" si="58"/>
        <v>5.2151496382312956</v>
      </c>
      <c r="F175" s="17">
        <f t="shared" si="59"/>
        <v>4.8887283718759322</v>
      </c>
      <c r="H175" s="10">
        <f t="shared" si="60"/>
        <v>5.6899999999999853</v>
      </c>
      <c r="I175" s="16">
        <f t="shared" si="61"/>
        <v>0.4070014639544301</v>
      </c>
      <c r="J175" s="16">
        <f t="shared" si="62"/>
        <v>37.605449999999806</v>
      </c>
      <c r="K175" s="16">
        <f t="shared" si="63"/>
        <v>3.6907049346116515E-2</v>
      </c>
      <c r="L175" s="16">
        <f t="shared" si="64"/>
        <v>7.2355073636879936</v>
      </c>
      <c r="M175" s="17">
        <f t="shared" si="65"/>
        <v>5.1973480379172763</v>
      </c>
      <c r="O175" s="10">
        <f t="shared" si="66"/>
        <v>6.6899999999999853</v>
      </c>
      <c r="P175" s="16">
        <f t="shared" si="67"/>
        <v>0.39915562124475534</v>
      </c>
      <c r="Q175" s="16">
        <f t="shared" si="68"/>
        <v>52.048783333333112</v>
      </c>
      <c r="R175" s="16">
        <f t="shared" si="69"/>
        <v>1.8686311466142403E-2</v>
      </c>
      <c r="S175" s="16">
        <f t="shared" si="70"/>
        <v>9.6439162051342571</v>
      </c>
      <c r="T175" s="17">
        <f t="shared" si="71"/>
        <v>5.3970588530853485</v>
      </c>
    </row>
    <row r="176" spans="1:20" x14ac:dyDescent="0.15">
      <c r="A176" s="10">
        <f t="shared" si="54"/>
        <v>4.6999999999999851</v>
      </c>
      <c r="B176" s="16">
        <f t="shared" si="55"/>
        <v>0.41991992987979515</v>
      </c>
      <c r="C176" s="16">
        <f t="shared" si="56"/>
        <v>25.604999999999837</v>
      </c>
      <c r="D176" s="16">
        <f t="shared" si="57"/>
        <v>7.8085593192667238E-2</v>
      </c>
      <c r="E176" s="16">
        <f t="shared" si="58"/>
        <v>5.2334348121321579</v>
      </c>
      <c r="F176" s="17">
        <f t="shared" si="59"/>
        <v>4.8925802879291203</v>
      </c>
      <c r="H176" s="10">
        <f t="shared" si="60"/>
        <v>5.6999999999999851</v>
      </c>
      <c r="I176" s="16">
        <f t="shared" si="61"/>
        <v>0.40690285488396821</v>
      </c>
      <c r="J176" s="16">
        <f t="shared" si="62"/>
        <v>37.738333333333145</v>
      </c>
      <c r="K176" s="16">
        <f t="shared" si="63"/>
        <v>3.6643127535163716E-2</v>
      </c>
      <c r="L176" s="16">
        <f t="shared" si="64"/>
        <v>7.2576696248417978</v>
      </c>
      <c r="M176" s="17">
        <f t="shared" si="65"/>
        <v>5.1997866097626</v>
      </c>
      <c r="O176" s="10">
        <f t="shared" si="66"/>
        <v>6.6999999999999851</v>
      </c>
      <c r="P176" s="16">
        <f t="shared" si="67"/>
        <v>0.39909388798150386</v>
      </c>
      <c r="Q176" s="16">
        <f t="shared" si="68"/>
        <v>52.204999999999771</v>
      </c>
      <c r="R176" s="16">
        <f t="shared" si="69"/>
        <v>1.856630502648601E-2</v>
      </c>
      <c r="S176" s="16">
        <f t="shared" si="70"/>
        <v>9.6699615727333086</v>
      </c>
      <c r="T176" s="17">
        <f t="shared" si="71"/>
        <v>5.3986770895971121</v>
      </c>
    </row>
    <row r="177" spans="1:20" x14ac:dyDescent="0.15">
      <c r="A177" s="10">
        <f t="shared" si="54"/>
        <v>4.7099999999999849</v>
      </c>
      <c r="B177" s="16">
        <f t="shared" si="55"/>
        <v>0.41974972440876107</v>
      </c>
      <c r="C177" s="16">
        <f t="shared" si="56"/>
        <v>25.71478333333317</v>
      </c>
      <c r="D177" s="16">
        <f t="shared" si="57"/>
        <v>7.7466903325344963E-2</v>
      </c>
      <c r="E177" s="16">
        <f t="shared" si="58"/>
        <v>5.2517587041444314</v>
      </c>
      <c r="F177" s="17">
        <f t="shared" si="59"/>
        <v>4.8964137124274805</v>
      </c>
      <c r="H177" s="10">
        <f t="shared" si="60"/>
        <v>5.7099999999999849</v>
      </c>
      <c r="I177" s="16">
        <f t="shared" si="61"/>
        <v>0.40680474277216627</v>
      </c>
      <c r="J177" s="16">
        <f t="shared" si="62"/>
        <v>37.871449999999804</v>
      </c>
      <c r="K177" s="16">
        <f t="shared" si="63"/>
        <v>3.6381374614849353E-2</v>
      </c>
      <c r="L177" s="16">
        <f t="shared" si="64"/>
        <v>7.279870695940045</v>
      </c>
      <c r="M177" s="17">
        <f t="shared" si="65"/>
        <v>5.2022146521256962</v>
      </c>
      <c r="O177" s="10">
        <f t="shared" si="66"/>
        <v>6.7099999999999849</v>
      </c>
      <c r="P177" s="16">
        <f t="shared" si="67"/>
        <v>0.39903242220313856</v>
      </c>
      <c r="Q177" s="16">
        <f t="shared" si="68"/>
        <v>52.36144999999977</v>
      </c>
      <c r="R177" s="16">
        <f t="shared" si="69"/>
        <v>1.844719602033788E-2</v>
      </c>
      <c r="S177" s="16">
        <f t="shared" si="70"/>
        <v>9.6960457878669004</v>
      </c>
      <c r="T177" s="17">
        <f t="shared" si="71"/>
        <v>5.4002890606727547</v>
      </c>
    </row>
    <row r="178" spans="1:20" x14ac:dyDescent="0.15">
      <c r="A178" s="10">
        <f t="shared" si="54"/>
        <v>4.7199999999999847</v>
      </c>
      <c r="B178" s="16">
        <f t="shared" si="55"/>
        <v>0.41958054053170202</v>
      </c>
      <c r="C178" s="16">
        <f t="shared" si="56"/>
        <v>25.824799999999833</v>
      </c>
      <c r="D178" s="16">
        <f t="shared" si="57"/>
        <v>7.6853707435022026E-2</v>
      </c>
      <c r="E178" s="16">
        <f t="shared" si="58"/>
        <v>5.2701213157138467</v>
      </c>
      <c r="F178" s="17">
        <f t="shared" si="59"/>
        <v>4.9002287524194914</v>
      </c>
      <c r="H178" s="10">
        <f t="shared" si="60"/>
        <v>5.7199999999999847</v>
      </c>
      <c r="I178" s="16">
        <f t="shared" si="61"/>
        <v>0.40670712431196687</v>
      </c>
      <c r="J178" s="16">
        <f t="shared" si="62"/>
        <v>38.004799999999804</v>
      </c>
      <c r="K178" s="16">
        <f t="shared" si="63"/>
        <v>3.6121770824650602E-2</v>
      </c>
      <c r="L178" s="16">
        <f t="shared" si="64"/>
        <v>7.3021105775343171</v>
      </c>
      <c r="M178" s="17">
        <f t="shared" si="65"/>
        <v>5.2046322219394225</v>
      </c>
      <c r="O178" s="10">
        <f t="shared" si="66"/>
        <v>6.7199999999999847</v>
      </c>
      <c r="P178" s="16">
        <f t="shared" si="67"/>
        <v>0.39897122237651467</v>
      </c>
      <c r="Q178" s="16">
        <f t="shared" si="68"/>
        <v>52.518133333333097</v>
      </c>
      <c r="R178" s="16">
        <f t="shared" si="69"/>
        <v>1.8328976877165358E-2</v>
      </c>
      <c r="S178" s="16">
        <f t="shared" si="70"/>
        <v>9.72216885078101</v>
      </c>
      <c r="T178" s="17">
        <f t="shared" si="71"/>
        <v>5.4018947972822087</v>
      </c>
    </row>
    <row r="179" spans="1:20" x14ac:dyDescent="0.15">
      <c r="A179" s="10">
        <f t="shared" si="54"/>
        <v>4.7299999999999844</v>
      </c>
      <c r="B179" s="16">
        <f t="shared" si="55"/>
        <v>0.41941237016896588</v>
      </c>
      <c r="C179" s="16">
        <f t="shared" si="56"/>
        <v>25.935049999999826</v>
      </c>
      <c r="D179" s="16">
        <f t="shared" si="57"/>
        <v>7.6245953447100515E-2</v>
      </c>
      <c r="E179" s="16">
        <f t="shared" si="58"/>
        <v>5.2885226482708694</v>
      </c>
      <c r="F179" s="17">
        <f t="shared" si="59"/>
        <v>4.9040255142860225</v>
      </c>
      <c r="H179" s="10">
        <f t="shared" si="60"/>
        <v>5.7299999999999844</v>
      </c>
      <c r="I179" s="16">
        <f t="shared" si="61"/>
        <v>0.40660999622358557</v>
      </c>
      <c r="J179" s="16">
        <f t="shared" si="62"/>
        <v>38.138383333333131</v>
      </c>
      <c r="K179" s="16">
        <f t="shared" si="63"/>
        <v>3.5864296596999745E-2</v>
      </c>
      <c r="L179" s="16">
        <f t="shared" si="64"/>
        <v>7.3243892701713804</v>
      </c>
      <c r="M179" s="17">
        <f t="shared" si="65"/>
        <v>5.2070393757813944</v>
      </c>
      <c r="O179" s="10">
        <f t="shared" si="66"/>
        <v>6.7299999999999844</v>
      </c>
      <c r="P179" s="16">
        <f t="shared" si="67"/>
        <v>0.39891028697939218</v>
      </c>
      <c r="Q179" s="16">
        <f t="shared" si="68"/>
        <v>52.675049999999757</v>
      </c>
      <c r="R179" s="16">
        <f t="shared" si="69"/>
        <v>1.8211640096618856E-2</v>
      </c>
      <c r="S179" s="16">
        <f t="shared" si="70"/>
        <v>9.7483307617197852</v>
      </c>
      <c r="T179" s="17">
        <f t="shared" si="71"/>
        <v>5.4034943302136069</v>
      </c>
    </row>
    <row r="180" spans="1:20" x14ac:dyDescent="0.15">
      <c r="A180" s="10">
        <f t="shared" si="54"/>
        <v>4.7399999999999842</v>
      </c>
      <c r="B180" s="16">
        <f t="shared" si="55"/>
        <v>0.41924520532000931</v>
      </c>
      <c r="C180" s="16">
        <f t="shared" si="56"/>
        <v>26.045533333333161</v>
      </c>
      <c r="D180" s="16">
        <f t="shared" si="57"/>
        <v>7.5643589781009934E-2</v>
      </c>
      <c r="E180" s="16">
        <f t="shared" si="58"/>
        <v>5.3069627032308944</v>
      </c>
      <c r="F180" s="17">
        <f t="shared" si="59"/>
        <v>4.9078041037440423</v>
      </c>
      <c r="H180" s="10">
        <f t="shared" si="60"/>
        <v>5.7399999999999842</v>
      </c>
      <c r="I180" s="16">
        <f t="shared" si="61"/>
        <v>0.40651335525424354</v>
      </c>
      <c r="J180" s="16">
        <f t="shared" si="62"/>
        <v>38.272199999999792</v>
      </c>
      <c r="K180" s="16">
        <f t="shared" si="63"/>
        <v>3.560893255534537E-2</v>
      </c>
      <c r="L180" s="16">
        <f t="shared" si="64"/>
        <v>7.3467067743932413</v>
      </c>
      <c r="M180" s="17">
        <f t="shared" si="65"/>
        <v>5.2094361698763532</v>
      </c>
      <c r="O180" s="10">
        <f t="shared" si="66"/>
        <v>6.7399999999999842</v>
      </c>
      <c r="P180" s="16">
        <f t="shared" si="67"/>
        <v>0.39884961450034312</v>
      </c>
      <c r="Q180" s="16">
        <f t="shared" si="68"/>
        <v>52.832199999999752</v>
      </c>
      <c r="R180" s="16">
        <f t="shared" si="69"/>
        <v>1.809517824783417E-2</v>
      </c>
      <c r="S180" s="16">
        <f t="shared" si="70"/>
        <v>9.7745315209255601</v>
      </c>
      <c r="T180" s="17">
        <f t="shared" si="71"/>
        <v>5.4050876900744811</v>
      </c>
    </row>
    <row r="181" spans="1:20" x14ac:dyDescent="0.15">
      <c r="A181" s="10">
        <f t="shared" si="54"/>
        <v>4.749999999999984</v>
      </c>
      <c r="B181" s="16">
        <f t="shared" si="55"/>
        <v>0.41907903806247498</v>
      </c>
      <c r="C181" s="16">
        <f t="shared" si="56"/>
        <v>26.156249999999822</v>
      </c>
      <c r="D181" s="16">
        <f t="shared" si="57"/>
        <v>7.504656534612103E-2</v>
      </c>
      <c r="E181" s="16">
        <f t="shared" si="58"/>
        <v>5.3254414819944289</v>
      </c>
      <c r="F181" s="17">
        <f t="shared" si="59"/>
        <v>4.9115646258503345</v>
      </c>
      <c r="H181" s="10">
        <f t="shared" si="60"/>
        <v>5.749999999999984</v>
      </c>
      <c r="I181" s="16">
        <f t="shared" si="61"/>
        <v>0.40641719817790234</v>
      </c>
      <c r="J181" s="16">
        <f t="shared" si="62"/>
        <v>38.406249999999787</v>
      </c>
      <c r="K181" s="16">
        <f t="shared" si="63"/>
        <v>3.5355659512232164E-2</v>
      </c>
      <c r="L181" s="16">
        <f t="shared" si="64"/>
        <v>7.3690630907372023</v>
      </c>
      <c r="M181" s="17">
        <f t="shared" si="65"/>
        <v>5.2118226600985187</v>
      </c>
      <c r="O181" s="10">
        <f t="shared" si="66"/>
        <v>6.749999999999984</v>
      </c>
      <c r="P181" s="16">
        <f t="shared" si="67"/>
        <v>0.39878920343866037</v>
      </c>
      <c r="Q181" s="16">
        <f t="shared" si="68"/>
        <v>52.989583333333087</v>
      </c>
      <c r="R181" s="16">
        <f t="shared" si="69"/>
        <v>1.7979583968742031E-2</v>
      </c>
      <c r="S181" s="16">
        <f t="shared" si="70"/>
        <v>9.8007711286388819</v>
      </c>
      <c r="T181" s="17">
        <f t="shared" si="71"/>
        <v>5.4066749072929534</v>
      </c>
    </row>
    <row r="182" spans="1:20" x14ac:dyDescent="0.15">
      <c r="A182" s="10">
        <f t="shared" si="54"/>
        <v>4.7599999999999838</v>
      </c>
      <c r="B182" s="16">
        <f t="shared" si="55"/>
        <v>0.41891386055128166</v>
      </c>
      <c r="C182" s="16">
        <f t="shared" si="56"/>
        <v>26.267199999999821</v>
      </c>
      <c r="D182" s="16">
        <f t="shared" si="57"/>
        <v>7.4454829537672435E-2</v>
      </c>
      <c r="E182" s="16">
        <f t="shared" si="58"/>
        <v>5.3439589859472898</v>
      </c>
      <c r="F182" s="17">
        <f t="shared" si="59"/>
        <v>4.9153071850052008</v>
      </c>
      <c r="H182" s="10">
        <f t="shared" si="60"/>
        <v>5.7599999999999838</v>
      </c>
      <c r="I182" s="16">
        <f t="shared" si="61"/>
        <v>0.40632152179500214</v>
      </c>
      <c r="J182" s="16">
        <f t="shared" si="62"/>
        <v>38.540533333333123</v>
      </c>
      <c r="K182" s="16">
        <f t="shared" si="63"/>
        <v>3.5104458467398847E-2</v>
      </c>
      <c r="L182" s="16">
        <f t="shared" si="64"/>
        <v>7.3914582197359007</v>
      </c>
      <c r="M182" s="17">
        <f t="shared" si="65"/>
        <v>5.2141989019739299</v>
      </c>
      <c r="O182" s="10">
        <f t="shared" si="66"/>
        <v>6.7599999999999838</v>
      </c>
      <c r="P182" s="16">
        <f t="shared" si="67"/>
        <v>0.3987290523042667</v>
      </c>
      <c r="Q182" s="16">
        <f t="shared" si="68"/>
        <v>53.147199999999749</v>
      </c>
      <c r="R182" s="16">
        <f t="shared" si="69"/>
        <v>1.7864849965384639E-2</v>
      </c>
      <c r="S182" s="16">
        <f t="shared" si="70"/>
        <v>9.8270495850985178</v>
      </c>
      <c r="T182" s="17">
        <f t="shared" si="71"/>
        <v>5.4082560121189145</v>
      </c>
    </row>
    <row r="183" spans="1:20" x14ac:dyDescent="0.15">
      <c r="A183" s="10">
        <f t="shared" si="54"/>
        <v>4.7699999999999836</v>
      </c>
      <c r="B183" s="16">
        <f t="shared" si="55"/>
        <v>0.4187496650177257</v>
      </c>
      <c r="C183" s="16">
        <f t="shared" si="56"/>
        <v>26.378383333333151</v>
      </c>
      <c r="D183" s="16">
        <f t="shared" si="57"/>
        <v>7.3868332232710388E-2</v>
      </c>
      <c r="E183" s="16">
        <f t="shared" si="58"/>
        <v>5.3625152164607766</v>
      </c>
      <c r="F183" s="17">
        <f t="shared" si="59"/>
        <v>4.9190318849561612</v>
      </c>
      <c r="H183" s="10">
        <f t="shared" si="60"/>
        <v>5.7699999999999836</v>
      </c>
      <c r="I183" s="16">
        <f t="shared" si="61"/>
        <v>0.40622632293220273</v>
      </c>
      <c r="J183" s="16">
        <f t="shared" si="62"/>
        <v>38.675049999999786</v>
      </c>
      <c r="K183" s="16">
        <f t="shared" si="63"/>
        <v>3.4855310605895265E-2</v>
      </c>
      <c r="L183" s="16">
        <f t="shared" si="64"/>
        <v>7.4138921619173672</v>
      </c>
      <c r="M183" s="17">
        <f t="shared" si="65"/>
        <v>5.21656495068276</v>
      </c>
      <c r="O183" s="10">
        <f t="shared" si="66"/>
        <v>6.7699999999999836</v>
      </c>
      <c r="P183" s="16">
        <f t="shared" si="67"/>
        <v>0.39866915961762517</v>
      </c>
      <c r="Q183" s="16">
        <f t="shared" si="68"/>
        <v>53.305049999999746</v>
      </c>
      <c r="R183" s="16">
        <f t="shared" si="69"/>
        <v>1.7750969011239761E-2</v>
      </c>
      <c r="S183" s="16">
        <f t="shared" si="70"/>
        <v>9.853366890541464</v>
      </c>
      <c r="T183" s="17">
        <f t="shared" si="71"/>
        <v>5.4098310346252116</v>
      </c>
    </row>
    <row r="184" spans="1:20" x14ac:dyDescent="0.15">
      <c r="A184" s="10">
        <f t="shared" si="54"/>
        <v>4.7799999999999834</v>
      </c>
      <c r="B184" s="16">
        <f t="shared" si="55"/>
        <v>0.41858644376859577</v>
      </c>
      <c r="C184" s="16">
        <f t="shared" si="56"/>
        <v>26.489799999999814</v>
      </c>
      <c r="D184" s="16">
        <f t="shared" si="57"/>
        <v>7.3287023786044306E-2</v>
      </c>
      <c r="E184" s="16">
        <f t="shared" si="58"/>
        <v>5.3811101748918642</v>
      </c>
      <c r="F184" s="17">
        <f t="shared" si="59"/>
        <v>4.9227388288016494</v>
      </c>
      <c r="H184" s="10">
        <f t="shared" si="60"/>
        <v>5.7799999999999834</v>
      </c>
      <c r="I184" s="16">
        <f t="shared" si="61"/>
        <v>0.40613159844212787</v>
      </c>
      <c r="J184" s="16">
        <f t="shared" si="62"/>
        <v>38.809799999999782</v>
      </c>
      <c r="K184" s="16">
        <f t="shared" si="63"/>
        <v>3.4608197296217502E-2</v>
      </c>
      <c r="L184" s="16">
        <f t="shared" si="64"/>
        <v>7.436364917805065</v>
      </c>
      <c r="M184" s="17">
        <f t="shared" si="65"/>
        <v>5.2189208610616395</v>
      </c>
      <c r="O184" s="10">
        <f t="shared" si="66"/>
        <v>6.7799999999999834</v>
      </c>
      <c r="P184" s="16">
        <f t="shared" si="67"/>
        <v>0.3986095239096501</v>
      </c>
      <c r="Q184" s="16">
        <f t="shared" si="68"/>
        <v>53.463133333333076</v>
      </c>
      <c r="R184" s="16">
        <f t="shared" si="69"/>
        <v>1.7637933946551193E-2</v>
      </c>
      <c r="S184" s="16">
        <f t="shared" si="70"/>
        <v>9.8797230452029847</v>
      </c>
      <c r="T184" s="17">
        <f t="shared" si="71"/>
        <v>5.4114000047087982</v>
      </c>
    </row>
    <row r="185" spans="1:20" x14ac:dyDescent="0.15">
      <c r="A185" s="10">
        <f t="shared" si="54"/>
        <v>4.7899999999999832</v>
      </c>
      <c r="B185" s="16">
        <f t="shared" si="55"/>
        <v>0.41842418918529878</v>
      </c>
      <c r="C185" s="16">
        <f t="shared" si="56"/>
        <v>26.601449999999812</v>
      </c>
      <c r="D185" s="16">
        <f t="shared" si="57"/>
        <v>7.2710855026216104E-2</v>
      </c>
      <c r="E185" s="16">
        <f t="shared" si="58"/>
        <v>5.3997438625833771</v>
      </c>
      <c r="F185" s="17">
        <f t="shared" si="59"/>
        <v>4.9264281189947017</v>
      </c>
      <c r="H185" s="10">
        <f t="shared" si="60"/>
        <v>5.7899999999999832</v>
      </c>
      <c r="I185" s="16">
        <f t="shared" si="61"/>
        <v>0.40603734520311185</v>
      </c>
      <c r="J185" s="16">
        <f t="shared" si="62"/>
        <v>38.944783333333113</v>
      </c>
      <c r="K185" s="16">
        <f t="shared" si="63"/>
        <v>3.4363100088460795E-2</v>
      </c>
      <c r="L185" s="16">
        <f t="shared" si="64"/>
        <v>7.458876487917939</v>
      </c>
      <c r="M185" s="17">
        <f t="shared" si="65"/>
        <v>5.2212666876059375</v>
      </c>
      <c r="O185" s="10">
        <f t="shared" si="66"/>
        <v>6.7899999999999832</v>
      </c>
      <c r="P185" s="16">
        <f t="shared" si="67"/>
        <v>0.39855014372161934</v>
      </c>
      <c r="Q185" s="16">
        <f t="shared" si="68"/>
        <v>53.621449999999733</v>
      </c>
      <c r="R185" s="16">
        <f t="shared" si="69"/>
        <v>1.7525737677666832E-2</v>
      </c>
      <c r="S185" s="16">
        <f t="shared" si="70"/>
        <v>9.906118049316607</v>
      </c>
      <c r="T185" s="17">
        <f t="shared" si="71"/>
        <v>5.4129629520919051</v>
      </c>
    </row>
    <row r="186" spans="1:20" x14ac:dyDescent="0.15">
      <c r="A186" s="10">
        <f t="shared" si="54"/>
        <v>4.7999999999999829</v>
      </c>
      <c r="B186" s="16">
        <f t="shared" si="55"/>
        <v>0.41826289372299758</v>
      </c>
      <c r="C186" s="16">
        <f t="shared" si="56"/>
        <v>26.713333333333143</v>
      </c>
      <c r="D186" s="16">
        <f t="shared" si="57"/>
        <v>7.2139777251485987E-2</v>
      </c>
      <c r="E186" s="16">
        <f t="shared" si="58"/>
        <v>5.4184162808641627</v>
      </c>
      <c r="F186" s="17">
        <f t="shared" si="59"/>
        <v>4.9300998573466419</v>
      </c>
      <c r="H186" s="10">
        <f t="shared" si="60"/>
        <v>5.7999999999999829</v>
      </c>
      <c r="I186" s="16">
        <f t="shared" si="61"/>
        <v>0.40594356011894955</v>
      </c>
      <c r="J186" s="16">
        <f t="shared" si="62"/>
        <v>39.079999999999771</v>
      </c>
      <c r="K186" s="16">
        <f t="shared" si="63"/>
        <v>3.4120000712490883E-2</v>
      </c>
      <c r="L186" s="16">
        <f t="shared" si="64"/>
        <v>7.4814268727704709</v>
      </c>
      <c r="M186" s="17">
        <f t="shared" si="65"/>
        <v>5.2236024844720461</v>
      </c>
      <c r="O186" s="10">
        <f t="shared" si="66"/>
        <v>6.7999999999999829</v>
      </c>
      <c r="P186" s="16">
        <f t="shared" si="67"/>
        <v>0.39849101760508676</v>
      </c>
      <c r="Q186" s="16">
        <f t="shared" si="68"/>
        <v>53.779999999999731</v>
      </c>
      <c r="R186" s="16">
        <f t="shared" si="69"/>
        <v>1.7414373176382971E-2</v>
      </c>
      <c r="S186" s="16">
        <f t="shared" si="70"/>
        <v>9.93255190311414</v>
      </c>
      <c r="T186" s="17">
        <f t="shared" si="71"/>
        <v>5.4145199063231839</v>
      </c>
    </row>
    <row r="187" spans="1:20" x14ac:dyDescent="0.15">
      <c r="A187" s="10">
        <f t="shared" si="54"/>
        <v>4.8099999999999827</v>
      </c>
      <c r="B187" s="16">
        <f t="shared" si="55"/>
        <v>0.41810254990976042</v>
      </c>
      <c r="C187" s="16">
        <f t="shared" si="56"/>
        <v>26.825449999999808</v>
      </c>
      <c r="D187" s="16">
        <f t="shared" si="57"/>
        <v>7.1573742225833265E-2</v>
      </c>
      <c r="E187" s="16">
        <f t="shared" si="58"/>
        <v>5.4371274310492792</v>
      </c>
      <c r="F187" s="17">
        <f t="shared" si="59"/>
        <v>4.9337541450307558</v>
      </c>
      <c r="H187" s="10">
        <f t="shared" si="60"/>
        <v>5.8099999999999827</v>
      </c>
      <c r="I187" s="16">
        <f t="shared" si="61"/>
        <v>0.4058502401186489</v>
      </c>
      <c r="J187" s="16">
        <f t="shared" si="62"/>
        <v>39.21544999999977</v>
      </c>
      <c r="K187" s="16">
        <f t="shared" si="63"/>
        <v>3.3878881076133349E-2</v>
      </c>
      <c r="L187" s="16">
        <f t="shared" si="64"/>
        <v>7.5040160728727132</v>
      </c>
      <c r="M187" s="17">
        <f t="shared" si="65"/>
        <v>5.2259283054796501</v>
      </c>
      <c r="O187" s="10">
        <f t="shared" si="66"/>
        <v>6.8099999999999827</v>
      </c>
      <c r="P187" s="16">
        <f t="shared" si="67"/>
        <v>0.39843214412179628</v>
      </c>
      <c r="Q187" s="16">
        <f t="shared" si="68"/>
        <v>53.938783333333063</v>
      </c>
      <c r="R187" s="16">
        <f t="shared" si="69"/>
        <v>1.7303833479295871E-2</v>
      </c>
      <c r="S187" s="16">
        <f t="shared" si="70"/>
        <v>9.9590246068256896</v>
      </c>
      <c r="T187" s="17">
        <f t="shared" si="71"/>
        <v>5.4160708967788507</v>
      </c>
    </row>
    <row r="188" spans="1:20" x14ac:dyDescent="0.15">
      <c r="A188" s="10">
        <f t="shared" si="54"/>
        <v>4.8199999999999825</v>
      </c>
      <c r="B188" s="16">
        <f t="shared" si="55"/>
        <v>0.4179431503457221</v>
      </c>
      <c r="C188" s="16">
        <f t="shared" si="56"/>
        <v>26.937799999999804</v>
      </c>
      <c r="D188" s="16">
        <f t="shared" si="57"/>
        <v>7.1012702174975406E-2</v>
      </c>
      <c r="E188" s="16">
        <f t="shared" si="58"/>
        <v>5.4558773144401442</v>
      </c>
      <c r="F188" s="17">
        <f t="shared" si="59"/>
        <v>4.9373910825859593</v>
      </c>
      <c r="H188" s="10">
        <f t="shared" si="60"/>
        <v>5.8199999999999825</v>
      </c>
      <c r="I188" s="16">
        <f t="shared" si="61"/>
        <v>0.40575738215618656</v>
      </c>
      <c r="J188" s="16">
        <f t="shared" si="62"/>
        <v>39.351133333333102</v>
      </c>
      <c r="K188" s="16">
        <f t="shared" si="63"/>
        <v>3.3639723263380085E-2</v>
      </c>
      <c r="L188" s="16">
        <f t="shared" si="64"/>
        <v>7.5266440887303441</v>
      </c>
      <c r="M188" s="17">
        <f t="shared" si="65"/>
        <v>5.2282442041139703</v>
      </c>
      <c r="O188" s="10">
        <f t="shared" si="66"/>
        <v>6.8199999999999825</v>
      </c>
      <c r="P188" s="16">
        <f t="shared" si="67"/>
        <v>0.3983735218435962</v>
      </c>
      <c r="Q188" s="16">
        <f t="shared" si="68"/>
        <v>54.097799999999729</v>
      </c>
      <c r="R188" s="16">
        <f t="shared" si="69"/>
        <v>1.7194111687159969E-2</v>
      </c>
      <c r="S188" s="16">
        <f t="shared" si="70"/>
        <v>9.9855361606796826</v>
      </c>
      <c r="T188" s="17">
        <f t="shared" si="71"/>
        <v>5.417615952663823</v>
      </c>
    </row>
    <row r="189" spans="1:20" x14ac:dyDescent="0.15">
      <c r="A189" s="10">
        <f t="shared" si="54"/>
        <v>4.8299999999999823</v>
      </c>
      <c r="B189" s="16">
        <f t="shared" si="55"/>
        <v>0.41778468770225574</v>
      </c>
      <c r="C189" s="16">
        <f t="shared" si="56"/>
        <v>27.050383333333137</v>
      </c>
      <c r="D189" s="16">
        <f t="shared" si="57"/>
        <v>7.0456609782402868E-2</v>
      </c>
      <c r="E189" s="16">
        <f t="shared" si="58"/>
        <v>5.4746659323247258</v>
      </c>
      <c r="F189" s="17">
        <f t="shared" si="59"/>
        <v>4.9410107699204646</v>
      </c>
      <c r="H189" s="10">
        <f t="shared" si="60"/>
        <v>5.8299999999999823</v>
      </c>
      <c r="I189" s="16">
        <f t="shared" si="61"/>
        <v>0.40566498321026573</v>
      </c>
      <c r="J189" s="16">
        <f t="shared" si="62"/>
        <v>39.487049999999769</v>
      </c>
      <c r="K189" s="16">
        <f t="shared" si="63"/>
        <v>3.3402509532614089E-2</v>
      </c>
      <c r="L189" s="16">
        <f t="shared" si="64"/>
        <v>7.5493109208447038</v>
      </c>
      <c r="M189" s="17">
        <f t="shared" si="65"/>
        <v>5.2305502335280014</v>
      </c>
      <c r="O189" s="10">
        <f t="shared" si="66"/>
        <v>6.8299999999999823</v>
      </c>
      <c r="P189" s="16">
        <f t="shared" si="67"/>
        <v>0.39831514935235435</v>
      </c>
      <c r="Q189" s="16">
        <f t="shared" si="68"/>
        <v>54.257049999999722</v>
      </c>
      <c r="R189" s="16">
        <f t="shared" si="69"/>
        <v>1.7085200964252444E-2</v>
      </c>
      <c r="S189" s="16">
        <f t="shared" si="70"/>
        <v>10.012086564902873</v>
      </c>
      <c r="T189" s="17">
        <f t="shared" si="71"/>
        <v>5.41915510301284</v>
      </c>
    </row>
    <row r="190" spans="1:20" x14ac:dyDescent="0.15">
      <c r="A190" s="10">
        <f t="shared" si="54"/>
        <v>4.8399999999999821</v>
      </c>
      <c r="B190" s="16">
        <f t="shared" si="55"/>
        <v>0.41762715472115547</v>
      </c>
      <c r="C190" s="16">
        <f t="shared" si="56"/>
        <v>27.163199999999797</v>
      </c>
      <c r="D190" s="16">
        <f t="shared" si="57"/>
        <v>6.9905418185432E-2</v>
      </c>
      <c r="E190" s="16">
        <f t="shared" si="58"/>
        <v>5.4934932859776975</v>
      </c>
      <c r="F190" s="17">
        <f t="shared" si="59"/>
        <v>4.9446133063154285</v>
      </c>
      <c r="H190" s="10">
        <f t="shared" si="60"/>
        <v>5.8399999999999821</v>
      </c>
      <c r="I190" s="16">
        <f t="shared" si="61"/>
        <v>0.40557304028407726</v>
      </c>
      <c r="J190" s="16">
        <f t="shared" si="62"/>
        <v>39.623199999999763</v>
      </c>
      <c r="K190" s="16">
        <f t="shared" si="63"/>
        <v>3.3167222314850912E-2</v>
      </c>
      <c r="L190" s="16">
        <f t="shared" si="64"/>
        <v>7.5720165697128481</v>
      </c>
      <c r="M190" s="17">
        <f t="shared" si="65"/>
        <v>5.2328464465447375</v>
      </c>
      <c r="O190" s="10">
        <f t="shared" si="66"/>
        <v>6.8399999999999821</v>
      </c>
      <c r="P190" s="16">
        <f t="shared" si="67"/>
        <v>0.39825702523987494</v>
      </c>
      <c r="Q190" s="16">
        <f t="shared" si="68"/>
        <v>54.416533333333049</v>
      </c>
      <c r="R190" s="16">
        <f t="shared" si="69"/>
        <v>1.6977094537744621E-2</v>
      </c>
      <c r="S190" s="16">
        <f t="shared" si="70"/>
        <v>10.038675819720357</v>
      </c>
      <c r="T190" s="17">
        <f t="shared" si="71"/>
        <v>5.4206883766915883</v>
      </c>
    </row>
    <row r="191" spans="1:20" x14ac:dyDescent="0.15">
      <c r="A191" s="10">
        <f t="shared" si="54"/>
        <v>4.8499999999999819</v>
      </c>
      <c r="B191" s="16">
        <f t="shared" si="55"/>
        <v>0.41747054421383123</v>
      </c>
      <c r="C191" s="16">
        <f t="shared" si="56"/>
        <v>27.276249999999795</v>
      </c>
      <c r="D191" s="16">
        <f t="shared" si="57"/>
        <v>6.9359080971276174E-2</v>
      </c>
      <c r="E191" s="16">
        <f t="shared" si="58"/>
        <v>5.5123593766606085</v>
      </c>
      <c r="F191" s="17">
        <f t="shared" si="59"/>
        <v>4.9481987904286031</v>
      </c>
      <c r="H191" s="10">
        <f t="shared" si="60"/>
        <v>5.8499999999999819</v>
      </c>
      <c r="I191" s="16">
        <f t="shared" si="61"/>
        <v>0.40548155040506328</v>
      </c>
      <c r="J191" s="16">
        <f t="shared" si="62"/>
        <v>39.759583333333097</v>
      </c>
      <c r="K191" s="16">
        <f t="shared" si="63"/>
        <v>3.2933844211998103E-2</v>
      </c>
      <c r="L191" s="16">
        <f t="shared" si="64"/>
        <v>7.594761035827589</v>
      </c>
      <c r="M191" s="17">
        <f t="shared" si="65"/>
        <v>5.2351328956593752</v>
      </c>
      <c r="O191" s="10">
        <f t="shared" si="66"/>
        <v>6.8499999999999819</v>
      </c>
      <c r="P191" s="16">
        <f t="shared" si="67"/>
        <v>0.39819914810781487</v>
      </c>
      <c r="Q191" s="16">
        <f t="shared" si="68"/>
        <v>54.576249999999717</v>
      </c>
      <c r="R191" s="16">
        <f t="shared" si="69"/>
        <v>1.6869785697080041E-2</v>
      </c>
      <c r="S191" s="16">
        <f t="shared" si="70"/>
        <v>10.065303925355588</v>
      </c>
      <c r="T191" s="17">
        <f t="shared" si="71"/>
        <v>5.4222158023978029</v>
      </c>
    </row>
    <row r="192" spans="1:20" x14ac:dyDescent="0.15">
      <c r="A192" s="10">
        <f t="shared" si="54"/>
        <v>4.8599999999999817</v>
      </c>
      <c r="B192" s="16">
        <f t="shared" si="55"/>
        <v>0.41731484906051269</v>
      </c>
      <c r="C192" s="16">
        <f t="shared" si="56"/>
        <v>27.389533333333123</v>
      </c>
      <c r="D192" s="16">
        <f t="shared" si="57"/>
        <v>6.881755217313569E-2</v>
      </c>
      <c r="E192" s="16">
        <f t="shared" si="58"/>
        <v>5.5312642056220369</v>
      </c>
      <c r="F192" s="17">
        <f t="shared" si="59"/>
        <v>4.9517673202979715</v>
      </c>
      <c r="H192" s="10">
        <f t="shared" si="60"/>
        <v>5.8599999999999817</v>
      </c>
      <c r="I192" s="16">
        <f t="shared" si="61"/>
        <v>0.40539051062468323</v>
      </c>
      <c r="J192" s="16">
        <f t="shared" si="62"/>
        <v>39.896199999999752</v>
      </c>
      <c r="K192" s="16">
        <f t="shared" si="63"/>
        <v>3.2702357995131458E-2</v>
      </c>
      <c r="L192" s="16">
        <f t="shared" si="64"/>
        <v>7.6175443196775294</v>
      </c>
      <c r="M192" s="17">
        <f t="shared" si="65"/>
        <v>5.2374096330415121</v>
      </c>
      <c r="O192" s="10">
        <f t="shared" si="66"/>
        <v>6.8599999999999817</v>
      </c>
      <c r="P192" s="16">
        <f t="shared" si="67"/>
        <v>0.39814151656760199</v>
      </c>
      <c r="Q192" s="16">
        <f t="shared" si="68"/>
        <v>54.736199999999712</v>
      </c>
      <c r="R192" s="16">
        <f t="shared" si="69"/>
        <v>1.6763267793358634E-2</v>
      </c>
      <c r="S192" s="16">
        <f t="shared" si="70"/>
        <v>10.091970882030393</v>
      </c>
      <c r="T192" s="17">
        <f t="shared" si="71"/>
        <v>5.4237374086623777</v>
      </c>
    </row>
    <row r="193" spans="1:20" x14ac:dyDescent="0.15">
      <c r="A193" s="10">
        <f t="shared" si="54"/>
        <v>4.8699999999999815</v>
      </c>
      <c r="B193" s="16">
        <f t="shared" si="55"/>
        <v>0.41716006220946478</v>
      </c>
      <c r="C193" s="16">
        <f t="shared" si="56"/>
        <v>27.503049999999789</v>
      </c>
      <c r="D193" s="16">
        <f t="shared" si="57"/>
        <v>6.828078626630571E-2</v>
      </c>
      <c r="E193" s="16">
        <f t="shared" si="58"/>
        <v>5.5502077740977587</v>
      </c>
      <c r="F193" s="17">
        <f t="shared" si="59"/>
        <v>4.9553189933453758</v>
      </c>
      <c r="H193" s="10">
        <f t="shared" si="60"/>
        <v>5.8699999999999815</v>
      </c>
      <c r="I193" s="16">
        <f t="shared" si="61"/>
        <v>0.40529991801818271</v>
      </c>
      <c r="J193" s="16">
        <f t="shared" si="62"/>
        <v>40.033049999999754</v>
      </c>
      <c r="K193" s="16">
        <f t="shared" si="63"/>
        <v>3.2472746602788073E-2</v>
      </c>
      <c r="L193" s="16">
        <f t="shared" si="64"/>
        <v>7.6403664217471245</v>
      </c>
      <c r="M193" s="17">
        <f t="shared" si="65"/>
        <v>5.2396767105373172</v>
      </c>
      <c r="O193" s="10">
        <f t="shared" si="66"/>
        <v>6.8699999999999815</v>
      </c>
      <c r="P193" s="16">
        <f t="shared" si="67"/>
        <v>0.39808412924035341</v>
      </c>
      <c r="Q193" s="16">
        <f t="shared" si="68"/>
        <v>54.896383333333041</v>
      </c>
      <c r="R193" s="16">
        <f t="shared" si="69"/>
        <v>1.6657534238727314E-2</v>
      </c>
      <c r="S193" s="16">
        <f t="shared" si="70"/>
        <v>10.118676689964991</v>
      </c>
      <c r="T193" s="17">
        <f t="shared" si="71"/>
        <v>5.4252532238504569</v>
      </c>
    </row>
    <row r="194" spans="1:20" x14ac:dyDescent="0.15">
      <c r="A194" s="10">
        <f t="shared" si="54"/>
        <v>4.8799999999999812</v>
      </c>
      <c r="B194" s="16">
        <f t="shared" si="55"/>
        <v>0.41700617667621309</v>
      </c>
      <c r="C194" s="16">
        <f t="shared" si="56"/>
        <v>27.616799999999788</v>
      </c>
      <c r="D194" s="16">
        <f t="shared" si="57"/>
        <v>6.7748738164304614E-2</v>
      </c>
      <c r="E194" s="16">
        <f t="shared" si="58"/>
        <v>5.5691900833109012</v>
      </c>
      <c r="F194" s="17">
        <f t="shared" si="59"/>
        <v>4.9588539063801376</v>
      </c>
      <c r="H194" s="10">
        <f t="shared" si="60"/>
        <v>5.8799999999999812</v>
      </c>
      <c r="I194" s="16">
        <f t="shared" si="61"/>
        <v>0.40520976968436495</v>
      </c>
      <c r="J194" s="16">
        <f t="shared" si="62"/>
        <v>40.170133333333077</v>
      </c>
      <c r="K194" s="16">
        <f t="shared" si="63"/>
        <v>3.2244993139276965E-2</v>
      </c>
      <c r="L194" s="16">
        <f t="shared" si="64"/>
        <v>7.6632273425167048</v>
      </c>
      <c r="M194" s="17">
        <f t="shared" si="65"/>
        <v>5.2419341796717038</v>
      </c>
      <c r="O194" s="10">
        <f t="shared" si="66"/>
        <v>6.8799999999999812</v>
      </c>
      <c r="P194" s="16">
        <f t="shared" si="67"/>
        <v>0.39802698475679515</v>
      </c>
      <c r="Q194" s="16">
        <f t="shared" si="68"/>
        <v>55.056799999999704</v>
      </c>
      <c r="R194" s="16">
        <f t="shared" si="69"/>
        <v>1.6552578505777276E-2</v>
      </c>
      <c r="S194" s="16">
        <f t="shared" si="70"/>
        <v>10.145421349377987</v>
      </c>
      <c r="T194" s="17">
        <f t="shared" si="71"/>
        <v>5.4267632761625215</v>
      </c>
    </row>
    <row r="195" spans="1:20" x14ac:dyDescent="0.15">
      <c r="A195" s="10">
        <f t="shared" si="54"/>
        <v>4.889999999999981</v>
      </c>
      <c r="B195" s="16">
        <f t="shared" si="55"/>
        <v>0.41685318554278</v>
      </c>
      <c r="C195" s="16">
        <f t="shared" si="56"/>
        <v>27.730783333333118</v>
      </c>
      <c r="D195" s="16">
        <f t="shared" si="57"/>
        <v>6.7221363215020771E-2</v>
      </c>
      <c r="E195" s="16">
        <f t="shared" si="58"/>
        <v>5.5882111344720959</v>
      </c>
      <c r="F195" s="17">
        <f t="shared" si="59"/>
        <v>4.9623721556026652</v>
      </c>
      <c r="H195" s="10">
        <f t="shared" si="60"/>
        <v>5.889999999999981</v>
      </c>
      <c r="I195" s="16">
        <f t="shared" si="61"/>
        <v>0.40512006274536483</v>
      </c>
      <c r="J195" s="16">
        <f t="shared" si="62"/>
        <v>40.307449999999747</v>
      </c>
      <c r="K195" s="16">
        <f t="shared" si="63"/>
        <v>3.2019080873005465E-2</v>
      </c>
      <c r="L195" s="16">
        <f t="shared" si="64"/>
        <v>7.6861270824625318</v>
      </c>
      <c r="M195" s="17">
        <f t="shared" si="65"/>
        <v>5.244182091650476</v>
      </c>
      <c r="O195" s="10">
        <f t="shared" si="66"/>
        <v>6.889999999999981</v>
      </c>
      <c r="P195" s="16">
        <f t="shared" si="67"/>
        <v>0.39797008175718201</v>
      </c>
      <c r="Q195" s="16">
        <f t="shared" si="68"/>
        <v>55.217449999999701</v>
      </c>
      <c r="R195" s="16">
        <f t="shared" si="69"/>
        <v>1.6448394126946982E-2</v>
      </c>
      <c r="S195" s="16">
        <f t="shared" si="70"/>
        <v>10.172204860486424</v>
      </c>
      <c r="T195" s="17">
        <f t="shared" si="71"/>
        <v>5.4282675936354732</v>
      </c>
    </row>
    <row r="196" spans="1:20" x14ac:dyDescent="0.15">
      <c r="A196" s="10">
        <f t="shared" si="54"/>
        <v>4.8999999999999808</v>
      </c>
      <c r="B196" s="16">
        <f t="shared" si="55"/>
        <v>0.41670108195693034</v>
      </c>
      <c r="C196" s="16">
        <f t="shared" si="56"/>
        <v>27.844999999999782</v>
      </c>
      <c r="D196" s="16">
        <f t="shared" si="57"/>
        <v>6.669861719688143E-2</v>
      </c>
      <c r="E196" s="16">
        <f t="shared" si="58"/>
        <v>5.607270928779637</v>
      </c>
      <c r="F196" s="17">
        <f t="shared" si="59"/>
        <v>4.9658738366080604</v>
      </c>
      <c r="H196" s="10">
        <f t="shared" si="60"/>
        <v>5.8999999999999808</v>
      </c>
      <c r="I196" s="16">
        <f t="shared" si="61"/>
        <v>0.40503079434642519</v>
      </c>
      <c r="J196" s="16">
        <f t="shared" si="62"/>
        <v>40.444999999999744</v>
      </c>
      <c r="K196" s="16">
        <f t="shared" si="63"/>
        <v>3.1794993234823023E-2</v>
      </c>
      <c r="L196" s="16">
        <f t="shared" si="64"/>
        <v>7.7090656420568342</v>
      </c>
      <c r="M196" s="17">
        <f t="shared" si="65"/>
        <v>5.2464204973624682</v>
      </c>
      <c r="O196" s="10">
        <f t="shared" si="66"/>
        <v>6.8999999999999808</v>
      </c>
      <c r="P196" s="16">
        <f t="shared" si="67"/>
        <v>0.39791341889121884</v>
      </c>
      <c r="Q196" s="16">
        <f t="shared" si="68"/>
        <v>55.378333333333032</v>
      </c>
      <c r="R196" s="16">
        <f t="shared" si="69"/>
        <v>1.6344974693931813E-2</v>
      </c>
      <c r="S196" s="16">
        <f t="shared" si="70"/>
        <v>10.199027223505745</v>
      </c>
      <c r="T196" s="17">
        <f t="shared" si="71"/>
        <v>5.4297662041436974</v>
      </c>
    </row>
    <row r="197" spans="1:20" x14ac:dyDescent="0.15">
      <c r="A197" s="10">
        <f t="shared" si="54"/>
        <v>4.9099999999999806</v>
      </c>
      <c r="B197" s="16">
        <f t="shared" si="55"/>
        <v>0.41654985913142717</v>
      </c>
      <c r="C197" s="16">
        <f t="shared" si="56"/>
        <v>27.959449999999777</v>
      </c>
      <c r="D197" s="16">
        <f t="shared" si="57"/>
        <v>6.6180456315039313E-2</v>
      </c>
      <c r="E197" s="16">
        <f t="shared" si="58"/>
        <v>5.6263694674196252</v>
      </c>
      <c r="F197" s="17">
        <f t="shared" si="59"/>
        <v>4.9693590443896998</v>
      </c>
      <c r="H197" s="10">
        <f t="shared" si="60"/>
        <v>5.9099999999999806</v>
      </c>
      <c r="I197" s="16">
        <f t="shared" si="61"/>
        <v>0.40494196165567581</v>
      </c>
      <c r="J197" s="16">
        <f t="shared" si="62"/>
        <v>40.582783333333076</v>
      </c>
      <c r="K197" s="16">
        <f t="shared" si="63"/>
        <v>3.1572713816381145E-2</v>
      </c>
      <c r="L197" s="16">
        <f t="shared" si="64"/>
        <v>7.7320430217678462</v>
      </c>
      <c r="M197" s="17">
        <f t="shared" si="65"/>
        <v>5.2486494473816654</v>
      </c>
      <c r="O197" s="10">
        <f t="shared" si="66"/>
        <v>6.9099999999999806</v>
      </c>
      <c r="P197" s="16">
        <f t="shared" si="67"/>
        <v>0.39785699481798187</v>
      </c>
      <c r="Q197" s="16">
        <f t="shared" si="68"/>
        <v>55.53944999999969</v>
      </c>
      <c r="R197" s="16">
        <f t="shared" si="69"/>
        <v>1.6242313857099528E-2</v>
      </c>
      <c r="S197" s="16">
        <f t="shared" si="70"/>
        <v>10.225888438649861</v>
      </c>
      <c r="T197" s="17">
        <f t="shared" si="71"/>
        <v>5.4312591354001363</v>
      </c>
    </row>
    <row r="198" spans="1:20" x14ac:dyDescent="0.15">
      <c r="A198" s="10">
        <f t="shared" si="54"/>
        <v>4.9199999999999804</v>
      </c>
      <c r="B198" s="16">
        <f t="shared" si="55"/>
        <v>0.41639951034329764</v>
      </c>
      <c r="C198" s="16">
        <f t="shared" si="56"/>
        <v>28.074133333333108</v>
      </c>
      <c r="D198" s="16">
        <f t="shared" si="57"/>
        <v>6.5666837197581748E-2</v>
      </c>
      <c r="E198" s="16">
        <f t="shared" si="58"/>
        <v>5.6455067515661215</v>
      </c>
      <c r="F198" s="17">
        <f t="shared" si="59"/>
        <v>4.9728278733428226</v>
      </c>
      <c r="H198" s="10">
        <f t="shared" si="60"/>
        <v>5.9199999999999804</v>
      </c>
      <c r="I198" s="16">
        <f t="shared" si="61"/>
        <v>0.40485356186391502</v>
      </c>
      <c r="J198" s="16">
        <f t="shared" si="62"/>
        <v>40.720799999999741</v>
      </c>
      <c r="K198" s="16">
        <f t="shared" si="63"/>
        <v>3.1352226368509324E-2</v>
      </c>
      <c r="L198" s="16">
        <f t="shared" si="64"/>
        <v>7.7550592220598515</v>
      </c>
      <c r="M198" s="17">
        <f t="shared" si="65"/>
        <v>5.2508689919693126</v>
      </c>
      <c r="O198" s="10">
        <f t="shared" si="66"/>
        <v>6.9199999999999804</v>
      </c>
      <c r="P198" s="16">
        <f t="shared" si="67"/>
        <v>0.39780080820584163</v>
      </c>
      <c r="Q198" s="16">
        <f t="shared" si="68"/>
        <v>55.700799999999695</v>
      </c>
      <c r="R198" s="16">
        <f t="shared" si="69"/>
        <v>1.6140405324911813E-2</v>
      </c>
      <c r="S198" s="16">
        <f t="shared" si="70"/>
        <v>10.252788506131122</v>
      </c>
      <c r="T198" s="17">
        <f t="shared" si="71"/>
        <v>5.4327464149573403</v>
      </c>
    </row>
    <row r="199" spans="1:20" x14ac:dyDescent="0.15">
      <c r="A199" s="10">
        <f t="shared" si="54"/>
        <v>4.9299999999999802</v>
      </c>
      <c r="B199" s="16">
        <f t="shared" si="55"/>
        <v>0.41625002893310797</v>
      </c>
      <c r="C199" s="16">
        <f t="shared" si="56"/>
        <v>28.189049999999774</v>
      </c>
      <c r="D199" s="16">
        <f t="shared" si="57"/>
        <v>6.5157716891761225E-2</v>
      </c>
      <c r="E199" s="16">
        <f t="shared" si="58"/>
        <v>5.6646827823812904</v>
      </c>
      <c r="F199" s="17">
        <f t="shared" si="59"/>
        <v>4.9762804172680957</v>
      </c>
      <c r="H199" s="10">
        <f t="shared" si="60"/>
        <v>5.9299999999999802</v>
      </c>
      <c r="I199" s="16">
        <f t="shared" si="61"/>
        <v>0.40476559218439323</v>
      </c>
      <c r="J199" s="16">
        <f t="shared" si="62"/>
        <v>40.859049999999726</v>
      </c>
      <c r="K199" s="16">
        <f t="shared" si="63"/>
        <v>3.1133514799607784E-2</v>
      </c>
      <c r="L199" s="16">
        <f t="shared" si="64"/>
        <v>7.7781142433932215</v>
      </c>
      <c r="M199" s="17">
        <f t="shared" si="65"/>
        <v>5.2530791810760107</v>
      </c>
      <c r="O199" s="10">
        <f t="shared" si="66"/>
        <v>6.9299999999999802</v>
      </c>
      <c r="P199" s="16">
        <f t="shared" si="67"/>
        <v>0.39774485773238549</v>
      </c>
      <c r="Q199" s="16">
        <f t="shared" si="68"/>
        <v>55.862383333333021</v>
      </c>
      <c r="R199" s="16">
        <f t="shared" si="69"/>
        <v>1.60392428633521E-2</v>
      </c>
      <c r="S199" s="16">
        <f t="shared" si="70"/>
        <v>10.279727426160354</v>
      </c>
      <c r="T199" s="17">
        <f t="shared" si="71"/>
        <v>5.4342280702085226</v>
      </c>
    </row>
    <row r="200" spans="1:20" x14ac:dyDescent="0.15">
      <c r="A200" s="10">
        <f t="shared" si="54"/>
        <v>4.93999999999998</v>
      </c>
      <c r="B200" s="16">
        <f t="shared" si="55"/>
        <v>0.41610140830424824</v>
      </c>
      <c r="C200" s="16">
        <f t="shared" si="56"/>
        <v>28.304199999999771</v>
      </c>
      <c r="D200" s="16">
        <f t="shared" si="57"/>
        <v>6.4653052860245266E-2</v>
      </c>
      <c r="E200" s="16">
        <f t="shared" si="58"/>
        <v>5.6838975610155487</v>
      </c>
      <c r="F200" s="17">
        <f t="shared" si="59"/>
        <v>4.9797167693751723</v>
      </c>
      <c r="H200" s="10">
        <f t="shared" si="60"/>
        <v>5.93999999999998</v>
      </c>
      <c r="I200" s="16">
        <f t="shared" si="61"/>
        <v>0.40467804985259936</v>
      </c>
      <c r="J200" s="16">
        <f t="shared" si="62"/>
        <v>40.997533333333067</v>
      </c>
      <c r="K200" s="16">
        <f t="shared" si="63"/>
        <v>3.0916563174055438E-2</v>
      </c>
      <c r="L200" s="16">
        <f t="shared" si="64"/>
        <v>7.8012080862244622</v>
      </c>
      <c r="M200" s="17">
        <f t="shared" si="65"/>
        <v>5.2552800643437978</v>
      </c>
      <c r="O200" s="10">
        <f t="shared" si="66"/>
        <v>6.93999999999998</v>
      </c>
      <c r="P200" s="16">
        <f t="shared" si="67"/>
        <v>0.39768914208434236</v>
      </c>
      <c r="Q200" s="16">
        <f t="shared" si="68"/>
        <v>56.024199999999688</v>
      </c>
      <c r="R200" s="16">
        <f t="shared" si="69"/>
        <v>1.5938820295358761E-2</v>
      </c>
      <c r="S200" s="16">
        <f t="shared" si="70"/>
        <v>10.306705198946867</v>
      </c>
      <c r="T200" s="17">
        <f t="shared" si="71"/>
        <v>5.4357041283885952</v>
      </c>
    </row>
    <row r="201" spans="1:20" x14ac:dyDescent="0.15">
      <c r="A201" s="10">
        <f t="shared" si="54"/>
        <v>4.9499999999999797</v>
      </c>
      <c r="B201" s="16">
        <f t="shared" si="55"/>
        <v>0.41595364192222656</v>
      </c>
      <c r="C201" s="16">
        <f t="shared" si="56"/>
        <v>28.419583333333101</v>
      </c>
      <c r="D201" s="16">
        <f t="shared" si="57"/>
        <v>6.41528029773899E-2</v>
      </c>
      <c r="E201" s="16">
        <f t="shared" si="58"/>
        <v>5.7031510886076973</v>
      </c>
      <c r="F201" s="17">
        <f t="shared" si="59"/>
        <v>4.9831370222862406</v>
      </c>
      <c r="H201" s="10">
        <f t="shared" si="60"/>
        <v>5.9499999999999797</v>
      </c>
      <c r="I201" s="16">
        <f t="shared" si="61"/>
        <v>0.4045909321260493</v>
      </c>
      <c r="J201" s="16">
        <f t="shared" si="62"/>
        <v>41.136249999999727</v>
      </c>
      <c r="K201" s="16">
        <f t="shared" si="63"/>
        <v>3.0701355710634707E-2</v>
      </c>
      <c r="L201" s="16">
        <f t="shared" si="64"/>
        <v>7.8243407510062362</v>
      </c>
      <c r="M201" s="17">
        <f t="shared" si="65"/>
        <v>5.2574716911082202</v>
      </c>
      <c r="O201" s="10">
        <f t="shared" si="66"/>
        <v>6.9499999999999797</v>
      </c>
      <c r="P201" s="16">
        <f t="shared" si="67"/>
        <v>0.39763365995750677</v>
      </c>
      <c r="Q201" s="16">
        <f t="shared" si="68"/>
        <v>56.186249999999674</v>
      </c>
      <c r="R201" s="16">
        <f t="shared" si="69"/>
        <v>1.5839131500264801E-2</v>
      </c>
      <c r="S201" s="16">
        <f t="shared" si="70"/>
        <v>10.333721824698458</v>
      </c>
      <c r="T201" s="17">
        <f t="shared" si="71"/>
        <v>5.4371746165752048</v>
      </c>
    </row>
    <row r="202" spans="1:20" x14ac:dyDescent="0.15">
      <c r="A202" s="10">
        <f t="shared" si="54"/>
        <v>4.9599999999999795</v>
      </c>
      <c r="B202" s="16">
        <f t="shared" si="55"/>
        <v>0.41580672331397239</v>
      </c>
      <c r="C202" s="16">
        <f t="shared" si="56"/>
        <v>28.535199999999765</v>
      </c>
      <c r="D202" s="16">
        <f t="shared" si="57"/>
        <v>6.3656925525533592E-2</v>
      </c>
      <c r="E202" s="16">
        <f t="shared" si="58"/>
        <v>5.722443366285078</v>
      </c>
      <c r="F202" s="17">
        <f t="shared" si="59"/>
        <v>4.9865412680395593</v>
      </c>
      <c r="H202" s="10">
        <f t="shared" si="60"/>
        <v>5.9599999999999795</v>
      </c>
      <c r="I202" s="16">
        <f t="shared" si="61"/>
        <v>0.40450423628407683</v>
      </c>
      <c r="J202" s="16">
        <f t="shared" si="62"/>
        <v>41.275199999999721</v>
      </c>
      <c r="K202" s="16">
        <f t="shared" si="63"/>
        <v>3.0487876780970986E-2</v>
      </c>
      <c r="L202" s="16">
        <f t="shared" si="64"/>
        <v>7.8475122381874201</v>
      </c>
      <c r="M202" s="17">
        <f t="shared" si="65"/>
        <v>5.2596541104003762</v>
      </c>
      <c r="O202" s="10">
        <f t="shared" si="66"/>
        <v>6.9599999999999795</v>
      </c>
      <c r="P202" s="16">
        <f t="shared" si="67"/>
        <v>0.39757841005666428</v>
      </c>
      <c r="Q202" s="16">
        <f t="shared" si="68"/>
        <v>56.348533333333009</v>
      </c>
      <c r="R202" s="16">
        <f t="shared" si="69"/>
        <v>1.5740170413242917E-2</v>
      </c>
      <c r="S202" s="16">
        <f t="shared" si="70"/>
        <v>10.36077730362144</v>
      </c>
      <c r="T202" s="17">
        <f t="shared" si="71"/>
        <v>5.4386395616897678</v>
      </c>
    </row>
    <row r="203" spans="1:20" x14ac:dyDescent="0.15">
      <c r="A203" s="10">
        <f t="shared" si="54"/>
        <v>4.9699999999999793</v>
      </c>
      <c r="B203" s="16">
        <f t="shared" si="55"/>
        <v>0.41566064606714853</v>
      </c>
      <c r="C203" s="16">
        <f t="shared" si="56"/>
        <v>28.65104999999976</v>
      </c>
      <c r="D203" s="16">
        <f t="shared" si="57"/>
        <v>6.3165379191314167E-2</v>
      </c>
      <c r="E203" s="16">
        <f t="shared" si="58"/>
        <v>5.7417743951636977</v>
      </c>
      <c r="F203" s="17">
        <f t="shared" si="59"/>
        <v>4.9899295980929805</v>
      </c>
      <c r="H203" s="10">
        <f t="shared" si="60"/>
        <v>5.9699999999999793</v>
      </c>
      <c r="I203" s="16">
        <f t="shared" si="61"/>
        <v>0.404417959627627</v>
      </c>
      <c r="J203" s="16">
        <f t="shared" si="62"/>
        <v>41.414383333333049</v>
      </c>
      <c r="K203" s="16">
        <f t="shared" si="63"/>
        <v>3.0276110907988707E-2</v>
      </c>
      <c r="L203" s="16">
        <f t="shared" si="64"/>
        <v>7.8707225482131289</v>
      </c>
      <c r="M203" s="17">
        <f t="shared" si="65"/>
        <v>5.2618273709489669</v>
      </c>
      <c r="O203" s="10">
        <f t="shared" si="66"/>
        <v>6.9699999999999793</v>
      </c>
      <c r="P203" s="16">
        <f t="shared" si="67"/>
        <v>0.39752339109551804</v>
      </c>
      <c r="Q203" s="16">
        <f t="shared" si="68"/>
        <v>56.511049999999663</v>
      </c>
      <c r="R203" s="16">
        <f t="shared" si="69"/>
        <v>1.5641931024756316E-2</v>
      </c>
      <c r="S203" s="16">
        <f t="shared" si="70"/>
        <v>10.387871635920643</v>
      </c>
      <c r="T203" s="17">
        <f t="shared" si="71"/>
        <v>5.4400989904984778</v>
      </c>
    </row>
    <row r="204" spans="1:20" x14ac:dyDescent="0.15">
      <c r="A204" s="10">
        <f t="shared" si="54"/>
        <v>4.9799999999999791</v>
      </c>
      <c r="B204" s="16">
        <f t="shared" si="55"/>
        <v>0.41551540382947277</v>
      </c>
      <c r="C204" s="16">
        <f t="shared" si="56"/>
        <v>28.767133333333089</v>
      </c>
      <c r="D204" s="16">
        <f t="shared" si="57"/>
        <v>6.2678123062007665E-2</v>
      </c>
      <c r="E204" s="16">
        <f t="shared" si="58"/>
        <v>5.7611441763483677</v>
      </c>
      <c r="F204" s="17">
        <f t="shared" si="59"/>
        <v>4.9933021033274656</v>
      </c>
      <c r="H204" s="10">
        <f t="shared" si="60"/>
        <v>5.9799999999999791</v>
      </c>
      <c r="I204" s="16">
        <f t="shared" si="61"/>
        <v>0.40433209947905135</v>
      </c>
      <c r="J204" s="16">
        <f t="shared" si="62"/>
        <v>41.553799999999711</v>
      </c>
      <c r="K204" s="16">
        <f t="shared" si="63"/>
        <v>3.006604276438208E-2</v>
      </c>
      <c r="L204" s="16">
        <f t="shared" si="64"/>
        <v>7.8939716815247643</v>
      </c>
      <c r="M204" s="17">
        <f t="shared" si="65"/>
        <v>5.2639915211823203</v>
      </c>
      <c r="O204" s="10">
        <f t="shared" si="66"/>
        <v>6.9799999999999791</v>
      </c>
      <c r="P204" s="16">
        <f t="shared" si="67"/>
        <v>0.39746860179661514</v>
      </c>
      <c r="Q204" s="16">
        <f t="shared" si="68"/>
        <v>56.673799999999666</v>
      </c>
      <c r="R204" s="16">
        <f t="shared" si="69"/>
        <v>1.5544407380015588E-2</v>
      </c>
      <c r="S204" s="16">
        <f t="shared" si="70"/>
        <v>10.415004821799434</v>
      </c>
      <c r="T204" s="17">
        <f t="shared" si="71"/>
        <v>5.4415529296133291</v>
      </c>
    </row>
    <row r="205" spans="1:20" ht="14" thickBot="1" x14ac:dyDescent="0.2">
      <c r="A205" s="12">
        <f t="shared" si="54"/>
        <v>4.9899999999999789</v>
      </c>
      <c r="B205" s="18">
        <f t="shared" si="55"/>
        <v>0.4153709903080478</v>
      </c>
      <c r="C205" s="18">
        <f t="shared" si="56"/>
        <v>28.883449999999755</v>
      </c>
      <c r="D205" s="18">
        <f t="shared" si="57"/>
        <v>6.2195116621889493E-2</v>
      </c>
      <c r="E205" s="18">
        <f t="shared" si="58"/>
        <v>5.7805527109328452</v>
      </c>
      <c r="F205" s="19">
        <f t="shared" si="59"/>
        <v>4.9966588740505822</v>
      </c>
      <c r="H205" s="12">
        <f t="shared" si="60"/>
        <v>5.9899999999999789</v>
      </c>
      <c r="I205" s="18">
        <f t="shared" si="61"/>
        <v>0.40424665318190578</v>
      </c>
      <c r="J205" s="18">
        <f t="shared" si="62"/>
        <v>41.693449999999714</v>
      </c>
      <c r="K205" s="18">
        <f t="shared" si="63"/>
        <v>2.985765717110174E-2</v>
      </c>
      <c r="L205" s="18">
        <f t="shared" si="64"/>
        <v>7.9172596385600418</v>
      </c>
      <c r="M205" s="19">
        <f t="shared" si="65"/>
        <v>5.2661466092304048</v>
      </c>
      <c r="O205" s="12">
        <f t="shared" si="66"/>
        <v>6.9899999999999789</v>
      </c>
      <c r="P205" s="18">
        <f t="shared" si="67"/>
        <v>0.39741404089127402</v>
      </c>
      <c r="Q205" s="18">
        <f t="shared" si="68"/>
        <v>56.836783333332995</v>
      </c>
      <c r="R205" s="18">
        <f t="shared" si="69"/>
        <v>1.5447593578440597E-2</v>
      </c>
      <c r="S205" s="18">
        <f t="shared" si="70"/>
        <v>10.442176861459723</v>
      </c>
      <c r="T205" s="19">
        <f t="shared" si="71"/>
        <v>5.443001405493118</v>
      </c>
    </row>
    <row r="206" spans="1:20" ht="14" thickTop="1" x14ac:dyDescent="0.15"/>
  </sheetData>
  <phoneticPr fontId="5" type="noConversion"/>
  <pageMargins left="0.75" right="0.75" top="1" bottom="1" header="0.5" footer="0.5"/>
  <pageSetup scale="42" orientation="portrait"/>
  <headerFooter alignWithMargins="0">
    <oddHeader>&amp;CNormal Shock (&amp;"Symbol,Regular"g&amp;"Arial,Regular" = 1.4)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206"/>
  <sheetViews>
    <sheetView workbookViewId="0">
      <selection sqref="A1:IV65536"/>
    </sheetView>
  </sheetViews>
  <sheetFormatPr baseColWidth="10" defaultRowHeight="13" x14ac:dyDescent="0.15"/>
  <cols>
    <col min="1" max="1" width="8.83203125" customWidth="1"/>
    <col min="2" max="6" width="11" bestFit="1" customWidth="1"/>
    <col min="7" max="7" width="2.33203125" style="4" customWidth="1"/>
    <col min="8" max="8" width="8.83203125" customWidth="1"/>
    <col min="9" max="9" width="10.83203125" customWidth="1"/>
    <col min="10" max="10" width="11.1640625" customWidth="1"/>
    <col min="11" max="11" width="11" bestFit="1" customWidth="1"/>
    <col min="12" max="12" width="10.83203125" customWidth="1"/>
    <col min="13" max="13" width="11" bestFit="1" customWidth="1"/>
    <col min="14" max="14" width="2.5" customWidth="1"/>
    <col min="15" max="15" width="8.83203125" customWidth="1"/>
    <col min="16" max="16" width="10.5" bestFit="1" customWidth="1"/>
    <col min="17" max="17" width="11" customWidth="1"/>
    <col min="18" max="18" width="11" bestFit="1" customWidth="1"/>
    <col min="19" max="19" width="10.5" bestFit="1" customWidth="1"/>
    <col min="20" max="20" width="11" bestFit="1" customWidth="1"/>
    <col min="21" max="21" width="8.33203125" customWidth="1"/>
    <col min="22" max="27" width="8.83203125" customWidth="1"/>
    <col min="28" max="28" width="2.83203125" customWidth="1"/>
    <col min="29" max="256" width="8.83203125" customWidth="1"/>
  </cols>
  <sheetData>
    <row r="1" spans="1:34" x14ac:dyDescent="0.15">
      <c r="A1" s="2" t="s">
        <v>2</v>
      </c>
      <c r="B1">
        <v>1.4</v>
      </c>
    </row>
    <row r="2" spans="1:34" ht="14" thickBot="1" x14ac:dyDescent="0.2"/>
    <row r="3" spans="1:34" s="1" customFormat="1" ht="16" thickTop="1" x14ac:dyDescent="0.2">
      <c r="A3" s="6" t="s">
        <v>0</v>
      </c>
      <c r="B3" s="7" t="s">
        <v>7</v>
      </c>
      <c r="C3" s="7" t="s">
        <v>11</v>
      </c>
      <c r="D3" s="7" t="s">
        <v>8</v>
      </c>
      <c r="E3" s="8" t="s">
        <v>9</v>
      </c>
      <c r="F3" s="9" t="s">
        <v>10</v>
      </c>
      <c r="G3" s="5"/>
      <c r="H3" s="6" t="s">
        <v>0</v>
      </c>
      <c r="I3" s="7" t="s">
        <v>7</v>
      </c>
      <c r="J3" s="7" t="s">
        <v>11</v>
      </c>
      <c r="K3" s="7" t="s">
        <v>8</v>
      </c>
      <c r="L3" s="8" t="s">
        <v>9</v>
      </c>
      <c r="M3" s="9" t="s">
        <v>10</v>
      </c>
      <c r="O3" s="6" t="s">
        <v>0</v>
      </c>
      <c r="P3" s="7" t="s">
        <v>7</v>
      </c>
      <c r="Q3" s="7" t="s">
        <v>11</v>
      </c>
      <c r="R3" s="7" t="s">
        <v>8</v>
      </c>
      <c r="S3" s="8" t="s">
        <v>9</v>
      </c>
      <c r="T3" s="9" t="s">
        <v>10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15">
      <c r="A4" s="10">
        <v>0</v>
      </c>
      <c r="B4" s="26" t="s">
        <v>22</v>
      </c>
      <c r="C4" s="26" t="s">
        <v>22</v>
      </c>
      <c r="D4" s="16">
        <f>0.5*($B$1+1)*(1+0.5*($B$1-1)*A4^2)^-1</f>
        <v>1.2</v>
      </c>
      <c r="E4" s="26" t="s">
        <v>22</v>
      </c>
      <c r="F4" s="26" t="s">
        <v>22</v>
      </c>
      <c r="H4" s="10">
        <v>1</v>
      </c>
      <c r="I4" s="16">
        <f>1/H4*SQRT(0.5*($B$1+1))/SQRT(1+0.5*($B$1-1)*H4^2)</f>
        <v>1</v>
      </c>
      <c r="J4" s="16">
        <f>1/H4*(0.5*($B$1+1))^(-($B$1+1)/2/($B$1-1))*(1+0.5*($B$1-1)*H4^2)^(($B$1+1)/2/($B$1-1))</f>
        <v>1</v>
      </c>
      <c r="K4" s="16">
        <f>0.5*($B$1+1)*(1+0.5*($B$1-1)*H4^2)^-1</f>
        <v>1</v>
      </c>
      <c r="L4" s="16">
        <f>1/H4/SQRT(0.5*($B$1+1))*SQRT(1+0.5*($B$1-1)*H4^2)</f>
        <v>1</v>
      </c>
      <c r="M4" s="17">
        <f>1/$B$1*((1-H4^2)/H4^2)+($B$1+1)/(2*$B$1)*LN(((1+$B$1)*H4^2)/(2*(1+0.5*($B$1-1)*H4^2)))</f>
        <v>0</v>
      </c>
      <c r="O4" s="10">
        <v>2</v>
      </c>
      <c r="P4" s="16">
        <f>1/O4*SQRT(0.5*($B$1+1))/SQRT(1+0.5*($B$1-1)*O4^2)</f>
        <v>0.40824829046386296</v>
      </c>
      <c r="Q4" s="16">
        <f>1/O4*(0.5*($B$1+1))^(-($B$1+1)/2/($B$1-1))*(1+0.5*($B$1-1)*O4^2)^(($B$1+1)/2/($B$1-1))</f>
        <v>1.6875000000000002</v>
      </c>
      <c r="R4" s="16">
        <f>0.5*($B$1+1)*(1+0.5*($B$1-1)*O4^2)^-1</f>
        <v>0.66666666666666663</v>
      </c>
      <c r="S4" s="16">
        <f>1/O4/SQRT(0.5*($B$1+1))*SQRT(1+0.5*($B$1-1)*O4^2)</f>
        <v>0.61237243569579458</v>
      </c>
      <c r="T4" s="17">
        <f>1/$B$1*((1-O4^2)/O4^2)+($B$1+1)/(2*$B$1)*LN(((1+$B$1)*O4^2)/(2*(1+0.5*($B$1-1)*O4^2)))</f>
        <v>0.30499650258147981</v>
      </c>
    </row>
    <row r="5" spans="1:34" x14ac:dyDescent="0.15">
      <c r="A5" s="10">
        <f>A4+0.01</f>
        <v>0.01</v>
      </c>
      <c r="B5" s="16">
        <f t="shared" ref="B5:B68" si="0">1/A5*SQRT(0.5*($B$1+1))/SQRT(1+0.5*($B$1-1)*A5^2)</f>
        <v>109.5434160723496</v>
      </c>
      <c r="C5" s="16">
        <f t="shared" ref="C5:C68" si="1">1/A5*(0.5*($B$1+1))^(-($B$1+1)/2/($B$1-1))*(1+0.5*($B$1-1)*A5^2)^(($B$1+1)/2/($B$1-1))</f>
        <v>57.87384266203749</v>
      </c>
      <c r="D5" s="16">
        <f t="shared" ref="D5:D68" si="2">0.5*($B$1+1)*(1+0.5*($B$1-1)*A5^2)^-1</f>
        <v>1.1999760004799904</v>
      </c>
      <c r="E5" s="16">
        <f t="shared" ref="E5:E68" si="3">1/A5/SQRT(0.5*($B$1+1))*SQRT(1+0.5*($B$1-1)*A5^2)</f>
        <v>91.288005783892558</v>
      </c>
      <c r="F5" s="17">
        <f t="shared" ref="F5:F68" si="4">1/$B$1*((1-A5^2)/A5^2)+($B$1+1)/(2*$B$1)*LN(((1+$B$1)*A5^2)/(2*(1+0.5*($B$1-1)*A5^2)))</f>
        <v>7134.4045381585865</v>
      </c>
      <c r="G5" s="3"/>
      <c r="H5" s="10">
        <f>H4+0.01</f>
        <v>1.01</v>
      </c>
      <c r="I5" s="16">
        <f t="shared" ref="I5:I68" si="5">1/H5*SQRT(0.5*($B$1+1))/SQRT(1+0.5*($B$1-1)*H5^2)</f>
        <v>0.98844474923097003</v>
      </c>
      <c r="J5" s="16">
        <f t="shared" ref="J5:J68" si="6">1/H5*(0.5*($B$1+1))^(-($B$1+1)/2/($B$1-1))*(1+0.5*($B$1-1)*H5^2)^(($B$1+1)/2/($B$1-1))</f>
        <v>1.0000828763320544</v>
      </c>
      <c r="K5" s="16">
        <f t="shared" ref="K5:K68" si="7">0.5*($B$1+1)*(1+0.5*($B$1-1)*H5^2)^-1</f>
        <v>0.996661185030149</v>
      </c>
      <c r="L5" s="16">
        <f t="shared" ref="L5:L68" si="8">1/H5/SQRT(0.5*($B$1+1))*SQRT(1+0.5*($B$1-1)*H5^2)</f>
        <v>0.99175603914089372</v>
      </c>
      <c r="M5" s="17">
        <f t="shared" ref="M5:M68" si="9">1/$B$1*((1-H5^2)/H5^2)+($B$1+1)/(2*$B$1)*LN(((1+$B$1)*H5^2)/(2*(1+0.5*($B$1-1)*H5^2)))</f>
        <v>1.1682996718333401E-4</v>
      </c>
      <c r="O5" s="10">
        <f>O4+0.01</f>
        <v>2.0099999999999998</v>
      </c>
      <c r="P5" s="16">
        <f t="shared" ref="P5:P68" si="10">1/O5*SQRT(0.5*($B$1+1))/SQRT(1+0.5*($B$1-1)*O5^2)</f>
        <v>0.40531525567616794</v>
      </c>
      <c r="Q5" s="16">
        <f t="shared" ref="Q5:Q68" si="11">1/O5*(0.5*($B$1+1))^(-($B$1+1)/2/($B$1-1))*(1+0.5*($B$1-1)*O5^2)^(($B$1+1)/2/($B$1-1))</f>
        <v>1.7016486566040183</v>
      </c>
      <c r="R5" s="16">
        <f t="shared" ref="R5:R68" si="12">0.5*($B$1+1)*(1+0.5*($B$1-1)*O5^2)^-1</f>
        <v>0.66370947224035148</v>
      </c>
      <c r="S5" s="16">
        <f t="shared" ref="S5:S68" si="13">1/O5/SQRT(0.5*($B$1+1))*SQRT(1+0.5*($B$1-1)*O5^2)</f>
        <v>0.61068174047302104</v>
      </c>
      <c r="T5" s="17">
        <f t="shared" ref="T5:T68" si="14">1/$B$1*((1-O5^2)/O5^2)+($B$1+1)/(2*$B$1)*LN(((1+$B$1)*O5^2)/(2*(1+0.5*($B$1-1)*O5^2)))</f>
        <v>0.30796359876632318</v>
      </c>
    </row>
    <row r="6" spans="1:34" x14ac:dyDescent="0.15">
      <c r="A6" s="10">
        <f t="shared" ref="A6:A69" si="15">A5+0.01</f>
        <v>0.02</v>
      </c>
      <c r="B6" s="16">
        <f t="shared" si="0"/>
        <v>54.770064991731239</v>
      </c>
      <c r="C6" s="16">
        <f t="shared" si="1"/>
        <v>28.942130185200011</v>
      </c>
      <c r="D6" s="16">
        <f t="shared" si="2"/>
        <v>1.1999040076793854</v>
      </c>
      <c r="E6" s="16">
        <f t="shared" si="3"/>
        <v>45.645372164108814</v>
      </c>
      <c r="F6" s="17">
        <f t="shared" si="4"/>
        <v>1778.4498818992606</v>
      </c>
      <c r="G6" s="3"/>
      <c r="H6" s="10">
        <f t="shared" ref="H6:H69" si="16">H5+0.01</f>
        <v>1.02</v>
      </c>
      <c r="I6" s="16">
        <f t="shared" si="5"/>
        <v>0.97710807858865545</v>
      </c>
      <c r="J6" s="16">
        <f t="shared" si="6"/>
        <v>1.0003297241252</v>
      </c>
      <c r="K6" s="16">
        <f t="shared" si="7"/>
        <v>0.9933117012118402</v>
      </c>
      <c r="L6" s="16">
        <f t="shared" si="8"/>
        <v>0.98368727298448588</v>
      </c>
      <c r="M6" s="17">
        <f t="shared" si="9"/>
        <v>4.5869137077584124E-4</v>
      </c>
      <c r="O6" s="10">
        <f t="shared" ref="O6:O69" si="17">O5+0.01</f>
        <v>2.0199999999999996</v>
      </c>
      <c r="P6" s="16">
        <f t="shared" si="10"/>
        <v>0.40241278088745414</v>
      </c>
      <c r="Q6" s="16">
        <f t="shared" si="11"/>
        <v>1.7159705079722765</v>
      </c>
      <c r="R6" s="16">
        <f t="shared" si="12"/>
        <v>0.66076384300251112</v>
      </c>
      <c r="S6" s="16">
        <f t="shared" si="13"/>
        <v>0.60901150259507297</v>
      </c>
      <c r="T6" s="17">
        <f t="shared" si="14"/>
        <v>0.31091250672090087</v>
      </c>
    </row>
    <row r="7" spans="1:34" x14ac:dyDescent="0.15">
      <c r="A7" s="10">
        <f t="shared" si="15"/>
        <v>0.03</v>
      </c>
      <c r="B7" s="16">
        <f t="shared" si="0"/>
        <v>36.511551275254782</v>
      </c>
      <c r="C7" s="16">
        <f t="shared" si="1"/>
        <v>19.300541998569297</v>
      </c>
      <c r="D7" s="16">
        <f t="shared" si="2"/>
        <v>1.1997840388730028</v>
      </c>
      <c r="E7" s="16">
        <f t="shared" si="3"/>
        <v>30.431769462070271</v>
      </c>
      <c r="F7" s="17">
        <f t="shared" si="4"/>
        <v>787.08138717509541</v>
      </c>
      <c r="G7" s="3"/>
      <c r="H7" s="10">
        <f t="shared" si="16"/>
        <v>1.03</v>
      </c>
      <c r="I7" s="16">
        <f t="shared" si="5"/>
        <v>0.96598379566884141</v>
      </c>
      <c r="J7" s="16">
        <f t="shared" si="6"/>
        <v>1.0007379739595876</v>
      </c>
      <c r="K7" s="16">
        <f t="shared" si="7"/>
        <v>0.98995198732861445</v>
      </c>
      <c r="L7" s="16">
        <f t="shared" si="8"/>
        <v>0.97578853119488052</v>
      </c>
      <c r="M7" s="17">
        <f t="shared" si="9"/>
        <v>1.0131663575453642E-3</v>
      </c>
      <c r="O7" s="10">
        <f t="shared" si="17"/>
        <v>2.0299999999999994</v>
      </c>
      <c r="P7" s="16">
        <f t="shared" si="10"/>
        <v>0.39954043688843227</v>
      </c>
      <c r="Q7" s="16">
        <f t="shared" si="11"/>
        <v>1.7304668879819569</v>
      </c>
      <c r="R7" s="16">
        <f t="shared" si="12"/>
        <v>0.65782981942571483</v>
      </c>
      <c r="S7" s="16">
        <f t="shared" si="13"/>
        <v>0.60736139513595</v>
      </c>
      <c r="T7" s="17">
        <f t="shared" si="14"/>
        <v>0.31384323103640088</v>
      </c>
    </row>
    <row r="8" spans="1:34" x14ac:dyDescent="0.15">
      <c r="A8" s="10">
        <f t="shared" si="15"/>
        <v>0.04</v>
      </c>
      <c r="B8" s="16">
        <f t="shared" si="0"/>
        <v>27.381747146145216</v>
      </c>
      <c r="C8" s="16">
        <f t="shared" si="1"/>
        <v>14.481485926400003</v>
      </c>
      <c r="D8" s="16">
        <f t="shared" si="2"/>
        <v>1.1996161228406907</v>
      </c>
      <c r="E8" s="16">
        <f t="shared" si="3"/>
        <v>22.825424421026657</v>
      </c>
      <c r="F8" s="17">
        <f t="shared" si="4"/>
        <v>440.35221424992562</v>
      </c>
      <c r="G8" s="3"/>
      <c r="H8" s="10">
        <f t="shared" si="16"/>
        <v>1.04</v>
      </c>
      <c r="I8" s="16">
        <f t="shared" si="5"/>
        <v>0.95506594534736944</v>
      </c>
      <c r="J8" s="16">
        <f t="shared" si="6"/>
        <v>1.0013051879384618</v>
      </c>
      <c r="K8" s="16">
        <f t="shared" si="7"/>
        <v>0.98658247829518531</v>
      </c>
      <c r="L8" s="16">
        <f t="shared" si="8"/>
        <v>0.96805484220409366</v>
      </c>
      <c r="M8" s="17">
        <f t="shared" si="9"/>
        <v>1.768503254197161E-3</v>
      </c>
      <c r="O8" s="10">
        <f t="shared" si="17"/>
        <v>2.0399999999999991</v>
      </c>
      <c r="P8" s="16">
        <f t="shared" si="10"/>
        <v>0.3966978023908031</v>
      </c>
      <c r="Q8" s="16">
        <f t="shared" si="11"/>
        <v>1.7451391458625984</v>
      </c>
      <c r="R8" s="16">
        <f t="shared" si="12"/>
        <v>0.65490743974851584</v>
      </c>
      <c r="S8" s="16">
        <f t="shared" si="13"/>
        <v>0.60573109773059686</v>
      </c>
      <c r="T8" s="17">
        <f t="shared" si="14"/>
        <v>0.3167557815227654</v>
      </c>
    </row>
    <row r="9" spans="1:34" x14ac:dyDescent="0.15">
      <c r="A9" s="10">
        <f t="shared" si="15"/>
        <v>0.05</v>
      </c>
      <c r="B9" s="16">
        <f t="shared" si="0"/>
        <v>21.903427127735736</v>
      </c>
      <c r="C9" s="16">
        <f t="shared" si="1"/>
        <v>11.591443867187497</v>
      </c>
      <c r="D9" s="16">
        <f t="shared" si="2"/>
        <v>1.199400299850075</v>
      </c>
      <c r="E9" s="16">
        <f t="shared" si="3"/>
        <v>18.261982367749674</v>
      </c>
      <c r="F9" s="17">
        <f t="shared" si="4"/>
        <v>280.02030611540937</v>
      </c>
      <c r="G9" s="3"/>
      <c r="H9" s="10">
        <f t="shared" si="16"/>
        <v>1.05</v>
      </c>
      <c r="I9" s="16">
        <f t="shared" si="5"/>
        <v>0.94434879844985375</v>
      </c>
      <c r="J9" s="16">
        <f t="shared" si="6"/>
        <v>1.002029053750551</v>
      </c>
      <c r="K9" s="16">
        <f t="shared" si="7"/>
        <v>0.98320360507988525</v>
      </c>
      <c r="L9" s="16">
        <f t="shared" si="8"/>
        <v>0.96048142375670564</v>
      </c>
      <c r="M9" s="17">
        <f t="shared" si="9"/>
        <v>2.7135768545565042E-3</v>
      </c>
      <c r="O9" s="10">
        <f t="shared" si="17"/>
        <v>2.0499999999999989</v>
      </c>
      <c r="P9" s="16">
        <f t="shared" si="10"/>
        <v>0.39388446384004916</v>
      </c>
      <c r="Q9" s="16">
        <f t="shared" si="11"/>
        <v>1.7599886461509129</v>
      </c>
      <c r="R9" s="16">
        <f t="shared" si="12"/>
        <v>0.65199674001630037</v>
      </c>
      <c r="S9" s="16">
        <f t="shared" si="13"/>
        <v>0.60412029641467513</v>
      </c>
      <c r="T9" s="17">
        <f t="shared" si="14"/>
        <v>0.31965017296954623</v>
      </c>
    </row>
    <row r="10" spans="1:34" x14ac:dyDescent="0.15">
      <c r="A10" s="10">
        <f t="shared" si="15"/>
        <v>6.0000000000000005E-2</v>
      </c>
      <c r="B10" s="16">
        <f t="shared" si="0"/>
        <v>18.250849459929441</v>
      </c>
      <c r="C10" s="16">
        <f t="shared" si="1"/>
        <v>9.6659100653283954</v>
      </c>
      <c r="D10" s="16">
        <f t="shared" si="2"/>
        <v>1.1991366216324244</v>
      </c>
      <c r="E10" s="16">
        <f t="shared" si="3"/>
        <v>15.219991726283826</v>
      </c>
      <c r="F10" s="17">
        <f t="shared" si="4"/>
        <v>193.0310815975694</v>
      </c>
      <c r="G10" s="3"/>
      <c r="H10" s="10">
        <f t="shared" si="16"/>
        <v>1.06</v>
      </c>
      <c r="I10" s="16">
        <f t="shared" si="5"/>
        <v>0.93382684106367686</v>
      </c>
      <c r="J10" s="16">
        <f t="shared" si="6"/>
        <v>1.002907379071698</v>
      </c>
      <c r="K10" s="16">
        <f t="shared" si="7"/>
        <v>0.97981579463060942</v>
      </c>
      <c r="L10" s="16">
        <f t="shared" si="8"/>
        <v>0.9530636739895888</v>
      </c>
      <c r="M10" s="17">
        <f t="shared" si="9"/>
        <v>3.837851381786439E-3</v>
      </c>
      <c r="O10" s="10">
        <f t="shared" si="17"/>
        <v>2.0599999999999987</v>
      </c>
      <c r="P10" s="16">
        <f t="shared" si="10"/>
        <v>0.39110001523366422</v>
      </c>
      <c r="Q10" s="16">
        <f t="shared" si="11"/>
        <v>1.7750167686485419</v>
      </c>
      <c r="R10" s="16">
        <f t="shared" si="12"/>
        <v>0.64909775412177118</v>
      </c>
      <c r="S10" s="16">
        <f t="shared" si="13"/>
        <v>0.60252868346898292</v>
      </c>
      <c r="T10" s="17">
        <f t="shared" si="14"/>
        <v>0.32252642491638528</v>
      </c>
    </row>
    <row r="11" spans="1:34" x14ac:dyDescent="0.15">
      <c r="A11" s="10">
        <f t="shared" si="15"/>
        <v>7.0000000000000007E-2</v>
      </c>
      <c r="B11" s="16">
        <f t="shared" si="0"/>
        <v>15.641553444380232</v>
      </c>
      <c r="C11" s="16">
        <f t="shared" si="1"/>
        <v>8.2915251499767848</v>
      </c>
      <c r="D11" s="16">
        <f t="shared" si="2"/>
        <v>1.1988251513516752</v>
      </c>
      <c r="E11" s="16">
        <f t="shared" si="3"/>
        <v>13.04740180562977</v>
      </c>
      <c r="F11" s="17">
        <f t="shared" si="4"/>
        <v>140.65501357745649</v>
      </c>
      <c r="G11" s="3"/>
      <c r="H11" s="10">
        <f t="shared" si="16"/>
        <v>1.07</v>
      </c>
      <c r="I11" s="16">
        <f t="shared" si="5"/>
        <v>0.92349476445024214</v>
      </c>
      <c r="J11" s="16">
        <f t="shared" si="6"/>
        <v>1.0039380862835281</v>
      </c>
      <c r="K11" s="16">
        <f t="shared" si="7"/>
        <v>0.97641946980422789</v>
      </c>
      <c r="L11" s="16">
        <f t="shared" si="8"/>
        <v>0.94579716301171557</v>
      </c>
      <c r="M11" s="17">
        <f t="shared" si="9"/>
        <v>5.1313459235243358E-3</v>
      </c>
      <c r="O11" s="10">
        <f t="shared" si="17"/>
        <v>2.0699999999999985</v>
      </c>
      <c r="P11" s="16">
        <f t="shared" si="10"/>
        <v>0.388344057944639</v>
      </c>
      <c r="Q11" s="16">
        <f t="shared" si="11"/>
        <v>1.7902249083826449</v>
      </c>
      <c r="R11" s="16">
        <f t="shared" si="12"/>
        <v>0.64621051384506067</v>
      </c>
      <c r="S11" s="16">
        <f t="shared" si="13"/>
        <v>0.60095595726836282</v>
      </c>
      <c r="T11" s="17">
        <f t="shared" si="14"/>
        <v>0.32538456143272076</v>
      </c>
    </row>
    <row r="12" spans="1:34" x14ac:dyDescent="0.15">
      <c r="A12" s="10">
        <f t="shared" si="15"/>
        <v>0.08</v>
      </c>
      <c r="B12" s="16">
        <f t="shared" si="0"/>
        <v>13.684308780763706</v>
      </c>
      <c r="C12" s="16">
        <f t="shared" si="1"/>
        <v>7.2616096447999983</v>
      </c>
      <c r="D12" s="16">
        <f t="shared" si="2"/>
        <v>1.1984659635666348</v>
      </c>
      <c r="E12" s="16">
        <f t="shared" si="3"/>
        <v>11.418187246669236</v>
      </c>
      <c r="F12" s="17">
        <f t="shared" si="4"/>
        <v>106.71821578858206</v>
      </c>
      <c r="G12" s="3"/>
      <c r="H12" s="10">
        <f t="shared" si="16"/>
        <v>1.08</v>
      </c>
      <c r="I12" s="16">
        <f t="shared" si="5"/>
        <v>0.91334745551857421</v>
      </c>
      <c r="J12" s="16">
        <f t="shared" si="6"/>
        <v>1.0051192074886144</v>
      </c>
      <c r="K12" s="16">
        <f t="shared" si="7"/>
        <v>0.97301504929942917</v>
      </c>
      <c r="L12" s="16">
        <f t="shared" si="8"/>
        <v>0.93867762495162266</v>
      </c>
      <c r="M12" s="17">
        <f t="shared" si="9"/>
        <v>6.5846021547608102E-3</v>
      </c>
      <c r="O12" s="10">
        <f t="shared" si="17"/>
        <v>2.0799999999999983</v>
      </c>
      <c r="P12" s="16">
        <f t="shared" si="10"/>
        <v>0.38561620055001977</v>
      </c>
      <c r="Q12" s="16">
        <f t="shared" si="11"/>
        <v>1.8056144755692281</v>
      </c>
      <c r="R12" s="16">
        <f t="shared" si="12"/>
        <v>0.64333504889346427</v>
      </c>
      <c r="S12" s="16">
        <f t="shared" si="13"/>
        <v>0.5994018221349503</v>
      </c>
      <c r="T12" s="17">
        <f t="shared" si="14"/>
        <v>0.32822461090633515</v>
      </c>
    </row>
    <row r="13" spans="1:34" x14ac:dyDescent="0.15">
      <c r="A13" s="10">
        <f t="shared" si="15"/>
        <v>0.09</v>
      </c>
      <c r="B13" s="16">
        <f t="shared" si="0"/>
        <v>12.161765345512583</v>
      </c>
      <c r="C13" s="16">
        <f t="shared" si="1"/>
        <v>6.461341804600873</v>
      </c>
      <c r="D13" s="16">
        <f t="shared" si="2"/>
        <v>1.1980591441864181</v>
      </c>
      <c r="E13" s="16">
        <f t="shared" si="3"/>
        <v>10.151222837810264</v>
      </c>
      <c r="F13" s="17">
        <f t="shared" si="4"/>
        <v>83.496117216990356</v>
      </c>
      <c r="G13" s="3"/>
      <c r="H13" s="10">
        <f t="shared" si="16"/>
        <v>1.0900000000000001</v>
      </c>
      <c r="I13" s="16">
        <f t="shared" si="5"/>
        <v>0.90337998782421547</v>
      </c>
      <c r="J13" s="16">
        <f t="shared" si="6"/>
        <v>1.0064488798030964</v>
      </c>
      <c r="K13" s="16">
        <f t="shared" si="7"/>
        <v>0.96960294759296062</v>
      </c>
      <c r="L13" s="16">
        <f t="shared" si="8"/>
        <v>0.93170095044250467</v>
      </c>
      <c r="M13" s="17">
        <f t="shared" si="9"/>
        <v>8.1886541786615613E-3</v>
      </c>
      <c r="O13" s="10">
        <f t="shared" si="17"/>
        <v>2.0899999999999981</v>
      </c>
      <c r="P13" s="16">
        <f t="shared" si="10"/>
        <v>0.38291605866437195</v>
      </c>
      <c r="Q13" s="16">
        <f t="shared" si="11"/>
        <v>1.8211868955791233</v>
      </c>
      <c r="R13" s="16">
        <f t="shared" si="12"/>
        <v>0.64047138694078898</v>
      </c>
      <c r="S13" s="16">
        <f t="shared" si="13"/>
        <v>0.59786598819561665</v>
      </c>
      <c r="T13" s="17">
        <f t="shared" si="14"/>
        <v>0.33104660584037959</v>
      </c>
    </row>
    <row r="14" spans="1:34" x14ac:dyDescent="0.15">
      <c r="A14" s="10">
        <f t="shared" si="15"/>
        <v>9.9999999999999992E-2</v>
      </c>
      <c r="B14" s="16">
        <f t="shared" si="0"/>
        <v>10.943513103291654</v>
      </c>
      <c r="C14" s="16">
        <f t="shared" si="1"/>
        <v>5.8218287499999999</v>
      </c>
      <c r="D14" s="16">
        <f t="shared" si="2"/>
        <v>1.1976047904191616</v>
      </c>
      <c r="E14" s="16">
        <f t="shared" si="3"/>
        <v>9.1378334412485334</v>
      </c>
      <c r="F14" s="17">
        <f t="shared" si="4"/>
        <v>66.921560029837025</v>
      </c>
      <c r="G14" s="3"/>
      <c r="H14" s="10">
        <f t="shared" si="16"/>
        <v>1.1000000000000001</v>
      </c>
      <c r="I14" s="16">
        <f t="shared" si="5"/>
        <v>0.89358761305998258</v>
      </c>
      <c r="J14" s="16">
        <f t="shared" si="6"/>
        <v>1.0079253409090909</v>
      </c>
      <c r="K14" s="16">
        <f t="shared" si="7"/>
        <v>0.96618357487922701</v>
      </c>
      <c r="L14" s="16">
        <f t="shared" si="8"/>
        <v>0.92486317951708208</v>
      </c>
      <c r="M14" s="17">
        <f t="shared" si="9"/>
        <v>9.9350003295116396E-3</v>
      </c>
      <c r="O14" s="10">
        <f t="shared" si="17"/>
        <v>2.0999999999999979</v>
      </c>
      <c r="P14" s="16">
        <f t="shared" si="10"/>
        <v>0.38024325477798149</v>
      </c>
      <c r="Q14" s="16">
        <f t="shared" si="11"/>
        <v>1.8369436089065216</v>
      </c>
      <c r="R14" s="16">
        <f t="shared" si="12"/>
        <v>0.63761955366631318</v>
      </c>
      <c r="S14" s="16">
        <f t="shared" si="13"/>
        <v>0.59634817124346695</v>
      </c>
      <c r="T14" s="17">
        <f t="shared" si="14"/>
        <v>0.33385058265852674</v>
      </c>
    </row>
    <row r="15" spans="1:34" x14ac:dyDescent="0.15">
      <c r="A15" s="10">
        <f t="shared" si="15"/>
        <v>0.10999999999999999</v>
      </c>
      <c r="B15" s="16">
        <f t="shared" si="0"/>
        <v>9.9465638849235489</v>
      </c>
      <c r="C15" s="16">
        <f t="shared" si="1"/>
        <v>5.2992297105034112</v>
      </c>
      <c r="D15" s="16">
        <f t="shared" si="2"/>
        <v>1.1971030107140719</v>
      </c>
      <c r="E15" s="16">
        <f t="shared" si="3"/>
        <v>8.3088621412708896</v>
      </c>
      <c r="F15" s="17">
        <f t="shared" si="4"/>
        <v>54.687895488465898</v>
      </c>
      <c r="G15" s="3"/>
      <c r="H15" s="10">
        <f t="shared" si="16"/>
        <v>1.1100000000000001</v>
      </c>
      <c r="I15" s="16">
        <f t="shared" si="5"/>
        <v>0.88396575300756108</v>
      </c>
      <c r="J15" s="16">
        <f t="shared" si="6"/>
        <v>1.0095469248505216</v>
      </c>
      <c r="K15" s="16">
        <f t="shared" si="7"/>
        <v>0.96275733701320565</v>
      </c>
      <c r="L15" s="16">
        <f t="shared" si="8"/>
        <v>0.91816049488640372</v>
      </c>
      <c r="M15" s="17">
        <f t="shared" si="9"/>
        <v>1.1815576794672461E-2</v>
      </c>
      <c r="O15" s="10">
        <f t="shared" si="17"/>
        <v>2.1099999999999977</v>
      </c>
      <c r="P15" s="16">
        <f t="shared" si="10"/>
        <v>0.37759741809963521</v>
      </c>
      <c r="Q15" s="16">
        <f t="shared" si="11"/>
        <v>1.8528860711399839</v>
      </c>
      <c r="R15" s="16">
        <f t="shared" si="12"/>
        <v>0.63477957279334818</v>
      </c>
      <c r="S15" s="16">
        <f t="shared" si="13"/>
        <v>0.59484809260325988</v>
      </c>
      <c r="T15" s="17">
        <f t="shared" si="14"/>
        <v>0.33663658151791498</v>
      </c>
    </row>
    <row r="16" spans="1:34" x14ac:dyDescent="0.15">
      <c r="A16" s="10">
        <f t="shared" si="15"/>
        <v>0.11999999999999998</v>
      </c>
      <c r="B16" s="16">
        <f t="shared" si="0"/>
        <v>9.1155922763358586</v>
      </c>
      <c r="C16" s="16">
        <f t="shared" si="1"/>
        <v>4.8643176460641984</v>
      </c>
      <c r="D16" s="16">
        <f t="shared" si="2"/>
        <v>1.1965539246968731</v>
      </c>
      <c r="E16" s="16">
        <f t="shared" si="3"/>
        <v>7.618204318409755</v>
      </c>
      <c r="F16" s="17">
        <f t="shared" si="4"/>
        <v>45.407961994873169</v>
      </c>
      <c r="G16" s="3"/>
      <c r="H16" s="10">
        <f t="shared" si="16"/>
        <v>1.1200000000000001</v>
      </c>
      <c r="I16" s="16">
        <f t="shared" si="5"/>
        <v>0.8745099919211311</v>
      </c>
      <c r="J16" s="16">
        <f t="shared" si="6"/>
        <v>1.0113120580571429</v>
      </c>
      <c r="K16" s="16">
        <f t="shared" si="7"/>
        <v>0.95932463545663849</v>
      </c>
      <c r="L16" s="16">
        <f t="shared" si="8"/>
        <v>0.91158921557858696</v>
      </c>
      <c r="M16" s="17">
        <f t="shared" si="9"/>
        <v>1.382273292402153E-2</v>
      </c>
      <c r="O16" s="10">
        <f t="shared" si="17"/>
        <v>2.1199999999999974</v>
      </c>
      <c r="P16" s="16">
        <f t="shared" si="10"/>
        <v>0.37497818440382924</v>
      </c>
      <c r="Q16" s="16">
        <f t="shared" si="11"/>
        <v>1.8690157529358447</v>
      </c>
      <c r="R16" s="16">
        <f t="shared" si="12"/>
        <v>0.63195146612740227</v>
      </c>
      <c r="S16" s="16">
        <f t="shared" si="13"/>
        <v>0.59336547900061876</v>
      </c>
      <c r="T16" s="17">
        <f t="shared" si="14"/>
        <v>0.33940464612956922</v>
      </c>
    </row>
    <row r="17" spans="1:20" x14ac:dyDescent="0.15">
      <c r="A17" s="10">
        <f t="shared" si="15"/>
        <v>0.12999999999999998</v>
      </c>
      <c r="B17" s="16">
        <f t="shared" si="0"/>
        <v>8.4122960972105343</v>
      </c>
      <c r="C17" s="16">
        <f t="shared" si="1"/>
        <v>4.496858581795192</v>
      </c>
      <c r="D17" s="16">
        <f t="shared" si="2"/>
        <v>1.1959576630987263</v>
      </c>
      <c r="E17" s="16">
        <f t="shared" si="3"/>
        <v>7.0339413816825882</v>
      </c>
      <c r="F17" s="17">
        <f t="shared" si="4"/>
        <v>38.207003108613137</v>
      </c>
      <c r="G17" s="3"/>
      <c r="H17" s="10">
        <f t="shared" si="16"/>
        <v>1.1300000000000001</v>
      </c>
      <c r="I17" s="16">
        <f t="shared" si="5"/>
        <v>0.86521606931625139</v>
      </c>
      <c r="J17" s="16">
        <f t="shared" si="6"/>
        <v>1.0132192555826327</v>
      </c>
      <c r="K17" s="16">
        <f t="shared" si="7"/>
        <v>0.95588586722745306</v>
      </c>
      <c r="L17" s="16">
        <f t="shared" si="8"/>
        <v>0.90514579091519654</v>
      </c>
      <c r="M17" s="17">
        <f t="shared" si="9"/>
        <v>1.5949208105890317E-2</v>
      </c>
      <c r="O17" s="10">
        <f t="shared" si="17"/>
        <v>2.1299999999999972</v>
      </c>
      <c r="P17" s="16">
        <f t="shared" si="10"/>
        <v>0.37238519588225516</v>
      </c>
      <c r="Q17" s="16">
        <f t="shared" si="11"/>
        <v>1.8853341399939301</v>
      </c>
      <c r="R17" s="16">
        <f t="shared" si="12"/>
        <v>0.62913525359393596</v>
      </c>
      <c r="S17" s="16">
        <f t="shared" si="13"/>
        <v>0.59190006243491255</v>
      </c>
      <c r="T17" s="17">
        <f t="shared" si="14"/>
        <v>0.3421548235859877</v>
      </c>
    </row>
    <row r="18" spans="1:20" x14ac:dyDescent="0.15">
      <c r="A18" s="10">
        <f t="shared" si="15"/>
        <v>0.13999999999999999</v>
      </c>
      <c r="B18" s="16">
        <f t="shared" si="0"/>
        <v>7.8093166744845641</v>
      </c>
      <c r="C18" s="16">
        <f t="shared" si="1"/>
        <v>4.1823997992571416</v>
      </c>
      <c r="D18" s="16">
        <f t="shared" si="2"/>
        <v>1.1953143676786995</v>
      </c>
      <c r="E18" s="16">
        <f t="shared" si="3"/>
        <v>6.5332743298737848</v>
      </c>
      <c r="F18" s="17">
        <f t="shared" si="4"/>
        <v>32.511305979956688</v>
      </c>
      <c r="G18" s="3"/>
      <c r="H18" s="10">
        <f t="shared" si="16"/>
        <v>1.1400000000000001</v>
      </c>
      <c r="I18" s="16">
        <f t="shared" si="5"/>
        <v>0.85607987313911527</v>
      </c>
      <c r="J18" s="16">
        <f t="shared" si="6"/>
        <v>1.0152671175435997</v>
      </c>
      <c r="K18" s="16">
        <f t="shared" si="7"/>
        <v>0.9524414248523716</v>
      </c>
      <c r="L18" s="16">
        <f t="shared" si="8"/>
        <v>0.89882679480452865</v>
      </c>
      <c r="M18" s="17">
        <f t="shared" si="9"/>
        <v>1.8188110098134452E-2</v>
      </c>
      <c r="O18" s="10">
        <f t="shared" si="17"/>
        <v>2.139999999999997</v>
      </c>
      <c r="P18" s="16">
        <f t="shared" si="10"/>
        <v>0.3698181009994263</v>
      </c>
      <c r="Q18" s="16">
        <f t="shared" si="11"/>
        <v>1.9018427330355085</v>
      </c>
      <c r="R18" s="16">
        <f t="shared" si="12"/>
        <v>0.62633095327571175</v>
      </c>
      <c r="S18" s="16">
        <f t="shared" si="13"/>
        <v>0.59045158005568332</v>
      </c>
      <c r="T18" s="17">
        <f t="shared" si="14"/>
        <v>0.34488716419560883</v>
      </c>
    </row>
    <row r="19" spans="1:20" x14ac:dyDescent="0.15">
      <c r="A19" s="10">
        <f t="shared" si="15"/>
        <v>0.15</v>
      </c>
      <c r="B19" s="16">
        <f t="shared" si="0"/>
        <v>7.2865910064381527</v>
      </c>
      <c r="C19" s="16">
        <f t="shared" si="1"/>
        <v>3.9103427512538578</v>
      </c>
      <c r="D19" s="16">
        <f t="shared" si="2"/>
        <v>1.1946241911398707</v>
      </c>
      <c r="E19" s="16">
        <f t="shared" si="3"/>
        <v>6.0994838883059366</v>
      </c>
      <c r="F19" s="17">
        <f t="shared" si="4"/>
        <v>27.931967473245468</v>
      </c>
      <c r="G19" s="3"/>
      <c r="H19" s="10">
        <f t="shared" si="16"/>
        <v>1.1500000000000001</v>
      </c>
      <c r="I19" s="16">
        <f t="shared" si="5"/>
        <v>0.84709743329301379</v>
      </c>
      <c r="J19" s="16">
        <f t="shared" si="6"/>
        <v>1.0174543257472826</v>
      </c>
      <c r="K19" s="16">
        <f t="shared" si="7"/>
        <v>0.94899169632265723</v>
      </c>
      <c r="L19" s="16">
        <f t="shared" si="8"/>
        <v>0.89262892033251329</v>
      </c>
      <c r="M19" s="17">
        <f t="shared" si="9"/>
        <v>2.0532894711752486E-2</v>
      </c>
      <c r="O19" s="10">
        <f t="shared" si="17"/>
        <v>2.1499999999999968</v>
      </c>
      <c r="P19" s="16">
        <f t="shared" si="10"/>
        <v>0.36727655435230561</v>
      </c>
      <c r="Q19" s="16">
        <f t="shared" si="11"/>
        <v>1.9185430477834249</v>
      </c>
      <c r="R19" s="16">
        <f t="shared" si="12"/>
        <v>0.62353858144972818</v>
      </c>
      <c r="S19" s="16">
        <f t="shared" si="13"/>
        <v>0.58901977404250938</v>
      </c>
      <c r="T19" s="17">
        <f t="shared" si="14"/>
        <v>0.34760172132387535</v>
      </c>
    </row>
    <row r="20" spans="1:20" x14ac:dyDescent="0.15">
      <c r="A20" s="10">
        <f t="shared" si="15"/>
        <v>0.16</v>
      </c>
      <c r="B20" s="16">
        <f t="shared" si="0"/>
        <v>6.8290718652385092</v>
      </c>
      <c r="C20" s="16">
        <f t="shared" si="1"/>
        <v>3.6727386336000003</v>
      </c>
      <c r="D20" s="16">
        <f t="shared" si="2"/>
        <v>1.1938872970391594</v>
      </c>
      <c r="E20" s="16">
        <f t="shared" si="3"/>
        <v>5.7200305943237746</v>
      </c>
      <c r="F20" s="17">
        <f t="shared" si="4"/>
        <v>24.197830021653591</v>
      </c>
      <c r="G20" s="3"/>
      <c r="H20" s="10">
        <f t="shared" si="16"/>
        <v>1.1600000000000001</v>
      </c>
      <c r="I20" s="16">
        <f t="shared" si="5"/>
        <v>0.83826491550044591</v>
      </c>
      <c r="J20" s="16">
        <f t="shared" si="6"/>
        <v>1.0197796404965518</v>
      </c>
      <c r="K20" s="16">
        <f t="shared" si="7"/>
        <v>0.9455370650529501</v>
      </c>
      <c r="L20" s="16">
        <f t="shared" si="8"/>
        <v>0.88654897463327187</v>
      </c>
      <c r="M20" s="17">
        <f t="shared" si="9"/>
        <v>2.2977346752486361E-2</v>
      </c>
      <c r="O20" s="10">
        <f t="shared" si="17"/>
        <v>2.1599999999999966</v>
      </c>
      <c r="P20" s="16">
        <f t="shared" si="10"/>
        <v>0.36476021653380464</v>
      </c>
      <c r="Q20" s="16">
        <f t="shared" si="11"/>
        <v>1.9354366149443014</v>
      </c>
      <c r="R20" s="16">
        <f t="shared" si="12"/>
        <v>0.62075815262373879</v>
      </c>
      <c r="S20" s="16">
        <f t="shared" si="13"/>
        <v>0.58760439148818944</v>
      </c>
      <c r="T20" s="17">
        <f t="shared" si="14"/>
        <v>0.35029855124062848</v>
      </c>
    </row>
    <row r="21" spans="1:20" x14ac:dyDescent="0.15">
      <c r="A21" s="10">
        <f t="shared" si="15"/>
        <v>0.17</v>
      </c>
      <c r="B21" s="16">
        <f t="shared" si="0"/>
        <v>6.4252525691635469</v>
      </c>
      <c r="C21" s="16">
        <f t="shared" si="1"/>
        <v>3.4635090492257343</v>
      </c>
      <c r="D21" s="16">
        <f t="shared" si="2"/>
        <v>1.1931038596909862</v>
      </c>
      <c r="E21" s="16">
        <f t="shared" si="3"/>
        <v>5.3853254408444275</v>
      </c>
      <c r="F21" s="17">
        <f t="shared" si="4"/>
        <v>21.115178243011989</v>
      </c>
      <c r="G21" s="3"/>
      <c r="H21" s="10">
        <f t="shared" si="16"/>
        <v>1.1700000000000002</v>
      </c>
      <c r="I21" s="16">
        <f t="shared" si="5"/>
        <v>0.82957861548078526</v>
      </c>
      <c r="J21" s="16">
        <f t="shared" si="6"/>
        <v>1.0222418975616057</v>
      </c>
      <c r="K21" s="16">
        <f t="shared" si="7"/>
        <v>0.94207790984314399</v>
      </c>
      <c r="L21" s="16">
        <f t="shared" si="8"/>
        <v>0.88058387402259575</v>
      </c>
      <c r="M21" s="17">
        <f t="shared" si="9"/>
        <v>2.5515562133170522E-2</v>
      </c>
      <c r="O21" s="10">
        <f t="shared" si="17"/>
        <v>2.1699999999999964</v>
      </c>
      <c r="P21" s="16">
        <f t="shared" si="10"/>
        <v>0.362268754000028</v>
      </c>
      <c r="Q21" s="16">
        <f t="shared" si="11"/>
        <v>1.9525249801927931</v>
      </c>
      <c r="R21" s="16">
        <f t="shared" si="12"/>
        <v>0.61798967957235218</v>
      </c>
      <c r="S21" s="16">
        <f t="shared" si="13"/>
        <v>0.58620518428514434</v>
      </c>
      <c r="T21" s="17">
        <f t="shared" si="14"/>
        <v>0.3529777129735816</v>
      </c>
    </row>
    <row r="22" spans="1:20" x14ac:dyDescent="0.15">
      <c r="A22" s="10">
        <f t="shared" si="15"/>
        <v>0.18000000000000002</v>
      </c>
      <c r="B22" s="16">
        <f t="shared" si="0"/>
        <v>6.0661834974079083</v>
      </c>
      <c r="C22" s="16">
        <f t="shared" si="1"/>
        <v>3.277926450931687</v>
      </c>
      <c r="D22" s="16">
        <f t="shared" si="2"/>
        <v>1.1922740640648597</v>
      </c>
      <c r="E22" s="16">
        <f t="shared" si="3"/>
        <v>5.0879103053925947</v>
      </c>
      <c r="F22" s="17">
        <f t="shared" si="4"/>
        <v>18.542654469659592</v>
      </c>
      <c r="G22" s="3"/>
      <c r="H22" s="10">
        <f t="shared" si="16"/>
        <v>1.1800000000000002</v>
      </c>
      <c r="I22" s="16">
        <f t="shared" si="5"/>
        <v>0.82103495342477628</v>
      </c>
      <c r="J22" s="16">
        <f t="shared" si="6"/>
        <v>1.0248400053084745</v>
      </c>
      <c r="K22" s="16">
        <f t="shared" si="7"/>
        <v>0.93861460484325132</v>
      </c>
      <c r="L22" s="16">
        <f t="shared" si="8"/>
        <v>0.87473063937875695</v>
      </c>
      <c r="M22" s="17">
        <f t="shared" si="9"/>
        <v>2.81419310763035E-2</v>
      </c>
      <c r="O22" s="10">
        <f t="shared" si="17"/>
        <v>2.1799999999999962</v>
      </c>
      <c r="P22" s="16">
        <f t="shared" si="10"/>
        <v>0.35980183894114143</v>
      </c>
      <c r="Q22" s="16">
        <f t="shared" si="11"/>
        <v>1.9698097041577907</v>
      </c>
      <c r="R22" s="16">
        <f t="shared" si="12"/>
        <v>0.61523317337270933</v>
      </c>
      <c r="S22" s="16">
        <f t="shared" si="13"/>
        <v>0.58482190901493025</v>
      </c>
      <c r="T22" s="17">
        <f t="shared" si="14"/>
        <v>0.35563926816762315</v>
      </c>
    </row>
    <row r="23" spans="1:20" x14ac:dyDescent="0.15">
      <c r="A23" s="10">
        <f t="shared" si="15"/>
        <v>0.19000000000000003</v>
      </c>
      <c r="B23" s="16">
        <f t="shared" si="0"/>
        <v>5.7447991791516504</v>
      </c>
      <c r="C23" s="16">
        <f t="shared" si="1"/>
        <v>3.1122586548703945</v>
      </c>
      <c r="D23" s="16">
        <f t="shared" si="2"/>
        <v>1.191398105677012</v>
      </c>
      <c r="E23" s="16">
        <f t="shared" si="3"/>
        <v>4.8218971910209394</v>
      </c>
      <c r="F23" s="17">
        <f t="shared" si="4"/>
        <v>16.37516366001088</v>
      </c>
      <c r="G23" s="3"/>
      <c r="H23" s="10">
        <f t="shared" si="16"/>
        <v>1.1900000000000002</v>
      </c>
      <c r="I23" s="16">
        <f t="shared" si="5"/>
        <v>0.81263046874838973</v>
      </c>
      <c r="J23" s="16">
        <f t="shared" si="6"/>
        <v>1.0275729419751052</v>
      </c>
      <c r="K23" s="16">
        <f t="shared" si="7"/>
        <v>0.93514751952120445</v>
      </c>
      <c r="L23" s="16">
        <f t="shared" si="8"/>
        <v>0.86898639175609071</v>
      </c>
      <c r="M23" s="17">
        <f t="shared" si="9"/>
        <v>3.0851122332459457E-2</v>
      </c>
      <c r="O23" s="10">
        <f t="shared" si="17"/>
        <v>2.1899999999999959</v>
      </c>
      <c r="P23" s="16">
        <f t="shared" si="10"/>
        <v>0.35735914915574679</v>
      </c>
      <c r="Q23" s="16">
        <f t="shared" si="11"/>
        <v>1.9872923624105308</v>
      </c>
      <c r="R23" s="16">
        <f t="shared" si="12"/>
        <v>0.6124886434397373</v>
      </c>
      <c r="S23" s="16">
        <f t="shared" si="13"/>
        <v>0.58345432684076737</v>
      </c>
      <c r="T23" s="17">
        <f t="shared" si="14"/>
        <v>0.35828328094971684</v>
      </c>
    </row>
    <row r="24" spans="1:20" x14ac:dyDescent="0.15">
      <c r="A24" s="10">
        <f t="shared" si="15"/>
        <v>0.20000000000000004</v>
      </c>
      <c r="B24" s="16">
        <f t="shared" si="0"/>
        <v>5.4554472558998084</v>
      </c>
      <c r="C24" s="16">
        <f t="shared" si="1"/>
        <v>2.9635199999999995</v>
      </c>
      <c r="D24" s="16">
        <f t="shared" si="2"/>
        <v>1.1904761904761905</v>
      </c>
      <c r="E24" s="16">
        <f t="shared" si="3"/>
        <v>4.5825756949558398</v>
      </c>
      <c r="F24" s="17">
        <f t="shared" si="4"/>
        <v>14.533266481951344</v>
      </c>
      <c r="G24" s="3"/>
      <c r="H24" s="10">
        <f t="shared" si="16"/>
        <v>1.2000000000000002</v>
      </c>
      <c r="I24" s="16">
        <f t="shared" si="5"/>
        <v>0.80436181510973348</v>
      </c>
      <c r="J24" s="16">
        <f t="shared" si="6"/>
        <v>1.03043975308642</v>
      </c>
      <c r="K24" s="16">
        <f t="shared" si="7"/>
        <v>0.93167701863354035</v>
      </c>
      <c r="L24" s="16">
        <f t="shared" si="8"/>
        <v>0.86334834821778073</v>
      </c>
      <c r="M24" s="17">
        <f t="shared" si="9"/>
        <v>3.3638068345776401E-2</v>
      </c>
      <c r="O24" s="10">
        <f t="shared" si="17"/>
        <v>2.1999999999999957</v>
      </c>
      <c r="P24" s="16">
        <f t="shared" si="10"/>
        <v>0.35494036792865113</v>
      </c>
      <c r="Q24" s="16">
        <f t="shared" si="11"/>
        <v>2.0049745454545382</v>
      </c>
      <c r="R24" s="16">
        <f t="shared" si="12"/>
        <v>0.60975609756097682</v>
      </c>
      <c r="S24" s="16">
        <f t="shared" si="13"/>
        <v>0.5821022034029868</v>
      </c>
      <c r="T24" s="17">
        <f t="shared" si="14"/>
        <v>0.3609098177991803</v>
      </c>
    </row>
    <row r="25" spans="1:20" x14ac:dyDescent="0.15">
      <c r="A25" s="10">
        <f t="shared" si="15"/>
        <v>0.21000000000000005</v>
      </c>
      <c r="B25" s="16">
        <f t="shared" si="0"/>
        <v>5.1935520260026982</v>
      </c>
      <c r="C25" s="16">
        <f t="shared" si="1"/>
        <v>2.8292936048527553</v>
      </c>
      <c r="D25" s="16">
        <f t="shared" si="2"/>
        <v>1.1895085347237366</v>
      </c>
      <c r="E25" s="16">
        <f t="shared" si="3"/>
        <v>4.3661326290600364</v>
      </c>
      <c r="F25" s="17">
        <f t="shared" si="4"/>
        <v>12.956021883257122</v>
      </c>
      <c r="G25" s="3"/>
      <c r="H25" s="10">
        <f t="shared" si="16"/>
        <v>1.2100000000000002</v>
      </c>
      <c r="I25" s="16">
        <f t="shared" si="5"/>
        <v>0.79622575567379239</v>
      </c>
      <c r="J25" s="16">
        <f t="shared" si="6"/>
        <v>1.0334395490003101</v>
      </c>
      <c r="K25" s="16">
        <f t="shared" si="7"/>
        <v>0.92820346219891392</v>
      </c>
      <c r="L25" s="16">
        <f t="shared" si="8"/>
        <v>0.85781381787516042</v>
      </c>
      <c r="M25" s="17">
        <f t="shared" si="9"/>
        <v>3.649795130293132E-2</v>
      </c>
      <c r="O25" s="10">
        <f t="shared" si="17"/>
        <v>2.2099999999999955</v>
      </c>
      <c r="P25" s="16">
        <f t="shared" si="10"/>
        <v>0.35254518391192197</v>
      </c>
      <c r="Q25" s="16">
        <f t="shared" si="11"/>
        <v>2.0228578587173569</v>
      </c>
      <c r="R25" s="16">
        <f t="shared" si="12"/>
        <v>0.6070355419309813</v>
      </c>
      <c r="S25" s="16">
        <f t="shared" si="13"/>
        <v>0.5807653087173037</v>
      </c>
      <c r="T25" s="17">
        <f t="shared" si="14"/>
        <v>0.36351894742311885</v>
      </c>
    </row>
    <row r="26" spans="1:20" x14ac:dyDescent="0.15">
      <c r="A26" s="10">
        <f t="shared" si="15"/>
        <v>0.22000000000000006</v>
      </c>
      <c r="B26" s="16">
        <f t="shared" si="0"/>
        <v>4.9553697497541416</v>
      </c>
      <c r="C26" s="16">
        <f t="shared" si="1"/>
        <v>2.7076020997454529</v>
      </c>
      <c r="D26" s="16">
        <f t="shared" si="2"/>
        <v>1.1884953648680772</v>
      </c>
      <c r="E26" s="16">
        <f t="shared" si="3"/>
        <v>4.1694481074431362</v>
      </c>
      <c r="F26" s="17">
        <f t="shared" si="4"/>
        <v>11.596054425623414</v>
      </c>
      <c r="G26" s="3"/>
      <c r="H26" s="10">
        <f t="shared" si="16"/>
        <v>1.2200000000000002</v>
      </c>
      <c r="I26" s="16">
        <f t="shared" si="5"/>
        <v>0.78821915861076652</v>
      </c>
      <c r="J26" s="16">
        <f t="shared" si="6"/>
        <v>1.036571502577049</v>
      </c>
      <c r="K26" s="16">
        <f t="shared" si="7"/>
        <v>0.92472720547438503</v>
      </c>
      <c r="L26" s="16">
        <f t="shared" si="8"/>
        <v>0.85238019812168297</v>
      </c>
      <c r="M26" s="17">
        <f t="shared" si="9"/>
        <v>3.9426190006733752E-2</v>
      </c>
      <c r="O26" s="10">
        <f t="shared" si="17"/>
        <v>2.2199999999999953</v>
      </c>
      <c r="P26" s="16">
        <f t="shared" si="10"/>
        <v>0.35017329100912292</v>
      </c>
      <c r="Q26" s="16">
        <f t="shared" si="11"/>
        <v>2.0409439225440025</v>
      </c>
      <c r="R26" s="16">
        <f t="shared" si="12"/>
        <v>0.60432698118528794</v>
      </c>
      <c r="S26" s="16">
        <f t="shared" si="13"/>
        <v>0.57944341707582814</v>
      </c>
      <c r="T26" s="17">
        <f t="shared" si="14"/>
        <v>0.36611074063681792</v>
      </c>
    </row>
    <row r="27" spans="1:20" x14ac:dyDescent="0.15">
      <c r="A27" s="10">
        <f t="shared" si="15"/>
        <v>0.23000000000000007</v>
      </c>
      <c r="B27" s="16">
        <f t="shared" si="0"/>
        <v>4.7378077879353473</v>
      </c>
      <c r="C27" s="16">
        <f t="shared" si="1"/>
        <v>2.596812081036413</v>
      </c>
      <c r="D27" s="16">
        <f t="shared" si="2"/>
        <v>1.1874369174137622</v>
      </c>
      <c r="E27" s="16">
        <f t="shared" si="3"/>
        <v>3.9899448286097532</v>
      </c>
      <c r="F27" s="17">
        <f t="shared" si="4"/>
        <v>10.416089938773915</v>
      </c>
      <c r="G27" s="3"/>
      <c r="H27" s="10">
        <f t="shared" si="16"/>
        <v>1.2300000000000002</v>
      </c>
      <c r="I27" s="16">
        <f t="shared" si="5"/>
        <v>0.78033899281470442</v>
      </c>
      <c r="J27" s="16">
        <f t="shared" si="6"/>
        <v>1.0398348469651049</v>
      </c>
      <c r="K27" s="16">
        <f t="shared" si="7"/>
        <v>0.92124859893442235</v>
      </c>
      <c r="L27" s="16">
        <f t="shared" si="8"/>
        <v>0.84704497105048138</v>
      </c>
      <c r="M27" s="17">
        <f t="shared" si="9"/>
        <v>4.2418427519824997E-2</v>
      </c>
      <c r="O27" s="10">
        <f t="shared" si="17"/>
        <v>2.2299999999999951</v>
      </c>
      <c r="P27" s="16">
        <f t="shared" si="10"/>
        <v>0.34782438826263018</v>
      </c>
      <c r="Q27" s="16">
        <f t="shared" si="11"/>
        <v>2.0592343721920874</v>
      </c>
      <c r="R27" s="16">
        <f t="shared" si="12"/>
        <v>0.60163041843395737</v>
      </c>
      <c r="S27" s="16">
        <f t="shared" si="13"/>
        <v>0.57813630695072937</v>
      </c>
      <c r="T27" s="17">
        <f t="shared" si="14"/>
        <v>0.36868527024889164</v>
      </c>
    </row>
    <row r="28" spans="1:20" x14ac:dyDescent="0.15">
      <c r="A28" s="10">
        <f t="shared" si="15"/>
        <v>0.24000000000000007</v>
      </c>
      <c r="B28" s="16">
        <f t="shared" si="0"/>
        <v>4.5382889557162702</v>
      </c>
      <c r="C28" s="16">
        <f t="shared" si="1"/>
        <v>2.495562451832098</v>
      </c>
      <c r="D28" s="16">
        <f t="shared" si="2"/>
        <v>1.1863334387851945</v>
      </c>
      <c r="E28" s="16">
        <f t="shared" si="3"/>
        <v>3.8254750370717692</v>
      </c>
      <c r="F28" s="17">
        <f t="shared" si="4"/>
        <v>9.3864805326238301</v>
      </c>
      <c r="G28" s="3"/>
      <c r="H28" s="10">
        <f t="shared" si="16"/>
        <v>1.2400000000000002</v>
      </c>
      <c r="I28" s="16">
        <f t="shared" si="5"/>
        <v>0.77258232382998693</v>
      </c>
      <c r="J28" s="16">
        <f t="shared" si="6"/>
        <v>1.0432288734967741</v>
      </c>
      <c r="K28" s="16">
        <f t="shared" si="7"/>
        <v>0.91776798825256967</v>
      </c>
      <c r="L28" s="16">
        <f t="shared" si="8"/>
        <v>0.84180570004515398</v>
      </c>
      <c r="M28" s="17">
        <f t="shared" si="9"/>
        <v>4.5470519527964659E-2</v>
      </c>
      <c r="O28" s="10">
        <f t="shared" si="17"/>
        <v>2.2399999999999949</v>
      </c>
      <c r="P28" s="16">
        <f t="shared" si="10"/>
        <v>0.34549817974393243</v>
      </c>
      <c r="Q28" s="16">
        <f t="shared" si="11"/>
        <v>2.0777308578285614</v>
      </c>
      <c r="R28" s="16">
        <f t="shared" si="12"/>
        <v>0.59894585529468281</v>
      </c>
      <c r="S28" s="16">
        <f t="shared" si="13"/>
        <v>0.57684376090046841</v>
      </c>
      <c r="T28" s="17">
        <f t="shared" si="14"/>
        <v>0.37124261095100364</v>
      </c>
    </row>
    <row r="29" spans="1:20" x14ac:dyDescent="0.15">
      <c r="A29" s="10">
        <f t="shared" si="15"/>
        <v>0.25000000000000006</v>
      </c>
      <c r="B29" s="16">
        <f t="shared" si="0"/>
        <v>4.354648431614538</v>
      </c>
      <c r="C29" s="16">
        <f t="shared" si="1"/>
        <v>2.4027099609374991</v>
      </c>
      <c r="D29" s="16">
        <f t="shared" si="2"/>
        <v>1.1851851851851851</v>
      </c>
      <c r="E29" s="16">
        <f t="shared" si="3"/>
        <v>3.6742346141747664</v>
      </c>
      <c r="F29" s="17">
        <f t="shared" si="4"/>
        <v>8.483408841047666</v>
      </c>
      <c r="G29" s="3"/>
      <c r="H29" s="10">
        <f t="shared" si="16"/>
        <v>1.2500000000000002</v>
      </c>
      <c r="I29" s="16">
        <f t="shared" si="5"/>
        <v>0.7649463099740117</v>
      </c>
      <c r="J29" s="16">
        <f t="shared" si="6"/>
        <v>1.0467529296875</v>
      </c>
      <c r="K29" s="16">
        <f t="shared" si="7"/>
        <v>0.91428571428571415</v>
      </c>
      <c r="L29" s="16">
        <f t="shared" si="8"/>
        <v>0.83666002653407534</v>
      </c>
      <c r="M29" s="17">
        <f t="shared" si="9"/>
        <v>4.8578523376056448E-2</v>
      </c>
      <c r="O29" s="10">
        <f t="shared" si="17"/>
        <v>2.2499999999999947</v>
      </c>
      <c r="P29" s="16">
        <f t="shared" si="10"/>
        <v>0.34319437444682088</v>
      </c>
      <c r="Q29" s="16">
        <f t="shared" si="11"/>
        <v>2.0964350445280249</v>
      </c>
      <c r="R29" s="16">
        <f t="shared" si="12"/>
        <v>0.5962732919254673</v>
      </c>
      <c r="S29" s="16">
        <f t="shared" si="13"/>
        <v>0.57556556547852111</v>
      </c>
      <c r="T29" s="17">
        <f t="shared" si="14"/>
        <v>0.37378283921197575</v>
      </c>
    </row>
    <row r="30" spans="1:20" x14ac:dyDescent="0.15">
      <c r="A30" s="10">
        <f t="shared" si="15"/>
        <v>0.26000000000000006</v>
      </c>
      <c r="B30" s="16">
        <f t="shared" si="0"/>
        <v>4.1850544566888397</v>
      </c>
      <c r="C30" s="16">
        <f t="shared" si="1"/>
        <v>2.3172873097538456</v>
      </c>
      <c r="D30" s="16">
        <f t="shared" si="2"/>
        <v>1.1839924224484963</v>
      </c>
      <c r="E30" s="16">
        <f t="shared" si="3"/>
        <v>3.5346969941193942</v>
      </c>
      <c r="F30" s="17">
        <f t="shared" si="4"/>
        <v>7.6875665835306481</v>
      </c>
      <c r="G30" s="3"/>
      <c r="H30" s="10">
        <f t="shared" si="16"/>
        <v>1.2600000000000002</v>
      </c>
      <c r="I30" s="16">
        <f t="shared" si="5"/>
        <v>0.75742819864516586</v>
      </c>
      <c r="J30" s="16">
        <f t="shared" si="6"/>
        <v>1.050406417333098</v>
      </c>
      <c r="K30" s="16">
        <f t="shared" si="7"/>
        <v>0.9108021130609022</v>
      </c>
      <c r="L30" s="16">
        <f t="shared" si="8"/>
        <v>0.83160566689914928</v>
      </c>
      <c r="M30" s="17">
        <f t="shared" si="9"/>
        <v>5.1738687733449418E-2</v>
      </c>
      <c r="O30" s="10">
        <f t="shared" si="17"/>
        <v>2.2599999999999945</v>
      </c>
      <c r="P30" s="16">
        <f t="shared" si="10"/>
        <v>0.3409126861833775</v>
      </c>
      <c r="Q30" s="16">
        <f t="shared" si="11"/>
        <v>2.1153486122725544</v>
      </c>
      <c r="R30" s="16">
        <f t="shared" si="12"/>
        <v>0.59361272705686974</v>
      </c>
      <c r="S30" s="16">
        <f t="shared" si="13"/>
        <v>0.57430151114451622</v>
      </c>
      <c r="T30" s="17">
        <f t="shared" si="14"/>
        <v>0.37630603317611599</v>
      </c>
    </row>
    <row r="31" spans="1:20" x14ac:dyDescent="0.15">
      <c r="A31" s="10">
        <f t="shared" si="15"/>
        <v>0.27000000000000007</v>
      </c>
      <c r="B31" s="16">
        <f t="shared" si="0"/>
        <v>4.0279466561284201</v>
      </c>
      <c r="C31" s="16">
        <f t="shared" si="1"/>
        <v>2.2384705687669579</v>
      </c>
      <c r="D31" s="16">
        <f t="shared" si="2"/>
        <v>1.1827554258905162</v>
      </c>
      <c r="E31" s="16">
        <f t="shared" si="3"/>
        <v>3.4055617653123114</v>
      </c>
      <c r="F31" s="17">
        <f t="shared" si="4"/>
        <v>6.9831695317964773</v>
      </c>
      <c r="G31" s="3"/>
      <c r="H31" s="10">
        <f t="shared" si="16"/>
        <v>1.2700000000000002</v>
      </c>
      <c r="I31" s="16">
        <f t="shared" si="5"/>
        <v>0.75002532280586853</v>
      </c>
      <c r="J31" s="16">
        <f t="shared" si="6"/>
        <v>1.054188790699508</v>
      </c>
      <c r="K31" s="16">
        <f t="shared" si="7"/>
        <v>0.9073175157646417</v>
      </c>
      <c r="L31" s="16">
        <f t="shared" si="8"/>
        <v>0.82664040953048812</v>
      </c>
      <c r="M31" s="17">
        <f t="shared" si="9"/>
        <v>5.4947442848162942E-2</v>
      </c>
      <c r="O31" s="10">
        <f t="shared" si="17"/>
        <v>2.2699999999999942</v>
      </c>
      <c r="P31" s="16">
        <f t="shared" si="10"/>
        <v>0.33865283348267688</v>
      </c>
      <c r="Q31" s="16">
        <f t="shared" si="11"/>
        <v>2.1344732559530164</v>
      </c>
      <c r="R31" s="16">
        <f t="shared" si="12"/>
        <v>0.59096415802381752</v>
      </c>
      <c r="S31" s="16">
        <f t="shared" si="13"/>
        <v>0.57305139217771028</v>
      </c>
      <c r="T31" s="17">
        <f t="shared" si="14"/>
        <v>0.37881227256559746</v>
      </c>
    </row>
    <row r="32" spans="1:20" x14ac:dyDescent="0.15">
      <c r="A32" s="10">
        <f t="shared" si="15"/>
        <v>0.28000000000000008</v>
      </c>
      <c r="B32" s="16">
        <f t="shared" si="0"/>
        <v>3.8819875776397503</v>
      </c>
      <c r="C32" s="16">
        <f t="shared" si="1"/>
        <v>2.1655535762285703</v>
      </c>
      <c r="D32" s="16">
        <f t="shared" si="2"/>
        <v>1.1814744801512287</v>
      </c>
      <c r="E32" s="16">
        <f t="shared" si="3"/>
        <v>3.2857142857142843</v>
      </c>
      <c r="F32" s="17">
        <f t="shared" si="4"/>
        <v>6.3572144859422242</v>
      </c>
      <c r="G32" s="3"/>
      <c r="H32" s="10">
        <f t="shared" si="16"/>
        <v>1.2800000000000002</v>
      </c>
      <c r="I32" s="16">
        <f t="shared" si="5"/>
        <v>0.74273509763109546</v>
      </c>
      <c r="J32" s="16">
        <f t="shared" si="6"/>
        <v>1.0580995548000001</v>
      </c>
      <c r="K32" s="16">
        <f t="shared" si="7"/>
        <v>0.90383224873463475</v>
      </c>
      <c r="L32" s="16">
        <f t="shared" si="8"/>
        <v>0.82176211201904392</v>
      </c>
      <c r="M32" s="17">
        <f t="shared" si="9"/>
        <v>5.820139135254887E-2</v>
      </c>
      <c r="O32" s="10">
        <f t="shared" si="17"/>
        <v>2.279999999999994</v>
      </c>
      <c r="P32" s="16">
        <f t="shared" si="10"/>
        <v>0.33641453949211664</v>
      </c>
      <c r="Q32" s="16">
        <f t="shared" si="11"/>
        <v>2.1538106853717882</v>
      </c>
      <c r="R32" s="16">
        <f t="shared" si="12"/>
        <v>0.58832758079698932</v>
      </c>
      <c r="S32" s="16">
        <f t="shared" si="13"/>
        <v>0.57181500659273221</v>
      </c>
      <c r="T32" s="17">
        <f t="shared" si="14"/>
        <v>0.38130163858672927</v>
      </c>
    </row>
    <row r="33" spans="1:20" x14ac:dyDescent="0.15">
      <c r="A33" s="10">
        <f t="shared" si="15"/>
        <v>0.29000000000000009</v>
      </c>
      <c r="B33" s="16">
        <f t="shared" si="0"/>
        <v>3.746024256369147</v>
      </c>
      <c r="C33" s="16">
        <f t="shared" si="1"/>
        <v>2.0979276336737067</v>
      </c>
      <c r="D33" s="16">
        <f t="shared" si="2"/>
        <v>1.1801498790346372</v>
      </c>
      <c r="E33" s="16">
        <f t="shared" si="3"/>
        <v>3.1741936536343971</v>
      </c>
      <c r="F33" s="17">
        <f t="shared" si="4"/>
        <v>5.7989126445534902</v>
      </c>
      <c r="G33" s="3"/>
      <c r="H33" s="10">
        <f t="shared" si="16"/>
        <v>1.2900000000000003</v>
      </c>
      <c r="I33" s="16">
        <f t="shared" si="5"/>
        <v>0.73555501731339545</v>
      </c>
      <c r="J33" s="16">
        <f t="shared" si="6"/>
        <v>1.0621382637551</v>
      </c>
      <c r="K33" s="16">
        <f t="shared" si="7"/>
        <v>0.90034663345387955</v>
      </c>
      <c r="L33" s="16">
        <f t="shared" si="8"/>
        <v>0.81696869847970011</v>
      </c>
      <c r="M33" s="17">
        <f t="shared" si="9"/>
        <v>6.1497299585552778E-2</v>
      </c>
      <c r="O33" s="10">
        <f t="shared" si="17"/>
        <v>2.2899999999999938</v>
      </c>
      <c r="P33" s="16">
        <f t="shared" si="10"/>
        <v>0.33419753188129425</v>
      </c>
      <c r="Q33" s="16">
        <f t="shared" si="11"/>
        <v>2.1733626252468756</v>
      </c>
      <c r="R33" s="16">
        <f t="shared" si="12"/>
        <v>0.58570299001376569</v>
      </c>
      <c r="S33" s="16">
        <f t="shared" si="13"/>
        <v>0.57059215605752611</v>
      </c>
      <c r="T33" s="17">
        <f t="shared" si="14"/>
        <v>0.38377421383997212</v>
      </c>
    </row>
    <row r="34" spans="1:20" x14ac:dyDescent="0.15">
      <c r="A34" s="10">
        <f t="shared" si="15"/>
        <v>0.3000000000000001</v>
      </c>
      <c r="B34" s="16">
        <f t="shared" si="0"/>
        <v>3.6190574668364355</v>
      </c>
      <c r="C34" s="16">
        <f t="shared" si="1"/>
        <v>2.0350652623456784</v>
      </c>
      <c r="D34" s="16">
        <f t="shared" si="2"/>
        <v>1.1787819253438114</v>
      </c>
      <c r="E34" s="16">
        <f t="shared" si="3"/>
        <v>3.0701670843662434</v>
      </c>
      <c r="F34" s="17">
        <f t="shared" si="4"/>
        <v>5.2992531050911476</v>
      </c>
      <c r="G34" s="3"/>
      <c r="H34" s="10">
        <f t="shared" si="16"/>
        <v>1.3000000000000003</v>
      </c>
      <c r="I34" s="16">
        <f t="shared" si="5"/>
        <v>0.7284826520159664</v>
      </c>
      <c r="J34" s="16">
        <f t="shared" si="6"/>
        <v>1.0663045192307694</v>
      </c>
      <c r="K34" s="16">
        <f t="shared" si="7"/>
        <v>0.89686098654708513</v>
      </c>
      <c r="L34" s="16">
        <f t="shared" si="8"/>
        <v>0.8122581569978029</v>
      </c>
      <c r="M34" s="17">
        <f t="shared" si="9"/>
        <v>6.4832089399172121E-2</v>
      </c>
      <c r="O34" s="10">
        <f t="shared" si="17"/>
        <v>2.2999999999999936</v>
      </c>
      <c r="P34" s="16">
        <f t="shared" si="10"/>
        <v>0.33200154274835469</v>
      </c>
      <c r="Q34" s="16">
        <f t="shared" si="11"/>
        <v>2.1931308152173776</v>
      </c>
      <c r="R34" s="16">
        <f t="shared" si="12"/>
        <v>0.58309037900874816</v>
      </c>
      <c r="S34" s="16">
        <f t="shared" si="13"/>
        <v>0.56938264581342657</v>
      </c>
      <c r="T34" s="17">
        <f t="shared" si="14"/>
        <v>0.38623008223354305</v>
      </c>
    </row>
    <row r="35" spans="1:20" x14ac:dyDescent="0.15">
      <c r="A35" s="10">
        <f t="shared" si="15"/>
        <v>0.31000000000000011</v>
      </c>
      <c r="B35" s="16">
        <f t="shared" si="0"/>
        <v>3.5002169261030898</v>
      </c>
      <c r="C35" s="16">
        <f t="shared" si="1"/>
        <v>1.9765071035495965</v>
      </c>
      <c r="D35" s="16">
        <f t="shared" si="2"/>
        <v>1.1773709307117206</v>
      </c>
      <c r="E35" s="16">
        <f t="shared" si="3"/>
        <v>2.9729092461856599</v>
      </c>
      <c r="F35" s="17">
        <f t="shared" si="4"/>
        <v>4.8506634436860967</v>
      </c>
      <c r="G35" s="3"/>
      <c r="H35" s="10">
        <f t="shared" si="16"/>
        <v>1.3100000000000003</v>
      </c>
      <c r="I35" s="16">
        <f t="shared" si="5"/>
        <v>0.72151564496586118</v>
      </c>
      <c r="J35" s="16">
        <f t="shared" si="6"/>
        <v>1.0705979689506682</v>
      </c>
      <c r="K35" s="16">
        <f t="shared" si="7"/>
        <v>0.89337561977933611</v>
      </c>
      <c r="L35" s="16">
        <f t="shared" si="8"/>
        <v>0.80762853719253691</v>
      </c>
      <c r="M35" s="17">
        <f t="shared" si="9"/>
        <v>6.8202830418963523E-2</v>
      </c>
      <c r="O35" s="10">
        <f t="shared" si="17"/>
        <v>2.3099999999999934</v>
      </c>
      <c r="P35" s="16">
        <f t="shared" si="10"/>
        <v>0.3298263085287314</v>
      </c>
      <c r="Q35" s="16">
        <f t="shared" si="11"/>
        <v>2.2131170098502366</v>
      </c>
      <c r="R35" s="16">
        <f t="shared" si="12"/>
        <v>0.58048973984384999</v>
      </c>
      <c r="S35" s="16">
        <f t="shared" si="13"/>
        <v>0.56818628459730181</v>
      </c>
      <c r="T35" s="17">
        <f t="shared" si="14"/>
        <v>0.388669328900484</v>
      </c>
    </row>
    <row r="36" spans="1:20" x14ac:dyDescent="0.15">
      <c r="A36" s="10">
        <f t="shared" si="15"/>
        <v>0.32000000000000012</v>
      </c>
      <c r="B36" s="16">
        <f t="shared" si="0"/>
        <v>3.3887411463424564</v>
      </c>
      <c r="C36" s="16">
        <f t="shared" si="1"/>
        <v>1.9218512751999994</v>
      </c>
      <c r="D36" s="16">
        <f t="shared" si="2"/>
        <v>1.1759172154280337</v>
      </c>
      <c r="E36" s="16">
        <f t="shared" si="3"/>
        <v>2.8817854708496249</v>
      </c>
      <c r="F36" s="17">
        <f t="shared" si="4"/>
        <v>4.4467434733522833</v>
      </c>
      <c r="G36" s="3"/>
      <c r="H36" s="10">
        <f t="shared" si="16"/>
        <v>1.3200000000000003</v>
      </c>
      <c r="I36" s="16">
        <f t="shared" si="5"/>
        <v>0.71465170967988922</v>
      </c>
      <c r="J36" s="16">
        <f t="shared" si="6"/>
        <v>1.0750183052785638</v>
      </c>
      <c r="K36" s="16">
        <f t="shared" si="7"/>
        <v>0.88989084005695285</v>
      </c>
      <c r="L36" s="16">
        <f t="shared" si="8"/>
        <v>0.80307794789094777</v>
      </c>
      <c r="M36" s="17">
        <f t="shared" si="9"/>
        <v>7.1606732730528977E-2</v>
      </c>
      <c r="O36" s="10">
        <f t="shared" si="17"/>
        <v>2.3199999999999932</v>
      </c>
      <c r="P36" s="16">
        <f t="shared" si="10"/>
        <v>0.32767156990620905</v>
      </c>
      <c r="Q36" s="16">
        <f t="shared" si="11"/>
        <v>2.2333229786482622</v>
      </c>
      <c r="R36" s="16">
        <f t="shared" si="12"/>
        <v>0.57790106333795832</v>
      </c>
      <c r="S36" s="16">
        <f t="shared" si="13"/>
        <v>0.56700288456570247</v>
      </c>
      <c r="T36" s="17">
        <f t="shared" si="14"/>
        <v>0.39109204011904275</v>
      </c>
    </row>
    <row r="37" spans="1:20" x14ac:dyDescent="0.15">
      <c r="A37" s="10">
        <f t="shared" si="15"/>
        <v>0.33000000000000013</v>
      </c>
      <c r="B37" s="16">
        <f t="shared" si="0"/>
        <v>3.2839609505753953</v>
      </c>
      <c r="C37" s="16">
        <f t="shared" si="1"/>
        <v>1.8707446635517526</v>
      </c>
      <c r="D37" s="16">
        <f t="shared" si="2"/>
        <v>1.1744211082620526</v>
      </c>
      <c r="E37" s="16">
        <f t="shared" si="3"/>
        <v>2.7962380167324397</v>
      </c>
      <c r="F37" s="17">
        <f t="shared" si="4"/>
        <v>4.0820546996138702</v>
      </c>
      <c r="G37" s="3"/>
      <c r="H37" s="10">
        <f t="shared" si="16"/>
        <v>1.3300000000000003</v>
      </c>
      <c r="I37" s="16">
        <f t="shared" si="5"/>
        <v>0.70788862731621527</v>
      </c>
      <c r="J37" s="16">
        <f t="shared" si="6"/>
        <v>1.0795652638671991</v>
      </c>
      <c r="K37" s="16">
        <f t="shared" si="7"/>
        <v>0.88640694943048348</v>
      </c>
      <c r="L37" s="16">
        <f t="shared" si="8"/>
        <v>0.79860455490678839</v>
      </c>
      <c r="M37" s="17">
        <f t="shared" si="9"/>
        <v>7.5041139965837278E-2</v>
      </c>
      <c r="O37" s="10">
        <f t="shared" si="17"/>
        <v>2.329999999999993</v>
      </c>
      <c r="P37" s="16">
        <f t="shared" si="10"/>
        <v>0.32553707172623686</v>
      </c>
      <c r="Q37" s="16">
        <f t="shared" si="11"/>
        <v>2.2537505060593754</v>
      </c>
      <c r="R37" s="16">
        <f t="shared" si="12"/>
        <v>0.5753243390961672</v>
      </c>
      <c r="S37" s="16">
        <f t="shared" si="13"/>
        <v>0.56583226122095698</v>
      </c>
      <c r="T37" s="17">
        <f t="shared" si="14"/>
        <v>0.39349830323625379</v>
      </c>
    </row>
    <row r="38" spans="1:20" x14ac:dyDescent="0.15">
      <c r="A38" s="10">
        <f t="shared" si="15"/>
        <v>0.34000000000000014</v>
      </c>
      <c r="B38" s="16">
        <f t="shared" si="0"/>
        <v>3.1852858973903486</v>
      </c>
      <c r="C38" s="16">
        <f t="shared" si="1"/>
        <v>1.822875751694117</v>
      </c>
      <c r="D38" s="16">
        <f t="shared" si="2"/>
        <v>1.172882946281961</v>
      </c>
      <c r="E38" s="16">
        <f t="shared" si="3"/>
        <v>2.7157747561150121</v>
      </c>
      <c r="F38" s="17">
        <f t="shared" si="4"/>
        <v>3.751952552450331</v>
      </c>
      <c r="G38" s="3"/>
      <c r="H38" s="10">
        <f t="shared" si="16"/>
        <v>1.3400000000000003</v>
      </c>
      <c r="I38" s="16">
        <f t="shared" si="5"/>
        <v>0.70122424414507922</v>
      </c>
      <c r="J38" s="16">
        <f t="shared" si="6"/>
        <v>1.0842386223701495</v>
      </c>
      <c r="K38" s="16">
        <f t="shared" si="7"/>
        <v>0.88292424509977041</v>
      </c>
      <c r="L38" s="16">
        <f t="shared" si="8"/>
        <v>0.79420657891871693</v>
      </c>
      <c r="M38" s="17">
        <f t="shared" si="9"/>
        <v>7.850352276500977E-2</v>
      </c>
      <c r="O38" s="10">
        <f t="shared" si="17"/>
        <v>2.3399999999999928</v>
      </c>
      <c r="P38" s="16">
        <f t="shared" si="10"/>
        <v>0.32342256291142624</v>
      </c>
      <c r="Q38" s="16">
        <f t="shared" si="11"/>
        <v>2.2744013914870371</v>
      </c>
      <c r="R38" s="16">
        <f t="shared" si="12"/>
        <v>0.57275955553858682</v>
      </c>
      <c r="S38" s="16">
        <f t="shared" si="13"/>
        <v>0.56467423333915423</v>
      </c>
      <c r="T38" s="17">
        <f t="shared" si="14"/>
        <v>0.39588820659458446</v>
      </c>
    </row>
    <row r="39" spans="1:20" x14ac:dyDescent="0.15">
      <c r="A39" s="10">
        <f t="shared" si="15"/>
        <v>0.35000000000000014</v>
      </c>
      <c r="B39" s="16">
        <f t="shared" si="0"/>
        <v>3.0921930328510894</v>
      </c>
      <c r="C39" s="16">
        <f t="shared" si="1"/>
        <v>1.7779686774553565</v>
      </c>
      <c r="D39" s="16">
        <f t="shared" si="2"/>
        <v>1.171303074670571</v>
      </c>
      <c r="E39" s="16">
        <f t="shared" si="3"/>
        <v>2.6399598017966173</v>
      </c>
      <c r="F39" s="17">
        <f t="shared" si="4"/>
        <v>3.4524517493158444</v>
      </c>
      <c r="G39" s="3"/>
      <c r="H39" s="10">
        <f t="shared" si="16"/>
        <v>1.3500000000000003</v>
      </c>
      <c r="I39" s="16">
        <f t="shared" si="5"/>
        <v>0.69465646913245016</v>
      </c>
      <c r="J39" s="16">
        <f t="shared" si="6"/>
        <v>1.0890381992133915</v>
      </c>
      <c r="K39" s="16">
        <f t="shared" si="7"/>
        <v>0.87944301942103331</v>
      </c>
      <c r="L39" s="16">
        <f t="shared" si="8"/>
        <v>0.78988229344269023</v>
      </c>
      <c r="M39" s="17">
        <f t="shared" si="9"/>
        <v>8.1991472590850878E-2</v>
      </c>
      <c r="O39" s="10">
        <f t="shared" si="17"/>
        <v>2.3499999999999925</v>
      </c>
      <c r="P39" s="16">
        <f t="shared" si="10"/>
        <v>0.32132779637916542</v>
      </c>
      <c r="Q39" s="16">
        <f t="shared" si="11"/>
        <v>2.2952774493018464</v>
      </c>
      <c r="R39" s="16">
        <f t="shared" si="12"/>
        <v>0.57020669992872619</v>
      </c>
      <c r="S39" s="16">
        <f t="shared" si="13"/>
        <v>0.56352862289995953</v>
      </c>
      <c r="T39" s="17">
        <f t="shared" si="14"/>
        <v>0.39826183946153448</v>
      </c>
    </row>
    <row r="40" spans="1:20" x14ac:dyDescent="0.15">
      <c r="A40" s="10">
        <f t="shared" si="15"/>
        <v>0.36000000000000015</v>
      </c>
      <c r="B40" s="16">
        <f t="shared" si="0"/>
        <v>3.0042175170835592</v>
      </c>
      <c r="C40" s="16">
        <f t="shared" si="1"/>
        <v>1.7357782816658429</v>
      </c>
      <c r="D40" s="16">
        <f t="shared" si="2"/>
        <v>1.1696818465377417</v>
      </c>
      <c r="E40" s="16">
        <f t="shared" si="3"/>
        <v>2.5684056959386372</v>
      </c>
      <c r="F40" s="17">
        <f t="shared" si="4"/>
        <v>3.180117522566599</v>
      </c>
      <c r="G40" s="3"/>
      <c r="H40" s="10">
        <f t="shared" si="16"/>
        <v>1.3600000000000003</v>
      </c>
      <c r="I40" s="16">
        <f t="shared" si="5"/>
        <v>0.68818327163079052</v>
      </c>
      <c r="J40" s="16">
        <f t="shared" si="6"/>
        <v>1.0939638524235293</v>
      </c>
      <c r="K40" s="16">
        <f t="shared" si="7"/>
        <v>0.87596355991590746</v>
      </c>
      <c r="L40" s="16">
        <f t="shared" si="8"/>
        <v>0.78563002289371053</v>
      </c>
      <c r="M40" s="17">
        <f t="shared" si="9"/>
        <v>8.5502695874918044E-2</v>
      </c>
      <c r="O40" s="10">
        <f t="shared" si="17"/>
        <v>2.3599999999999923</v>
      </c>
      <c r="P40" s="16">
        <f t="shared" si="10"/>
        <v>0.31925252896128986</v>
      </c>
      <c r="Q40" s="16">
        <f t="shared" si="11"/>
        <v>2.3163805088542202</v>
      </c>
      <c r="R40" s="16">
        <f t="shared" si="12"/>
        <v>0.56766575840145528</v>
      </c>
      <c r="S40" s="16">
        <f t="shared" si="13"/>
        <v>0.5623952550182062</v>
      </c>
      <c r="T40" s="17">
        <f t="shared" si="14"/>
        <v>0.40061929196207091</v>
      </c>
    </row>
    <row r="41" spans="1:20" x14ac:dyDescent="0.15">
      <c r="A41" s="10">
        <f t="shared" si="15"/>
        <v>0.37000000000000016</v>
      </c>
      <c r="B41" s="16">
        <f t="shared" si="0"/>
        <v>2.9209447708729193</v>
      </c>
      <c r="C41" s="16">
        <f t="shared" si="1"/>
        <v>1.6960859594145261</v>
      </c>
      <c r="D41" s="16">
        <f t="shared" si="2"/>
        <v>1.1680196227296618</v>
      </c>
      <c r="E41" s="16">
        <f t="shared" si="3"/>
        <v>2.5007668655828503</v>
      </c>
      <c r="F41" s="17">
        <f t="shared" si="4"/>
        <v>2.9319771890198538</v>
      </c>
      <c r="G41" s="3"/>
      <c r="H41" s="10">
        <f t="shared" si="16"/>
        <v>1.3700000000000003</v>
      </c>
      <c r="I41" s="16">
        <f t="shared" si="5"/>
        <v>0.6818026791714491</v>
      </c>
      <c r="J41" s="16">
        <f t="shared" si="6"/>
        <v>1.0990154785097628</v>
      </c>
      <c r="K41" s="16">
        <f t="shared" si="7"/>
        <v>0.87248614928238</v>
      </c>
      <c r="L41" s="16">
        <f t="shared" si="8"/>
        <v>0.78144814073235658</v>
      </c>
      <c r="M41" s="17">
        <f t="shared" si="9"/>
        <v>8.9035008475351118E-2</v>
      </c>
      <c r="O41" s="10">
        <f t="shared" si="17"/>
        <v>2.3699999999999921</v>
      </c>
      <c r="P41" s="16">
        <f t="shared" si="10"/>
        <v>0.31719652132574572</v>
      </c>
      <c r="Q41" s="16">
        <f t="shared" si="11"/>
        <v>2.3377124144882009</v>
      </c>
      <c r="R41" s="16">
        <f t="shared" si="12"/>
        <v>0.56513671599054549</v>
      </c>
      <c r="S41" s="16">
        <f t="shared" si="13"/>
        <v>0.56127395787721612</v>
      </c>
      <c r="T41" s="17">
        <f t="shared" si="14"/>
        <v>0.40296065501379374</v>
      </c>
    </row>
    <row r="42" spans="1:20" x14ac:dyDescent="0.15">
      <c r="A42" s="10">
        <f t="shared" si="15"/>
        <v>0.38000000000000017</v>
      </c>
      <c r="B42" s="16">
        <f t="shared" si="0"/>
        <v>2.8420038622690469</v>
      </c>
      <c r="C42" s="16">
        <f t="shared" si="1"/>
        <v>1.6586961663789466</v>
      </c>
      <c r="D42" s="16">
        <f t="shared" si="2"/>
        <v>1.1663167716351761</v>
      </c>
      <c r="E42" s="16">
        <f t="shared" si="3"/>
        <v>2.4367341115094816</v>
      </c>
      <c r="F42" s="17">
        <f t="shared" si="4"/>
        <v>2.7054478307046432</v>
      </c>
      <c r="G42" s="3"/>
      <c r="H42" s="10">
        <f t="shared" si="16"/>
        <v>1.3800000000000003</v>
      </c>
      <c r="I42" s="16">
        <f t="shared" si="5"/>
        <v>0.67551277535351495</v>
      </c>
      <c r="J42" s="16">
        <f t="shared" si="6"/>
        <v>1.104193011396887</v>
      </c>
      <c r="K42" s="16">
        <f t="shared" si="7"/>
        <v>0.86901106540756612</v>
      </c>
      <c r="L42" s="16">
        <f t="shared" si="8"/>
        <v>0.77733506769180161</v>
      </c>
      <c r="M42" s="17">
        <f t="shared" si="9"/>
        <v>9.2586330427973873E-2</v>
      </c>
      <c r="O42" s="10">
        <f t="shared" si="17"/>
        <v>2.3799999999999919</v>
      </c>
      <c r="P42" s="16">
        <f t="shared" si="10"/>
        <v>0.31515953790018847</v>
      </c>
      <c r="Q42" s="16">
        <f t="shared" si="11"/>
        <v>2.3592750255562862</v>
      </c>
      <c r="R42" s="16">
        <f t="shared" si="12"/>
        <v>0.56261955665579144</v>
      </c>
      <c r="S42" s="16">
        <f t="shared" si="13"/>
        <v>0.560164562663793</v>
      </c>
      <c r="T42" s="17">
        <f t="shared" si="14"/>
        <v>0.40528602026472371</v>
      </c>
    </row>
    <row r="43" spans="1:20" x14ac:dyDescent="0.15">
      <c r="A43" s="10">
        <f t="shared" si="15"/>
        <v>0.39000000000000018</v>
      </c>
      <c r="B43" s="16">
        <f t="shared" si="0"/>
        <v>2.7670619106349852</v>
      </c>
      <c r="C43" s="16">
        <f t="shared" si="1"/>
        <v>1.6234334626514837</v>
      </c>
      <c r="D43" s="16">
        <f t="shared" si="2"/>
        <v>1.164573668989344</v>
      </c>
      <c r="E43" s="16">
        <f t="shared" si="3"/>
        <v>2.3760299449637516</v>
      </c>
      <c r="F43" s="17">
        <f t="shared" si="4"/>
        <v>2.4982768202777512</v>
      </c>
      <c r="G43" s="3"/>
      <c r="H43" s="10">
        <f t="shared" si="16"/>
        <v>1.3900000000000003</v>
      </c>
      <c r="I43" s="16">
        <f t="shared" si="5"/>
        <v>0.66931169782426458</v>
      </c>
      <c r="J43" s="16">
        <f t="shared" si="6"/>
        <v>1.1094964214067451</v>
      </c>
      <c r="K43" s="16">
        <f t="shared" si="7"/>
        <v>0.86553858138226503</v>
      </c>
      <c r="L43" s="16">
        <f t="shared" si="8"/>
        <v>0.77328927008126436</v>
      </c>
      <c r="M43" s="17">
        <f t="shared" si="9"/>
        <v>9.6154680973403295E-2</v>
      </c>
      <c r="O43" s="10">
        <f t="shared" si="17"/>
        <v>2.3899999999999917</v>
      </c>
      <c r="P43" s="16">
        <f t="shared" si="10"/>
        <v>0.31314134679745997</v>
      </c>
      <c r="Q43" s="16">
        <f t="shared" si="11"/>
        <v>2.3810702164352842</v>
      </c>
      <c r="R43" s="16">
        <f t="shared" si="12"/>
        <v>0.56011426330971736</v>
      </c>
      <c r="S43" s="16">
        <f t="shared" si="13"/>
        <v>0.559066903504843</v>
      </c>
      <c r="T43" s="17">
        <f t="shared" si="14"/>
        <v>0.40759548003361468</v>
      </c>
    </row>
    <row r="44" spans="1:20" x14ac:dyDescent="0.15">
      <c r="A44" s="10">
        <f t="shared" si="15"/>
        <v>0.40000000000000019</v>
      </c>
      <c r="B44" s="16">
        <f t="shared" si="0"/>
        <v>2.6958193300859588</v>
      </c>
      <c r="C44" s="16">
        <f t="shared" si="1"/>
        <v>1.5901399999999994</v>
      </c>
      <c r="D44" s="16">
        <f t="shared" si="2"/>
        <v>1.1627906976744184</v>
      </c>
      <c r="E44" s="16">
        <f t="shared" si="3"/>
        <v>2.3184046238739251</v>
      </c>
      <c r="F44" s="17">
        <f t="shared" si="4"/>
        <v>2.3084926508453742</v>
      </c>
      <c r="G44" s="3"/>
      <c r="H44" s="10">
        <f t="shared" si="16"/>
        <v>1.4000000000000004</v>
      </c>
      <c r="I44" s="16">
        <f t="shared" si="5"/>
        <v>0.66319763634661355</v>
      </c>
      <c r="J44" s="16">
        <f t="shared" si="6"/>
        <v>1.1149257142857145</v>
      </c>
      <c r="K44" s="16">
        <f t="shared" si="7"/>
        <v>0.86206896551724133</v>
      </c>
      <c r="L44" s="16">
        <f t="shared" si="8"/>
        <v>0.76930925816207196</v>
      </c>
      <c r="M44" s="17">
        <f t="shared" si="9"/>
        <v>9.9738173844026001E-2</v>
      </c>
      <c r="O44" s="10">
        <f t="shared" si="17"/>
        <v>2.3999999999999915</v>
      </c>
      <c r="P44" s="16">
        <f t="shared" si="10"/>
        <v>0.3111417197428869</v>
      </c>
      <c r="Q44" s="16">
        <f t="shared" si="11"/>
        <v>2.4030998765431897</v>
      </c>
      <c r="R44" s="16">
        <f t="shared" si="12"/>
        <v>0.55762081784386841</v>
      </c>
      <c r="S44" s="16">
        <f t="shared" si="13"/>
        <v>0.55798081740557492</v>
      </c>
      <c r="T44" s="17">
        <f t="shared" si="14"/>
        <v>0.40988912725269178</v>
      </c>
    </row>
    <row r="45" spans="1:20" x14ac:dyDescent="0.15">
      <c r="A45" s="10">
        <f t="shared" si="15"/>
        <v>0.4100000000000002</v>
      </c>
      <c r="B45" s="16">
        <f t="shared" si="0"/>
        <v>2.6280057690084839</v>
      </c>
      <c r="C45" s="16">
        <f t="shared" si="1"/>
        <v>1.5586733768545724</v>
      </c>
      <c r="D45" s="16">
        <f t="shared" si="2"/>
        <v>1.1609682475184304</v>
      </c>
      <c r="E45" s="16">
        <f t="shared" si="3"/>
        <v>2.2636327691354583</v>
      </c>
      <c r="F45" s="17">
        <f t="shared" si="4"/>
        <v>2.1343640811651898</v>
      </c>
      <c r="G45" s="3"/>
      <c r="H45" s="10">
        <f t="shared" si="16"/>
        <v>1.4100000000000004</v>
      </c>
      <c r="I45" s="16">
        <f t="shared" si="5"/>
        <v>0.65716883094924239</v>
      </c>
      <c r="J45" s="16">
        <f t="shared" si="6"/>
        <v>1.1204809302759422</v>
      </c>
      <c r="K45" s="16">
        <f t="shared" si="7"/>
        <v>0.85860248136117112</v>
      </c>
      <c r="L45" s="16">
        <f t="shared" si="8"/>
        <v>0.76539358459273354</v>
      </c>
      <c r="M45" s="17">
        <f t="shared" si="9"/>
        <v>0.10333501279574359</v>
      </c>
      <c r="O45" s="10">
        <f t="shared" si="17"/>
        <v>2.4099999999999913</v>
      </c>
      <c r="P45" s="16">
        <f t="shared" si="10"/>
        <v>0.30916043200335103</v>
      </c>
      <c r="Q45" s="16">
        <f t="shared" si="11"/>
        <v>2.425365910356982</v>
      </c>
      <c r="R45" s="16">
        <f t="shared" si="12"/>
        <v>0.55513920115469173</v>
      </c>
      <c r="S45" s="16">
        <f t="shared" si="13"/>
        <v>0.55690614418923423</v>
      </c>
      <c r="T45" s="17">
        <f t="shared" si="14"/>
        <v>0.41216705541272491</v>
      </c>
    </row>
    <row r="46" spans="1:20" x14ac:dyDescent="0.15">
      <c r="A46" s="10">
        <f t="shared" si="15"/>
        <v>0.42000000000000021</v>
      </c>
      <c r="B46" s="16">
        <f t="shared" si="0"/>
        <v>2.5633766296463447</v>
      </c>
      <c r="C46" s="16">
        <f t="shared" si="1"/>
        <v>1.5289047997326271</v>
      </c>
      <c r="D46" s="16">
        <f t="shared" si="2"/>
        <v>1.1591067150915695</v>
      </c>
      <c r="E46" s="16">
        <f t="shared" si="3"/>
        <v>2.2115104642835561</v>
      </c>
      <c r="F46" s="17">
        <f t="shared" si="4"/>
        <v>1.9743660287047753</v>
      </c>
      <c r="G46" s="3"/>
      <c r="H46" s="10">
        <f t="shared" si="16"/>
        <v>1.4200000000000004</v>
      </c>
      <c r="I46" s="16">
        <f t="shared" si="5"/>
        <v>0.65122357015530941</v>
      </c>
      <c r="J46" s="16">
        <f t="shared" si="6"/>
        <v>1.1261621432281692</v>
      </c>
      <c r="K46" s="16">
        <f t="shared" si="7"/>
        <v>0.85513938772019837</v>
      </c>
      <c r="L46" s="16">
        <f t="shared" si="8"/>
        <v>0.76154084293961888</v>
      </c>
      <c r="M46" s="17">
        <f t="shared" si="9"/>
        <v>0.10694348737036402</v>
      </c>
      <c r="O46" s="10">
        <f t="shared" si="17"/>
        <v>2.419999999999991</v>
      </c>
      <c r="P46" s="16">
        <f t="shared" si="10"/>
        <v>0.30719726231807637</v>
      </c>
      <c r="Q46" s="16">
        <f t="shared" si="11"/>
        <v>2.4478702374313834</v>
      </c>
      <c r="R46" s="16">
        <f t="shared" si="12"/>
        <v>0.55266939316900854</v>
      </c>
      <c r="S46" s="16">
        <f t="shared" si="13"/>
        <v>0.55584272643832511</v>
      </c>
      <c r="T46" s="17">
        <f t="shared" si="14"/>
        <v>0.41442935851034857</v>
      </c>
    </row>
    <row r="47" spans="1:20" x14ac:dyDescent="0.15">
      <c r="A47" s="10">
        <f t="shared" si="15"/>
        <v>0.43000000000000022</v>
      </c>
      <c r="B47" s="16">
        <f t="shared" si="0"/>
        <v>2.5017100733240567</v>
      </c>
      <c r="C47" s="16">
        <f t="shared" si="1"/>
        <v>1.5007175012171505</v>
      </c>
      <c r="D47" s="16">
        <f t="shared" si="2"/>
        <v>1.1572065035005497</v>
      </c>
      <c r="E47" s="16">
        <f t="shared" si="3"/>
        <v>2.1618527598629838</v>
      </c>
      <c r="F47" s="17">
        <f t="shared" si="4"/>
        <v>1.8271509676060955</v>
      </c>
      <c r="G47" s="3"/>
      <c r="H47" s="10">
        <f t="shared" si="16"/>
        <v>1.4300000000000004</v>
      </c>
      <c r="I47" s="16">
        <f t="shared" si="5"/>
        <v>0.64536018928589589</v>
      </c>
      <c r="J47" s="16">
        <f t="shared" si="6"/>
        <v>1.1319694597541088</v>
      </c>
      <c r="K47" s="16">
        <f t="shared" si="7"/>
        <v>0.85167993867904435</v>
      </c>
      <c r="L47" s="16">
        <f t="shared" si="8"/>
        <v>0.75774966625003481</v>
      </c>
      <c r="M47" s="17">
        <f t="shared" si="9"/>
        <v>0.11056196887541503</v>
      </c>
      <c r="O47" s="10">
        <f t="shared" si="17"/>
        <v>2.4299999999999908</v>
      </c>
      <c r="P47" s="16">
        <f t="shared" si="10"/>
        <v>0.30525199283108551</v>
      </c>
      <c r="Q47" s="16">
        <f t="shared" si="11"/>
        <v>2.4706147924185302</v>
      </c>
      <c r="R47" s="16">
        <f t="shared" si="12"/>
        <v>0.5502113728690794</v>
      </c>
      <c r="S47" s="16">
        <f t="shared" si="13"/>
        <v>0.55479040943728186</v>
      </c>
      <c r="T47" s="17">
        <f t="shared" si="14"/>
        <v>0.41667613099753886</v>
      </c>
    </row>
    <row r="48" spans="1:20" x14ac:dyDescent="0.15">
      <c r="A48" s="10">
        <f t="shared" si="15"/>
        <v>0.44000000000000022</v>
      </c>
      <c r="B48" s="16">
        <f t="shared" si="0"/>
        <v>2.4428044340474289</v>
      </c>
      <c r="C48" s="16">
        <f t="shared" si="1"/>
        <v>1.4740053736727268</v>
      </c>
      <c r="D48" s="16">
        <f t="shared" si="2"/>
        <v>1.1552680221811458</v>
      </c>
      <c r="E48" s="16">
        <f t="shared" si="3"/>
        <v>2.1144915181114552</v>
      </c>
      <c r="F48" s="17">
        <f t="shared" si="4"/>
        <v>1.6915248402133245</v>
      </c>
      <c r="G48" s="3"/>
      <c r="H48" s="10">
        <f t="shared" si="16"/>
        <v>1.4400000000000004</v>
      </c>
      <c r="I48" s="16">
        <f t="shared" si="5"/>
        <v>0.6395770688345388</v>
      </c>
      <c r="J48" s="16">
        <f t="shared" si="6"/>
        <v>1.1379030184164614</v>
      </c>
      <c r="K48" s="16">
        <f t="shared" si="7"/>
        <v>0.84822438362361441</v>
      </c>
      <c r="L48" s="16">
        <f t="shared" si="8"/>
        <v>0.75401872568466599</v>
      </c>
      <c r="M48" s="17">
        <f t="shared" si="9"/>
        <v>0.11418890656899394</v>
      </c>
      <c r="O48" s="10">
        <f t="shared" si="17"/>
        <v>2.4399999999999906</v>
      </c>
      <c r="P48" s="16">
        <f t="shared" si="10"/>
        <v>0.30332440902527685</v>
      </c>
      <c r="Q48" s="16">
        <f t="shared" si="11"/>
        <v>2.4936015250885037</v>
      </c>
      <c r="R48" s="16">
        <f t="shared" si="12"/>
        <v>0.54776511831726782</v>
      </c>
      <c r="S48" s="16">
        <f t="shared" si="13"/>
        <v>0.55374904111654322</v>
      </c>
      <c r="T48" s="17">
        <f t="shared" si="14"/>
        <v>0.41890746773317233</v>
      </c>
    </row>
    <row r="49" spans="1:20" x14ac:dyDescent="0.15">
      <c r="A49" s="10">
        <f t="shared" si="15"/>
        <v>0.45000000000000023</v>
      </c>
      <c r="B49" s="16">
        <f t="shared" si="0"/>
        <v>2.3864759769560009</v>
      </c>
      <c r="C49" s="16">
        <f t="shared" si="1"/>
        <v>1.4486717851401743</v>
      </c>
      <c r="D49" s="16">
        <f t="shared" si="2"/>
        <v>1.1532916866890917</v>
      </c>
      <c r="E49" s="16">
        <f t="shared" si="3"/>
        <v>2.0692735450189335</v>
      </c>
      <c r="F49" s="17">
        <f t="shared" si="4"/>
        <v>1.5664266871046422</v>
      </c>
      <c r="G49" s="3"/>
      <c r="H49" s="10">
        <f t="shared" si="16"/>
        <v>1.4500000000000004</v>
      </c>
      <c r="I49" s="16">
        <f t="shared" si="5"/>
        <v>0.63387263290941087</v>
      </c>
      <c r="J49" s="16">
        <f t="shared" si="6"/>
        <v>1.1439629889547414</v>
      </c>
      <c r="K49" s="16">
        <f t="shared" si="7"/>
        <v>0.84477296726504736</v>
      </c>
      <c r="L49" s="16">
        <f t="shared" si="8"/>
        <v>0.75034672920651513</v>
      </c>
      <c r="M49" s="17">
        <f t="shared" si="9"/>
        <v>0.11782282403805511</v>
      </c>
      <c r="O49" s="10">
        <f t="shared" si="17"/>
        <v>2.4499999999999904</v>
      </c>
      <c r="P49" s="16">
        <f t="shared" si="10"/>
        <v>0.30141429965807603</v>
      </c>
      <c r="Q49" s="16">
        <f t="shared" si="11"/>
        <v>2.5168324003507423</v>
      </c>
      <c r="R49" s="16">
        <f t="shared" si="12"/>
        <v>0.54533060668030231</v>
      </c>
      <c r="S49" s="16">
        <f t="shared" si="13"/>
        <v>0.55271847199799451</v>
      </c>
      <c r="T49" s="17">
        <f t="shared" si="14"/>
        <v>0.42112346393658118</v>
      </c>
    </row>
    <row r="50" spans="1:20" x14ac:dyDescent="0.15">
      <c r="A50" s="10">
        <f t="shared" si="15"/>
        <v>0.46000000000000024</v>
      </c>
      <c r="B50" s="16">
        <f t="shared" si="0"/>
        <v>2.3325569491500064</v>
      </c>
      <c r="C50" s="16">
        <f t="shared" si="1"/>
        <v>1.4246285496869564</v>
      </c>
      <c r="D50" s="16">
        <f t="shared" si="2"/>
        <v>1.1512779184895232</v>
      </c>
      <c r="E50" s="16">
        <f t="shared" si="3"/>
        <v>2.0260589660316963</v>
      </c>
      <c r="F50" s="17">
        <f t="shared" si="4"/>
        <v>1.4509113546178702</v>
      </c>
      <c r="G50" s="3"/>
      <c r="H50" s="10">
        <f t="shared" si="16"/>
        <v>1.4600000000000004</v>
      </c>
      <c r="I50" s="16">
        <f t="shared" si="5"/>
        <v>0.6282453477398916</v>
      </c>
      <c r="J50" s="16">
        <f t="shared" si="6"/>
        <v>1.1501495715452055</v>
      </c>
      <c r="K50" s="16">
        <f t="shared" si="7"/>
        <v>0.84132592966515229</v>
      </c>
      <c r="L50" s="16">
        <f t="shared" si="8"/>
        <v>0.74673242032363529</v>
      </c>
      <c r="M50" s="17">
        <f t="shared" si="9"/>
        <v>0.12146231575925281</v>
      </c>
      <c r="O50" s="10">
        <f t="shared" si="17"/>
        <v>2.4599999999999902</v>
      </c>
      <c r="P50" s="16">
        <f t="shared" si="10"/>
        <v>0.29952145669861641</v>
      </c>
      <c r="Q50" s="16">
        <f t="shared" si="11"/>
        <v>2.5403093982762792</v>
      </c>
      <c r="R50" s="16">
        <f t="shared" si="12"/>
        <v>0.54290781425314227</v>
      </c>
      <c r="S50" s="16">
        <f t="shared" si="13"/>
        <v>0.55169855514173582</v>
      </c>
      <c r="T50" s="17">
        <f t="shared" si="14"/>
        <v>0.42332421514303264</v>
      </c>
    </row>
    <row r="51" spans="1:20" x14ac:dyDescent="0.15">
      <c r="A51" s="10">
        <f t="shared" si="15"/>
        <v>0.47000000000000025</v>
      </c>
      <c r="B51" s="16">
        <f t="shared" si="0"/>
        <v>2.2808938793468267</v>
      </c>
      <c r="C51" s="16">
        <f t="shared" si="1"/>
        <v>1.4017950292093084</v>
      </c>
      <c r="D51" s="16">
        <f t="shared" si="2"/>
        <v>1.1492271447451587</v>
      </c>
      <c r="E51" s="16">
        <f t="shared" si="3"/>
        <v>1.984719809113642</v>
      </c>
      <c r="F51" s="17">
        <f t="shared" si="4"/>
        <v>1.344134760457697</v>
      </c>
      <c r="G51" s="3"/>
      <c r="H51" s="10">
        <f t="shared" si="16"/>
        <v>1.4700000000000004</v>
      </c>
      <c r="I51" s="16">
        <f t="shared" si="5"/>
        <v>0.62269372024445868</v>
      </c>
      <c r="J51" s="16">
        <f t="shared" si="6"/>
        <v>1.1564629960932513</v>
      </c>
      <c r="K51" s="16">
        <f t="shared" si="7"/>
        <v>0.83788350626317898</v>
      </c>
      <c r="L51" s="16">
        <f t="shared" si="8"/>
        <v>0.74317457688309085</v>
      </c>
      <c r="M51" s="17">
        <f t="shared" si="9"/>
        <v>0.12510604383214474</v>
      </c>
      <c r="O51" s="10">
        <f t="shared" si="17"/>
        <v>2.46999999999999</v>
      </c>
      <c r="P51" s="16">
        <f t="shared" si="10"/>
        <v>0.29764567526640645</v>
      </c>
      <c r="Q51" s="16">
        <f t="shared" si="11"/>
        <v>2.5640345141207765</v>
      </c>
      <c r="R51" s="16">
        <f t="shared" si="12"/>
        <v>0.54049671648244979</v>
      </c>
      <c r="S51" s="16">
        <f t="shared" si="13"/>
        <v>0.55068914609413933</v>
      </c>
      <c r="T51" s="17">
        <f t="shared" si="14"/>
        <v>0.42550981716106206</v>
      </c>
    </row>
    <row r="52" spans="1:20" x14ac:dyDescent="0.15">
      <c r="A52" s="10">
        <f t="shared" si="15"/>
        <v>0.48000000000000026</v>
      </c>
      <c r="B52" s="16">
        <f t="shared" si="0"/>
        <v>2.2313460900794047</v>
      </c>
      <c r="C52" s="16">
        <f t="shared" si="1"/>
        <v>1.3800973475160492</v>
      </c>
      <c r="D52" s="16">
        <f t="shared" si="2"/>
        <v>1.1471397981033955</v>
      </c>
      <c r="E52" s="16">
        <f t="shared" si="3"/>
        <v>1.9451387649252205</v>
      </c>
      <c r="F52" s="17">
        <f t="shared" si="4"/>
        <v>1.2453412944811342</v>
      </c>
      <c r="G52" s="3"/>
      <c r="H52" s="10">
        <f t="shared" si="16"/>
        <v>1.4800000000000004</v>
      </c>
      <c r="I52" s="16">
        <f t="shared" si="5"/>
        <v>0.61721629665698419</v>
      </c>
      <c r="J52" s="16">
        <f t="shared" si="6"/>
        <v>1.1629035215567571</v>
      </c>
      <c r="K52" s="16">
        <f t="shared" si="7"/>
        <v>0.83444592790387162</v>
      </c>
      <c r="L52" s="16">
        <f t="shared" si="8"/>
        <v>0.73967200991373006</v>
      </c>
      <c r="M52" s="17">
        <f t="shared" si="9"/>
        <v>0.12875273487518324</v>
      </c>
      <c r="O52" s="10">
        <f t="shared" si="17"/>
        <v>2.4799999999999898</v>
      </c>
      <c r="P52" s="16">
        <f t="shared" si="10"/>
        <v>0.29578675357143985</v>
      </c>
      <c r="Q52" s="16">
        <f t="shared" si="11"/>
        <v>2.588009758348361</v>
      </c>
      <c r="R52" s="16">
        <f t="shared" si="12"/>
        <v>0.53809728798967105</v>
      </c>
      <c r="S52" s="16">
        <f t="shared" si="13"/>
        <v>0.54969010283716147</v>
      </c>
      <c r="T52" s="17">
        <f t="shared" si="14"/>
        <v>0.42768036603158133</v>
      </c>
    </row>
    <row r="53" spans="1:20" x14ac:dyDescent="0.15">
      <c r="A53" s="10">
        <f t="shared" si="15"/>
        <v>0.49000000000000027</v>
      </c>
      <c r="B53" s="16">
        <f t="shared" si="0"/>
        <v>2.1837843920735795</v>
      </c>
      <c r="C53" s="16">
        <f t="shared" si="1"/>
        <v>1.3594677006538256</v>
      </c>
      <c r="D53" s="16">
        <f t="shared" si="2"/>
        <v>1.14501631648251</v>
      </c>
      <c r="E53" s="16">
        <f t="shared" si="3"/>
        <v>1.9072080988174613</v>
      </c>
      <c r="F53" s="17">
        <f t="shared" si="4"/>
        <v>1.1538530087551901</v>
      </c>
      <c r="G53" s="3"/>
      <c r="H53" s="10">
        <f t="shared" si="16"/>
        <v>1.4900000000000004</v>
      </c>
      <c r="I53" s="16">
        <f t="shared" si="5"/>
        <v>0.61181166120868535</v>
      </c>
      <c r="J53" s="16">
        <f t="shared" si="6"/>
        <v>1.1694714352989093</v>
      </c>
      <c r="K53" s="16">
        <f t="shared" si="7"/>
        <v>0.83101342086674701</v>
      </c>
      <c r="L53" s="16">
        <f t="shared" si="8"/>
        <v>0.73622356251547161</v>
      </c>
      <c r="M53" s="17">
        <f t="shared" si="9"/>
        <v>0.13240117707551347</v>
      </c>
      <c r="O53" s="10">
        <f t="shared" si="17"/>
        <v>2.4899999999999896</v>
      </c>
      <c r="P53" s="16">
        <f t="shared" si="10"/>
        <v>0.29394449285571062</v>
      </c>
      <c r="Q53" s="16">
        <f t="shared" si="11"/>
        <v>2.612237156656231</v>
      </c>
      <c r="R53" s="16">
        <f t="shared" si="12"/>
        <v>0.5357095025937294</v>
      </c>
      <c r="S53" s="16">
        <f t="shared" si="13"/>
        <v>0.54870128573887167</v>
      </c>
      <c r="T53" s="17">
        <f t="shared" si="14"/>
        <v>0.42983595798870566</v>
      </c>
    </row>
    <row r="54" spans="1:20" x14ac:dyDescent="0.15">
      <c r="A54" s="10">
        <f t="shared" si="15"/>
        <v>0.50000000000000022</v>
      </c>
      <c r="B54" s="16">
        <f t="shared" si="0"/>
        <v>2.1380899352993938</v>
      </c>
      <c r="C54" s="16">
        <f t="shared" si="1"/>
        <v>1.3398437499999998</v>
      </c>
      <c r="D54" s="16">
        <f t="shared" si="2"/>
        <v>1.1428571428571428</v>
      </c>
      <c r="E54" s="16">
        <f t="shared" si="3"/>
        <v>1.8708286933869702</v>
      </c>
      <c r="F54" s="17">
        <f t="shared" si="4"/>
        <v>1.0690603127182543</v>
      </c>
      <c r="G54" s="3"/>
      <c r="H54" s="10">
        <f t="shared" si="16"/>
        <v>1.5000000000000004</v>
      </c>
      <c r="I54" s="16">
        <f t="shared" si="5"/>
        <v>0.60647843486312258</v>
      </c>
      <c r="J54" s="16">
        <f t="shared" si="6"/>
        <v>1.1761670524691363</v>
      </c>
      <c r="K54" s="16">
        <f t="shared" si="7"/>
        <v>0.8275862068965516</v>
      </c>
      <c r="L54" s="16">
        <f t="shared" si="8"/>
        <v>0.73282810879293991</v>
      </c>
      <c r="M54" s="17">
        <f t="shared" si="9"/>
        <v>0.13605021738414652</v>
      </c>
      <c r="O54" s="10">
        <f t="shared" si="17"/>
        <v>2.4999999999999893</v>
      </c>
      <c r="P54" s="16">
        <f t="shared" si="10"/>
        <v>0.29211869733609053</v>
      </c>
      <c r="Q54" s="16">
        <f t="shared" si="11"/>
        <v>2.6367187499999747</v>
      </c>
      <c r="R54" s="16">
        <f t="shared" si="12"/>
        <v>0.53333333333333577</v>
      </c>
      <c r="S54" s="16">
        <f t="shared" si="13"/>
        <v>0.54772255750516718</v>
      </c>
      <c r="T54" s="17">
        <f t="shared" si="14"/>
        <v>0.43197668942222844</v>
      </c>
    </row>
    <row r="55" spans="1:20" x14ac:dyDescent="0.15">
      <c r="A55" s="10">
        <f t="shared" si="15"/>
        <v>0.51000000000000023</v>
      </c>
      <c r="B55" s="16">
        <f t="shared" si="0"/>
        <v>2.0941531951921939</v>
      </c>
      <c r="C55" s="16">
        <f t="shared" si="1"/>
        <v>1.3211680867628985</v>
      </c>
      <c r="D55" s="16">
        <f t="shared" si="2"/>
        <v>1.1406627250432502</v>
      </c>
      <c r="E55" s="16">
        <f t="shared" si="3"/>
        <v>1.8359092036717433</v>
      </c>
      <c r="F55" s="17">
        <f t="shared" si="4"/>
        <v>0.99041393901547869</v>
      </c>
      <c r="G55" s="3"/>
      <c r="H55" s="10">
        <f t="shared" si="16"/>
        <v>1.5100000000000005</v>
      </c>
      <c r="I55" s="16">
        <f t="shared" si="5"/>
        <v>0.601215274101776</v>
      </c>
      <c r="J55" s="16">
        <f t="shared" si="6"/>
        <v>1.1829907154108448</v>
      </c>
      <c r="K55" s="16">
        <f t="shared" si="7"/>
        <v>0.82416450323484558</v>
      </c>
      <c r="L55" s="16">
        <f t="shared" si="8"/>
        <v>0.72948455283138991</v>
      </c>
      <c r="M55" s="17">
        <f t="shared" si="9"/>
        <v>0.13969875884858152</v>
      </c>
      <c r="O55" s="10">
        <f t="shared" si="17"/>
        <v>2.5099999999999891</v>
      </c>
      <c r="P55" s="16">
        <f t="shared" si="10"/>
        <v>0.29030917414853386</v>
      </c>
      <c r="Q55" s="16">
        <f t="shared" si="11"/>
        <v>2.6614565946196445</v>
      </c>
      <c r="R55" s="16">
        <f t="shared" si="12"/>
        <v>0.53096875248891862</v>
      </c>
      <c r="S55" s="16">
        <f t="shared" si="13"/>
        <v>0.54675378313263856</v>
      </c>
      <c r="T55" s="17">
        <f t="shared" si="14"/>
        <v>0.43410265684168181</v>
      </c>
    </row>
    <row r="56" spans="1:20" x14ac:dyDescent="0.15">
      <c r="A56" s="10">
        <f t="shared" si="15"/>
        <v>0.52000000000000024</v>
      </c>
      <c r="B56" s="16">
        <f t="shared" si="0"/>
        <v>2.0518730758476909</v>
      </c>
      <c r="C56" s="16">
        <f t="shared" si="1"/>
        <v>1.3033877582769229</v>
      </c>
      <c r="D56" s="16">
        <f t="shared" si="2"/>
        <v>1.1384335154826957</v>
      </c>
      <c r="E56" s="16">
        <f t="shared" si="3"/>
        <v>1.802365309824612</v>
      </c>
      <c r="F56" s="17">
        <f t="shared" si="4"/>
        <v>0.91741798583375367</v>
      </c>
      <c r="G56" s="3"/>
      <c r="H56" s="10">
        <f t="shared" si="16"/>
        <v>1.5200000000000005</v>
      </c>
      <c r="I56" s="16">
        <f t="shared" si="5"/>
        <v>0.59602086975786295</v>
      </c>
      <c r="J56" s="16">
        <f t="shared" si="6"/>
        <v>1.1899427930947375</v>
      </c>
      <c r="K56" s="16">
        <f t="shared" si="7"/>
        <v>0.82074852265265907</v>
      </c>
      <c r="L56" s="16">
        <f t="shared" si="8"/>
        <v>0.72619182771298041</v>
      </c>
      <c r="M56" s="17">
        <f t="shared" si="9"/>
        <v>0.14334575807543509</v>
      </c>
      <c r="O56" s="10">
        <f t="shared" si="17"/>
        <v>2.5199999999999889</v>
      </c>
      <c r="P56" s="16">
        <f t="shared" si="10"/>
        <v>0.28851573329357105</v>
      </c>
      <c r="Q56" s="16">
        <f t="shared" si="11"/>
        <v>2.6864527620665215</v>
      </c>
      <c r="R56" s="16">
        <f t="shared" si="12"/>
        <v>0.52861573160417519</v>
      </c>
      <c r="S56" s="16">
        <f t="shared" si="13"/>
        <v>0.54579482986255556</v>
      </c>
      <c r="T56" s="17">
        <f t="shared" si="14"/>
        <v>0.43621395684192465</v>
      </c>
    </row>
    <row r="57" spans="1:20" x14ac:dyDescent="0.15">
      <c r="A57" s="10">
        <f t="shared" si="15"/>
        <v>0.53000000000000025</v>
      </c>
      <c r="B57" s="16">
        <f t="shared" si="0"/>
        <v>2.0111561147416714</v>
      </c>
      <c r="C57" s="16">
        <f t="shared" si="1"/>
        <v>1.286453847930896</v>
      </c>
      <c r="D57" s="16">
        <f t="shared" si="2"/>
        <v>1.1361699710276656</v>
      </c>
      <c r="E57" s="16">
        <f t="shared" si="3"/>
        <v>1.7701190543898822</v>
      </c>
      <c r="F57" s="17">
        <f t="shared" si="4"/>
        <v>0.84962387428486974</v>
      </c>
      <c r="G57" s="3"/>
      <c r="H57" s="10">
        <f t="shared" si="16"/>
        <v>1.5300000000000005</v>
      </c>
      <c r="I57" s="16">
        <f t="shared" si="5"/>
        <v>0.59089394589617883</v>
      </c>
      <c r="J57" s="16">
        <f t="shared" si="6"/>
        <v>1.1970236805765226</v>
      </c>
      <c r="K57" s="16">
        <f t="shared" si="7"/>
        <v>0.81733847348417743</v>
      </c>
      <c r="L57" s="16">
        <f t="shared" si="8"/>
        <v>0.72294889457154343</v>
      </c>
      <c r="M57" s="17">
        <f t="shared" si="9"/>
        <v>0.14699022281607821</v>
      </c>
      <c r="O57" s="10">
        <f t="shared" si="17"/>
        <v>2.5299999999999887</v>
      </c>
      <c r="P57" s="16">
        <f t="shared" si="10"/>
        <v>0.28673818758305575</v>
      </c>
      <c r="Q57" s="16">
        <f t="shared" si="11"/>
        <v>2.7117093392305538</v>
      </c>
      <c r="R57" s="16">
        <f t="shared" si="12"/>
        <v>0.52627424150725211</v>
      </c>
      <c r="S57" s="16">
        <f t="shared" si="13"/>
        <v>0.54484556713594057</v>
      </c>
      <c r="T57" s="17">
        <f t="shared" si="14"/>
        <v>0.43831068607020218</v>
      </c>
    </row>
    <row r="58" spans="1:20" x14ac:dyDescent="0.15">
      <c r="A58" s="10">
        <f t="shared" si="15"/>
        <v>0.54000000000000026</v>
      </c>
      <c r="B58" s="16">
        <f t="shared" si="0"/>
        <v>1.9719157758138506</v>
      </c>
      <c r="C58" s="16">
        <f t="shared" si="1"/>
        <v>1.2703211017772293</v>
      </c>
      <c r="D58" s="16">
        <f t="shared" si="2"/>
        <v>1.1338725527250735</v>
      </c>
      <c r="E58" s="16">
        <f t="shared" si="3"/>
        <v>1.7390982532160955</v>
      </c>
      <c r="F58" s="17">
        <f t="shared" si="4"/>
        <v>0.78662508609737836</v>
      </c>
      <c r="G58" s="3"/>
      <c r="H58" s="10">
        <f t="shared" si="16"/>
        <v>1.5400000000000005</v>
      </c>
      <c r="I58" s="16">
        <f t="shared" si="5"/>
        <v>0.58583325873686198</v>
      </c>
      <c r="J58" s="16">
        <f t="shared" si="6"/>
        <v>1.2042337984779221</v>
      </c>
      <c r="K58" s="16">
        <f t="shared" si="7"/>
        <v>0.81393455966140316</v>
      </c>
      <c r="L58" s="16">
        <f t="shared" si="8"/>
        <v>0.71975474168410869</v>
      </c>
      <c r="M58" s="17">
        <f t="shared" si="9"/>
        <v>0.15063120966869503</v>
      </c>
      <c r="O58" s="10">
        <f t="shared" si="17"/>
        <v>2.5399999999999885</v>
      </c>
      <c r="P58" s="16">
        <f t="shared" si="10"/>
        <v>0.28497635258813103</v>
      </c>
      <c r="Q58" s="16">
        <f t="shared" si="11"/>
        <v>2.7372284283684745</v>
      </c>
      <c r="R58" s="16">
        <f t="shared" si="12"/>
        <v>0.52394425233155462</v>
      </c>
      <c r="S58" s="16">
        <f t="shared" si="13"/>
        <v>0.54390586654970408</v>
      </c>
      <c r="T58" s="17">
        <f t="shared" si="14"/>
        <v>0.44039294119461836</v>
      </c>
    </row>
    <row r="59" spans="1:20" x14ac:dyDescent="0.15">
      <c r="A59" s="10">
        <f t="shared" si="15"/>
        <v>0.55000000000000027</v>
      </c>
      <c r="B59" s="16">
        <f t="shared" si="0"/>
        <v>1.9340718196696056</v>
      </c>
      <c r="C59" s="16">
        <f t="shared" si="1"/>
        <v>1.2549475958806813</v>
      </c>
      <c r="D59" s="16">
        <f t="shared" si="2"/>
        <v>1.1315417256011315</v>
      </c>
      <c r="E59" s="16">
        <f t="shared" si="3"/>
        <v>1.7092359706330142</v>
      </c>
      <c r="F59" s="17">
        <f t="shared" si="4"/>
        <v>0.72805256877076929</v>
      </c>
      <c r="G59" s="3"/>
      <c r="H59" s="10">
        <f t="shared" si="16"/>
        <v>1.5500000000000005</v>
      </c>
      <c r="I59" s="16">
        <f t="shared" si="5"/>
        <v>0.58083759562108828</v>
      </c>
      <c r="J59" s="16">
        <f t="shared" si="6"/>
        <v>1.2115735924899196</v>
      </c>
      <c r="K59" s="16">
        <f t="shared" si="7"/>
        <v>0.81053698074974656</v>
      </c>
      <c r="L59" s="16">
        <f t="shared" si="8"/>
        <v>0.71660838359751788</v>
      </c>
      <c r="M59" s="17">
        <f t="shared" si="9"/>
        <v>0.15426782189057509</v>
      </c>
      <c r="O59" s="10">
        <f t="shared" si="17"/>
        <v>2.5499999999999883</v>
      </c>
      <c r="P59" s="16">
        <f t="shared" si="10"/>
        <v>0.28323004658838158</v>
      </c>
      <c r="Q59" s="16">
        <f t="shared" si="11"/>
        <v>2.7630121471325508</v>
      </c>
      <c r="R59" s="16">
        <f t="shared" si="12"/>
        <v>0.52162573353619046</v>
      </c>
      <c r="S59" s="16">
        <f t="shared" si="13"/>
        <v>0.54297560181380711</v>
      </c>
      <c r="T59" s="17">
        <f t="shared" si="14"/>
        <v>0.44246081887397148</v>
      </c>
    </row>
    <row r="60" spans="1:20" x14ac:dyDescent="0.15">
      <c r="A60" s="10">
        <f t="shared" si="15"/>
        <v>0.56000000000000028</v>
      </c>
      <c r="B60" s="16">
        <f t="shared" si="0"/>
        <v>1.8975497412599345</v>
      </c>
      <c r="C60" s="16">
        <f t="shared" si="1"/>
        <v>1.2402944393142856</v>
      </c>
      <c r="D60" s="16">
        <f t="shared" si="2"/>
        <v>1.1291779584462509</v>
      </c>
      <c r="E60" s="16">
        <f t="shared" si="3"/>
        <v>1.6804700508597981</v>
      </c>
      <c r="F60" s="17">
        <f t="shared" si="4"/>
        <v>0.67357071335876451</v>
      </c>
      <c r="G60" s="3"/>
      <c r="H60" s="10">
        <f t="shared" si="16"/>
        <v>1.5600000000000005</v>
      </c>
      <c r="I60" s="16">
        <f t="shared" si="5"/>
        <v>0.57590577401680898</v>
      </c>
      <c r="J60" s="16">
        <f t="shared" si="6"/>
        <v>1.2190435328972464</v>
      </c>
      <c r="K60" s="16">
        <f t="shared" si="7"/>
        <v>0.80714593198450257</v>
      </c>
      <c r="L60" s="16">
        <f t="shared" si="8"/>
        <v>0.71350886028855887</v>
      </c>
      <c r="M60" s="17">
        <f t="shared" si="9"/>
        <v>0.1578992073148045</v>
      </c>
      <c r="O60" s="10">
        <f t="shared" si="17"/>
        <v>2.5599999999999881</v>
      </c>
      <c r="P60" s="16">
        <f t="shared" si="10"/>
        <v>0.2814990905221389</v>
      </c>
      <c r="Q60" s="16">
        <f t="shared" si="11"/>
        <v>2.7890626285999685</v>
      </c>
      <c r="R60" s="16">
        <f t="shared" si="12"/>
        <v>0.51931865392605181</v>
      </c>
      <c r="S60" s="16">
        <f t="shared" si="13"/>
        <v>0.54205464870942777</v>
      </c>
      <c r="T60" s="17">
        <f t="shared" si="14"/>
        <v>0.44451441572889805</v>
      </c>
    </row>
    <row r="61" spans="1:20" x14ac:dyDescent="0.15">
      <c r="A61" s="10">
        <f t="shared" si="15"/>
        <v>0.57000000000000028</v>
      </c>
      <c r="B61" s="16">
        <f t="shared" si="0"/>
        <v>1.8622802667529235</v>
      </c>
      <c r="C61" s="16">
        <f t="shared" si="1"/>
        <v>1.2263255084246989</v>
      </c>
      <c r="D61" s="16">
        <f t="shared" si="2"/>
        <v>1.1267817236004432</v>
      </c>
      <c r="E61" s="16">
        <f t="shared" si="3"/>
        <v>1.6527426987387739</v>
      </c>
      <c r="F61" s="17">
        <f t="shared" si="4"/>
        <v>0.62287382492474375</v>
      </c>
      <c r="G61" s="3"/>
      <c r="H61" s="10">
        <f t="shared" si="16"/>
        <v>1.5700000000000005</v>
      </c>
      <c r="I61" s="16">
        <f t="shared" si="5"/>
        <v>0.57103664056273262</v>
      </c>
      <c r="J61" s="16">
        <f t="shared" si="6"/>
        <v>1.226644114123169</v>
      </c>
      <c r="K61" s="16">
        <f t="shared" si="7"/>
        <v>0.80376160430816213</v>
      </c>
      <c r="L61" s="16">
        <f t="shared" si="8"/>
        <v>0.71045523635612406</v>
      </c>
      <c r="M61" s="17">
        <f t="shared" si="9"/>
        <v>0.16152455636587187</v>
      </c>
      <c r="O61" s="10">
        <f t="shared" si="17"/>
        <v>2.5699999999999878</v>
      </c>
      <c r="P61" s="16">
        <f t="shared" si="10"/>
        <v>0.2797833079379089</v>
      </c>
      <c r="Q61" s="16">
        <f t="shared" si="11"/>
        <v>2.8153820213028378</v>
      </c>
      <c r="R61" s="16">
        <f t="shared" si="12"/>
        <v>0.51702298167153815</v>
      </c>
      <c r="S61" s="16">
        <f t="shared" si="13"/>
        <v>0.54114288504810348</v>
      </c>
      <c r="T61" s="17">
        <f t="shared" si="14"/>
        <v>0.44655382831428059</v>
      </c>
    </row>
    <row r="62" spans="1:20" x14ac:dyDescent="0.15">
      <c r="A62" s="10">
        <f t="shared" si="15"/>
        <v>0.58000000000000029</v>
      </c>
      <c r="B62" s="16">
        <f t="shared" si="0"/>
        <v>1.8281989024530021</v>
      </c>
      <c r="C62" s="16">
        <f t="shared" si="1"/>
        <v>1.213007208593103</v>
      </c>
      <c r="D62" s="16">
        <f t="shared" si="2"/>
        <v>1.1243534967393749</v>
      </c>
      <c r="E62" s="16">
        <f t="shared" si="3"/>
        <v>1.6260001038417005</v>
      </c>
      <c r="F62" s="17">
        <f t="shared" si="4"/>
        <v>0.57568301804178656</v>
      </c>
      <c r="G62" s="3"/>
      <c r="H62" s="10">
        <f t="shared" si="16"/>
        <v>1.5800000000000005</v>
      </c>
      <c r="I62" s="16">
        <f t="shared" si="5"/>
        <v>0.56622907014885393</v>
      </c>
      <c r="J62" s="16">
        <f t="shared" si="6"/>
        <v>1.2343758542936711</v>
      </c>
      <c r="K62" s="16">
        <f t="shared" si="7"/>
        <v>0.800384184408516</v>
      </c>
      <c r="L62" s="16">
        <f t="shared" si="8"/>
        <v>0.70744660024397821</v>
      </c>
      <c r="M62" s="17">
        <f t="shared" si="9"/>
        <v>0.16514310016901329</v>
      </c>
      <c r="O62" s="10">
        <f t="shared" si="17"/>
        <v>2.5799999999999876</v>
      </c>
      <c r="P62" s="16">
        <f t="shared" si="10"/>
        <v>0.27808252494689067</v>
      </c>
      <c r="Q62" s="16">
        <f t="shared" si="11"/>
        <v>2.8419724892587674</v>
      </c>
      <c r="R62" s="16">
        <f t="shared" si="12"/>
        <v>0.51473868432792569</v>
      </c>
      <c r="S62" s="16">
        <f t="shared" si="13"/>
        <v>0.54024019063181983</v>
      </c>
      <c r="T62" s="17">
        <f t="shared" si="14"/>
        <v>0.44857915309286711</v>
      </c>
    </row>
    <row r="63" spans="1:20" x14ac:dyDescent="0.15">
      <c r="A63" s="10">
        <f t="shared" si="15"/>
        <v>0.5900000000000003</v>
      </c>
      <c r="B63" s="16">
        <f t="shared" si="0"/>
        <v>1.795245529592888</v>
      </c>
      <c r="C63" s="16">
        <f t="shared" si="1"/>
        <v>1.2003082602294486</v>
      </c>
      <c r="D63" s="16">
        <f t="shared" si="2"/>
        <v>1.1218937566612441</v>
      </c>
      <c r="E63" s="16">
        <f t="shared" si="3"/>
        <v>1.6001921028026207</v>
      </c>
      <c r="F63" s="17">
        <f t="shared" si="4"/>
        <v>0.53174347996405491</v>
      </c>
      <c r="G63" s="3"/>
      <c r="H63" s="10">
        <f t="shared" si="16"/>
        <v>1.5900000000000005</v>
      </c>
      <c r="I63" s="16">
        <f t="shared" si="5"/>
        <v>0.56148196503190795</v>
      </c>
      <c r="J63" s="16">
        <f t="shared" si="6"/>
        <v>1.2422392948201755</v>
      </c>
      <c r="K63" s="16">
        <f t="shared" si="7"/>
        <v>0.79701385475750841</v>
      </c>
      <c r="L63" s="16">
        <f t="shared" si="8"/>
        <v>0.70448206349278442</v>
      </c>
      <c r="M63" s="17">
        <f t="shared" si="9"/>
        <v>0.16875410874843061</v>
      </c>
      <c r="O63" s="10">
        <f t="shared" si="17"/>
        <v>2.5899999999999874</v>
      </c>
      <c r="P63" s="16">
        <f t="shared" si="10"/>
        <v>0.27639657017655855</v>
      </c>
      <c r="Q63" s="16">
        <f t="shared" si="11"/>
        <v>2.8688362120020416</v>
      </c>
      <c r="R63" s="16">
        <f t="shared" si="12"/>
        <v>0.51246572885438579</v>
      </c>
      <c r="S63" s="16">
        <f t="shared" si="13"/>
        <v>0.53934644721402458</v>
      </c>
      <c r="T63" s="17">
        <f t="shared" si="14"/>
        <v>0.45059048641006194</v>
      </c>
    </row>
    <row r="64" spans="1:20" x14ac:dyDescent="0.15">
      <c r="A64" s="10">
        <f t="shared" si="15"/>
        <v>0.60000000000000031</v>
      </c>
      <c r="B64" s="16">
        <f t="shared" si="0"/>
        <v>1.7633640396464947</v>
      </c>
      <c r="C64" s="16">
        <f t="shared" si="1"/>
        <v>1.1881995061728392</v>
      </c>
      <c r="D64" s="16">
        <f t="shared" si="2"/>
        <v>1.1194029850746268</v>
      </c>
      <c r="E64" s="16">
        <f t="shared" si="3"/>
        <v>1.5752718754175354</v>
      </c>
      <c r="F64" s="17">
        <f t="shared" si="4"/>
        <v>0.49082205265272272</v>
      </c>
      <c r="G64" s="3"/>
      <c r="H64" s="10">
        <f t="shared" si="16"/>
        <v>1.6000000000000005</v>
      </c>
      <c r="I64" s="16">
        <f t="shared" si="5"/>
        <v>0.55679425398421722</v>
      </c>
      <c r="J64" s="16">
        <f t="shared" si="6"/>
        <v>1.2502350000000002</v>
      </c>
      <c r="K64" s="16">
        <f t="shared" si="7"/>
        <v>0.7936507936507935</v>
      </c>
      <c r="L64" s="16">
        <f t="shared" si="8"/>
        <v>0.70156076002011392</v>
      </c>
      <c r="M64" s="17">
        <f t="shared" si="9"/>
        <v>0.17235688930978704</v>
      </c>
      <c r="O64" s="10">
        <f t="shared" si="17"/>
        <v>2.5999999999999872</v>
      </c>
      <c r="P64" s="16">
        <f t="shared" si="10"/>
        <v>0.27472527472527686</v>
      </c>
      <c r="Q64" s="16">
        <f t="shared" si="11"/>
        <v>2.8959753846153489</v>
      </c>
      <c r="R64" s="16">
        <f t="shared" si="12"/>
        <v>0.51020408163265607</v>
      </c>
      <c r="S64" s="16">
        <f t="shared" si="13"/>
        <v>0.53846153846153955</v>
      </c>
      <c r="T64" s="17">
        <f t="shared" si="14"/>
        <v>0.45258792446983787</v>
      </c>
    </row>
    <row r="65" spans="1:20" x14ac:dyDescent="0.15">
      <c r="A65" s="10">
        <f t="shared" si="15"/>
        <v>0.61000000000000032</v>
      </c>
      <c r="B65" s="16">
        <f t="shared" si="0"/>
        <v>1.7325020055129157</v>
      </c>
      <c r="C65" s="16">
        <f t="shared" si="1"/>
        <v>1.1766537380415982</v>
      </c>
      <c r="D65" s="16">
        <f t="shared" si="2"/>
        <v>1.1168816663874461</v>
      </c>
      <c r="E65" s="16">
        <f t="shared" si="3"/>
        <v>1.5511956706359895</v>
      </c>
      <c r="F65" s="17">
        <f t="shared" si="4"/>
        <v>0.45270509200255349</v>
      </c>
      <c r="G65" s="3"/>
      <c r="H65" s="10">
        <f t="shared" si="16"/>
        <v>1.6100000000000005</v>
      </c>
      <c r="I65" s="16">
        <f t="shared" si="5"/>
        <v>0.55216489147446945</v>
      </c>
      <c r="J65" s="16">
        <f t="shared" si="6"/>
        <v>1.2583635566337739</v>
      </c>
      <c r="K65" s="16">
        <f t="shared" si="7"/>
        <v>0.79029517524795501</v>
      </c>
      <c r="L65" s="16">
        <f t="shared" si="8"/>
        <v>0.69868184542722012</v>
      </c>
      <c r="M65" s="17">
        <f t="shared" si="9"/>
        <v>0.1759507846026494</v>
      </c>
      <c r="O65" s="10">
        <f t="shared" si="17"/>
        <v>2.609999999999987</v>
      </c>
      <c r="P65" s="16">
        <f t="shared" si="10"/>
        <v>0.27306847211792185</v>
      </c>
      <c r="Q65" s="16">
        <f t="shared" si="11"/>
        <v>2.9233922177620628</v>
      </c>
      <c r="R65" s="16">
        <f t="shared" si="12"/>
        <v>0.50795370848536969</v>
      </c>
      <c r="S65" s="16">
        <f t="shared" si="13"/>
        <v>0.53758534991734752</v>
      </c>
      <c r="T65" s="17">
        <f t="shared" si="14"/>
        <v>0.4545715633117362</v>
      </c>
    </row>
    <row r="66" spans="1:20" x14ac:dyDescent="0.15">
      <c r="A66" s="10">
        <f t="shared" si="15"/>
        <v>0.62000000000000033</v>
      </c>
      <c r="B66" s="16">
        <f t="shared" si="0"/>
        <v>1.7026103845215976</v>
      </c>
      <c r="C66" s="16">
        <f t="shared" si="1"/>
        <v>1.1656455393935481</v>
      </c>
      <c r="D66" s="16">
        <f t="shared" si="2"/>
        <v>1.1143302874972141</v>
      </c>
      <c r="E66" s="16">
        <f t="shared" si="3"/>
        <v>1.5279225590696823</v>
      </c>
      <c r="F66" s="17">
        <f t="shared" si="4"/>
        <v>0.41719656862997234</v>
      </c>
      <c r="G66" s="3"/>
      <c r="H66" s="10">
        <f t="shared" si="16"/>
        <v>1.6200000000000006</v>
      </c>
      <c r="I66" s="16">
        <f t="shared" si="5"/>
        <v>0.54759285687903936</v>
      </c>
      <c r="J66" s="16">
        <f t="shared" si="6"/>
        <v>1.2666255736590768</v>
      </c>
      <c r="K66" s="16">
        <f t="shared" si="7"/>
        <v>0.78694716961334654</v>
      </c>
      <c r="L66" s="16">
        <f t="shared" si="8"/>
        <v>0.69584449633142487</v>
      </c>
      <c r="M66" s="17">
        <f t="shared" si="9"/>
        <v>0.17953517135879532</v>
      </c>
      <c r="O66" s="10">
        <f t="shared" si="17"/>
        <v>2.6199999999999868</v>
      </c>
      <c r="P66" s="16">
        <f t="shared" si="10"/>
        <v>0.27142599826248254</v>
      </c>
      <c r="Q66" s="16">
        <f t="shared" si="11"/>
        <v>2.9510889377190477</v>
      </c>
      <c r="R66" s="16">
        <f t="shared" si="12"/>
        <v>0.50571457469404557</v>
      </c>
      <c r="S66" s="16">
        <f t="shared" si="13"/>
        <v>0.53671776896422996</v>
      </c>
      <c r="T66" s="17">
        <f t="shared" si="14"/>
        <v>0.45654149878890171</v>
      </c>
    </row>
    <row r="67" spans="1:20" x14ac:dyDescent="0.15">
      <c r="A67" s="10">
        <f t="shared" si="15"/>
        <v>0.63000000000000034</v>
      </c>
      <c r="B67" s="16">
        <f t="shared" si="0"/>
        <v>1.6736432497230782</v>
      </c>
      <c r="C67" s="16">
        <f t="shared" si="1"/>
        <v>1.1551511438286959</v>
      </c>
      <c r="D67" s="16">
        <f t="shared" si="2"/>
        <v>1.1117493375826863</v>
      </c>
      <c r="E67" s="16">
        <f t="shared" si="3"/>
        <v>1.5054142090717471</v>
      </c>
      <c r="F67" s="17">
        <f t="shared" si="4"/>
        <v>0.38411637964929402</v>
      </c>
      <c r="G67" s="3"/>
      <c r="H67" s="10">
        <f t="shared" si="16"/>
        <v>1.6300000000000006</v>
      </c>
      <c r="I67" s="16">
        <f t="shared" si="5"/>
        <v>0.54307715372253629</v>
      </c>
      <c r="J67" s="16">
        <f t="shared" si="6"/>
        <v>1.2750216817996176</v>
      </c>
      <c r="K67" s="16">
        <f t="shared" si="7"/>
        <v>0.78360694275751264</v>
      </c>
      <c r="L67" s="16">
        <f t="shared" si="8"/>
        <v>0.693047909723015</v>
      </c>
      <c r="M67" s="17">
        <f t="shared" si="9"/>
        <v>0.18310945880252683</v>
      </c>
      <c r="O67" s="10">
        <f t="shared" si="17"/>
        <v>2.6299999999999866</v>
      </c>
      <c r="P67" s="16">
        <f t="shared" si="10"/>
        <v>0.26979769140761617</v>
      </c>
      <c r="Q67" s="16">
        <f t="shared" si="11"/>
        <v>2.9790677864099915</v>
      </c>
      <c r="R67" s="16">
        <f t="shared" si="12"/>
        <v>0.50348664501674389</v>
      </c>
      <c r="S67" s="16">
        <f t="shared" si="13"/>
        <v>0.5358586847892336</v>
      </c>
      <c r="T67" s="17">
        <f t="shared" si="14"/>
        <v>0.45849782654712945</v>
      </c>
    </row>
    <row r="68" spans="1:20" x14ac:dyDescent="0.15">
      <c r="A68" s="10">
        <f t="shared" si="15"/>
        <v>0.64000000000000035</v>
      </c>
      <c r="B68" s="16">
        <f t="shared" si="0"/>
        <v>1.645557546371619</v>
      </c>
      <c r="C68" s="16">
        <f t="shared" si="1"/>
        <v>1.1451483063999994</v>
      </c>
      <c r="D68" s="16">
        <f t="shared" si="2"/>
        <v>1.1091393078970717</v>
      </c>
      <c r="E68" s="16">
        <f t="shared" si="3"/>
        <v>1.4836346838086516</v>
      </c>
      <c r="F68" s="17">
        <f t="shared" si="4"/>
        <v>0.35329884514262599</v>
      </c>
      <c r="G68" s="3"/>
      <c r="H68" s="10">
        <f t="shared" si="16"/>
        <v>1.6400000000000006</v>
      </c>
      <c r="I68" s="16">
        <f t="shared" si="5"/>
        <v>0.53861680894632091</v>
      </c>
      <c r="J68" s="16">
        <f t="shared" si="6"/>
        <v>1.2835525332292685</v>
      </c>
      <c r="K68" s="16">
        <f t="shared" si="7"/>
        <v>0.78027465667915097</v>
      </c>
      <c r="L68" s="16">
        <f t="shared" si="8"/>
        <v>0.69029130234560487</v>
      </c>
      <c r="M68" s="17">
        <f t="shared" si="9"/>
        <v>0.18667308722935572</v>
      </c>
      <c r="O68" s="10">
        <f t="shared" si="17"/>
        <v>2.6399999999999864</v>
      </c>
      <c r="P68" s="16">
        <f t="shared" si="10"/>
        <v>0.2681833921011304</v>
      </c>
      <c r="Q68" s="16">
        <f t="shared" si="11"/>
        <v>3.007331021439243</v>
      </c>
      <c r="R68" s="16">
        <f t="shared" si="12"/>
        <v>0.50126988370538994</v>
      </c>
      <c r="S68" s="16">
        <f t="shared" si="13"/>
        <v>0.53500798834894525</v>
      </c>
      <c r="T68" s="17">
        <f t="shared" si="14"/>
        <v>0.46044064200487034</v>
      </c>
    </row>
    <row r="69" spans="1:20" x14ac:dyDescent="0.15">
      <c r="A69" s="10">
        <f t="shared" si="15"/>
        <v>0.65000000000000036</v>
      </c>
      <c r="B69" s="16">
        <f t="shared" ref="B69:B103" si="18">1/A69*SQRT(0.5*($B$1+1))/SQRT(1+0.5*($B$1-1)*A69^2)</f>
        <v>1.6183128708868206</v>
      </c>
      <c r="C69" s="16">
        <f t="shared" ref="C69:C103" si="19">1/A69*(0.5*($B$1+1))^(-($B$1+1)/2/($B$1-1))*(1+0.5*($B$1-1)*A69^2)^(($B$1+1)/2/($B$1-1))</f>
        <v>1.135616186899038</v>
      </c>
      <c r="D69" s="16">
        <f t="shared" ref="D69:D103" si="20">0.5*($B$1+1)*(1+0.5*($B$1-1)*A69^2)^-1</f>
        <v>1.1065006915629321</v>
      </c>
      <c r="E69" s="16">
        <f t="shared" ref="E69:E103" si="21">1/A69/SQRT(0.5*($B$1+1))*SQRT(1+0.5*($B$1-1)*A69^2)</f>
        <v>1.4625502570639641</v>
      </c>
      <c r="F69" s="17">
        <f t="shared" ref="F69:F103" si="22">1/$B$1*((1-A69^2)/A69^2)+($B$1+1)/(2*$B$1)*LN(((1+$B$1)*A69^2)/(2*(1+0.5*($B$1-1)*A69^2)))</f>
        <v>0.32459136665324795</v>
      </c>
      <c r="G69" s="3"/>
      <c r="H69" s="10">
        <f t="shared" si="16"/>
        <v>1.6500000000000006</v>
      </c>
      <c r="I69" s="16">
        <f t="shared" ref="I69:I103" si="23">1/H69*SQRT(0.5*($B$1+1))/SQRT(1+0.5*($B$1-1)*H69^2)</f>
        <v>0.53421087220379904</v>
      </c>
      <c r="J69" s="16">
        <f t="shared" ref="J69:J103" si="24">1/H69*(0.5*($B$1+1))^(-($B$1+1)/2/($B$1-1))*(1+0.5*($B$1-1)*H69^2)^(($B$1+1)/2/($B$1-1))</f>
        <v>1.292218801250351</v>
      </c>
      <c r="K69" s="16">
        <f t="shared" ref="K69:K103" si="25">0.5*($B$1+1)*(1+0.5*($B$1-1)*H69^2)^-1</f>
        <v>0.77695046940757506</v>
      </c>
      <c r="L69" s="16">
        <f t="shared" ref="L69:L103" si="26">1/H69/SQRT(0.5*($B$1+1))*SQRT(1+0.5*($B$1-1)*H69^2)</f>
        <v>0.68757391009897306</v>
      </c>
      <c r="M69" s="17">
        <f t="shared" ref="M69:M103" si="27">1/$B$1*((1-H69^2)/H69^2)+($B$1+1)/(2*$B$1)*LN(((1+$B$1)*H69^2)/(2*(1+0.5*($B$1-1)*H69^2)))</f>
        <v>0.1902255266496215</v>
      </c>
      <c r="O69" s="10">
        <f t="shared" si="17"/>
        <v>2.6499999999999861</v>
      </c>
      <c r="P69" s="16">
        <f t="shared" ref="P69:P103" si="28">1/O69*SQRT(0.5*($B$1+1))/SQRT(1+0.5*($B$1-1)*O69^2)</f>
        <v>0.26658294314937198</v>
      </c>
      <c r="Q69" s="16">
        <f t="shared" ref="Q69:Q103" si="29">1/O69*(0.5*($B$1+1))^(-($B$1+1)/2/($B$1-1))*(1+0.5*($B$1-1)*O69^2)^(($B$1+1)/2/($B$1-1))</f>
        <v>3.0358809161261386</v>
      </c>
      <c r="R69" s="16">
        <f t="shared" ref="R69:R103" si="30">0.5*($B$1+1)*(1+0.5*($B$1-1)*O69^2)^-1</f>
        <v>0.49906425452277292</v>
      </c>
      <c r="S69" s="16">
        <f t="shared" ref="S69:S103" si="31">1/O69/SQRT(0.5*($B$1+1))*SQRT(1+0.5*($B$1-1)*O69^2)</f>
        <v>0.53416557233555073</v>
      </c>
      <c r="T69" s="17">
        <f t="shared" ref="T69:T103" si="32">1/$B$1*((1-O69^2)/O69^2)+($B$1+1)/(2*$B$1)*LN(((1+$B$1)*O69^2)/(2*(1+0.5*($B$1-1)*O69^2)))</f>
        <v>0.46237004033416995</v>
      </c>
    </row>
    <row r="70" spans="1:20" x14ac:dyDescent="0.15">
      <c r="A70" s="10">
        <f t="shared" ref="A70:A103" si="33">A69+0.01</f>
        <v>0.66000000000000036</v>
      </c>
      <c r="B70" s="16">
        <f t="shared" si="18"/>
        <v>1.5918712699101438</v>
      </c>
      <c r="C70" s="16">
        <f t="shared" si="19"/>
        <v>1.1265352437571265</v>
      </c>
      <c r="D70" s="16">
        <f t="shared" si="20"/>
        <v>1.1038339833689013</v>
      </c>
      <c r="E70" s="16">
        <f t="shared" si="21"/>
        <v>1.4421292457872636</v>
      </c>
      <c r="F70" s="17">
        <f t="shared" si="22"/>
        <v>0.29785322811039461</v>
      </c>
      <c r="G70" s="3"/>
      <c r="H70" s="10">
        <f t="shared" ref="H70:H103" si="34">H69+0.01</f>
        <v>1.6600000000000006</v>
      </c>
      <c r="I70" s="16">
        <f t="shared" si="23"/>
        <v>0.52985841518135535</v>
      </c>
      <c r="J70" s="16">
        <f t="shared" si="24"/>
        <v>1.3010211799855427</v>
      </c>
      <c r="K70" s="16">
        <f t="shared" si="25"/>
        <v>0.77363453504564428</v>
      </c>
      <c r="L70" s="16">
        <f t="shared" si="26"/>
        <v>0.68489498746342004</v>
      </c>
      <c r="M70" s="17">
        <f t="shared" si="27"/>
        <v>0.19376627549379816</v>
      </c>
      <c r="O70" s="10">
        <f t="shared" ref="O70:O103" si="35">O69+0.01</f>
        <v>2.6599999999999859</v>
      </c>
      <c r="P70" s="16">
        <f t="shared" si="28"/>
        <v>0.2649961895774936</v>
      </c>
      <c r="Q70" s="16">
        <f t="shared" si="29"/>
        <v>3.0647197595398086</v>
      </c>
      <c r="R70" s="16">
        <f t="shared" si="30"/>
        <v>0.49686972075922003</v>
      </c>
      <c r="S70" s="16">
        <f t="shared" si="31"/>
        <v>0.53333133114366038</v>
      </c>
      <c r="T70" s="17">
        <f t="shared" si="32"/>
        <v>0.46428611644250062</v>
      </c>
    </row>
    <row r="71" spans="1:20" x14ac:dyDescent="0.15">
      <c r="A71" s="10">
        <f t="shared" si="33"/>
        <v>0.67000000000000037</v>
      </c>
      <c r="B71" s="16">
        <f t="shared" si="18"/>
        <v>1.5661970573569262</v>
      </c>
      <c r="C71" s="16">
        <f t="shared" si="19"/>
        <v>1.1178871374527986</v>
      </c>
      <c r="D71" s="16">
        <f t="shared" si="20"/>
        <v>1.101139679568353</v>
      </c>
      <c r="E71" s="16">
        <f t="shared" si="21"/>
        <v>1.4223418576386928</v>
      </c>
      <c r="F71" s="17">
        <f t="shared" si="22"/>
        <v>0.27295452221444738</v>
      </c>
      <c r="G71" s="3"/>
      <c r="H71" s="10">
        <f t="shared" si="34"/>
        <v>1.6700000000000006</v>
      </c>
      <c r="I71" s="16">
        <f t="shared" si="23"/>
        <v>0.52555853094384575</v>
      </c>
      <c r="J71" s="16">
        <f t="shared" si="24"/>
        <v>1.3099603840828595</v>
      </c>
      <c r="K71" s="16">
        <f t="shared" si="25"/>
        <v>0.77032700381311858</v>
      </c>
      <c r="L71" s="16">
        <f t="shared" si="26"/>
        <v>0.68225380694475368</v>
      </c>
      <c r="M71" s="17">
        <f t="shared" si="27"/>
        <v>0.19729485937642371</v>
      </c>
      <c r="O71" s="10">
        <f t="shared" si="35"/>
        <v>2.6699999999999857</v>
      </c>
      <c r="P71" s="16">
        <f t="shared" si="28"/>
        <v>0.26342297859058061</v>
      </c>
      <c r="Q71" s="16">
        <f t="shared" si="29"/>
        <v>3.0938498565344448</v>
      </c>
      <c r="R71" s="16">
        <f t="shared" si="30"/>
        <v>0.49468624524895399</v>
      </c>
      <c r="S71" s="16">
        <f t="shared" si="31"/>
        <v>0.5325051608378788</v>
      </c>
      <c r="T71" s="17">
        <f t="shared" si="32"/>
        <v>0.46618896495545559</v>
      </c>
    </row>
    <row r="72" spans="1:20" x14ac:dyDescent="0.15">
      <c r="A72" s="10">
        <f t="shared" si="33"/>
        <v>0.68000000000000038</v>
      </c>
      <c r="B72" s="16">
        <f t="shared" si="18"/>
        <v>1.5412566476114644</v>
      </c>
      <c r="C72" s="16">
        <f t="shared" si="19"/>
        <v>1.1096546424470588</v>
      </c>
      <c r="D72" s="16">
        <f t="shared" si="20"/>
        <v>1.0984182776801403</v>
      </c>
      <c r="E72" s="16">
        <f t="shared" si="21"/>
        <v>1.4031600519854774</v>
      </c>
      <c r="F72" s="17">
        <f t="shared" si="22"/>
        <v>0.24977518754913364</v>
      </c>
      <c r="G72" s="3"/>
      <c r="H72" s="10">
        <f t="shared" si="34"/>
        <v>1.6800000000000006</v>
      </c>
      <c r="I72" s="16">
        <f t="shared" si="23"/>
        <v>0.52131033330361787</v>
      </c>
      <c r="J72" s="16">
        <f t="shared" si="24"/>
        <v>1.3190371484331578</v>
      </c>
      <c r="K72" s="16">
        <f t="shared" si="25"/>
        <v>0.76702802209040688</v>
      </c>
      <c r="L72" s="16">
        <f t="shared" si="26"/>
        <v>0.67964965853903703</v>
      </c>
      <c r="M72" s="17">
        <f t="shared" si="27"/>
        <v>0.20081082991575105</v>
      </c>
      <c r="O72" s="10">
        <f t="shared" si="35"/>
        <v>2.6799999999999855</v>
      </c>
      <c r="P72" s="16">
        <f t="shared" si="28"/>
        <v>0.2618631595356114</v>
      </c>
      <c r="Q72" s="16">
        <f t="shared" si="29"/>
        <v>3.1232735277850328</v>
      </c>
      <c r="R72" s="16">
        <f t="shared" si="30"/>
        <v>0.49251379038613391</v>
      </c>
      <c r="S72" s="16">
        <f t="shared" si="31"/>
        <v>0.53168695912110209</v>
      </c>
      <c r="T72" s="17">
        <f t="shared" si="32"/>
        <v>0.46807868020027221</v>
      </c>
    </row>
    <row r="73" spans="1:20" x14ac:dyDescent="0.15">
      <c r="A73" s="10">
        <f t="shared" si="33"/>
        <v>0.69000000000000039</v>
      </c>
      <c r="B73" s="16">
        <f t="shared" si="18"/>
        <v>1.517018403227522</v>
      </c>
      <c r="C73" s="16">
        <f t="shared" si="19"/>
        <v>1.101821566781273</v>
      </c>
      <c r="D73" s="16">
        <f t="shared" si="20"/>
        <v>1.0956702762915211</v>
      </c>
      <c r="E73" s="16">
        <f t="shared" si="21"/>
        <v>1.3845574129857057</v>
      </c>
      <c r="F73" s="17">
        <f t="shared" si="22"/>
        <v>0.22820414360215813</v>
      </c>
      <c r="G73" s="3"/>
      <c r="H73" s="10">
        <f t="shared" si="34"/>
        <v>1.6900000000000006</v>
      </c>
      <c r="I73" s="16">
        <f t="shared" si="23"/>
        <v>0.51711295621207964</v>
      </c>
      <c r="J73" s="16">
        <f t="shared" si="24"/>
        <v>1.3282522278996307</v>
      </c>
      <c r="K73" s="16">
        <f t="shared" si="25"/>
        <v>0.76373773246267218</v>
      </c>
      <c r="L73" s="16">
        <f t="shared" si="26"/>
        <v>0.67708184921628667</v>
      </c>
      <c r="M73" s="17">
        <f t="shared" si="27"/>
        <v>0.20431376360638265</v>
      </c>
      <c r="O73" s="10">
        <f t="shared" si="35"/>
        <v>2.6899999999999853</v>
      </c>
      <c r="P73" s="16">
        <f t="shared" si="28"/>
        <v>0.2603165838642329</v>
      </c>
      <c r="Q73" s="16">
        <f t="shared" si="29"/>
        <v>3.1529931098235151</v>
      </c>
      <c r="R73" s="16">
        <f t="shared" si="30"/>
        <v>0.49035231814058722</v>
      </c>
      <c r="S73" s="16">
        <f t="shared" si="31"/>
        <v>0.53087662530351987</v>
      </c>
      <c r="T73" s="17">
        <f t="shared" si="32"/>
        <v>0.46995535619015316</v>
      </c>
    </row>
    <row r="74" spans="1:20" x14ac:dyDescent="0.15">
      <c r="A74" s="10">
        <f t="shared" si="33"/>
        <v>0.7000000000000004</v>
      </c>
      <c r="B74" s="16">
        <f t="shared" si="18"/>
        <v>1.4934524956837607</v>
      </c>
      <c r="C74" s="16">
        <f t="shared" si="19"/>
        <v>1.0943726785714283</v>
      </c>
      <c r="D74" s="16">
        <f t="shared" si="20"/>
        <v>1.0928961748633879</v>
      </c>
      <c r="E74" s="16">
        <f t="shared" si="21"/>
        <v>1.3665090335506416</v>
      </c>
      <c r="F74" s="17">
        <f t="shared" si="22"/>
        <v>0.20813851251828019</v>
      </c>
      <c r="G74" s="3"/>
      <c r="H74" s="10">
        <f t="shared" si="34"/>
        <v>1.7000000000000006</v>
      </c>
      <c r="I74" s="16">
        <f t="shared" si="23"/>
        <v>0.51296555317287895</v>
      </c>
      <c r="J74" s="16">
        <f t="shared" si="24"/>
        <v>1.3376063970588243</v>
      </c>
      <c r="K74" s="16">
        <f t="shared" si="25"/>
        <v>0.76045627376425828</v>
      </c>
      <c r="L74" s="16">
        <f t="shared" si="26"/>
        <v>0.67454970242233603</v>
      </c>
      <c r="M74" s="17">
        <f t="shared" si="27"/>
        <v>0.20780326074229327</v>
      </c>
      <c r="O74" s="10">
        <f t="shared" si="35"/>
        <v>2.6999999999999851</v>
      </c>
      <c r="P74" s="16">
        <f t="shared" si="28"/>
        <v>0.25878310509632868</v>
      </c>
      <c r="Q74" s="16">
        <f t="shared" si="29"/>
        <v>3.1830109550754004</v>
      </c>
      <c r="R74" s="16">
        <f t="shared" si="30"/>
        <v>0.48820179007323355</v>
      </c>
      <c r="S74" s="16">
        <f t="shared" si="31"/>
        <v>0.53007406027230985</v>
      </c>
      <c r="T74" s="17">
        <f t="shared" si="32"/>
        <v>0.47181908660935423</v>
      </c>
    </row>
    <row r="75" spans="1:20" x14ac:dyDescent="0.15">
      <c r="A75" s="10">
        <f t="shared" si="33"/>
        <v>0.71000000000000041</v>
      </c>
      <c r="B75" s="16">
        <f t="shared" si="18"/>
        <v>1.47053077790704</v>
      </c>
      <c r="C75" s="16">
        <f t="shared" si="19"/>
        <v>1.0872936387188381</v>
      </c>
      <c r="D75" s="16">
        <f t="shared" si="20"/>
        <v>1.090096473537908</v>
      </c>
      <c r="E75" s="16">
        <f t="shared" si="21"/>
        <v>1.3489914091130233</v>
      </c>
      <c r="F75" s="17">
        <f t="shared" si="22"/>
        <v>0.18948291782108373</v>
      </c>
      <c r="G75" s="3"/>
      <c r="H75" s="10">
        <f t="shared" si="34"/>
        <v>1.7100000000000006</v>
      </c>
      <c r="I75" s="16">
        <f t="shared" si="23"/>
        <v>0.50886729667580721</v>
      </c>
      <c r="J75" s="16">
        <f t="shared" si="24"/>
        <v>1.3471004499526782</v>
      </c>
      <c r="K75" s="16">
        <f t="shared" si="25"/>
        <v>0.75718378112340812</v>
      </c>
      <c r="L75" s="16">
        <f t="shared" si="26"/>
        <v>0.67205255759812743</v>
      </c>
      <c r="M75" s="17">
        <f t="shared" si="27"/>
        <v>0.21127894438779238</v>
      </c>
      <c r="O75" s="10">
        <f t="shared" si="35"/>
        <v>2.7099999999999849</v>
      </c>
      <c r="P75" s="16">
        <f t="shared" si="28"/>
        <v>0.25726257878435982</v>
      </c>
      <c r="Q75" s="16">
        <f t="shared" si="29"/>
        <v>3.2133294318967707</v>
      </c>
      <c r="R75" s="16">
        <f t="shared" si="30"/>
        <v>0.4860621673512075</v>
      </c>
      <c r="S75" s="16">
        <f t="shared" si="31"/>
        <v>0.52927916646199924</v>
      </c>
      <c r="T75" s="17">
        <f t="shared" si="32"/>
        <v>0.4736699647990138</v>
      </c>
    </row>
    <row r="76" spans="1:20" x14ac:dyDescent="0.15">
      <c r="A76" s="10">
        <f t="shared" si="33"/>
        <v>0.72000000000000042</v>
      </c>
      <c r="B76" s="16">
        <f t="shared" si="18"/>
        <v>1.4482266674195292</v>
      </c>
      <c r="C76" s="16">
        <f t="shared" si="19"/>
        <v>1.0805709392329219</v>
      </c>
      <c r="D76" s="16">
        <f t="shared" si="20"/>
        <v>1.0872716729486807</v>
      </c>
      <c r="E76" s="16">
        <f t="shared" si="21"/>
        <v>1.3319823402479889</v>
      </c>
      <c r="F76" s="17">
        <f t="shared" si="22"/>
        <v>0.17214885155661669</v>
      </c>
      <c r="G76" s="3"/>
      <c r="H76" s="10">
        <f t="shared" si="34"/>
        <v>1.7200000000000006</v>
      </c>
      <c r="I76" s="16">
        <f t="shared" si="23"/>
        <v>0.50481737765057244</v>
      </c>
      <c r="J76" s="16">
        <f t="shared" si="24"/>
        <v>1.3567351998511634</v>
      </c>
      <c r="K76" s="16">
        <f t="shared" si="25"/>
        <v>0.75392038600723743</v>
      </c>
      <c r="L76" s="16">
        <f t="shared" si="26"/>
        <v>0.66958976971571926</v>
      </c>
      <c r="M76" s="17">
        <f t="shared" si="27"/>
        <v>0.21474045939409753</v>
      </c>
      <c r="O76" s="10">
        <f t="shared" si="35"/>
        <v>2.7199999999999847</v>
      </c>
      <c r="P76" s="16">
        <f t="shared" si="28"/>
        <v>0.25575486247845886</v>
      </c>
      <c r="Q76" s="16">
        <f t="shared" si="29"/>
        <v>3.2439509246117177</v>
      </c>
      <c r="R76" s="16">
        <f t="shared" si="30"/>
        <v>0.48393341076268231</v>
      </c>
      <c r="S76" s="16">
        <f t="shared" si="31"/>
        <v>0.52849184782548386</v>
      </c>
      <c r="T76" s="17">
        <f t="shared" si="32"/>
        <v>0.47550808374369258</v>
      </c>
    </row>
    <row r="77" spans="1:20" x14ac:dyDescent="0.15">
      <c r="A77" s="10">
        <f t="shared" si="33"/>
        <v>0.73000000000000043</v>
      </c>
      <c r="B77" s="16">
        <f t="shared" si="18"/>
        <v>1.4265150390909616</v>
      </c>
      <c r="C77" s="16">
        <f t="shared" si="19"/>
        <v>1.0741918466279108</v>
      </c>
      <c r="D77" s="16">
        <f t="shared" si="20"/>
        <v>1.0844222740335085</v>
      </c>
      <c r="E77" s="16">
        <f t="shared" si="21"/>
        <v>1.3154608432977304</v>
      </c>
      <c r="F77" s="17">
        <f t="shared" si="22"/>
        <v>0.15605410236299883</v>
      </c>
      <c r="G77" s="3"/>
      <c r="H77" s="10">
        <f t="shared" si="34"/>
        <v>1.7300000000000006</v>
      </c>
      <c r="I77" s="16">
        <f t="shared" si="23"/>
        <v>0.50081500493963571</v>
      </c>
      <c r="J77" s="16">
        <f t="shared" si="24"/>
        <v>1.366511479025073</v>
      </c>
      <c r="K77" s="16">
        <f t="shared" si="25"/>
        <v>0.75066621626693675</v>
      </c>
      <c r="L77" s="16">
        <f t="shared" si="26"/>
        <v>0.66716070883033607</v>
      </c>
      <c r="M77" s="17">
        <f t="shared" si="27"/>
        <v>0.21818747145933121</v>
      </c>
      <c r="O77" s="10">
        <f t="shared" si="35"/>
        <v>2.7299999999999844</v>
      </c>
      <c r="P77" s="16">
        <f t="shared" si="28"/>
        <v>0.25425981569225808</v>
      </c>
      <c r="Q77" s="16">
        <f t="shared" si="29"/>
        <v>3.274877833550164</v>
      </c>
      <c r="R77" s="16">
        <f t="shared" si="30"/>
        <v>0.48181548073139918</v>
      </c>
      <c r="S77" s="16">
        <f t="shared" si="31"/>
        <v>0.527712009805683</v>
      </c>
      <c r="T77" s="17">
        <f t="shared" si="32"/>
        <v>0.47733353605859929</v>
      </c>
    </row>
    <row r="78" spans="1:20" x14ac:dyDescent="0.15">
      <c r="A78" s="10">
        <f t="shared" si="33"/>
        <v>0.74000000000000044</v>
      </c>
      <c r="B78" s="16">
        <f t="shared" si="18"/>
        <v>1.4053721265874637</v>
      </c>
      <c r="C78" s="16">
        <f t="shared" si="19"/>
        <v>1.068144349913513</v>
      </c>
      <c r="D78" s="16">
        <f t="shared" si="20"/>
        <v>1.0815487778498809</v>
      </c>
      <c r="E78" s="16">
        <f t="shared" si="21"/>
        <v>1.299407068242769</v>
      </c>
      <c r="F78" s="17">
        <f t="shared" si="22"/>
        <v>0.14112223787951789</v>
      </c>
      <c r="G78" s="3"/>
      <c r="H78" s="10">
        <f t="shared" si="34"/>
        <v>1.7400000000000007</v>
      </c>
      <c r="I78" s="16">
        <f t="shared" si="23"/>
        <v>0.49685940478933771</v>
      </c>
      <c r="J78" s="16">
        <f t="shared" si="24"/>
        <v>1.3764301385285658</v>
      </c>
      <c r="K78" s="16">
        <f t="shared" si="25"/>
        <v>0.74742139618316783</v>
      </c>
      <c r="L78" s="16">
        <f t="shared" si="26"/>
        <v>0.6647647596478149</v>
      </c>
      <c r="M78" s="17">
        <f t="shared" si="27"/>
        <v>0.22161966622984891</v>
      </c>
      <c r="O78" s="10">
        <f t="shared" si="35"/>
        <v>2.7399999999999842</v>
      </c>
      <c r="P78" s="16">
        <f t="shared" si="28"/>
        <v>0.25277729986943293</v>
      </c>
      <c r="Q78" s="16">
        <f t="shared" si="29"/>
        <v>3.3061125750860829</v>
      </c>
      <c r="R78" s="16">
        <f t="shared" si="30"/>
        <v>0.47970833733090618</v>
      </c>
      <c r="S78" s="16">
        <f t="shared" si="31"/>
        <v>0.52693955930781633</v>
      </c>
      <c r="T78" s="17">
        <f t="shared" si="32"/>
        <v>0.47914641397747204</v>
      </c>
    </row>
    <row r="79" spans="1:20" x14ac:dyDescent="0.15">
      <c r="A79" s="10">
        <f t="shared" si="33"/>
        <v>0.75000000000000044</v>
      </c>
      <c r="B79" s="16">
        <f t="shared" si="18"/>
        <v>1.3847754317053287</v>
      </c>
      <c r="C79" s="16">
        <f t="shared" si="19"/>
        <v>1.0624171127507713</v>
      </c>
      <c r="D79" s="16">
        <f t="shared" si="20"/>
        <v>1.0786516853932584</v>
      </c>
      <c r="E79" s="16">
        <f t="shared" si="21"/>
        <v>1.2838022231434818</v>
      </c>
      <c r="F79" s="17">
        <f t="shared" si="22"/>
        <v>0.12728213569738461</v>
      </c>
      <c r="G79" s="3"/>
      <c r="H79" s="10">
        <f t="shared" si="34"/>
        <v>1.7500000000000007</v>
      </c>
      <c r="I79" s="16">
        <f t="shared" si="23"/>
        <v>0.49294982035857532</v>
      </c>
      <c r="J79" s="16">
        <f t="shared" si="24"/>
        <v>1.3864920479910718</v>
      </c>
      <c r="K79" s="16">
        <f t="shared" si="25"/>
        <v>0.74418604651162779</v>
      </c>
      <c r="L79" s="16">
        <f t="shared" si="26"/>
        <v>0.66240132110683581</v>
      </c>
      <c r="M79" s="17">
        <f t="shared" si="27"/>
        <v>0.22503674844093569</v>
      </c>
      <c r="O79" s="10">
        <f t="shared" si="35"/>
        <v>2.749999999999984</v>
      </c>
      <c r="P79" s="16">
        <f t="shared" si="28"/>
        <v>0.25130717835094346</v>
      </c>
      <c r="Q79" s="16">
        <f t="shared" si="29"/>
        <v>3.3376575816760856</v>
      </c>
      <c r="R79" s="16">
        <f t="shared" si="30"/>
        <v>0.47761194029851084</v>
      </c>
      <c r="S79" s="16">
        <f t="shared" si="31"/>
        <v>0.52617440467228416</v>
      </c>
      <c r="T79" s="17">
        <f t="shared" si="32"/>
        <v>0.48094680934109879</v>
      </c>
    </row>
    <row r="80" spans="1:20" x14ac:dyDescent="0.15">
      <c r="A80" s="10">
        <f t="shared" si="33"/>
        <v>0.76000000000000045</v>
      </c>
      <c r="B80" s="16">
        <f t="shared" si="18"/>
        <v>1.3647036408635225</v>
      </c>
      <c r="C80" s="16">
        <f t="shared" si="19"/>
        <v>1.0569994293894733</v>
      </c>
      <c r="D80" s="16">
        <f t="shared" si="20"/>
        <v>1.0757314974182444</v>
      </c>
      <c r="E80" s="16">
        <f t="shared" si="21"/>
        <v>1.2686285045467309</v>
      </c>
      <c r="F80" s="17">
        <f t="shared" si="22"/>
        <v>0.11446755773952477</v>
      </c>
      <c r="G80" s="3"/>
      <c r="H80" s="10">
        <f t="shared" si="34"/>
        <v>1.7600000000000007</v>
      </c>
      <c r="I80" s="16">
        <f t="shared" si="23"/>
        <v>0.4890855112443282</v>
      </c>
      <c r="J80" s="16">
        <f t="shared" si="24"/>
        <v>1.3966980954181833</v>
      </c>
      <c r="K80" s="16">
        <f t="shared" si="25"/>
        <v>0.74096028452874896</v>
      </c>
      <c r="L80" s="16">
        <f t="shared" si="26"/>
        <v>0.6600698059753457</v>
      </c>
      <c r="M80" s="17">
        <f t="shared" si="27"/>
        <v>0.22843844109499734</v>
      </c>
      <c r="O80" s="10">
        <f t="shared" si="35"/>
        <v>2.7599999999999838</v>
      </c>
      <c r="P80" s="16">
        <f t="shared" si="28"/>
        <v>0.24984931634295532</v>
      </c>
      <c r="Q80" s="16">
        <f t="shared" si="29"/>
        <v>3.3695153018983919</v>
      </c>
      <c r="R80" s="16">
        <f t="shared" si="30"/>
        <v>0.47552624904895091</v>
      </c>
      <c r="S80" s="16">
        <f t="shared" si="31"/>
        <v>0.52541645564814188</v>
      </c>
      <c r="T80" s="17">
        <f t="shared" si="32"/>
        <v>0.48273481358644521</v>
      </c>
    </row>
    <row r="81" spans="1:20" x14ac:dyDescent="0.15">
      <c r="A81" s="10">
        <f t="shared" si="33"/>
        <v>0.77000000000000046</v>
      </c>
      <c r="B81" s="16">
        <f t="shared" si="18"/>
        <v>1.3451365481041619</v>
      </c>
      <c r="C81" s="16">
        <f t="shared" si="19"/>
        <v>1.0518811840433442</v>
      </c>
      <c r="D81" s="16">
        <f t="shared" si="20"/>
        <v>1.0727887142627257</v>
      </c>
      <c r="E81" s="16">
        <f t="shared" si="21"/>
        <v>1.2538690333152949</v>
      </c>
      <c r="F81" s="17">
        <f t="shared" si="22"/>
        <v>0.10261676355332916</v>
      </c>
      <c r="G81" s="3"/>
      <c r="H81" s="10">
        <f t="shared" si="34"/>
        <v>1.7700000000000007</v>
      </c>
      <c r="I81" s="16">
        <f t="shared" si="23"/>
        <v>0.48526575302336222</v>
      </c>
      <c r="J81" s="16">
        <f t="shared" si="24"/>
        <v>1.4070491870011748</v>
      </c>
      <c r="K81" s="16">
        <f t="shared" si="25"/>
        <v>0.73774422407751217</v>
      </c>
      <c r="L81" s="16">
        <f t="shared" si="26"/>
        <v>0.65776964046061737</v>
      </c>
      <c r="M81" s="17">
        <f t="shared" si="27"/>
        <v>0.23182448467547878</v>
      </c>
      <c r="O81" s="10">
        <f t="shared" si="35"/>
        <v>2.7699999999999836</v>
      </c>
      <c r="P81" s="16">
        <f t="shared" si="28"/>
        <v>0.24840358088542441</v>
      </c>
      <c r="Q81" s="16">
        <f t="shared" si="29"/>
        <v>3.4016882004921385</v>
      </c>
      <c r="R81" s="16">
        <f t="shared" si="30"/>
        <v>0.473451222687786</v>
      </c>
      <c r="S81" s="16">
        <f t="shared" si="31"/>
        <v>0.5246656233671454</v>
      </c>
      <c r="T81" s="17">
        <f t="shared" si="32"/>
        <v>0.48451051773637011</v>
      </c>
    </row>
    <row r="82" spans="1:20" x14ac:dyDescent="0.15">
      <c r="A82" s="10">
        <f t="shared" si="33"/>
        <v>0.78000000000000047</v>
      </c>
      <c r="B82" s="16">
        <f t="shared" si="18"/>
        <v>1.3260549840169484</v>
      </c>
      <c r="C82" s="16">
        <f t="shared" si="19"/>
        <v>1.0470528133944914</v>
      </c>
      <c r="D82" s="16">
        <f t="shared" si="20"/>
        <v>1.0698238356750589</v>
      </c>
      <c r="E82" s="16">
        <f t="shared" si="21"/>
        <v>1.2395077953934421</v>
      </c>
      <c r="F82" s="17">
        <f t="shared" si="22"/>
        <v>9.1672158520567759E-2</v>
      </c>
      <c r="G82" s="3"/>
      <c r="H82" s="10">
        <f t="shared" si="34"/>
        <v>1.7800000000000007</v>
      </c>
      <c r="I82" s="16">
        <f t="shared" si="23"/>
        <v>0.48148983680946733</v>
      </c>
      <c r="J82" s="16">
        <f t="shared" si="24"/>
        <v>1.417546246934833</v>
      </c>
      <c r="K82" s="16">
        <f t="shared" si="25"/>
        <v>0.734537975613339</v>
      </c>
      <c r="L82" s="16">
        <f t="shared" si="26"/>
        <v>0.65550026383240911</v>
      </c>
      <c r="M82" s="17">
        <f t="shared" si="27"/>
        <v>0.23519463639482741</v>
      </c>
      <c r="O82" s="10">
        <f t="shared" si="35"/>
        <v>2.7799999999999834</v>
      </c>
      <c r="P82" s="16">
        <f t="shared" si="28"/>
        <v>0.24696984082132781</v>
      </c>
      <c r="Q82" s="16">
        <f t="shared" si="29"/>
        <v>3.434178758397068</v>
      </c>
      <c r="R82" s="16">
        <f t="shared" si="30"/>
        <v>0.47138682002451554</v>
      </c>
      <c r="S82" s="16">
        <f t="shared" si="31"/>
        <v>0.52392182031836099</v>
      </c>
      <c r="T82" s="17">
        <f t="shared" si="32"/>
        <v>0.48627401238990753</v>
      </c>
    </row>
    <row r="83" spans="1:20" x14ac:dyDescent="0.15">
      <c r="A83" s="10">
        <f t="shared" si="33"/>
        <v>0.79000000000000048</v>
      </c>
      <c r="B83" s="16">
        <f t="shared" si="18"/>
        <v>1.3074407500626866</v>
      </c>
      <c r="C83" s="16">
        <f t="shared" si="19"/>
        <v>1.0425052719498415</v>
      </c>
      <c r="D83" s="16">
        <f t="shared" si="20"/>
        <v>1.0668373606443695</v>
      </c>
      <c r="E83" s="16">
        <f t="shared" si="21"/>
        <v>1.2255295870712595</v>
      </c>
      <c r="F83" s="17">
        <f t="shared" si="22"/>
        <v>8.1579973443299758E-2</v>
      </c>
      <c r="G83" s="3"/>
      <c r="H83" s="10">
        <f t="shared" si="34"/>
        <v>1.7900000000000007</v>
      </c>
      <c r="I83" s="16">
        <f t="shared" si="23"/>
        <v>0.4777570688256193</v>
      </c>
      <c r="J83" s="16">
        <f t="shared" si="24"/>
        <v>1.428190217243227</v>
      </c>
      <c r="K83" s="16">
        <f t="shared" si="25"/>
        <v>0.7313416462500455</v>
      </c>
      <c r="L83" s="16">
        <f t="shared" si="26"/>
        <v>0.65326112805871084</v>
      </c>
      <c r="M83" s="17">
        <f t="shared" si="27"/>
        <v>0.23854866947491171</v>
      </c>
      <c r="O83" s="10">
        <f t="shared" si="35"/>
        <v>2.7899999999999832</v>
      </c>
      <c r="P83" s="16">
        <f t="shared" si="28"/>
        <v>0.24554796676652585</v>
      </c>
      <c r="Q83" s="16">
        <f t="shared" si="29"/>
        <v>3.466989472793522</v>
      </c>
      <c r="R83" s="16">
        <f t="shared" si="30"/>
        <v>0.46933299958542596</v>
      </c>
      <c r="S83" s="16">
        <f t="shared" si="31"/>
        <v>0.52318496032332007</v>
      </c>
      <c r="T83" s="17">
        <f t="shared" si="32"/>
        <v>0.48802538771309212</v>
      </c>
    </row>
    <row r="84" spans="1:20" x14ac:dyDescent="0.15">
      <c r="A84" s="10">
        <f t="shared" si="33"/>
        <v>0.80000000000000049</v>
      </c>
      <c r="B84" s="16">
        <f t="shared" si="18"/>
        <v>1.289276557823491</v>
      </c>
      <c r="C84" s="16">
        <f t="shared" si="19"/>
        <v>1.03823</v>
      </c>
      <c r="D84" s="16">
        <f t="shared" si="20"/>
        <v>1.0638297872340425</v>
      </c>
      <c r="E84" s="16">
        <f t="shared" si="21"/>
        <v>1.2119199643540817</v>
      </c>
      <c r="F84" s="17">
        <f t="shared" si="22"/>
        <v>7.2289972362572119E-2</v>
      </c>
      <c r="G84" s="3"/>
      <c r="H84" s="10">
        <f t="shared" si="34"/>
        <v>1.8000000000000007</v>
      </c>
      <c r="I84" s="16">
        <f t="shared" si="23"/>
        <v>0.47406676999047831</v>
      </c>
      <c r="J84" s="16">
        <f t="shared" si="24"/>
        <v>1.4389820576131698</v>
      </c>
      <c r="K84" s="16">
        <f t="shared" si="25"/>
        <v>0.72815533980582503</v>
      </c>
      <c r="L84" s="16">
        <f t="shared" si="26"/>
        <v>0.65105169745359037</v>
      </c>
      <c r="M84" s="17">
        <f t="shared" si="27"/>
        <v>0.24188637245838401</v>
      </c>
      <c r="O84" s="10">
        <f t="shared" si="35"/>
        <v>2.7999999999999829</v>
      </c>
      <c r="P84" s="16">
        <f t="shared" si="28"/>
        <v>0.24413783108023926</v>
      </c>
      <c r="Q84" s="16">
        <f t="shared" si="29"/>
        <v>3.5001228571428005</v>
      </c>
      <c r="R84" s="16">
        <f t="shared" si="30"/>
        <v>0.46728971962617172</v>
      </c>
      <c r="S84" s="16">
        <f t="shared" si="31"/>
        <v>0.5224549585117082</v>
      </c>
      <c r="T84" s="17">
        <f t="shared" si="32"/>
        <v>0.48976473343030491</v>
      </c>
    </row>
    <row r="85" spans="1:20" x14ac:dyDescent="0.15">
      <c r="A85" s="10">
        <f t="shared" si="33"/>
        <v>0.8100000000000005</v>
      </c>
      <c r="B85" s="16">
        <f t="shared" si="18"/>
        <v>1.2715459727539458</v>
      </c>
      <c r="C85" s="16">
        <f t="shared" si="19"/>
        <v>1.0342188939556525</v>
      </c>
      <c r="D85" s="16">
        <f t="shared" si="20"/>
        <v>1.0608016124184507</v>
      </c>
      <c r="E85" s="16">
        <f t="shared" si="21"/>
        <v>1.1986651960822658</v>
      </c>
      <c r="F85" s="17">
        <f t="shared" si="22"/>
        <v>6.3755185815641768E-2</v>
      </c>
      <c r="G85" s="3"/>
      <c r="H85" s="10">
        <f t="shared" si="34"/>
        <v>1.8100000000000007</v>
      </c>
      <c r="I85" s="16">
        <f t="shared" si="23"/>
        <v>0.47041827551866572</v>
      </c>
      <c r="J85" s="16">
        <f t="shared" si="24"/>
        <v>1.4499227452350147</v>
      </c>
      <c r="K85" s="16">
        <f t="shared" si="25"/>
        <v>0.72497915684924041</v>
      </c>
      <c r="L85" s="16">
        <f t="shared" si="26"/>
        <v>0.64887144833667176</v>
      </c>
      <c r="M85" s="17">
        <f t="shared" si="27"/>
        <v>0.24520754854955179</v>
      </c>
      <c r="O85" s="10">
        <f t="shared" si="35"/>
        <v>2.8099999999999827</v>
      </c>
      <c r="P85" s="16">
        <f t="shared" si="28"/>
        <v>0.24273930783612635</v>
      </c>
      <c r="Q85" s="16">
        <f t="shared" si="29"/>
        <v>3.5335814412278337</v>
      </c>
      <c r="R85" s="16">
        <f t="shared" si="30"/>
        <v>0.46525693814409363</v>
      </c>
      <c r="S85" s="16">
        <f t="shared" si="31"/>
        <v>0.52173173129757422</v>
      </c>
      <c r="T85" s="17">
        <f t="shared" si="32"/>
        <v>0.49149213881612919</v>
      </c>
    </row>
    <row r="86" spans="1:20" x14ac:dyDescent="0.15">
      <c r="A86" s="10">
        <f t="shared" si="33"/>
        <v>0.82000000000000051</v>
      </c>
      <c r="B86" s="16">
        <f t="shared" si="18"/>
        <v>1.2542333620490211</v>
      </c>
      <c r="C86" s="16">
        <f t="shared" si="19"/>
        <v>1.0304642788585365</v>
      </c>
      <c r="D86" s="16">
        <f t="shared" si="20"/>
        <v>1.0577533319229953</v>
      </c>
      <c r="E86" s="16">
        <f t="shared" si="21"/>
        <v>1.1857522204811448</v>
      </c>
      <c r="F86" s="17">
        <f t="shared" si="22"/>
        <v>5.5931667043963573E-2</v>
      </c>
      <c r="G86" s="3"/>
      <c r="H86" s="10">
        <f t="shared" si="34"/>
        <v>1.8200000000000007</v>
      </c>
      <c r="I86" s="16">
        <f t="shared" si="23"/>
        <v>0.46681093453428513</v>
      </c>
      <c r="J86" s="16">
        <f t="shared" si="24"/>
        <v>1.4610132746505506</v>
      </c>
      <c r="K86" s="16">
        <f t="shared" si="25"/>
        <v>0.72181319474519978</v>
      </c>
      <c r="L86" s="16">
        <f t="shared" si="26"/>
        <v>0.64671986870379883</v>
      </c>
      <c r="M86" s="17">
        <f t="shared" si="27"/>
        <v>0.24851201498339953</v>
      </c>
      <c r="O86" s="10">
        <f t="shared" si="35"/>
        <v>2.8199999999999825</v>
      </c>
      <c r="P86" s="16">
        <f t="shared" si="28"/>
        <v>0.2413522727939458</v>
      </c>
      <c r="Q86" s="16">
        <f t="shared" si="29"/>
        <v>3.5673677711941623</v>
      </c>
      <c r="R86" s="16">
        <f t="shared" si="30"/>
        <v>0.46323461289027873</v>
      </c>
      <c r="S86" s="16">
        <f t="shared" si="31"/>
        <v>0.52101519635604665</v>
      </c>
      <c r="T86" s="17">
        <f t="shared" si="32"/>
        <v>0.49320769268768261</v>
      </c>
    </row>
    <row r="87" spans="1:20" x14ac:dyDescent="0.15">
      <c r="A87" s="10">
        <f t="shared" si="33"/>
        <v>0.83000000000000052</v>
      </c>
      <c r="B87" s="16">
        <f t="shared" si="18"/>
        <v>1.2373238462815641</v>
      </c>
      <c r="C87" s="16">
        <f t="shared" si="19"/>
        <v>1.0269588828835843</v>
      </c>
      <c r="D87" s="16">
        <f t="shared" si="20"/>
        <v>1.0546854400674996</v>
      </c>
      <c r="E87" s="16">
        <f t="shared" si="21"/>
        <v>1.1731686048518657</v>
      </c>
      <c r="F87" s="17">
        <f t="shared" si="22"/>
        <v>4.8778268933833913E-2</v>
      </c>
      <c r="G87" s="3"/>
      <c r="H87" s="10">
        <f t="shared" si="34"/>
        <v>1.8300000000000007</v>
      </c>
      <c r="I87" s="16">
        <f t="shared" si="23"/>
        <v>0.46324410969717505</v>
      </c>
      <c r="J87" s="16">
        <f t="shared" si="24"/>
        <v>1.4722546576076936</v>
      </c>
      <c r="K87" s="16">
        <f t="shared" si="25"/>
        <v>0.71865754770089463</v>
      </c>
      <c r="L87" s="16">
        <f t="shared" si="26"/>
        <v>0.64459645790845777</v>
      </c>
      <c r="M87" s="17">
        <f t="shared" si="27"/>
        <v>0.25179960242146748</v>
      </c>
      <c r="O87" s="10">
        <f t="shared" si="35"/>
        <v>2.8299999999999823</v>
      </c>
      <c r="P87" s="16">
        <f t="shared" si="28"/>
        <v>0.23997660337179103</v>
      </c>
      <c r="Q87" s="16">
        <f t="shared" si="29"/>
        <v>3.6014844095912366</v>
      </c>
      <c r="R87" s="16">
        <f t="shared" si="30"/>
        <v>0.46122270138136562</v>
      </c>
      <c r="S87" s="16">
        <f t="shared" si="31"/>
        <v>0.5203052726005446</v>
      </c>
      <c r="T87" s="17">
        <f t="shared" si="32"/>
        <v>0.49491148339742219</v>
      </c>
    </row>
    <row r="88" spans="1:20" x14ac:dyDescent="0.15">
      <c r="A88" s="10">
        <f t="shared" si="33"/>
        <v>0.84000000000000052</v>
      </c>
      <c r="B88" s="16">
        <f t="shared" si="18"/>
        <v>1.2208032544952683</v>
      </c>
      <c r="C88" s="16">
        <f t="shared" si="19"/>
        <v>1.0236958136663137</v>
      </c>
      <c r="D88" s="16">
        <f t="shared" si="20"/>
        <v>1.0515984296130116</v>
      </c>
      <c r="E88" s="16">
        <f t="shared" si="21"/>
        <v>1.1609025081413675</v>
      </c>
      <c r="F88" s="17">
        <f t="shared" si="22"/>
        <v>4.2256439709200511E-2</v>
      </c>
      <c r="G88" s="3"/>
      <c r="H88" s="10">
        <f t="shared" si="34"/>
        <v>1.8400000000000007</v>
      </c>
      <c r="I88" s="16">
        <f t="shared" si="23"/>
        <v>0.45971717684140639</v>
      </c>
      <c r="J88" s="16">
        <f t="shared" si="24"/>
        <v>1.4836479229217399</v>
      </c>
      <c r="K88" s="16">
        <f t="shared" si="25"/>
        <v>0.71551230681167699</v>
      </c>
      <c r="L88" s="16">
        <f t="shared" si="26"/>
        <v>0.64250072635354982</v>
      </c>
      <c r="M88" s="17">
        <f t="shared" si="27"/>
        <v>0.25507015437335867</v>
      </c>
      <c r="O88" s="10">
        <f t="shared" si="35"/>
        <v>2.8399999999999821</v>
      </c>
      <c r="P88" s="16">
        <f t="shared" si="28"/>
        <v>0.2386121786188814</v>
      </c>
      <c r="Q88" s="16">
        <f t="shared" si="29"/>
        <v>3.6359339354140228</v>
      </c>
      <c r="R88" s="16">
        <f t="shared" si="30"/>
        <v>0.45922116091109833</v>
      </c>
      <c r="S88" s="16">
        <f t="shared" si="31"/>
        <v>0.51960188016047215</v>
      </c>
      <c r="T88" s="17">
        <f t="shared" si="32"/>
        <v>0.49660359882639249</v>
      </c>
    </row>
    <row r="89" spans="1:20" x14ac:dyDescent="0.15">
      <c r="A89" s="10">
        <f t="shared" si="33"/>
        <v>0.85000000000000053</v>
      </c>
      <c r="B89" s="16">
        <f t="shared" si="18"/>
        <v>1.2046580824685589</v>
      </c>
      <c r="C89" s="16">
        <f t="shared" si="19"/>
        <v>1.0206685363051469</v>
      </c>
      <c r="D89" s="16">
        <f t="shared" si="20"/>
        <v>1.0484927916120577</v>
      </c>
      <c r="E89" s="16">
        <f t="shared" si="21"/>
        <v>1.1489426461543883</v>
      </c>
      <c r="F89" s="17">
        <f t="shared" si="22"/>
        <v>3.6330035605859401E-2</v>
      </c>
      <c r="G89" s="3"/>
      <c r="H89" s="10">
        <f t="shared" si="34"/>
        <v>1.8500000000000008</v>
      </c>
      <c r="I89" s="16">
        <f t="shared" si="23"/>
        <v>0.45622952462555533</v>
      </c>
      <c r="J89" s="16">
        <f t="shared" si="24"/>
        <v>1.4951941163429061</v>
      </c>
      <c r="K89" s="16">
        <f t="shared" si="25"/>
        <v>0.71237756010685649</v>
      </c>
      <c r="L89" s="16">
        <f t="shared" si="26"/>
        <v>0.64043219519312344</v>
      </c>
      <c r="M89" s="17">
        <f t="shared" si="27"/>
        <v>0.25832352664271541</v>
      </c>
      <c r="O89" s="10">
        <f t="shared" si="35"/>
        <v>2.8499999999999819</v>
      </c>
      <c r="P89" s="16">
        <f t="shared" si="28"/>
        <v>0.23725887918889849</v>
      </c>
      <c r="Q89" s="16">
        <f t="shared" si="29"/>
        <v>3.670718944144876</v>
      </c>
      <c r="R89" s="16">
        <f t="shared" si="30"/>
        <v>0.4572299485616344</v>
      </c>
      <c r="S89" s="16">
        <f t="shared" si="31"/>
        <v>0.51890494035938273</v>
      </c>
      <c r="T89" s="17">
        <f t="shared" si="32"/>
        <v>0.49828412637790764</v>
      </c>
    </row>
    <row r="90" spans="1:20" x14ac:dyDescent="0.15">
      <c r="A90" s="10">
        <f t="shared" si="33"/>
        <v>0.86000000000000054</v>
      </c>
      <c r="B90" s="16">
        <f t="shared" si="18"/>
        <v>1.1888754538913291</v>
      </c>
      <c r="C90" s="16">
        <f t="shared" si="19"/>
        <v>1.017870852902325</v>
      </c>
      <c r="D90" s="16">
        <f t="shared" si="20"/>
        <v>1.0453690152623876</v>
      </c>
      <c r="E90" s="16">
        <f t="shared" si="21"/>
        <v>1.1372782591924457</v>
      </c>
      <c r="F90" s="17">
        <f t="shared" si="22"/>
        <v>3.0965148941634851E-2</v>
      </c>
      <c r="G90" s="3"/>
      <c r="H90" s="10">
        <f t="shared" si="34"/>
        <v>1.8600000000000008</v>
      </c>
      <c r="I90" s="16">
        <f t="shared" si="23"/>
        <v>0.45278055419430474</v>
      </c>
      <c r="J90" s="16">
        <f t="shared" si="24"/>
        <v>1.5068943004299495</v>
      </c>
      <c r="K90" s="16">
        <f t="shared" si="25"/>
        <v>0.70925339259539433</v>
      </c>
      <c r="L90" s="16">
        <f t="shared" si="26"/>
        <v>0.63839039604369041</v>
      </c>
      <c r="M90" s="17">
        <f t="shared" si="27"/>
        <v>0.26155958679654645</v>
      </c>
      <c r="O90" s="10">
        <f t="shared" si="35"/>
        <v>2.8599999999999817</v>
      </c>
      <c r="P90" s="16">
        <f t="shared" si="28"/>
        <v>0.23591658731385212</v>
      </c>
      <c r="Q90" s="16">
        <f t="shared" si="29"/>
        <v>3.7058420477957408</v>
      </c>
      <c r="R90" s="16">
        <f t="shared" si="30"/>
        <v>0.45524902121460809</v>
      </c>
      <c r="S90" s="16">
        <f t="shared" si="31"/>
        <v>0.5182143756936034</v>
      </c>
      <c r="T90" s="17">
        <f t="shared" si="32"/>
        <v>0.49995315297164622</v>
      </c>
    </row>
    <row r="91" spans="1:20" x14ac:dyDescent="0.15">
      <c r="A91" s="10">
        <f t="shared" si="33"/>
        <v>0.87000000000000055</v>
      </c>
      <c r="B91" s="16">
        <f t="shared" si="18"/>
        <v>1.1734430842201695</v>
      </c>
      <c r="C91" s="16">
        <f t="shared" si="19"/>
        <v>1.0152968835196305</v>
      </c>
      <c r="D91" s="16">
        <f t="shared" si="20"/>
        <v>1.042227587764248</v>
      </c>
      <c r="E91" s="16">
        <f t="shared" si="21"/>
        <v>1.125899081924516</v>
      </c>
      <c r="F91" s="17">
        <f t="shared" si="22"/>
        <v>2.6129950161229348E-2</v>
      </c>
      <c r="G91" s="3"/>
      <c r="H91" s="10">
        <f t="shared" si="34"/>
        <v>1.8700000000000008</v>
      </c>
      <c r="I91" s="16">
        <f t="shared" si="23"/>
        <v>0.44936967885094858</v>
      </c>
      <c r="J91" s="16">
        <f t="shared" si="24"/>
        <v>1.5187495544296137</v>
      </c>
      <c r="K91" s="16">
        <f t="shared" si="25"/>
        <v>0.70613988631147806</v>
      </c>
      <c r="L91" s="16">
        <f t="shared" si="26"/>
        <v>0.63637487070477106</v>
      </c>
      <c r="M91" s="17">
        <f t="shared" si="27"/>
        <v>0.26477821365686294</v>
      </c>
      <c r="O91" s="10">
        <f t="shared" si="35"/>
        <v>2.8699999999999815</v>
      </c>
      <c r="P91" s="16">
        <f t="shared" si="28"/>
        <v>0.23458518677846579</v>
      </c>
      <c r="Q91" s="16">
        <f t="shared" si="29"/>
        <v>3.7413058749505876</v>
      </c>
      <c r="R91" s="16">
        <f t="shared" si="30"/>
        <v>0.45327833556195551</v>
      </c>
      <c r="S91" s="16">
        <f t="shared" si="31"/>
        <v>0.5175301098113082</v>
      </c>
      <c r="T91" s="17">
        <f t="shared" si="32"/>
        <v>0.50161076503814617</v>
      </c>
    </row>
    <row r="92" spans="1:20" x14ac:dyDescent="0.15">
      <c r="A92" s="10">
        <f t="shared" si="33"/>
        <v>0.88000000000000056</v>
      </c>
      <c r="B92" s="16">
        <f t="shared" si="18"/>
        <v>1.1583492469990468</v>
      </c>
      <c r="C92" s="16">
        <f t="shared" si="19"/>
        <v>1.0129410484363635</v>
      </c>
      <c r="D92" s="16">
        <f t="shared" si="20"/>
        <v>1.0390689941812135</v>
      </c>
      <c r="E92" s="16">
        <f t="shared" si="21"/>
        <v>1.1147953153118833</v>
      </c>
      <c r="F92" s="17">
        <f t="shared" si="22"/>
        <v>2.1794542579903015E-2</v>
      </c>
      <c r="G92" s="3"/>
      <c r="H92" s="10">
        <f t="shared" si="34"/>
        <v>1.8800000000000008</v>
      </c>
      <c r="I92" s="16">
        <f t="shared" si="23"/>
        <v>0.44599632374038378</v>
      </c>
      <c r="J92" s="16">
        <f t="shared" si="24"/>
        <v>1.5307609741617032</v>
      </c>
      <c r="K92" s="16">
        <f t="shared" si="25"/>
        <v>0.70303712035995491</v>
      </c>
      <c r="L92" s="16">
        <f t="shared" si="26"/>
        <v>0.63438517088832214</v>
      </c>
      <c r="M92" s="17">
        <f t="shared" si="27"/>
        <v>0.26797929681361621</v>
      </c>
      <c r="O92" s="10">
        <f t="shared" si="35"/>
        <v>2.8799999999999812</v>
      </c>
      <c r="P92" s="16">
        <f t="shared" si="28"/>
        <v>0.23326456289506781</v>
      </c>
      <c r="Q92" s="16">
        <f t="shared" si="29"/>
        <v>3.7771130708081619</v>
      </c>
      <c r="R92" s="16">
        <f t="shared" si="30"/>
        <v>0.45131784811650399</v>
      </c>
      <c r="S92" s="16">
        <f t="shared" si="31"/>
        <v>0.51685206749202728</v>
      </c>
      <c r="T92" s="17">
        <f t="shared" si="32"/>
        <v>0.50325704851368258</v>
      </c>
    </row>
    <row r="93" spans="1:20" x14ac:dyDescent="0.15">
      <c r="A93" s="10">
        <f t="shared" si="33"/>
        <v>0.89000000000000057</v>
      </c>
      <c r="B93" s="16">
        <f t="shared" si="18"/>
        <v>1.1435827424515375</v>
      </c>
      <c r="C93" s="16">
        <f t="shared" si="19"/>
        <v>1.0107980516071629</v>
      </c>
      <c r="D93" s="16">
        <f t="shared" si="20"/>
        <v>1.0358937173046043</v>
      </c>
      <c r="E93" s="16">
        <f t="shared" si="21"/>
        <v>1.1039576004255918</v>
      </c>
      <c r="F93" s="17">
        <f t="shared" si="22"/>
        <v>1.7930828679291494E-2</v>
      </c>
      <c r="G93" s="3"/>
      <c r="H93" s="10">
        <f t="shared" si="34"/>
        <v>1.8900000000000008</v>
      </c>
      <c r="I93" s="16">
        <f t="shared" si="23"/>
        <v>0.44265992554220435</v>
      </c>
      <c r="J93" s="16">
        <f t="shared" si="24"/>
        <v>1.5429296719095662</v>
      </c>
      <c r="K93" s="16">
        <f t="shared" si="25"/>
        <v>0.69994517096160769</v>
      </c>
      <c r="L93" s="16">
        <f t="shared" si="26"/>
        <v>0.63242085795672198</v>
      </c>
      <c r="M93" s="17">
        <f t="shared" si="27"/>
        <v>0.27116273615798436</v>
      </c>
      <c r="O93" s="10">
        <f t="shared" si="35"/>
        <v>2.889999999999981</v>
      </c>
      <c r="P93" s="16">
        <f t="shared" si="28"/>
        <v>0.23195460247897584</v>
      </c>
      <c r="Q93" s="16">
        <f t="shared" si="29"/>
        <v>3.8132662972249736</v>
      </c>
      <c r="R93" s="16">
        <f t="shared" si="30"/>
        <v>0.44936751522232832</v>
      </c>
      <c r="S93" s="16">
        <f t="shared" si="31"/>
        <v>0.51618017462658483</v>
      </c>
      <c r="T93" s="17">
        <f t="shared" si="32"/>
        <v>0.50489208883551107</v>
      </c>
    </row>
    <row r="94" spans="1:20" x14ac:dyDescent="0.15">
      <c r="A94" s="10">
        <f t="shared" si="33"/>
        <v>0.90000000000000058</v>
      </c>
      <c r="B94" s="16">
        <f t="shared" si="18"/>
        <v>1.129132868167948</v>
      </c>
      <c r="C94" s="16">
        <f t="shared" si="19"/>
        <v>1.0088628652263374</v>
      </c>
      <c r="D94" s="16">
        <f t="shared" si="20"/>
        <v>1.0327022375215145</v>
      </c>
      <c r="E94" s="16">
        <f t="shared" si="21"/>
        <v>1.0933769940092968</v>
      </c>
      <c r="F94" s="17">
        <f t="shared" si="22"/>
        <v>1.4512386923476173E-2</v>
      </c>
      <c r="G94" s="3"/>
      <c r="H94" s="10">
        <f t="shared" si="34"/>
        <v>1.9000000000000008</v>
      </c>
      <c r="I94" s="16">
        <f t="shared" si="23"/>
        <v>0.43935993217351665</v>
      </c>
      <c r="J94" s="16">
        <f t="shared" si="24"/>
        <v>1.5552567763157905</v>
      </c>
      <c r="K94" s="16">
        <f t="shared" si="25"/>
        <v>0.69686411149825767</v>
      </c>
      <c r="L94" s="16">
        <f t="shared" si="26"/>
        <v>0.63048150266899661</v>
      </c>
      <c r="M94" s="17">
        <f t="shared" si="27"/>
        <v>0.27432844143511015</v>
      </c>
      <c r="O94" s="10">
        <f t="shared" si="35"/>
        <v>2.8999999999999808</v>
      </c>
      <c r="P94" s="16">
        <f t="shared" si="28"/>
        <v>0.23065519382436497</v>
      </c>
      <c r="Q94" s="16">
        <f t="shared" si="29"/>
        <v>3.8497682327585503</v>
      </c>
      <c r="R94" s="16">
        <f t="shared" si="30"/>
        <v>0.44742729306488077</v>
      </c>
      <c r="S94" s="16">
        <f t="shared" si="31"/>
        <v>0.51551435819745139</v>
      </c>
      <c r="T94" s="17">
        <f t="shared" si="32"/>
        <v>0.50651597093747147</v>
      </c>
    </row>
    <row r="95" spans="1:20" x14ac:dyDescent="0.15">
      <c r="A95" s="10">
        <f t="shared" si="33"/>
        <v>0.91000000000000059</v>
      </c>
      <c r="B95" s="16">
        <f t="shared" si="18"/>
        <v>1.1149893917261975</v>
      </c>
      <c r="C95" s="16">
        <f t="shared" si="19"/>
        <v>1.0071307153135987</v>
      </c>
      <c r="D95" s="16">
        <f t="shared" si="20"/>
        <v>1.0294950326864671</v>
      </c>
      <c r="E95" s="16">
        <f t="shared" si="21"/>
        <v>1.0830449456532421</v>
      </c>
      <c r="F95" s="17">
        <f t="shared" si="22"/>
        <v>1.1514358165628708E-2</v>
      </c>
      <c r="G95" s="3"/>
      <c r="H95" s="10">
        <f t="shared" si="34"/>
        <v>1.9100000000000008</v>
      </c>
      <c r="I95" s="16">
        <f t="shared" si="23"/>
        <v>0.43609580250111785</v>
      </c>
      <c r="J95" s="16">
        <f t="shared" si="24"/>
        <v>1.5677434322829198</v>
      </c>
      <c r="K95" s="16">
        <f t="shared" si="25"/>
        <v>0.69379401255767126</v>
      </c>
      <c r="L95" s="16">
        <f t="shared" si="26"/>
        <v>0.62856668493498635</v>
      </c>
      <c r="M95" s="17">
        <f t="shared" si="27"/>
        <v>0.27747633181541709</v>
      </c>
      <c r="O95" s="10">
        <f t="shared" si="35"/>
        <v>2.9099999999999806</v>
      </c>
      <c r="P95" s="16">
        <f t="shared" si="28"/>
        <v>0.22936622668060538</v>
      </c>
      <c r="Q95" s="16">
        <f t="shared" si="29"/>
        <v>3.8866215727109523</v>
      </c>
      <c r="R95" s="16">
        <f t="shared" si="30"/>
        <v>0.44549713768089422</v>
      </c>
      <c r="S95" s="16">
        <f t="shared" si="31"/>
        <v>0.51485454625950589</v>
      </c>
      <c r="T95" s="17">
        <f t="shared" si="32"/>
        <v>0.5081287792459257</v>
      </c>
    </row>
    <row r="96" spans="1:20" x14ac:dyDescent="0.15">
      <c r="A96" s="10">
        <f t="shared" si="33"/>
        <v>0.9200000000000006</v>
      </c>
      <c r="B96" s="16">
        <f t="shared" si="18"/>
        <v>1.1011425250993305</v>
      </c>
      <c r="C96" s="16">
        <f t="shared" si="19"/>
        <v>1.0055970682434778</v>
      </c>
      <c r="D96" s="16">
        <f t="shared" si="20"/>
        <v>1.0262725779967159</v>
      </c>
      <c r="E96" s="16">
        <f t="shared" si="21"/>
        <v>1.0729532764567877</v>
      </c>
      <c r="F96" s="17">
        <f t="shared" si="22"/>
        <v>8.913340806651085E-3</v>
      </c>
      <c r="G96" s="3"/>
      <c r="H96" s="10">
        <f t="shared" si="34"/>
        <v>1.9200000000000008</v>
      </c>
      <c r="I96" s="16">
        <f t="shared" si="23"/>
        <v>0.43286700606269374</v>
      </c>
      <c r="J96" s="16">
        <f t="shared" si="24"/>
        <v>1.580390800879014</v>
      </c>
      <c r="K96" s="16">
        <f t="shared" si="25"/>
        <v>0.69073494197826468</v>
      </c>
      <c r="L96" s="16">
        <f t="shared" si="26"/>
        <v>0.62667599357716408</v>
      </c>
      <c r="M96" s="17">
        <f t="shared" si="27"/>
        <v>0.28060633548369618</v>
      </c>
      <c r="O96" s="10">
        <f t="shared" si="35"/>
        <v>2.9199999999999804</v>
      </c>
      <c r="P96" s="16">
        <f t="shared" si="28"/>
        <v>0.22808759222906155</v>
      </c>
      <c r="Q96" s="16">
        <f t="shared" si="29"/>
        <v>3.9238290291725297</v>
      </c>
      <c r="R96" s="16">
        <f t="shared" si="30"/>
        <v>0.44357700496806629</v>
      </c>
      <c r="S96" s="16">
        <f t="shared" si="31"/>
        <v>0.5142006679211919</v>
      </c>
      <c r="T96" s="17">
        <f t="shared" si="32"/>
        <v>0.50973059767602613</v>
      </c>
    </row>
    <row r="97" spans="1:20" x14ac:dyDescent="0.15">
      <c r="A97" s="10">
        <f t="shared" si="33"/>
        <v>0.9300000000000006</v>
      </c>
      <c r="B97" s="16">
        <f t="shared" si="18"/>
        <v>1.0875829007151971</v>
      </c>
      <c r="C97" s="16">
        <f t="shared" si="19"/>
        <v>1.0042576181473963</v>
      </c>
      <c r="D97" s="16">
        <f t="shared" si="20"/>
        <v>1.0230353458711996</v>
      </c>
      <c r="E97" s="16">
        <f t="shared" si="21"/>
        <v>1.0630941590674268</v>
      </c>
      <c r="F97" s="17">
        <f t="shared" si="22"/>
        <v>6.6872939485404931E-3</v>
      </c>
      <c r="G97" s="3"/>
      <c r="H97" s="10">
        <f t="shared" si="34"/>
        <v>1.9300000000000008</v>
      </c>
      <c r="I97" s="16">
        <f t="shared" si="23"/>
        <v>0.42967302279670383</v>
      </c>
      <c r="J97" s="16">
        <f t="shared" si="24"/>
        <v>1.5932000592478632</v>
      </c>
      <c r="K97" s="16">
        <f t="shared" si="25"/>
        <v>0.68768696489358017</v>
      </c>
      <c r="L97" s="16">
        <f t="shared" si="26"/>
        <v>0.62480902609982703</v>
      </c>
      <c r="M97" s="17">
        <f t="shared" si="27"/>
        <v>0.28371838924517179</v>
      </c>
      <c r="O97" s="10">
        <f t="shared" si="35"/>
        <v>2.9299999999999802</v>
      </c>
      <c r="P97" s="16">
        <f t="shared" si="28"/>
        <v>0.22681918306033932</v>
      </c>
      <c r="Q97" s="16">
        <f t="shared" si="29"/>
        <v>3.9613933310659237</v>
      </c>
      <c r="R97" s="16">
        <f t="shared" si="30"/>
        <v>0.44166685069452499</v>
      </c>
      <c r="S97" s="16">
        <f t="shared" si="31"/>
        <v>0.51355265332606292</v>
      </c>
      <c r="T97" s="17">
        <f t="shared" si="32"/>
        <v>0.51132150962829936</v>
      </c>
    </row>
    <row r="98" spans="1:20" x14ac:dyDescent="0.15">
      <c r="A98" s="10">
        <f t="shared" si="33"/>
        <v>0.94000000000000061</v>
      </c>
      <c r="B98" s="16">
        <f t="shared" si="18"/>
        <v>1.0743015490452759</v>
      </c>
      <c r="C98" s="16">
        <f t="shared" si="19"/>
        <v>1.0031082751234044</v>
      </c>
      <c r="D98" s="16">
        <f t="shared" si="20"/>
        <v>1.0197838058331632</v>
      </c>
      <c r="E98" s="16">
        <f t="shared" si="21"/>
        <v>1.0534600989937979</v>
      </c>
      <c r="F98" s="17">
        <f t="shared" si="22"/>
        <v>4.8154478578735782E-3</v>
      </c>
      <c r="G98" s="3"/>
      <c r="H98" s="10">
        <f t="shared" si="34"/>
        <v>1.9400000000000008</v>
      </c>
      <c r="I98" s="16">
        <f t="shared" si="23"/>
        <v>0.42651334278063824</v>
      </c>
      <c r="J98" s="16">
        <f t="shared" si="24"/>
        <v>1.6061724005237121</v>
      </c>
      <c r="K98" s="16">
        <f t="shared" si="25"/>
        <v>0.68465014377652988</v>
      </c>
      <c r="L98" s="16">
        <f t="shared" si="26"/>
        <v>0.62296538846540062</v>
      </c>
      <c r="M98" s="17">
        <f t="shared" si="27"/>
        <v>0.28681243814781376</v>
      </c>
      <c r="O98" s="10">
        <f t="shared" si="35"/>
        <v>2.93999999999998</v>
      </c>
      <c r="P98" s="16">
        <f t="shared" si="28"/>
        <v>0.22556089315197306</v>
      </c>
      <c r="Q98" s="16">
        <f t="shared" si="29"/>
        <v>3.9993172241903001</v>
      </c>
      <c r="R98" s="16">
        <f t="shared" si="30"/>
        <v>0.4397666305080809</v>
      </c>
      <c r="S98" s="16">
        <f t="shared" si="31"/>
        <v>0.51291043363470556</v>
      </c>
      <c r="T98" s="17">
        <f t="shared" si="32"/>
        <v>0.51290159798552792</v>
      </c>
    </row>
    <row r="99" spans="1:20" x14ac:dyDescent="0.15">
      <c r="A99" s="10">
        <f t="shared" si="33"/>
        <v>0.95000000000000062</v>
      </c>
      <c r="B99" s="16">
        <f t="shared" si="18"/>
        <v>1.0612898776099704</v>
      </c>
      <c r="C99" s="16">
        <f t="shared" si="19"/>
        <v>1.0021451541940785</v>
      </c>
      <c r="D99" s="16">
        <f t="shared" si="20"/>
        <v>1.016518424396442</v>
      </c>
      <c r="E99" s="16">
        <f t="shared" si="21"/>
        <v>1.0440439170988085</v>
      </c>
      <c r="F99" s="17">
        <f t="shared" si="22"/>
        <v>3.2782211198124217E-3</v>
      </c>
      <c r="G99" s="3"/>
      <c r="H99" s="10">
        <f t="shared" si="34"/>
        <v>1.9500000000000008</v>
      </c>
      <c r="I99" s="16">
        <f t="shared" si="23"/>
        <v>0.42338746597734234</v>
      </c>
      <c r="J99" s="16">
        <f t="shared" si="24"/>
        <v>1.6193090337502976</v>
      </c>
      <c r="K99" s="16">
        <f t="shared" si="25"/>
        <v>0.68162453848338533</v>
      </c>
      <c r="L99" s="16">
        <f t="shared" si="26"/>
        <v>0.62114469487759272</v>
      </c>
      <c r="M99" s="17">
        <f t="shared" si="27"/>
        <v>0.28988843512017781</v>
      </c>
      <c r="O99" s="10">
        <f t="shared" si="35"/>
        <v>2.9499999999999797</v>
      </c>
      <c r="P99" s="16">
        <f t="shared" si="28"/>
        <v>0.22431261784654041</v>
      </c>
      <c r="Q99" s="16">
        <f t="shared" si="29"/>
        <v>4.037603471265812</v>
      </c>
      <c r="R99" s="16">
        <f t="shared" si="30"/>
        <v>0.43787629994526939</v>
      </c>
      <c r="S99" s="16">
        <f t="shared" si="31"/>
        <v>0.51227394100703216</v>
      </c>
      <c r="T99" s="17">
        <f t="shared" si="32"/>
        <v>0.51447094510992775</v>
      </c>
    </row>
    <row r="100" spans="1:20" x14ac:dyDescent="0.15">
      <c r="A100" s="10">
        <f t="shared" si="33"/>
        <v>0.96000000000000063</v>
      </c>
      <c r="B100" s="16">
        <f t="shared" si="18"/>
        <v>1.0485396512971019</v>
      </c>
      <c r="C100" s="16">
        <f t="shared" si="19"/>
        <v>1.0013645649580249</v>
      </c>
      <c r="D100" s="16">
        <f t="shared" si="20"/>
        <v>1.0132396649554172</v>
      </c>
      <c r="E100" s="16">
        <f t="shared" si="21"/>
        <v>1.0348387331868203</v>
      </c>
      <c r="F100" s="17">
        <f t="shared" si="22"/>
        <v>2.0571439212804174E-3</v>
      </c>
      <c r="G100" s="3"/>
      <c r="H100" s="10">
        <f t="shared" si="34"/>
        <v>1.9600000000000009</v>
      </c>
      <c r="I100" s="16">
        <f t="shared" si="23"/>
        <v>0.42029490198911745</v>
      </c>
      <c r="J100" s="16">
        <f t="shared" si="24"/>
        <v>1.6326111838040831</v>
      </c>
      <c r="K100" s="16">
        <f t="shared" si="25"/>
        <v>0.67861020629750246</v>
      </c>
      <c r="L100" s="16">
        <f t="shared" si="26"/>
        <v>0.61934656757116391</v>
      </c>
      <c r="M100" s="17">
        <f t="shared" si="27"/>
        <v>0.29294634062411073</v>
      </c>
      <c r="O100" s="10">
        <f t="shared" si="35"/>
        <v>2.9599999999999795</v>
      </c>
      <c r="P100" s="16">
        <f t="shared" si="28"/>
        <v>0.22307425383019688</v>
      </c>
      <c r="Q100" s="16">
        <f t="shared" si="29"/>
        <v>4.0762548519782982</v>
      </c>
      <c r="R100" s="16">
        <f t="shared" si="30"/>
        <v>0.43599581444018526</v>
      </c>
      <c r="S100" s="16">
        <f t="shared" si="31"/>
        <v>0.511643108584935</v>
      </c>
      <c r="T100" s="17">
        <f t="shared" si="32"/>
        <v>0.51602963284059933</v>
      </c>
    </row>
    <row r="101" spans="1:20" x14ac:dyDescent="0.15">
      <c r="A101" s="10">
        <f t="shared" si="33"/>
        <v>0.97000000000000064</v>
      </c>
      <c r="B101" s="16">
        <f t="shared" si="18"/>
        <v>1.0360429738988404</v>
      </c>
      <c r="C101" s="16">
        <f t="shared" si="19"/>
        <v>1.0007630018849225</v>
      </c>
      <c r="D101" s="16">
        <f t="shared" si="20"/>
        <v>1.0099479876786344</v>
      </c>
      <c r="E101" s="16">
        <f t="shared" si="21"/>
        <v>1.0258379506059372</v>
      </c>
      <c r="F101" s="17">
        <f t="shared" si="22"/>
        <v>1.1347869541891917E-3</v>
      </c>
      <c r="G101" s="3"/>
      <c r="H101" s="10">
        <f t="shared" si="34"/>
        <v>1.9700000000000009</v>
      </c>
      <c r="I101" s="16">
        <f t="shared" si="23"/>
        <v>0.41723516981932096</v>
      </c>
      <c r="J101" s="16">
        <f t="shared" si="24"/>
        <v>1.646080091321511</v>
      </c>
      <c r="K101" s="16">
        <f t="shared" si="25"/>
        <v>0.67560720197277291</v>
      </c>
      <c r="L101" s="16">
        <f t="shared" si="26"/>
        <v>0.6175706366080681</v>
      </c>
      <c r="M101" s="17">
        <f t="shared" si="27"/>
        <v>0.29598612232167054</v>
      </c>
      <c r="O101" s="10">
        <f t="shared" si="35"/>
        <v>2.9699999999999793</v>
      </c>
      <c r="P101" s="16">
        <f t="shared" si="28"/>
        <v>0.22184569911161892</v>
      </c>
      <c r="Q101" s="16">
        <f t="shared" si="29"/>
        <v>4.1152741630241856</v>
      </c>
      <c r="R101" s="16">
        <f t="shared" si="30"/>
        <v>0.43412512933311537</v>
      </c>
      <c r="S101" s="16">
        <f t="shared" si="31"/>
        <v>0.51101787047529112</v>
      </c>
      <c r="T101" s="17">
        <f t="shared" si="32"/>
        <v>0.51757774249125021</v>
      </c>
    </row>
    <row r="102" spans="1:20" x14ac:dyDescent="0.15">
      <c r="A102" s="10">
        <f t="shared" si="33"/>
        <v>0.98000000000000065</v>
      </c>
      <c r="B102" s="16">
        <f t="shared" si="18"/>
        <v>1.0237922707800411</v>
      </c>
      <c r="C102" s="16">
        <f t="shared" si="19"/>
        <v>1.0003371352081634</v>
      </c>
      <c r="D102" s="16">
        <f t="shared" si="20"/>
        <v>1.0066438494060799</v>
      </c>
      <c r="E102" s="16">
        <f t="shared" si="21"/>
        <v>1.0170352417928932</v>
      </c>
      <c r="F102" s="17">
        <f t="shared" si="22"/>
        <v>4.9469547649515916E-4</v>
      </c>
      <c r="G102" s="3"/>
      <c r="H102" s="10">
        <f t="shared" si="34"/>
        <v>1.9800000000000009</v>
      </c>
      <c r="I102" s="16">
        <f t="shared" si="23"/>
        <v>0.41420779764119336</v>
      </c>
      <c r="J102" s="16">
        <f t="shared" si="24"/>
        <v>1.659717012630155</v>
      </c>
      <c r="K102" s="16">
        <f t="shared" si="25"/>
        <v>0.67261557777678105</v>
      </c>
      <c r="L102" s="16">
        <f t="shared" si="26"/>
        <v>0.61581653967975059</v>
      </c>
      <c r="M102" s="17">
        <f t="shared" si="27"/>
        <v>0.29900775475565067</v>
      </c>
      <c r="O102" s="10">
        <f t="shared" si="35"/>
        <v>2.9799999999999791</v>
      </c>
      <c r="P102" s="16">
        <f t="shared" si="28"/>
        <v>0.22062685300134735</v>
      </c>
      <c r="Q102" s="16">
        <f t="shared" si="29"/>
        <v>4.154664218155621</v>
      </c>
      <c r="R102" s="16">
        <f t="shared" si="30"/>
        <v>0.43226419987896997</v>
      </c>
      <c r="S102" s="16">
        <f t="shared" si="31"/>
        <v>0.51039816173331243</v>
      </c>
      <c r="T102" s="17">
        <f t="shared" si="32"/>
        <v>0.51911535484817306</v>
      </c>
    </row>
    <row r="103" spans="1:20" ht="14" thickBot="1" x14ac:dyDescent="0.2">
      <c r="A103" s="12">
        <f t="shared" si="33"/>
        <v>0.99000000000000066</v>
      </c>
      <c r="B103" s="18">
        <f t="shared" si="18"/>
        <v>1.0117802725979954</v>
      </c>
      <c r="C103" s="18">
        <f t="shared" si="19"/>
        <v>1.0000838023728069</v>
      </c>
      <c r="D103" s="18">
        <f t="shared" si="20"/>
        <v>1.0033277035501076</v>
      </c>
      <c r="E103" s="18">
        <f t="shared" si="21"/>
        <v>1.0084245346938792</v>
      </c>
      <c r="F103" s="19">
        <f t="shared" si="22"/>
        <v>1.2132811103172936E-4</v>
      </c>
      <c r="G103" s="3"/>
      <c r="H103" s="12">
        <f t="shared" si="34"/>
        <v>1.9900000000000009</v>
      </c>
      <c r="I103" s="18">
        <f t="shared" si="23"/>
        <v>0.41121232257366092</v>
      </c>
      <c r="J103" s="18">
        <f t="shared" si="24"/>
        <v>1.6735232196836065</v>
      </c>
      <c r="K103" s="18">
        <f t="shared" si="25"/>
        <v>0.66963538353366581</v>
      </c>
      <c r="L103" s="18">
        <f t="shared" si="26"/>
        <v>0.61408392191537675</v>
      </c>
      <c r="M103" s="19">
        <f t="shared" si="27"/>
        <v>0.30201121904312889</v>
      </c>
      <c r="O103" s="12">
        <f t="shared" si="35"/>
        <v>2.9899999999999789</v>
      </c>
      <c r="P103" s="18">
        <f t="shared" si="28"/>
        <v>0.21941761609152149</v>
      </c>
      <c r="Q103" s="18">
        <f t="shared" si="29"/>
        <v>4.1944278482257946</v>
      </c>
      <c r="R103" s="18">
        <f t="shared" si="30"/>
        <v>0.43041298125551869</v>
      </c>
      <c r="S103" s="18">
        <f t="shared" si="31"/>
        <v>0.50978391834623182</v>
      </c>
      <c r="T103" s="19">
        <f t="shared" si="32"/>
        <v>0.52064255016847072</v>
      </c>
    </row>
    <row r="104" spans="1:20" ht="15" thickTop="1" thickBot="1" x14ac:dyDescent="0.2">
      <c r="A104" s="14"/>
      <c r="B104" s="3"/>
      <c r="C104" s="3"/>
      <c r="D104" s="3"/>
      <c r="E104" s="3"/>
      <c r="F104" s="3"/>
      <c r="G104" s="3"/>
      <c r="H104" s="14"/>
      <c r="I104" s="3"/>
      <c r="J104" s="3"/>
      <c r="K104" s="3"/>
      <c r="L104" s="3"/>
      <c r="M104" s="3"/>
      <c r="N104" s="4"/>
      <c r="O104" s="14"/>
      <c r="P104" s="3"/>
      <c r="Q104" s="3"/>
      <c r="R104" s="3"/>
      <c r="S104" s="3"/>
      <c r="T104" s="3"/>
    </row>
    <row r="105" spans="1:20" ht="16" thickTop="1" x14ac:dyDescent="0.2">
      <c r="A105" s="6" t="s">
        <v>0</v>
      </c>
      <c r="B105" s="7" t="s">
        <v>7</v>
      </c>
      <c r="C105" s="7" t="s">
        <v>11</v>
      </c>
      <c r="D105" s="7" t="s">
        <v>8</v>
      </c>
      <c r="E105" s="8" t="s">
        <v>9</v>
      </c>
      <c r="F105" s="9" t="s">
        <v>10</v>
      </c>
      <c r="G105" s="3"/>
      <c r="H105" s="6" t="s">
        <v>0</v>
      </c>
      <c r="I105" s="7" t="s">
        <v>7</v>
      </c>
      <c r="J105" s="7" t="s">
        <v>11</v>
      </c>
      <c r="K105" s="7" t="s">
        <v>8</v>
      </c>
      <c r="L105" s="8" t="s">
        <v>9</v>
      </c>
      <c r="M105" s="9" t="s">
        <v>10</v>
      </c>
      <c r="N105" s="4"/>
      <c r="O105" s="6" t="s">
        <v>0</v>
      </c>
      <c r="P105" s="7" t="s">
        <v>7</v>
      </c>
      <c r="Q105" s="7" t="s">
        <v>11</v>
      </c>
      <c r="R105" s="7" t="s">
        <v>8</v>
      </c>
      <c r="S105" s="8" t="s">
        <v>9</v>
      </c>
      <c r="T105" s="9" t="s">
        <v>10</v>
      </c>
    </row>
    <row r="106" spans="1:20" x14ac:dyDescent="0.15">
      <c r="A106" s="15">
        <v>3</v>
      </c>
      <c r="B106" s="16">
        <f>1/A106*SQRT(0.5*($B$1+1))/SQRT(1+0.5*($B$1-1)*A106^2)</f>
        <v>0.21821789023599236</v>
      </c>
      <c r="C106" s="16">
        <f>1/A106*(0.5*($B$1+1))^(-($B$1+1)/2/($B$1-1))*(1+0.5*($B$1-1)*A106^2)^(($B$1+1)/2/($B$1-1))</f>
        <v>4.2345679012345698</v>
      </c>
      <c r="D106" s="16">
        <f>0.5*($B$1+1)*(1+0.5*($B$1-1)*A106^2)^-1</f>
        <v>0.42857142857142855</v>
      </c>
      <c r="E106" s="16">
        <f>1/A106/SQRT(0.5*($B$1+1))*SQRT(1+0.5*($B$1-1)*A106^2)</f>
        <v>0.50917507721731559</v>
      </c>
      <c r="F106" s="17">
        <f>1/$B$1*((1-A106^2)/A106^2)+($B$1+1)/(2*$B$1)*LN(((1+$B$1)*A106^2)/(2*(1+0.5*($B$1-1)*A106^2)))</f>
        <v>0.52215940817852169</v>
      </c>
      <c r="G106" s="3"/>
      <c r="H106" s="15">
        <v>4</v>
      </c>
      <c r="I106" s="16">
        <f>1/H106*SQRT(0.5*($B$1+1))/SQRT(1+0.5*($B$1-1)*H106^2)</f>
        <v>0.1336306209562122</v>
      </c>
      <c r="J106" s="16">
        <f>1/H106*(0.5*($B$1+1))^(-($B$1+1)/2/($B$1-1))*(1+0.5*($B$1-1)*H106^2)^(($B$1+1)/2/($B$1-1))</f>
        <v>10.718750000000002</v>
      </c>
      <c r="K106" s="16">
        <f>0.5*($B$1+1)*(1+0.5*($B$1-1)*H106^2)^-1</f>
        <v>0.28571428571428575</v>
      </c>
      <c r="L106" s="16">
        <f>1/H106/SQRT(0.5*($B$1+1))*SQRT(1+0.5*($B$1-1)*H106^2)</f>
        <v>0.46770717334674261</v>
      </c>
      <c r="M106" s="17">
        <f>1/$B$1*((1-H106^2)/H106^2)+($B$1+1)/(2*$B$1)*LN(((1+$B$1)*H106^2)/(2*(1+0.5*($B$1-1)*H106^2)))</f>
        <v>0.63306493178092582</v>
      </c>
      <c r="O106" s="15">
        <v>5</v>
      </c>
      <c r="P106" s="16">
        <f>1/O106*SQRT(0.5*($B$1+1))/SQRT(1+0.5*($B$1-1)*O106^2)</f>
        <v>8.9442719099991602E-2</v>
      </c>
      <c r="Q106" s="16">
        <f>1/O106*(0.5*($B$1+1))^(-($B$1+1)/2/($B$1-1))*(1+0.5*($B$1-1)*O106^2)^(($B$1+1)/2/($B$1-1))</f>
        <v>25.000000000000011</v>
      </c>
      <c r="R106" s="16">
        <f>0.5*($B$1+1)*(1+0.5*($B$1-1)*O106^2)^-1</f>
        <v>0.2</v>
      </c>
      <c r="S106" s="16">
        <f>1/O106/SQRT(0.5*($B$1+1))*SQRT(1+0.5*($B$1-1)*O106^2)</f>
        <v>0.44721359549995793</v>
      </c>
      <c r="T106" s="17">
        <f>1/$B$1*((1-O106^2)/O106^2)+($B$1+1)/(2*$B$1)*LN(((1+$B$1)*O106^2)/(2*(1+0.5*($B$1-1)*O106^2)))</f>
        <v>0.69380392494351484</v>
      </c>
    </row>
    <row r="107" spans="1:20" x14ac:dyDescent="0.15">
      <c r="A107" s="10">
        <f t="shared" ref="A107:A170" si="36">A106+0.01</f>
        <v>3.01</v>
      </c>
      <c r="B107" s="16">
        <f t="shared" ref="B107:B170" si="37">1/A107*SQRT(0.5*($B$1+1))/SQRT(1+0.5*($B$1-1)*A107^2)</f>
        <v>0.21702757853082272</v>
      </c>
      <c r="C107" s="16">
        <f t="shared" ref="C107:C170" si="38">1/A107*(0.5*($B$1+1))^(-($B$1+1)/2/($B$1-1))*(1+0.5*($B$1-1)*A107^2)^(($B$1+1)/2/($B$1-1))</f>
        <v>4.2750872423738793</v>
      </c>
      <c r="D107" s="16">
        <f t="shared" ref="D107:D170" si="39">0.5*($B$1+1)*(1+0.5*($B$1-1)*A107^2)^-1</f>
        <v>0.42673949687413326</v>
      </c>
      <c r="E107" s="16">
        <f t="shared" ref="E107:E170" si="40">1/A107/SQRT(0.5*($B$1+1))*SQRT(1+0.5*($B$1-1)*A107^2)</f>
        <v>0.50857157615020332</v>
      </c>
      <c r="F107" s="17">
        <f t="shared" ref="F107:F170" si="41">1/$B$1*((1-A107^2)/A107^2)+($B$1+1)/(2*$B$1)*LN(((1+$B$1)*A107^2)/(2*(1+0.5*($B$1-1)*A107^2)))</f>
        <v>0.52366600807265695</v>
      </c>
      <c r="G107" s="3"/>
      <c r="H107" s="10">
        <f t="shared" ref="H107:H170" si="42">H106+0.01</f>
        <v>4.01</v>
      </c>
      <c r="I107" s="16">
        <f t="shared" ref="I107:I170" si="43">1/H107*SQRT(0.5*($B$1+1))/SQRT(1+0.5*($B$1-1)*H107^2)</f>
        <v>0.13304388530973646</v>
      </c>
      <c r="J107" s="16">
        <f t="shared" ref="J107:J170" si="44">1/H107*(0.5*($B$1+1))^(-($B$1+1)/2/($B$1-1))*(1+0.5*($B$1-1)*H107^2)^(($B$1+1)/2/($B$1-1))</f>
        <v>10.814834467710805</v>
      </c>
      <c r="K107" s="16">
        <f t="shared" ref="K107:K170" si="45">0.5*($B$1+1)*(1+0.5*($B$1-1)*H107^2)^-1</f>
        <v>0.28462863079397166</v>
      </c>
      <c r="L107" s="16">
        <f t="shared" ref="L107:L170" si="46">1/H107/SQRT(0.5*($B$1+1))*SQRT(1+0.5*($B$1-1)*H107^2)</f>
        <v>0.46742973445296249</v>
      </c>
      <c r="M107" s="17">
        <f t="shared" ref="M107:M170" si="47">1/$B$1*((1-H107^2)/H107^2)+($B$1+1)/(2*$B$1)*LN(((1+$B$1)*H107^2)/(2*(1+0.5*($B$1-1)*H107^2)))</f>
        <v>0.63385974944644385</v>
      </c>
      <c r="O107" s="10">
        <f t="shared" ref="O107:O170" si="48">O106+0.01</f>
        <v>5.01</v>
      </c>
      <c r="P107" s="16">
        <f t="shared" ref="P107:P170" si="49">1/O107*SQRT(0.5*($B$1+1))/SQRT(1+0.5*($B$1-1)*O107^2)</f>
        <v>8.9115639938837338E-2</v>
      </c>
      <c r="Q107" s="16">
        <f t="shared" ref="Q107:Q170" si="50">1/O107*(0.5*($B$1+1))^(-($B$1+1)/2/($B$1-1))*(1+0.5*($B$1-1)*O107^2)^(($B$1+1)/2/($B$1-1))</f>
        <v>25.200684560418981</v>
      </c>
      <c r="R107" s="16">
        <f t="shared" ref="R107:R170" si="51">0.5*($B$1+1)*(1+0.5*($B$1-1)*O107^2)^-1</f>
        <v>0.19933488593061155</v>
      </c>
      <c r="S107" s="16">
        <f t="shared" ref="S107:S170" si="52">1/O107/SQRT(0.5*($B$1+1))*SQRT(1+0.5*($B$1-1)*O107^2)</f>
        <v>0.44706494562049959</v>
      </c>
      <c r="T107" s="17">
        <f t="shared" ref="T107:T170" si="53">1/$B$1*((1-O107^2)/O107^2)+($B$1+1)/(2*$B$1)*LN(((1+$B$1)*O107^2)/(2*(1+0.5*($B$1-1)*O107^2)))</f>
        <v>0.6942598894421268</v>
      </c>
    </row>
    <row r="108" spans="1:20" x14ac:dyDescent="0.15">
      <c r="A108" s="10">
        <f t="shared" si="36"/>
        <v>3.0199999999999996</v>
      </c>
      <c r="B108" s="16">
        <f t="shared" si="37"/>
        <v>0.21584658529512551</v>
      </c>
      <c r="C108" s="16">
        <f t="shared" si="38"/>
        <v>4.3159887540741719</v>
      </c>
      <c r="D108" s="16">
        <f t="shared" si="39"/>
        <v>0.42491714115747437</v>
      </c>
      <c r="E108" s="16">
        <f t="shared" si="40"/>
        <v>0.50797335383354836</v>
      </c>
      <c r="F108" s="17">
        <f t="shared" si="41"/>
        <v>0.52516242851208728</v>
      </c>
      <c r="G108" s="3"/>
      <c r="H108" s="10">
        <f t="shared" si="42"/>
        <v>4.0199999999999996</v>
      </c>
      <c r="I108" s="16">
        <f t="shared" si="43"/>
        <v>0.13246087989587133</v>
      </c>
      <c r="J108" s="16">
        <f t="shared" si="44"/>
        <v>10.911684863733257</v>
      </c>
      <c r="K108" s="16">
        <f t="shared" si="45"/>
        <v>0.28354851515094248</v>
      </c>
      <c r="L108" s="16">
        <f t="shared" si="46"/>
        <v>0.46715420049143253</v>
      </c>
      <c r="M108" s="17">
        <f t="shared" si="47"/>
        <v>0.63464983810593767</v>
      </c>
      <c r="O108" s="10">
        <f t="shared" si="48"/>
        <v>5.0199999999999996</v>
      </c>
      <c r="P108" s="16">
        <f t="shared" si="49"/>
        <v>8.8790307585534939E-2</v>
      </c>
      <c r="Q108" s="16">
        <f t="shared" si="50"/>
        <v>25.402743159303565</v>
      </c>
      <c r="R108" s="16">
        <f t="shared" si="51"/>
        <v>0.19867286526006284</v>
      </c>
      <c r="S108" s="16">
        <f t="shared" si="52"/>
        <v>0.44691713420103157</v>
      </c>
      <c r="T108" s="17">
        <f t="shared" si="53"/>
        <v>0.69471350755849015</v>
      </c>
    </row>
    <row r="109" spans="1:20" x14ac:dyDescent="0.15">
      <c r="A109" s="10">
        <f t="shared" si="36"/>
        <v>3.0299999999999994</v>
      </c>
      <c r="B109" s="16">
        <f t="shared" si="37"/>
        <v>0.21467481605228558</v>
      </c>
      <c r="C109" s="16">
        <f t="shared" si="38"/>
        <v>4.3572753360501881</v>
      </c>
      <c r="D109" s="16">
        <f t="shared" si="39"/>
        <v>0.42310431636920104</v>
      </c>
      <c r="E109" s="16">
        <f t="shared" si="40"/>
        <v>0.50738034982597602</v>
      </c>
      <c r="F109" s="17">
        <f t="shared" si="41"/>
        <v>0.52664874762400637</v>
      </c>
      <c r="G109" s="3"/>
      <c r="H109" s="10">
        <f t="shared" si="42"/>
        <v>4.0299999999999994</v>
      </c>
      <c r="I109" s="16">
        <f t="shared" si="43"/>
        <v>0.13188157403086853</v>
      </c>
      <c r="J109" s="16">
        <f t="shared" si="44"/>
        <v>11.009306069219194</v>
      </c>
      <c r="K109" s="16">
        <f t="shared" si="45"/>
        <v>0.28247390647288961</v>
      </c>
      <c r="L109" s="16">
        <f t="shared" si="46"/>
        <v>0.46688055430537934</v>
      </c>
      <c r="M109" s="17">
        <f t="shared" si="47"/>
        <v>0.63543523266544089</v>
      </c>
      <c r="O109" s="10">
        <f t="shared" si="48"/>
        <v>5.0299999999999994</v>
      </c>
      <c r="P109" s="16">
        <f t="shared" si="49"/>
        <v>8.8466709903192164E-2</v>
      </c>
      <c r="Q109" s="16">
        <f t="shared" si="50"/>
        <v>25.606183194011599</v>
      </c>
      <c r="R109" s="16">
        <f t="shared" si="51"/>
        <v>0.19801392037860269</v>
      </c>
      <c r="S109" s="16">
        <f t="shared" si="52"/>
        <v>0.44677015501760592</v>
      </c>
      <c r="T109" s="17">
        <f t="shared" si="53"/>
        <v>0.6951647947039804</v>
      </c>
    </row>
    <row r="110" spans="1:20" x14ac:dyDescent="0.15">
      <c r="A110" s="10">
        <f t="shared" si="36"/>
        <v>3.0399999999999991</v>
      </c>
      <c r="B110" s="16">
        <f t="shared" si="37"/>
        <v>0.21351217751151663</v>
      </c>
      <c r="C110" s="16">
        <f t="shared" si="38"/>
        <v>4.3989499053473651</v>
      </c>
      <c r="D110" s="16">
        <f t="shared" si="39"/>
        <v>0.42130097741826783</v>
      </c>
      <c r="E110" s="16">
        <f t="shared" si="40"/>
        <v>0.50679250454133573</v>
      </c>
      <c r="F110" s="17">
        <f t="shared" si="41"/>
        <v>0.52812504300091334</v>
      </c>
      <c r="G110" s="3"/>
      <c r="H110" s="10">
        <f t="shared" si="42"/>
        <v>4.0399999999999991</v>
      </c>
      <c r="I110" s="16">
        <f t="shared" si="43"/>
        <v>0.13130593733921683</v>
      </c>
      <c r="J110" s="16">
        <f t="shared" si="44"/>
        <v>11.107702987786134</v>
      </c>
      <c r="K110" s="16">
        <f t="shared" si="45"/>
        <v>0.28140477262494384</v>
      </c>
      <c r="L110" s="16">
        <f t="shared" si="46"/>
        <v>0.46660877892864072</v>
      </c>
      <c r="M110" s="17">
        <f t="shared" si="47"/>
        <v>0.63621596773831635</v>
      </c>
      <c r="O110" s="10">
        <f t="shared" si="48"/>
        <v>5.0399999999999991</v>
      </c>
      <c r="P110" s="16">
        <f t="shared" si="49"/>
        <v>8.8144834858039339E-2</v>
      </c>
      <c r="Q110" s="16">
        <f t="shared" si="50"/>
        <v>25.811012089833262</v>
      </c>
      <c r="R110" s="16">
        <f t="shared" si="51"/>
        <v>0.19735803378769548</v>
      </c>
      <c r="S110" s="16">
        <f t="shared" si="52"/>
        <v>0.44662400190336132</v>
      </c>
      <c r="T110" s="17">
        <f t="shared" si="53"/>
        <v>0.6956137661697025</v>
      </c>
    </row>
    <row r="111" spans="1:20" x14ac:dyDescent="0.15">
      <c r="A111" s="10">
        <f t="shared" si="36"/>
        <v>3.0499999999999989</v>
      </c>
      <c r="B111" s="16">
        <f t="shared" si="37"/>
        <v>0.21235857754976259</v>
      </c>
      <c r="C111" s="16">
        <f t="shared" si="38"/>
        <v>4.4410153963883161</v>
      </c>
      <c r="D111" s="16">
        <f t="shared" si="39"/>
        <v>0.41950707918196145</v>
      </c>
      <c r="E111" s="16">
        <f t="shared" si="40"/>
        <v>0.50620975923424638</v>
      </c>
      <c r="F111" s="17">
        <f t="shared" si="41"/>
        <v>0.52959139170012182</v>
      </c>
      <c r="G111" s="3"/>
      <c r="H111" s="10">
        <f t="shared" si="42"/>
        <v>4.0499999999999989</v>
      </c>
      <c r="I111" s="16">
        <f t="shared" si="43"/>
        <v>0.13073393974997785</v>
      </c>
      <c r="J111" s="16">
        <f t="shared" si="44"/>
        <v>11.206880545571124</v>
      </c>
      <c r="K111" s="16">
        <f t="shared" si="45"/>
        <v>0.28034108164934013</v>
      </c>
      <c r="L111" s="16">
        <f t="shared" si="46"/>
        <v>0.46633885758315019</v>
      </c>
      <c r="M111" s="17">
        <f t="shared" si="47"/>
        <v>0.6369920776477751</v>
      </c>
      <c r="O111" s="10">
        <f t="shared" si="48"/>
        <v>5.0499999999999989</v>
      </c>
      <c r="P111" s="16">
        <f t="shared" si="49"/>
        <v>8.7824670518396958E-2</v>
      </c>
      <c r="Q111" s="16">
        <f t="shared" si="50"/>
        <v>26.017237300046411</v>
      </c>
      <c r="R111" s="16">
        <f t="shared" si="51"/>
        <v>0.19670518809933621</v>
      </c>
      <c r="S111" s="16">
        <f t="shared" si="52"/>
        <v>0.44647866874790043</v>
      </c>
      <c r="T111" s="17">
        <f t="shared" si="53"/>
        <v>0.69606043712754628</v>
      </c>
    </row>
    <row r="112" spans="1:20" x14ac:dyDescent="0.15">
      <c r="A112" s="10">
        <f t="shared" si="36"/>
        <v>3.0599999999999987</v>
      </c>
      <c r="B112" s="16">
        <f t="shared" si="37"/>
        <v>0.21121392519393156</v>
      </c>
      <c r="C112" s="16">
        <f t="shared" si="38"/>
        <v>4.4834747610195071</v>
      </c>
      <c r="D112" s="16">
        <f t="shared" si="39"/>
        <v>0.41772257651285216</v>
      </c>
      <c r="E112" s="16">
        <f t="shared" si="40"/>
        <v>0.50563205598592564</v>
      </c>
      <c r="F112" s="17">
        <f t="shared" si="41"/>
        <v>0.53104787024345657</v>
      </c>
      <c r="G112" s="3"/>
      <c r="H112" s="10">
        <f t="shared" si="42"/>
        <v>4.0599999999999987</v>
      </c>
      <c r="I112" s="16">
        <f t="shared" si="43"/>
        <v>0.1301655514931738</v>
      </c>
      <c r="J112" s="16">
        <f t="shared" si="44"/>
        <v>11.306843691284724</v>
      </c>
      <c r="K112" s="16">
        <f t="shared" si="45"/>
        <v>0.27928280176506748</v>
      </c>
      <c r="L112" s="16">
        <f t="shared" si="46"/>
        <v>0.46607077367645772</v>
      </c>
      <c r="M112" s="17">
        <f t="shared" si="47"/>
        <v>0.6377635964293874</v>
      </c>
      <c r="O112" s="10">
        <f t="shared" si="48"/>
        <v>5.0599999999999987</v>
      </c>
      <c r="P112" s="16">
        <f t="shared" si="49"/>
        <v>8.7506205053655639E-2</v>
      </c>
      <c r="Q112" s="16">
        <f t="shared" si="50"/>
        <v>26.224866305971517</v>
      </c>
      <c r="R112" s="16">
        <f t="shared" si="51"/>
        <v>0.19605536603536849</v>
      </c>
      <c r="S112" s="16">
        <f t="shared" si="52"/>
        <v>0.44633414949667577</v>
      </c>
      <c r="T112" s="17">
        <f t="shared" si="53"/>
        <v>0.6965048226312327</v>
      </c>
    </row>
    <row r="113" spans="1:20" x14ac:dyDescent="0.15">
      <c r="A113" s="10">
        <f t="shared" si="36"/>
        <v>3.0699999999999985</v>
      </c>
      <c r="B113" s="16">
        <f t="shared" si="37"/>
        <v>0.21007813060345706</v>
      </c>
      <c r="C113" s="16">
        <f t="shared" si="38"/>
        <v>4.5263309685580975</v>
      </c>
      <c r="D113" s="16">
        <f t="shared" si="39"/>
        <v>0.41594742424557568</v>
      </c>
      <c r="E113" s="16">
        <f t="shared" si="40"/>
        <v>0.50505933769030098</v>
      </c>
      <c r="F113" s="17">
        <f t="shared" si="41"/>
        <v>0.53249455461712292</v>
      </c>
      <c r="G113" s="3"/>
      <c r="H113" s="10">
        <f t="shared" si="42"/>
        <v>4.0699999999999985</v>
      </c>
      <c r="I113" s="16">
        <f t="shared" si="43"/>
        <v>0.12960074309622363</v>
      </c>
      <c r="J113" s="16">
        <f t="shared" si="44"/>
        <v>11.407597396264949</v>
      </c>
      <c r="K113" s="16">
        <f t="shared" si="45"/>
        <v>0.27822990136750014</v>
      </c>
      <c r="L113" s="16">
        <f t="shared" si="46"/>
        <v>0.46580451079929186</v>
      </c>
      <c r="M113" s="17">
        <f t="shared" si="47"/>
        <v>0.63853055783356671</v>
      </c>
      <c r="O113" s="10">
        <f t="shared" si="48"/>
        <v>5.0699999999999985</v>
      </c>
      <c r="P113" s="16">
        <f t="shared" si="49"/>
        <v>8.7189426733267378E-2</v>
      </c>
      <c r="Q113" s="16">
        <f t="shared" si="50"/>
        <v>26.433906617026999</v>
      </c>
      <c r="R113" s="16">
        <f t="shared" si="51"/>
        <v>0.19540855042680497</v>
      </c>
      <c r="S113" s="16">
        <f t="shared" si="52"/>
        <v>0.44619043815038339</v>
      </c>
      <c r="T113" s="17">
        <f t="shared" si="53"/>
        <v>0.69694693761735238</v>
      </c>
    </row>
    <row r="114" spans="1:20" x14ac:dyDescent="0.15">
      <c r="A114" s="10">
        <f t="shared" si="36"/>
        <v>3.0799999999999983</v>
      </c>
      <c r="B114" s="16">
        <f t="shared" si="37"/>
        <v>0.20895110505317713</v>
      </c>
      <c r="C114" s="16">
        <f t="shared" si="38"/>
        <v>4.5695870058389554</v>
      </c>
      <c r="D114" s="16">
        <f t="shared" si="39"/>
        <v>0.41418157720344634</v>
      </c>
      <c r="E114" s="16">
        <f t="shared" si="40"/>
        <v>0.50449154804039054</v>
      </c>
      <c r="F114" s="17">
        <f t="shared" si="41"/>
        <v>0.53393152027174973</v>
      </c>
      <c r="G114" s="3"/>
      <c r="H114" s="10">
        <f t="shared" si="42"/>
        <v>4.0799999999999983</v>
      </c>
      <c r="I114" s="16">
        <f t="shared" si="43"/>
        <v>0.12903948538042978</v>
      </c>
      <c r="J114" s="16">
        <f t="shared" si="44"/>
        <v>11.509146654531273</v>
      </c>
      <c r="K114" s="16">
        <f t="shared" si="45"/>
        <v>0.27718234902801414</v>
      </c>
      <c r="L114" s="16">
        <f t="shared" si="46"/>
        <v>0.46554005272315552</v>
      </c>
      <c r="M114" s="17">
        <f t="shared" si="47"/>
        <v>0.63929299532804174</v>
      </c>
      <c r="O114" s="10">
        <f t="shared" si="48"/>
        <v>5.0799999999999983</v>
      </c>
      <c r="P114" s="16">
        <f t="shared" si="49"/>
        <v>8.6874323925748675E-2</v>
      </c>
      <c r="Q114" s="16">
        <f t="shared" si="50"/>
        <v>26.644365770784219</v>
      </c>
      <c r="R114" s="16">
        <f t="shared" si="51"/>
        <v>0.19476472421315066</v>
      </c>
      <c r="S114" s="16">
        <f t="shared" si="52"/>
        <v>0.44604752876436365</v>
      </c>
      <c r="T114" s="17">
        <f t="shared" si="53"/>
        <v>0.69738679690639005</v>
      </c>
    </row>
    <row r="115" spans="1:20" x14ac:dyDescent="0.15">
      <c r="A115" s="10">
        <f t="shared" si="36"/>
        <v>3.0899999999999981</v>
      </c>
      <c r="B115" s="16">
        <f t="shared" si="37"/>
        <v>0.20783276091652644</v>
      </c>
      <c r="C115" s="16">
        <f t="shared" si="38"/>
        <v>4.6132458772618259</v>
      </c>
      <c r="D115" s="16">
        <f t="shared" si="39"/>
        <v>0.41242499020490697</v>
      </c>
      <c r="E115" s="16">
        <f t="shared" si="40"/>
        <v>0.5039286315149526</v>
      </c>
      <c r="F115" s="17">
        <f t="shared" si="41"/>
        <v>0.53535884212259333</v>
      </c>
      <c r="G115" s="3"/>
      <c r="H115" s="10">
        <f t="shared" si="42"/>
        <v>4.0899999999999981</v>
      </c>
      <c r="I115" s="16">
        <f t="shared" si="43"/>
        <v>0.12848174945751201</v>
      </c>
      <c r="J115" s="16">
        <f t="shared" si="44"/>
        <v>11.611496482838698</v>
      </c>
      <c r="K115" s="16">
        <f t="shared" si="45"/>
        <v>0.27614011349358691</v>
      </c>
      <c r="L115" s="16">
        <f t="shared" si="46"/>
        <v>0.46527738339796071</v>
      </c>
      <c r="M115" s="17">
        <f t="shared" si="47"/>
        <v>0.64005094210030933</v>
      </c>
      <c r="O115" s="10">
        <f t="shared" si="48"/>
        <v>5.0899999999999981</v>
      </c>
      <c r="P115" s="16">
        <f t="shared" si="49"/>
        <v>8.656088509769487E-2</v>
      </c>
      <c r="Q115" s="16">
        <f t="shared" si="50"/>
        <v>26.856251333022641</v>
      </c>
      <c r="R115" s="16">
        <f t="shared" si="51"/>
        <v>0.19412387044172902</v>
      </c>
      <c r="S115" s="16">
        <f t="shared" si="52"/>
        <v>0.44590541544801021</v>
      </c>
      <c r="T115" s="17">
        <f t="shared" si="53"/>
        <v>0.69782441520374439</v>
      </c>
    </row>
    <row r="116" spans="1:20" x14ac:dyDescent="0.15">
      <c r="A116" s="10">
        <f t="shared" si="36"/>
        <v>3.0999999999999979</v>
      </c>
      <c r="B116" s="16">
        <f t="shared" si="37"/>
        <v>0.20672301164903295</v>
      </c>
      <c r="C116" s="16">
        <f t="shared" si="38"/>
        <v>4.6573106048387016</v>
      </c>
      <c r="D116" s="16">
        <f t="shared" si="39"/>
        <v>0.41067761806981562</v>
      </c>
      <c r="E116" s="16">
        <f t="shared" si="40"/>
        <v>0.50337053336539483</v>
      </c>
      <c r="F116" s="17">
        <f t="shared" si="41"/>
        <v>0.5367765945498939</v>
      </c>
      <c r="G116" s="3"/>
      <c r="H116" s="10">
        <f t="shared" si="42"/>
        <v>4.0999999999999979</v>
      </c>
      <c r="I116" s="16">
        <f t="shared" si="43"/>
        <v>0.12792750672618941</v>
      </c>
      <c r="J116" s="16">
        <f t="shared" si="44"/>
        <v>11.714651920731681</v>
      </c>
      <c r="K116" s="16">
        <f t="shared" si="45"/>
        <v>0.27510316368638266</v>
      </c>
      <c r="L116" s="16">
        <f t="shared" si="46"/>
        <v>0.46501648694969805</v>
      </c>
      <c r="M116" s="17">
        <f t="shared" si="47"/>
        <v>0.64080443106006879</v>
      </c>
      <c r="O116" s="10">
        <f t="shared" si="48"/>
        <v>5.0999999999999979</v>
      </c>
      <c r="P116" s="16">
        <f t="shared" si="49"/>
        <v>8.6249098812806055E-2</v>
      </c>
      <c r="Q116" s="16">
        <f t="shared" si="50"/>
        <v>27.069570897784995</v>
      </c>
      <c r="R116" s="16">
        <f t="shared" si="51"/>
        <v>0.19348597226701084</v>
      </c>
      <c r="S116" s="16">
        <f t="shared" si="52"/>
        <v>0.44576409236418552</v>
      </c>
      <c r="T116" s="17">
        <f t="shared" si="53"/>
        <v>0.69825980710073476</v>
      </c>
    </row>
    <row r="117" spans="1:20" x14ac:dyDescent="0.15">
      <c r="A117" s="10">
        <f t="shared" si="36"/>
        <v>3.1099999999999977</v>
      </c>
      <c r="B117" s="16">
        <f t="shared" si="37"/>
        <v>0.20562177177211366</v>
      </c>
      <c r="C117" s="16">
        <f t="shared" si="38"/>
        <v>4.7017842282412703</v>
      </c>
      <c r="D117" s="16">
        <f t="shared" si="39"/>
        <v>0.40893941562557551</v>
      </c>
      <c r="E117" s="16">
        <f t="shared" si="40"/>
        <v>0.50281719960293769</v>
      </c>
      <c r="F117" s="17">
        <f t="shared" si="41"/>
        <v>0.53818485139938688</v>
      </c>
      <c r="G117" s="3"/>
      <c r="H117" s="10">
        <f t="shared" si="42"/>
        <v>4.1099999999999977</v>
      </c>
      <c r="I117" s="16">
        <f t="shared" si="43"/>
        <v>0.12737672886880902</v>
      </c>
      <c r="J117" s="16">
        <f t="shared" si="44"/>
        <v>11.818618030598293</v>
      </c>
      <c r="K117" s="16">
        <f t="shared" si="45"/>
        <v>0.2740714687033225</v>
      </c>
      <c r="L117" s="16">
        <f t="shared" si="46"/>
        <v>0.46475734767814181</v>
      </c>
      <c r="M117" s="17">
        <f t="shared" si="47"/>
        <v>0.64155349484163982</v>
      </c>
      <c r="O117" s="10">
        <f t="shared" si="48"/>
        <v>5.1099999999999977</v>
      </c>
      <c r="P117" s="16">
        <f t="shared" si="49"/>
        <v>8.5938953730923723E-2</v>
      </c>
      <c r="Q117" s="16">
        <f t="shared" si="50"/>
        <v>27.284332087432524</v>
      </c>
      <c r="R117" s="16">
        <f t="shared" si="51"/>
        <v>0.19285101294994569</v>
      </c>
      <c r="S117" s="16">
        <f t="shared" si="52"/>
        <v>0.44562355372864498</v>
      </c>
      <c r="T117" s="17">
        <f t="shared" si="53"/>
        <v>0.69869298707560012</v>
      </c>
    </row>
    <row r="118" spans="1:20" x14ac:dyDescent="0.15">
      <c r="A118" s="10">
        <f t="shared" si="36"/>
        <v>3.1199999999999974</v>
      </c>
      <c r="B118" s="16">
        <f t="shared" si="37"/>
        <v>0.2045289568571623</v>
      </c>
      <c r="C118" s="16">
        <f t="shared" si="38"/>
        <v>4.7466698048486142</v>
      </c>
      <c r="D118" s="16">
        <f t="shared" si="39"/>
        <v>0.40721033771310716</v>
      </c>
      <c r="E118" s="16">
        <f t="shared" si="40"/>
        <v>0.50226857698602823</v>
      </c>
      <c r="F118" s="17">
        <f t="shared" si="41"/>
        <v>0.53958368598294926</v>
      </c>
      <c r="G118" s="3"/>
      <c r="H118" s="10">
        <f t="shared" si="42"/>
        <v>4.1199999999999974</v>
      </c>
      <c r="I118" s="16">
        <f t="shared" si="43"/>
        <v>0.12682938784802048</v>
      </c>
      <c r="J118" s="16">
        <f t="shared" si="44"/>
        <v>11.923399897724247</v>
      </c>
      <c r="K118" s="16">
        <f t="shared" si="45"/>
        <v>0.27304499781564029</v>
      </c>
      <c r="L118" s="16">
        <f t="shared" si="46"/>
        <v>0.46449995005458977</v>
      </c>
      <c r="M118" s="17">
        <f t="shared" si="47"/>
        <v>0.64229816580636079</v>
      </c>
      <c r="O118" s="10">
        <f t="shared" si="48"/>
        <v>5.1199999999999974</v>
      </c>
      <c r="P118" s="16">
        <f t="shared" si="49"/>
        <v>8.5630438607078793E-2</v>
      </c>
      <c r="Q118" s="16">
        <f t="shared" si="50"/>
        <v>27.500542552699947</v>
      </c>
      <c r="R118" s="16">
        <f t="shared" si="51"/>
        <v>0.19221897585729683</v>
      </c>
      <c r="S118" s="16">
        <f t="shared" si="52"/>
        <v>0.44548379380946623</v>
      </c>
      <c r="T118" s="17">
        <f t="shared" si="53"/>
        <v>0.69912396949448818</v>
      </c>
    </row>
    <row r="119" spans="1:20" x14ac:dyDescent="0.15">
      <c r="A119" s="10">
        <f t="shared" si="36"/>
        <v>3.1299999999999972</v>
      </c>
      <c r="B119" s="16">
        <f t="shared" si="37"/>
        <v>0.20344448350992284</v>
      </c>
      <c r="C119" s="16">
        <f t="shared" si="38"/>
        <v>4.7919704097949944</v>
      </c>
      <c r="D119" s="16">
        <f t="shared" si="39"/>
        <v>0.4054903391926693</v>
      </c>
      <c r="E119" s="16">
        <f t="shared" si="40"/>
        <v>0.50172461300799565</v>
      </c>
      <c r="F119" s="17">
        <f t="shared" si="41"/>
        <v>0.54097317107938947</v>
      </c>
      <c r="G119" s="3"/>
      <c r="H119" s="10">
        <f t="shared" si="42"/>
        <v>4.1299999999999972</v>
      </c>
      <c r="I119" s="16">
        <f t="shared" si="43"/>
        <v>0.12628545590349616</v>
      </c>
      <c r="J119" s="16">
        <f t="shared" si="44"/>
        <v>12.029002630347035</v>
      </c>
      <c r="K119" s="16">
        <f t="shared" si="45"/>
        <v>0.27202372046842521</v>
      </c>
      <c r="L119" s="16">
        <f t="shared" si="46"/>
        <v>0.46424427871963686</v>
      </c>
      <c r="M119" s="17">
        <f t="shared" si="47"/>
        <v>0.64303847604497166</v>
      </c>
      <c r="O119" s="10">
        <f t="shared" si="48"/>
        <v>5.1299999999999972</v>
      </c>
      <c r="P119" s="16">
        <f t="shared" si="49"/>
        <v>8.5323542290550183E-2</v>
      </c>
      <c r="Q119" s="16">
        <f t="shared" si="50"/>
        <v>27.718209972750842</v>
      </c>
      <c r="R119" s="16">
        <f t="shared" si="51"/>
        <v>0.19158984446097813</v>
      </c>
      <c r="S119" s="16">
        <f t="shared" si="52"/>
        <v>0.44534480692648803</v>
      </c>
      <c r="T119" s="17">
        <f t="shared" si="53"/>
        <v>0.69955276861243498</v>
      </c>
    </row>
    <row r="120" spans="1:20" x14ac:dyDescent="0.15">
      <c r="A120" s="10">
        <f t="shared" si="36"/>
        <v>3.139999999999997</v>
      </c>
      <c r="B120" s="16">
        <f t="shared" si="37"/>
        <v>0.20236826935514299</v>
      </c>
      <c r="C120" s="16">
        <f t="shared" si="38"/>
        <v>4.8376891360178202</v>
      </c>
      <c r="D120" s="16">
        <f t="shared" si="39"/>
        <v>0.40377937494952815</v>
      </c>
      <c r="E120" s="16">
        <f t="shared" si="40"/>
        <v>0.50118525588494645</v>
      </c>
      <c r="F120" s="17">
        <f t="shared" si="41"/>
        <v>0.5423533789353614</v>
      </c>
      <c r="G120" s="3"/>
      <c r="H120" s="10">
        <f t="shared" si="42"/>
        <v>4.139999999999997</v>
      </c>
      <c r="I120" s="16">
        <f t="shared" si="43"/>
        <v>0.12574490554869544</v>
      </c>
      <c r="J120" s="16">
        <f t="shared" si="44"/>
        <v>12.135431359710047</v>
      </c>
      <c r="K120" s="16">
        <f t="shared" si="45"/>
        <v>0.27100760628014986</v>
      </c>
      <c r="L120" s="16">
        <f t="shared" si="46"/>
        <v>0.46399031848098254</v>
      </c>
      <c r="M120" s="17">
        <f t="shared" si="47"/>
        <v>0.64377445737997385</v>
      </c>
      <c r="O120" s="10">
        <f t="shared" si="48"/>
        <v>5.139999999999997</v>
      </c>
      <c r="P120" s="16">
        <f t="shared" si="49"/>
        <v>8.5018253723934345E-2</v>
      </c>
      <c r="Q120" s="16">
        <f t="shared" si="50"/>
        <v>27.937342055232634</v>
      </c>
      <c r="R120" s="16">
        <f t="shared" si="51"/>
        <v>0.19096360233739471</v>
      </c>
      <c r="S120" s="16">
        <f t="shared" si="52"/>
        <v>0.44520658745075409</v>
      </c>
      <c r="T120" s="17">
        <f t="shared" si="53"/>
        <v>0.69997939857433611</v>
      </c>
    </row>
    <row r="121" spans="1:20" x14ac:dyDescent="0.15">
      <c r="A121" s="10">
        <f t="shared" si="36"/>
        <v>3.1499999999999968</v>
      </c>
      <c r="B121" s="16">
        <f t="shared" si="37"/>
        <v>0.20130023302150116</v>
      </c>
      <c r="C121" s="16">
        <f t="shared" si="38"/>
        <v>4.8838290943057228</v>
      </c>
      <c r="D121" s="16">
        <f t="shared" si="39"/>
        <v>0.40207739989948127</v>
      </c>
      <c r="E121" s="16">
        <f t="shared" si="40"/>
        <v>0.50065045454389112</v>
      </c>
      <c r="F121" s="17">
        <f t="shared" si="41"/>
        <v>0.5437243812664071</v>
      </c>
      <c r="G121" s="3"/>
      <c r="H121" s="10">
        <f t="shared" si="42"/>
        <v>4.1499999999999968</v>
      </c>
      <c r="I121" s="16">
        <f t="shared" si="43"/>
        <v>0.12520770956767366</v>
      </c>
      <c r="J121" s="16">
        <f t="shared" si="44"/>
        <v>12.242691240116686</v>
      </c>
      <c r="K121" s="16">
        <f t="shared" si="45"/>
        <v>0.26999662504218735</v>
      </c>
      <c r="L121" s="16">
        <f t="shared" si="46"/>
        <v>0.46373805431127063</v>
      </c>
      <c r="M121" s="17">
        <f t="shared" si="47"/>
        <v>0.6445061413679819</v>
      </c>
      <c r="O121" s="10">
        <f t="shared" si="48"/>
        <v>5.1499999999999968</v>
      </c>
      <c r="P121" s="16">
        <f t="shared" si="49"/>
        <v>8.4714561942225139E-2</v>
      </c>
      <c r="Q121" s="16">
        <f t="shared" si="50"/>
        <v>28.157946536331867</v>
      </c>
      <c r="R121" s="16">
        <f t="shared" si="51"/>
        <v>0.19034023316678586</v>
      </c>
      <c r="S121" s="16">
        <f t="shared" si="52"/>
        <v>0.44506912980396479</v>
      </c>
      <c r="T121" s="17">
        <f t="shared" si="53"/>
        <v>0.70040387341590749</v>
      </c>
    </row>
    <row r="122" spans="1:20" x14ac:dyDescent="0.15">
      <c r="A122" s="10">
        <f t="shared" si="36"/>
        <v>3.1599999999999966</v>
      </c>
      <c r="B122" s="16">
        <f t="shared" si="37"/>
        <v>0.20024029412680169</v>
      </c>
      <c r="C122" s="16">
        <f t="shared" si="38"/>
        <v>4.9303934133468212</v>
      </c>
      <c r="D122" s="16">
        <f t="shared" si="39"/>
        <v>0.40038436899423507</v>
      </c>
      <c r="E122" s="16">
        <f t="shared" si="40"/>
        <v>0.50012015861109926</v>
      </c>
      <c r="F122" s="17">
        <f t="shared" si="41"/>
        <v>0.54508624925811533</v>
      </c>
      <c r="G122" s="3"/>
      <c r="H122" s="10">
        <f t="shared" si="42"/>
        <v>4.1599999999999966</v>
      </c>
      <c r="I122" s="16">
        <f t="shared" si="43"/>
        <v>0.12467384101193332</v>
      </c>
      <c r="J122" s="16">
        <f t="shared" si="44"/>
        <v>12.350787448984578</v>
      </c>
      <c r="K122" s="16">
        <f t="shared" si="45"/>
        <v>0.2689907467183133</v>
      </c>
      <c r="L122" s="16">
        <f t="shared" si="46"/>
        <v>0.46348747134596274</v>
      </c>
      <c r="M122" s="17">
        <f t="shared" si="47"/>
        <v>0.64523355930204573</v>
      </c>
      <c r="O122" s="10">
        <f t="shared" si="48"/>
        <v>5.1599999999999966</v>
      </c>
      <c r="P122" s="16">
        <f t="shared" si="49"/>
        <v>8.4412456071904299E-2</v>
      </c>
      <c r="Q122" s="16">
        <f t="shared" si="50"/>
        <v>28.380031180829327</v>
      </c>
      <c r="R122" s="16">
        <f t="shared" si="51"/>
        <v>0.18971972073257135</v>
      </c>
      <c r="S122" s="16">
        <f t="shared" si="52"/>
        <v>0.44493242845793557</v>
      </c>
      <c r="T122" s="17">
        <f t="shared" si="53"/>
        <v>0.70082620706463949</v>
      </c>
    </row>
    <row r="123" spans="1:20" x14ac:dyDescent="0.15">
      <c r="A123" s="10">
        <f t="shared" si="36"/>
        <v>3.1699999999999964</v>
      </c>
      <c r="B123" s="16">
        <f t="shared" si="37"/>
        <v>0.19918837326343219</v>
      </c>
      <c r="C123" s="16">
        <f t="shared" si="38"/>
        <v>4.9773852397770755</v>
      </c>
      <c r="D123" s="16">
        <f t="shared" si="39"/>
        <v>0.39870023722664183</v>
      </c>
      <c r="E123" s="16">
        <f t="shared" si="40"/>
        <v>0.49959431840067658</v>
      </c>
      <c r="F123" s="17">
        <f t="shared" si="41"/>
        <v>0.54643905356739775</v>
      </c>
      <c r="G123" s="3"/>
      <c r="H123" s="10">
        <f t="shared" si="42"/>
        <v>4.1699999999999964</v>
      </c>
      <c r="I123" s="16">
        <f t="shared" si="43"/>
        <v>0.12414327319731887</v>
      </c>
      <c r="J123" s="16">
        <f t="shared" si="44"/>
        <v>12.459725186899743</v>
      </c>
      <c r="K123" s="16">
        <f t="shared" si="45"/>
        <v>0.26798994144419813</v>
      </c>
      <c r="L123" s="16">
        <f t="shared" si="46"/>
        <v>0.46323855488124149</v>
      </c>
      <c r="M123" s="17">
        <f t="shared" si="47"/>
        <v>0.64595674221396415</v>
      </c>
      <c r="O123" s="10">
        <f t="shared" si="48"/>
        <v>5.1699999999999964</v>
      </c>
      <c r="P123" s="16">
        <f t="shared" si="49"/>
        <v>8.4111925330042109E-2</v>
      </c>
      <c r="Q123" s="16">
        <f t="shared" si="50"/>
        <v>28.603603782155311</v>
      </c>
      <c r="R123" s="16">
        <f t="shared" si="51"/>
        <v>0.18910204892070029</v>
      </c>
      <c r="S123" s="16">
        <f t="shared" si="52"/>
        <v>0.4447964779340618</v>
      </c>
      <c r="T123" s="17">
        <f t="shared" si="53"/>
        <v>0.70124641334073923</v>
      </c>
    </row>
    <row r="124" spans="1:20" x14ac:dyDescent="0.15">
      <c r="A124" s="10">
        <f t="shared" si="36"/>
        <v>3.1799999999999962</v>
      </c>
      <c r="B124" s="16">
        <f t="shared" si="37"/>
        <v>0.19814439198407727</v>
      </c>
      <c r="C124" s="16">
        <f t="shared" si="38"/>
        <v>5.024807738228823</v>
      </c>
      <c r="D124" s="16">
        <f t="shared" si="39"/>
        <v>0.39702495963579643</v>
      </c>
      <c r="E124" s="16">
        <f t="shared" si="40"/>
        <v>0.49907288490336082</v>
      </c>
      <c r="F124" s="17">
        <f t="shared" si="41"/>
        <v>0.54778286432386736</v>
      </c>
      <c r="G124" s="3"/>
      <c r="H124" s="10">
        <f t="shared" si="42"/>
        <v>4.1799999999999962</v>
      </c>
      <c r="I124" s="16">
        <f t="shared" si="43"/>
        <v>0.12361597970095249</v>
      </c>
      <c r="J124" s="16">
        <f t="shared" si="44"/>
        <v>12.569509677670764</v>
      </c>
      <c r="K124" s="16">
        <f t="shared" si="45"/>
        <v>0.26699417952688675</v>
      </c>
      <c r="L124" s="16">
        <f t="shared" si="46"/>
        <v>0.4629912903719467</v>
      </c>
      <c r="M124" s="17">
        <f t="shared" si="47"/>
        <v>0.64667572087657654</v>
      </c>
      <c r="O124" s="10">
        <f t="shared" si="48"/>
        <v>5.1799999999999962</v>
      </c>
      <c r="P124" s="16">
        <f t="shared" si="49"/>
        <v>8.3812959023408365E-2</v>
      </c>
      <c r="Q124" s="16">
        <f t="shared" si="50"/>
        <v>28.828672162444711</v>
      </c>
      <c r="R124" s="16">
        <f t="shared" si="51"/>
        <v>0.18848720171900354</v>
      </c>
      <c r="S124" s="16">
        <f t="shared" si="52"/>
        <v>0.44466127280279011</v>
      </c>
      <c r="T124" s="17">
        <f t="shared" si="53"/>
        <v>0.70166450595806562</v>
      </c>
    </row>
    <row r="125" spans="1:20" x14ac:dyDescent="0.15">
      <c r="A125" s="10">
        <f t="shared" si="36"/>
        <v>3.1899999999999959</v>
      </c>
      <c r="B125" s="16">
        <f t="shared" si="37"/>
        <v>0.19710827278768445</v>
      </c>
      <c r="C125" s="16">
        <f t="shared" si="38"/>
        <v>5.0726640913794068</v>
      </c>
      <c r="D125" s="16">
        <f t="shared" si="39"/>
        <v>0.39535849131199796</v>
      </c>
      <c r="E125" s="16">
        <f t="shared" si="40"/>
        <v>0.49855580977552871</v>
      </c>
      <c r="F125" s="17">
        <f t="shared" si="41"/>
        <v>0.54911775113132821</v>
      </c>
      <c r="G125" s="3"/>
      <c r="H125" s="10">
        <f t="shared" si="42"/>
        <v>4.1899999999999959</v>
      </c>
      <c r="I125" s="16">
        <f t="shared" si="43"/>
        <v>0.12309193435821156</v>
      </c>
      <c r="J125" s="16">
        <f t="shared" si="44"/>
        <v>12.680146168383096</v>
      </c>
      <c r="K125" s="16">
        <f t="shared" si="45"/>
        <v>0.26600343144426603</v>
      </c>
      <c r="L125" s="16">
        <f t="shared" si="46"/>
        <v>0.46274566342954188</v>
      </c>
      <c r="M125" s="17">
        <f t="shared" si="47"/>
        <v>0.64739052580603451</v>
      </c>
      <c r="O125" s="10">
        <f t="shared" si="48"/>
        <v>5.1899999999999959</v>
      </c>
      <c r="P125" s="16">
        <f t="shared" si="49"/>
        <v>8.351554654759312E-2</v>
      </c>
      <c r="Q125" s="16">
        <f t="shared" si="50"/>
        <v>29.055244172592221</v>
      </c>
      <c r="R125" s="16">
        <f t="shared" si="51"/>
        <v>0.18787516321654832</v>
      </c>
      <c r="S125" s="16">
        <f t="shared" si="52"/>
        <v>0.44452680768309755</v>
      </c>
      <c r="T125" s="17">
        <f t="shared" si="53"/>
        <v>0.70208049852505616</v>
      </c>
    </row>
    <row r="126" spans="1:20" x14ac:dyDescent="0.15">
      <c r="A126" s="10">
        <f t="shared" si="36"/>
        <v>3.1999999999999957</v>
      </c>
      <c r="B126" s="16">
        <f t="shared" si="37"/>
        <v>0.19607993910567501</v>
      </c>
      <c r="C126" s="16">
        <f t="shared" si="38"/>
        <v>5.1209574999999798</v>
      </c>
      <c r="D126" s="16">
        <f t="shared" si="39"/>
        <v>0.39370078740157555</v>
      </c>
      <c r="E126" s="16">
        <f t="shared" si="40"/>
        <v>0.49804304532841365</v>
      </c>
      <c r="F126" s="17">
        <f t="shared" si="41"/>
        <v>0.5504437830693566</v>
      </c>
      <c r="G126" s="3"/>
      <c r="H126" s="10">
        <f t="shared" si="42"/>
        <v>4.1999999999999957</v>
      </c>
      <c r="I126" s="16">
        <f t="shared" si="43"/>
        <v>0.12257111125974671</v>
      </c>
      <c r="J126" s="16">
        <f t="shared" si="44"/>
        <v>12.791639929453224</v>
      </c>
      <c r="K126" s="16">
        <f t="shared" si="45"/>
        <v>0.26501766784452346</v>
      </c>
      <c r="L126" s="16">
        <f t="shared" si="46"/>
        <v>0.4625016598201101</v>
      </c>
      <c r="M126" s="17">
        <f t="shared" si="47"/>
        <v>0.64810118726406407</v>
      </c>
      <c r="O126" s="10">
        <f t="shared" si="48"/>
        <v>5.1999999999999957</v>
      </c>
      <c r="P126" s="16">
        <f t="shared" si="49"/>
        <v>8.3219677386137725E-2</v>
      </c>
      <c r="Q126" s="16">
        <f t="shared" si="50"/>
        <v>29.283327692307616</v>
      </c>
      <c r="R126" s="16">
        <f t="shared" si="51"/>
        <v>0.18726591760299655</v>
      </c>
      <c r="S126" s="16">
        <f t="shared" si="52"/>
        <v>0.44439307724197474</v>
      </c>
      <c r="T126" s="17">
        <f t="shared" si="53"/>
        <v>0.70249440454564405</v>
      </c>
    </row>
    <row r="127" spans="1:20" x14ac:dyDescent="0.15">
      <c r="A127" s="10">
        <f t="shared" si="36"/>
        <v>3.2099999999999955</v>
      </c>
      <c r="B127" s="16">
        <f t="shared" si="37"/>
        <v>0.19505931528839673</v>
      </c>
      <c r="C127" s="16">
        <f t="shared" si="38"/>
        <v>5.1696911830043648</v>
      </c>
      <c r="D127" s="16">
        <f t="shared" si="39"/>
        <v>0.39205180311158522</v>
      </c>
      <c r="E127" s="16">
        <f t="shared" si="40"/>
        <v>0.49753454451752444</v>
      </c>
      <c r="F127" s="17">
        <f t="shared" si="41"/>
        <v>0.551761028694982</v>
      </c>
      <c r="G127" s="3"/>
      <c r="H127" s="10">
        <f t="shared" si="42"/>
        <v>4.2099999999999955</v>
      </c>
      <c r="I127" s="16">
        <f t="shared" si="43"/>
        <v>0.12205348474853964</v>
      </c>
      <c r="J127" s="16">
        <f t="shared" si="44"/>
        <v>12.903996254682934</v>
      </c>
      <c r="K127" s="16">
        <f t="shared" si="45"/>
        <v>0.26403685954559308</v>
      </c>
      <c r="L127" s="16">
        <f t="shared" si="46"/>
        <v>0.46225926546238083</v>
      </c>
      <c r="M127" s="17">
        <f t="shared" si="47"/>
        <v>0.64880773526019919</v>
      </c>
      <c r="O127" s="10">
        <f t="shared" si="48"/>
        <v>5.2099999999999955</v>
      </c>
      <c r="P127" s="16">
        <f t="shared" si="49"/>
        <v>8.2925341109675241E-2</v>
      </c>
      <c r="Q127" s="16">
        <f t="shared" si="50"/>
        <v>29.512930630170803</v>
      </c>
      <c r="R127" s="16">
        <f t="shared" si="51"/>
        <v>0.18665944916796581</v>
      </c>
      <c r="S127" s="16">
        <f t="shared" si="52"/>
        <v>0.44426007619391794</v>
      </c>
      <c r="T127" s="17">
        <f t="shared" si="53"/>
        <v>0.70290623742016678</v>
      </c>
    </row>
    <row r="128" spans="1:20" x14ac:dyDescent="0.15">
      <c r="A128" s="10">
        <f t="shared" si="36"/>
        <v>3.2199999999999953</v>
      </c>
      <c r="B128" s="16">
        <f t="shared" si="37"/>
        <v>0.19404632659181204</v>
      </c>
      <c r="C128" s="16">
        <f t="shared" si="38"/>
        <v>5.2188683774981124</v>
      </c>
      <c r="D128" s="16">
        <f t="shared" si="39"/>
        <v>0.39041149371437583</v>
      </c>
      <c r="E128" s="16">
        <f t="shared" si="40"/>
        <v>0.49703026093226638</v>
      </c>
      <c r="F128" s="17">
        <f t="shared" si="41"/>
        <v>0.55306955604445329</v>
      </c>
      <c r="G128" s="3"/>
      <c r="H128" s="10">
        <f t="shared" si="42"/>
        <v>4.2199999999999953</v>
      </c>
      <c r="I128" s="16">
        <f t="shared" si="43"/>
        <v>0.12153902941700047</v>
      </c>
      <c r="J128" s="16">
        <f t="shared" si="44"/>
        <v>13.017220461313697</v>
      </c>
      <c r="K128" s="16">
        <f t="shared" si="45"/>
        <v>0.26306097753459301</v>
      </c>
      <c r="L128" s="16">
        <f t="shared" si="46"/>
        <v>0.46201846642578487</v>
      </c>
      <c r="M128" s="17">
        <f t="shared" si="47"/>
        <v>0.64951019955400691</v>
      </c>
      <c r="O128" s="10">
        <f t="shared" si="48"/>
        <v>5.2199999999999953</v>
      </c>
      <c r="P128" s="16">
        <f t="shared" si="49"/>
        <v>8.2632527375080839E-2</v>
      </c>
      <c r="Q128" s="16">
        <f t="shared" si="50"/>
        <v>29.744060923687197</v>
      </c>
      <c r="R128" s="16">
        <f t="shared" si="51"/>
        <v>0.18605574230039351</v>
      </c>
      <c r="S128" s="16">
        <f t="shared" si="52"/>
        <v>0.44412779930042545</v>
      </c>
      <c r="T128" s="17">
        <f t="shared" si="53"/>
        <v>0.70331601044626613</v>
      </c>
    </row>
    <row r="129" spans="1:20" x14ac:dyDescent="0.15">
      <c r="A129" s="10">
        <f t="shared" si="36"/>
        <v>3.2299999999999951</v>
      </c>
      <c r="B129" s="16">
        <f t="shared" si="37"/>
        <v>0.19304089916441697</v>
      </c>
      <c r="C129" s="16">
        <f t="shared" si="38"/>
        <v>5.2684923388276443</v>
      </c>
      <c r="D129" s="16">
        <f t="shared" si="39"/>
        <v>0.38877981455202937</v>
      </c>
      <c r="E129" s="16">
        <f t="shared" si="40"/>
        <v>0.49653014878575402</v>
      </c>
      <c r="F129" s="17">
        <f t="shared" si="41"/>
        <v>0.55436943263509408</v>
      </c>
      <c r="G129" s="3"/>
      <c r="H129" s="10">
        <f t="shared" si="42"/>
        <v>4.2299999999999951</v>
      </c>
      <c r="I129" s="16">
        <f t="shared" si="43"/>
        <v>0.1210277201041038</v>
      </c>
      <c r="J129" s="16">
        <f t="shared" si="44"/>
        <v>13.13131789008081</v>
      </c>
      <c r="K129" s="16">
        <f t="shared" si="45"/>
        <v>0.26208999296725238</v>
      </c>
      <c r="L129" s="16">
        <f t="shared" si="46"/>
        <v>0.46177924892853878</v>
      </c>
      <c r="M129" s="17">
        <f t="shared" si="47"/>
        <v>0.65020860965728833</v>
      </c>
      <c r="O129" s="10">
        <f t="shared" si="48"/>
        <v>5.2299999999999951</v>
      </c>
      <c r="P129" s="16">
        <f t="shared" si="49"/>
        <v>8.2341225924631556E-2</v>
      </c>
      <c r="Q129" s="16">
        <f t="shared" si="50"/>
        <v>29.976726539342796</v>
      </c>
      <c r="R129" s="16">
        <f t="shared" si="51"/>
        <v>0.18545478148790404</v>
      </c>
      <c r="S129" s="16">
        <f t="shared" si="52"/>
        <v>0.44399624136950128</v>
      </c>
      <c r="T129" s="17">
        <f t="shared" si="53"/>
        <v>0.70372373681978129</v>
      </c>
    </row>
    <row r="130" spans="1:20" x14ac:dyDescent="0.15">
      <c r="A130" s="10">
        <f t="shared" si="36"/>
        <v>3.2399999999999949</v>
      </c>
      <c r="B130" s="16">
        <f t="shared" si="37"/>
        <v>0.19204296003438703</v>
      </c>
      <c r="C130" s="16">
        <f t="shared" si="38"/>
        <v>5.3185663406295118</v>
      </c>
      <c r="D130" s="16">
        <f t="shared" si="39"/>
        <v>0.38715672104067811</v>
      </c>
      <c r="E130" s="16">
        <f t="shared" si="40"/>
        <v>0.49603416290481833</v>
      </c>
      <c r="F130" s="17">
        <f t="shared" si="41"/>
        <v>0.55566072546723533</v>
      </c>
      <c r="G130" s="3"/>
      <c r="H130" s="10">
        <f t="shared" si="42"/>
        <v>4.2399999999999949</v>
      </c>
      <c r="I130" s="16">
        <f t="shared" si="43"/>
        <v>0.12051953189256265</v>
      </c>
      <c r="J130" s="16">
        <f t="shared" si="44"/>
        <v>13.246293905267855</v>
      </c>
      <c r="K130" s="16">
        <f t="shared" si="45"/>
        <v>0.26112387716732871</v>
      </c>
      <c r="L130" s="16">
        <f t="shared" si="46"/>
        <v>0.46154159933575689</v>
      </c>
      <c r="M130" s="17">
        <f t="shared" si="47"/>
        <v>0.65090299483626757</v>
      </c>
      <c r="O130" s="10">
        <f t="shared" si="48"/>
        <v>5.2399999999999949</v>
      </c>
      <c r="P130" s="16">
        <f t="shared" si="49"/>
        <v>8.2051426585175447E-2</v>
      </c>
      <c r="Q130" s="16">
        <f t="shared" si="50"/>
        <v>30.210935472659418</v>
      </c>
      <c r="R130" s="16">
        <f t="shared" si="51"/>
        <v>0.18485655131617898</v>
      </c>
      <c r="S130" s="16">
        <f t="shared" si="52"/>
        <v>0.44386539725516433</v>
      </c>
      <c r="T130" s="17">
        <f t="shared" si="53"/>
        <v>0.70412942963563019</v>
      </c>
    </row>
    <row r="131" spans="1:20" x14ac:dyDescent="0.15">
      <c r="A131" s="10">
        <f t="shared" si="36"/>
        <v>3.2499999999999947</v>
      </c>
      <c r="B131" s="16">
        <f t="shared" si="37"/>
        <v>0.19105243709694397</v>
      </c>
      <c r="C131" s="16">
        <f t="shared" si="38"/>
        <v>5.3690936748797835</v>
      </c>
      <c r="D131" s="16">
        <f t="shared" si="39"/>
        <v>0.3855421686746997</v>
      </c>
      <c r="E131" s="16">
        <f t="shared" si="40"/>
        <v>0.49554225872019747</v>
      </c>
      <c r="F131" s="17">
        <f t="shared" si="41"/>
        <v>0.55694350102623014</v>
      </c>
      <c r="G131" s="3"/>
      <c r="H131" s="10">
        <f t="shared" si="42"/>
        <v>4.2499999999999947</v>
      </c>
      <c r="I131" s="16">
        <f t="shared" si="43"/>
        <v>0.12001444010604041</v>
      </c>
      <c r="J131" s="16">
        <f t="shared" si="44"/>
        <v>13.362153894760976</v>
      </c>
      <c r="K131" s="16">
        <f t="shared" si="45"/>
        <v>0.26016260162601679</v>
      </c>
      <c r="L131" s="16">
        <f t="shared" si="46"/>
        <v>0.46130550415759203</v>
      </c>
      <c r="M131" s="17">
        <f t="shared" si="47"/>
        <v>0.65159338411375689</v>
      </c>
      <c r="O131" s="10">
        <f t="shared" si="48"/>
        <v>5.2499999999999947</v>
      </c>
      <c r="P131" s="16">
        <f t="shared" si="49"/>
        <v>8.1763119267310197E-2</v>
      </c>
      <c r="Q131" s="16">
        <f t="shared" si="50"/>
        <v>30.44669574824999</v>
      </c>
      <c r="R131" s="16">
        <f t="shared" si="51"/>
        <v>0.18426103646833047</v>
      </c>
      <c r="S131" s="16">
        <f t="shared" si="52"/>
        <v>0.44373526185696394</v>
      </c>
      <c r="T131" s="17">
        <f t="shared" si="53"/>
        <v>0.70453310188868778</v>
      </c>
    </row>
    <row r="132" spans="1:20" x14ac:dyDescent="0.15">
      <c r="A132" s="10">
        <f t="shared" si="36"/>
        <v>3.2599999999999945</v>
      </c>
      <c r="B132" s="16">
        <f t="shared" si="37"/>
        <v>0.19006925910194003</v>
      </c>
      <c r="C132" s="16">
        <f t="shared" si="38"/>
        <v>5.4200776519435285</v>
      </c>
      <c r="D132" s="16">
        <f t="shared" si="39"/>
        <v>0.38393611303079261</v>
      </c>
      <c r="E132" s="16">
        <f t="shared" si="40"/>
        <v>0.49505439225691189</v>
      </c>
      <c r="F132" s="17">
        <f t="shared" si="41"/>
        <v>0.55821782528453667</v>
      </c>
      <c r="G132" s="3"/>
      <c r="H132" s="10">
        <f t="shared" si="42"/>
        <v>4.2599999999999945</v>
      </c>
      <c r="I132" s="16">
        <f t="shared" si="43"/>
        <v>0.11951242030639955</v>
      </c>
      <c r="J132" s="16">
        <f t="shared" si="44"/>
        <v>13.478903270103162</v>
      </c>
      <c r="K132" s="16">
        <f t="shared" si="45"/>
        <v>0.2592061380013484</v>
      </c>
      <c r="L132" s="16">
        <f t="shared" si="46"/>
        <v>0.4610709500474014</v>
      </c>
      <c r="M132" s="17">
        <f t="shared" si="47"/>
        <v>0.65227980627131077</v>
      </c>
      <c r="O132" s="10">
        <f t="shared" si="48"/>
        <v>5.2599999999999945</v>
      </c>
      <c r="P132" s="16">
        <f t="shared" si="49"/>
        <v>8.147629396457072E-2</v>
      </c>
      <c r="Q132" s="16">
        <f t="shared" si="50"/>
        <v>30.684015419873653</v>
      </c>
      <c r="R132" s="16">
        <f t="shared" si="51"/>
        <v>0.1836682217242776</v>
      </c>
      <c r="S132" s="16">
        <f t="shared" si="52"/>
        <v>0.443605830119501</v>
      </c>
      <c r="T132" s="17">
        <f t="shared" si="53"/>
        <v>0.70493476647465014</v>
      </c>
    </row>
    <row r="133" spans="1:20" x14ac:dyDescent="0.15">
      <c r="A133" s="10">
        <f t="shared" si="36"/>
        <v>3.2699999999999942</v>
      </c>
      <c r="B133" s="16">
        <f t="shared" si="37"/>
        <v>0.18909335564165444</v>
      </c>
      <c r="C133" s="16">
        <f t="shared" si="38"/>
        <v>5.4715216006244605</v>
      </c>
      <c r="D133" s="16">
        <f t="shared" si="39"/>
        <v>0.38233850977193601</v>
      </c>
      <c r="E133" s="16">
        <f t="shared" si="40"/>
        <v>0.49457052012481861</v>
      </c>
      <c r="F133" s="17">
        <f t="shared" si="41"/>
        <v>0.5594837637038752</v>
      </c>
      <c r="G133" s="3"/>
      <c r="H133" s="10">
        <f t="shared" si="42"/>
        <v>4.2699999999999942</v>
      </c>
      <c r="I133" s="16">
        <f t="shared" si="43"/>
        <v>0.11901344829098658</v>
      </c>
      <c r="J133" s="16">
        <f t="shared" si="44"/>
        <v>13.596547466548733</v>
      </c>
      <c r="K133" s="16">
        <f t="shared" si="45"/>
        <v>0.2582544581175838</v>
      </c>
      <c r="L133" s="16">
        <f t="shared" si="46"/>
        <v>0.46083792379994259</v>
      </c>
      <c r="M133" s="17">
        <f t="shared" si="47"/>
        <v>0.65296228985135762</v>
      </c>
      <c r="O133" s="10">
        <f t="shared" si="48"/>
        <v>5.2699999999999942</v>
      </c>
      <c r="P133" s="16">
        <f t="shared" si="49"/>
        <v>8.1190940752625951E-2</v>
      </c>
      <c r="Q133" s="16">
        <f t="shared" si="50"/>
        <v>30.922902570491033</v>
      </c>
      <c r="R133" s="16">
        <f t="shared" si="51"/>
        <v>0.18307809196012598</v>
      </c>
      <c r="S133" s="16">
        <f t="shared" si="52"/>
        <v>0.44347709703195493</v>
      </c>
      <c r="T133" s="17">
        <f t="shared" si="53"/>
        <v>0.70533443619089553</v>
      </c>
    </row>
    <row r="134" spans="1:20" x14ac:dyDescent="0.15">
      <c r="A134" s="10">
        <f t="shared" si="36"/>
        <v>3.279999999999994</v>
      </c>
      <c r="B134" s="16">
        <f t="shared" si="37"/>
        <v>0.1881246571387985</v>
      </c>
      <c r="C134" s="16">
        <f t="shared" si="38"/>
        <v>5.5234288682146033</v>
      </c>
      <c r="D134" s="16">
        <f t="shared" si="39"/>
        <v>0.38074931465123463</v>
      </c>
      <c r="E134" s="16">
        <f t="shared" si="40"/>
        <v>0.49409059950933915</v>
      </c>
      <c r="F134" s="17">
        <f t="shared" si="41"/>
        <v>0.56074138123744821</v>
      </c>
      <c r="G134" s="3"/>
      <c r="H134" s="10">
        <f t="shared" si="42"/>
        <v>4.279999999999994</v>
      </c>
      <c r="I134" s="16">
        <f t="shared" si="43"/>
        <v>0.11851750008995315</v>
      </c>
      <c r="J134" s="16">
        <f t="shared" si="44"/>
        <v>13.71509194311769</v>
      </c>
      <c r="K134" s="16">
        <f t="shared" si="45"/>
        <v>0.2573075339645951</v>
      </c>
      <c r="L134" s="16">
        <f t="shared" si="46"/>
        <v>0.46060641234959299</v>
      </c>
      <c r="M134" s="17">
        <f t="shared" si="47"/>
        <v>0.65364086315931647</v>
      </c>
      <c r="O134" s="10">
        <f t="shared" si="48"/>
        <v>5.279999999999994</v>
      </c>
      <c r="P134" s="16">
        <f t="shared" si="49"/>
        <v>8.0907049788484467E-2</v>
      </c>
      <c r="Q134" s="16">
        <f t="shared" si="50"/>
        <v>31.163365312319499</v>
      </c>
      <c r="R134" s="16">
        <f t="shared" si="51"/>
        <v>0.18249063214755015</v>
      </c>
      <c r="S134" s="16">
        <f t="shared" si="52"/>
        <v>0.443349057627617</v>
      </c>
      <c r="T134" s="17">
        <f t="shared" si="53"/>
        <v>0.70573212373733341</v>
      </c>
    </row>
    <row r="135" spans="1:20" x14ac:dyDescent="0.15">
      <c r="A135" s="10">
        <f t="shared" si="36"/>
        <v>3.2899999999999938</v>
      </c>
      <c r="B135" s="16">
        <f t="shared" si="37"/>
        <v>0.18716309483472468</v>
      </c>
      <c r="C135" s="16">
        <f t="shared" si="38"/>
        <v>5.5758028205441548</v>
      </c>
      <c r="D135" s="16">
        <f t="shared" si="39"/>
        <v>0.37916848351565124</v>
      </c>
      <c r="E135" s="16">
        <f t="shared" si="40"/>
        <v>0.49361458816235992</v>
      </c>
      <c r="F135" s="17">
        <f t="shared" si="41"/>
        <v>0.56199074233222412</v>
      </c>
      <c r="G135" s="3"/>
      <c r="H135" s="10">
        <f t="shared" si="42"/>
        <v>4.2899999999999938</v>
      </c>
      <c r="I135" s="16">
        <f t="shared" si="43"/>
        <v>0.11802455196361249</v>
      </c>
      <c r="J135" s="16">
        <f t="shared" si="44"/>
        <v>13.834542182650059</v>
      </c>
      <c r="K135" s="16">
        <f t="shared" si="45"/>
        <v>0.25636533769724168</v>
      </c>
      <c r="L135" s="16">
        <f t="shared" si="46"/>
        <v>0.46037640276859609</v>
      </c>
      <c r="M135" s="17">
        <f t="shared" si="47"/>
        <v>0.65431555426569632</v>
      </c>
      <c r="O135" s="10">
        <f t="shared" si="48"/>
        <v>5.2899999999999938</v>
      </c>
      <c r="P135" s="16">
        <f t="shared" si="49"/>
        <v>8.0624611309709049E-2</v>
      </c>
      <c r="Q135" s="16">
        <f t="shared" si="50"/>
        <v>31.405411786888394</v>
      </c>
      <c r="R135" s="16">
        <f t="shared" si="51"/>
        <v>0.18190582735317964</v>
      </c>
      <c r="S135" s="16">
        <f t="shared" si="52"/>
        <v>0.44322170698342822</v>
      </c>
      <c r="T135" s="17">
        <f t="shared" si="53"/>
        <v>0.70612784171724952</v>
      </c>
    </row>
    <row r="136" spans="1:20" x14ac:dyDescent="0.15">
      <c r="A136" s="10">
        <f t="shared" si="36"/>
        <v>3.2999999999999936</v>
      </c>
      <c r="B136" s="16">
        <f t="shared" si="37"/>
        <v>0.18620860077783524</v>
      </c>
      <c r="C136" s="16">
        <f t="shared" si="38"/>
        <v>5.6286468420313911</v>
      </c>
      <c r="D136" s="16">
        <f t="shared" si="39"/>
        <v>0.37759597230962977</v>
      </c>
      <c r="E136" s="16">
        <f t="shared" si="40"/>
        <v>0.49314244439329896</v>
      </c>
      <c r="F136" s="17">
        <f t="shared" si="41"/>
        <v>0.56323191093128266</v>
      </c>
      <c r="G136" s="3"/>
      <c r="H136" s="10">
        <f t="shared" si="42"/>
        <v>4.2999999999999936</v>
      </c>
      <c r="I136" s="16">
        <f t="shared" si="43"/>
        <v>0.11753458039983029</v>
      </c>
      <c r="J136" s="16">
        <f t="shared" si="44"/>
        <v>13.954903691860391</v>
      </c>
      <c r="K136" s="16">
        <f t="shared" si="45"/>
        <v>0.25542784163473881</v>
      </c>
      <c r="L136" s="16">
        <f t="shared" si="46"/>
        <v>0.4601478822653346</v>
      </c>
      <c r="M136" s="17">
        <f t="shared" si="47"/>
        <v>0.65498639100817613</v>
      </c>
      <c r="O136" s="10">
        <f t="shared" si="48"/>
        <v>5.2999999999999936</v>
      </c>
      <c r="P136" s="16">
        <f t="shared" si="49"/>
        <v>8.0343615633640023E-2</v>
      </c>
      <c r="Q136" s="16">
        <f t="shared" si="50"/>
        <v>31.649050165094195</v>
      </c>
      <c r="R136" s="16">
        <f t="shared" si="51"/>
        <v>0.18132366273798772</v>
      </c>
      <c r="S136" s="16">
        <f t="shared" si="52"/>
        <v>0.44309504021952378</v>
      </c>
      <c r="T136" s="17">
        <f t="shared" si="53"/>
        <v>0.70652160263813835</v>
      </c>
    </row>
    <row r="137" spans="1:20" x14ac:dyDescent="0.15">
      <c r="A137" s="10">
        <f t="shared" si="36"/>
        <v>3.3099999999999934</v>
      </c>
      <c r="B137" s="16">
        <f t="shared" si="37"/>
        <v>0.18526110781218744</v>
      </c>
      <c r="C137" s="16">
        <f t="shared" si="38"/>
        <v>5.6819643357327063</v>
      </c>
      <c r="D137" s="16">
        <f t="shared" si="39"/>
        <v>0.37603173707861048</v>
      </c>
      <c r="E137" s="16">
        <f t="shared" si="40"/>
        <v>0.49267412706033931</v>
      </c>
      <c r="F137" s="17">
        <f t="shared" si="41"/>
        <v>0.5644649504762117</v>
      </c>
      <c r="G137" s="3"/>
      <c r="H137" s="10">
        <f t="shared" si="42"/>
        <v>4.3099999999999934</v>
      </c>
      <c r="I137" s="16">
        <f t="shared" si="43"/>
        <v>0.11704756211145029</v>
      </c>
      <c r="J137" s="16">
        <f t="shared" si="44"/>
        <v>14.076182001392121</v>
      </c>
      <c r="K137" s="16">
        <f t="shared" si="45"/>
        <v>0.25449501826001819</v>
      </c>
      <c r="L137" s="16">
        <f t="shared" si="46"/>
        <v>0.45992083818262608</v>
      </c>
      <c r="M137" s="17">
        <f t="shared" si="47"/>
        <v>0.65565340099367142</v>
      </c>
      <c r="O137" s="10">
        <f t="shared" si="48"/>
        <v>5.3099999999999934</v>
      </c>
      <c r="P137" s="16">
        <f t="shared" si="49"/>
        <v>8.0064053156626902E-2</v>
      </c>
      <c r="Q137" s="16">
        <f t="shared" si="50"/>
        <v>31.894288647255795</v>
      </c>
      <c r="R137" s="16">
        <f t="shared" si="51"/>
        <v>0.18074412355668329</v>
      </c>
      <c r="S137" s="16">
        <f t="shared" si="52"/>
        <v>0.44296905249878271</v>
      </c>
      <c r="T137" s="17">
        <f t="shared" si="53"/>
        <v>0.70691341891253212</v>
      </c>
    </row>
    <row r="138" spans="1:20" x14ac:dyDescent="0.15">
      <c r="A138" s="10">
        <f t="shared" si="36"/>
        <v>3.3199999999999932</v>
      </c>
      <c r="B138" s="16">
        <f t="shared" si="37"/>
        <v>0.18432054956629004</v>
      </c>
      <c r="C138" s="16">
        <f t="shared" si="38"/>
        <v>5.7357587233927347</v>
      </c>
      <c r="D138" s="16">
        <f t="shared" si="39"/>
        <v>0.37447573397243972</v>
      </c>
      <c r="E138" s="16">
        <f t="shared" si="40"/>
        <v>0.49220959556181959</v>
      </c>
      <c r="F138" s="17">
        <f t="shared" si="41"/>
        <v>0.56568992390956263</v>
      </c>
      <c r="G138" s="3"/>
      <c r="H138" s="10">
        <f t="shared" si="42"/>
        <v>4.3199999999999932</v>
      </c>
      <c r="I138" s="16">
        <f t="shared" si="43"/>
        <v>0.11656347403375326</v>
      </c>
      <c r="J138" s="16">
        <f t="shared" si="44"/>
        <v>14.198382665872071</v>
      </c>
      <c r="K138" s="16">
        <f t="shared" si="45"/>
        <v>0.25356684021908243</v>
      </c>
      <c r="L138" s="16">
        <f t="shared" si="46"/>
        <v>0.4596952579960461</v>
      </c>
      <c r="M138" s="17">
        <f t="shared" si="47"/>
        <v>0.6563166116003798</v>
      </c>
      <c r="O138" s="10">
        <f t="shared" si="48"/>
        <v>5.3199999999999932</v>
      </c>
      <c r="P138" s="16">
        <f t="shared" si="49"/>
        <v>7.9785914353268886E-2</v>
      </c>
      <c r="Q138" s="16">
        <f t="shared" si="50"/>
        <v>32.141135463169761</v>
      </c>
      <c r="R138" s="16">
        <f t="shared" si="51"/>
        <v>0.18016719515710619</v>
      </c>
      <c r="S138" s="16">
        <f t="shared" si="52"/>
        <v>0.44284373902638269</v>
      </c>
      <c r="T138" s="17">
        <f t="shared" si="53"/>
        <v>0.70730330285882104</v>
      </c>
    </row>
    <row r="139" spans="1:20" x14ac:dyDescent="0.15">
      <c r="A139" s="10">
        <f t="shared" si="36"/>
        <v>3.329999999999993</v>
      </c>
      <c r="B139" s="16">
        <f t="shared" si="37"/>
        <v>0.18338686044208832</v>
      </c>
      <c r="C139" s="16">
        <f t="shared" si="38"/>
        <v>5.7900334454945801</v>
      </c>
      <c r="D139" s="16">
        <f t="shared" si="39"/>
        <v>0.37292791924867569</v>
      </c>
      <c r="E139" s="16">
        <f t="shared" si="40"/>
        <v>0.49174880982778435</v>
      </c>
      <c r="F139" s="17">
        <f t="shared" si="41"/>
        <v>0.56690689367735003</v>
      </c>
      <c r="G139" s="3"/>
      <c r="H139" s="10">
        <f t="shared" si="42"/>
        <v>4.329999999999993</v>
      </c>
      <c r="I139" s="16">
        <f t="shared" si="43"/>
        <v>0.11608229332194944</v>
      </c>
      <c r="J139" s="16">
        <f t="shared" si="44"/>
        <v>14.321511263964895</v>
      </c>
      <c r="K139" s="16">
        <f t="shared" si="45"/>
        <v>0.25264328032035238</v>
      </c>
      <c r="L139" s="16">
        <f t="shared" si="46"/>
        <v>0.45947112931227302</v>
      </c>
      <c r="M139" s="17">
        <f t="shared" si="47"/>
        <v>0.65697604997981118</v>
      </c>
      <c r="O139" s="10">
        <f t="shared" si="48"/>
        <v>5.329999999999993</v>
      </c>
      <c r="P139" s="16">
        <f t="shared" si="49"/>
        <v>7.9509189775663652E-2</v>
      </c>
      <c r="Q139" s="16">
        <f t="shared" si="50"/>
        <v>32.389598872165571</v>
      </c>
      <c r="R139" s="16">
        <f t="shared" si="51"/>
        <v>0.17959286297962559</v>
      </c>
      <c r="S139" s="16">
        <f t="shared" si="52"/>
        <v>0.44271909504936052</v>
      </c>
      <c r="T139" s="17">
        <f t="shared" si="53"/>
        <v>0.70769126670206217</v>
      </c>
    </row>
    <row r="140" spans="1:20" x14ac:dyDescent="0.15">
      <c r="A140" s="10">
        <f t="shared" si="36"/>
        <v>3.3399999999999928</v>
      </c>
      <c r="B140" s="16">
        <f t="shared" si="37"/>
        <v>0.18245997560413343</v>
      </c>
      <c r="C140" s="16">
        <f t="shared" si="38"/>
        <v>5.8447919613101416</v>
      </c>
      <c r="D140" s="16">
        <f t="shared" si="39"/>
        <v>0.37138824927579406</v>
      </c>
      <c r="E140" s="16">
        <f t="shared" si="40"/>
        <v>0.49129173031168821</v>
      </c>
      <c r="F140" s="17">
        <f t="shared" si="41"/>
        <v>0.56811592173160474</v>
      </c>
      <c r="G140" s="3"/>
      <c r="H140" s="10">
        <f t="shared" si="42"/>
        <v>4.3399999999999928</v>
      </c>
      <c r="I140" s="16">
        <f t="shared" si="43"/>
        <v>0.11560399734870366</v>
      </c>
      <c r="J140" s="16">
        <f t="shared" si="44"/>
        <v>14.445573398427568</v>
      </c>
      <c r="K140" s="16">
        <f t="shared" si="45"/>
        <v>0.2517243115340087</v>
      </c>
      <c r="L140" s="16">
        <f t="shared" si="46"/>
        <v>0.45924843986745884</v>
      </c>
      <c r="M140" s="17">
        <f t="shared" si="47"/>
        <v>0.65763174305880268</v>
      </c>
      <c r="O140" s="10">
        <f t="shared" si="48"/>
        <v>5.3399999999999928</v>
      </c>
      <c r="P140" s="16">
        <f t="shared" si="49"/>
        <v>7.923387005266426E-2</v>
      </c>
      <c r="Q140" s="16">
        <f t="shared" si="50"/>
        <v>32.639687163160836</v>
      </c>
      <c r="R140" s="16">
        <f t="shared" si="51"/>
        <v>0.1790211125565413</v>
      </c>
      <c r="S140" s="16">
        <f t="shared" si="52"/>
        <v>0.44259511585617789</v>
      </c>
      <c r="T140" s="17">
        <f t="shared" si="53"/>
        <v>0.70807732257478617</v>
      </c>
    </row>
    <row r="141" spans="1:20" x14ac:dyDescent="0.15">
      <c r="A141" s="10">
        <f t="shared" si="36"/>
        <v>3.3499999999999925</v>
      </c>
      <c r="B141" s="16">
        <f t="shared" si="37"/>
        <v>0.18153983096893239</v>
      </c>
      <c r="C141" s="16">
        <f t="shared" si="38"/>
        <v>5.9000377489505196</v>
      </c>
      <c r="D141" s="16">
        <f t="shared" si="39"/>
        <v>0.36985668053629334</v>
      </c>
      <c r="E141" s="16">
        <f t="shared" si="40"/>
        <v>0.49083831798224953</v>
      </c>
      <c r="F141" s="17">
        <f t="shared" si="41"/>
        <v>0.56931706953296679</v>
      </c>
      <c r="G141" s="3"/>
      <c r="H141" s="10">
        <f t="shared" si="42"/>
        <v>4.3499999999999925</v>
      </c>
      <c r="I141" s="16">
        <f t="shared" si="43"/>
        <v>0.11512856370169254</v>
      </c>
      <c r="J141" s="16">
        <f t="shared" si="44"/>
        <v>14.570574696163831</v>
      </c>
      <c r="K141" s="16">
        <f t="shared" si="45"/>
        <v>0.25080990699132688</v>
      </c>
      <c r="L141" s="16">
        <f t="shared" si="46"/>
        <v>0.45902717752562194</v>
      </c>
      <c r="M141" s="17">
        <f t="shared" si="47"/>
        <v>0.65828371754151249</v>
      </c>
      <c r="O141" s="10">
        <f t="shared" si="48"/>
        <v>5.3499999999999925</v>
      </c>
      <c r="P141" s="16">
        <f t="shared" si="49"/>
        <v>7.8959945889144484E-2</v>
      </c>
      <c r="Q141" s="16">
        <f t="shared" si="50"/>
        <v>32.891408654716521</v>
      </c>
      <c r="R141" s="16">
        <f t="shared" si="51"/>
        <v>0.17845192951148828</v>
      </c>
      <c r="S141" s="16">
        <f t="shared" si="52"/>
        <v>0.44247179677629228</v>
      </c>
      <c r="T141" s="17">
        <f t="shared" si="53"/>
        <v>0.70846148251779284</v>
      </c>
    </row>
    <row r="142" spans="1:20" x14ac:dyDescent="0.15">
      <c r="A142" s="10">
        <f t="shared" si="36"/>
        <v>3.3599999999999923</v>
      </c>
      <c r="B142" s="16">
        <f t="shared" si="37"/>
        <v>0.18062636319447528</v>
      </c>
      <c r="C142" s="16">
        <f t="shared" si="38"/>
        <v>5.9557743054165346</v>
      </c>
      <c r="D142" s="16">
        <f t="shared" si="39"/>
        <v>0.36833316962970358</v>
      </c>
      <c r="E142" s="16">
        <f t="shared" si="40"/>
        <v>0.49038853431545254</v>
      </c>
      <c r="F142" s="17">
        <f t="shared" si="41"/>
        <v>0.5705103980533226</v>
      </c>
      <c r="G142" s="3"/>
      <c r="H142" s="10">
        <f t="shared" si="42"/>
        <v>4.3599999999999923</v>
      </c>
      <c r="I142" s="16">
        <f t="shared" si="43"/>
        <v>0.11465597018119385</v>
      </c>
      <c r="J142" s="16">
        <f t="shared" si="44"/>
        <v>14.696520808278793</v>
      </c>
      <c r="K142" s="16">
        <f t="shared" si="45"/>
        <v>0.24990003998400717</v>
      </c>
      <c r="L142" s="16">
        <f t="shared" si="46"/>
        <v>0.45880733027706389</v>
      </c>
      <c r="M142" s="17">
        <f t="shared" si="47"/>
        <v>0.65893199991140128</v>
      </c>
      <c r="O142" s="10">
        <f t="shared" si="48"/>
        <v>5.3599999999999923</v>
      </c>
      <c r="P142" s="16">
        <f t="shared" si="49"/>
        <v>7.8687408065272121E-2</v>
      </c>
      <c r="Q142" s="16">
        <f t="shared" si="50"/>
        <v>33.144771695092338</v>
      </c>
      <c r="R142" s="16">
        <f t="shared" si="51"/>
        <v>0.17788529955884491</v>
      </c>
      <c r="S142" s="16">
        <f t="shared" si="52"/>
        <v>0.44234913317973257</v>
      </c>
      <c r="T142" s="17">
        <f t="shared" si="53"/>
        <v>0.70884375848094083</v>
      </c>
    </row>
    <row r="143" spans="1:20" x14ac:dyDescent="0.15">
      <c r="A143" s="10">
        <f t="shared" si="36"/>
        <v>3.3699999999999921</v>
      </c>
      <c r="B143" s="16">
        <f t="shared" si="37"/>
        <v>0.17971950966993594</v>
      </c>
      <c r="C143" s="16">
        <f t="shared" si="38"/>
        <v>6.0120051466493249</v>
      </c>
      <c r="D143" s="16">
        <f t="shared" si="39"/>
        <v>0.36681767327549969</v>
      </c>
      <c r="E143" s="16">
        <f t="shared" si="40"/>
        <v>0.48994234128669423</v>
      </c>
      <c r="F143" s="17">
        <f t="shared" si="41"/>
        <v>0.57169596777847986</v>
      </c>
      <c r="G143" s="3"/>
      <c r="H143" s="10">
        <f t="shared" si="42"/>
        <v>4.3699999999999921</v>
      </c>
      <c r="I143" s="16">
        <f t="shared" si="43"/>
        <v>0.11418619479770666</v>
      </c>
      <c r="J143" s="16">
        <f t="shared" si="44"/>
        <v>14.823417410133382</v>
      </c>
      <c r="K143" s="16">
        <f t="shared" si="45"/>
        <v>0.24899468396349816</v>
      </c>
      <c r="L143" s="16">
        <f t="shared" si="46"/>
        <v>0.45858888623680821</v>
      </c>
      <c r="M143" s="17">
        <f t="shared" si="47"/>
        <v>0.65957661643319321</v>
      </c>
      <c r="O143" s="10">
        <f t="shared" si="48"/>
        <v>5.3699999999999921</v>
      </c>
      <c r="P143" s="16">
        <f t="shared" si="49"/>
        <v>7.8416247435790329E-2</v>
      </c>
      <c r="Q143" s="16">
        <f t="shared" si="50"/>
        <v>33.399784662301862</v>
      </c>
      <c r="R143" s="16">
        <f t="shared" si="51"/>
        <v>0.17732120850314351</v>
      </c>
      <c r="S143" s="16">
        <f t="shared" si="52"/>
        <v>0.44222712047668111</v>
      </c>
      <c r="T143" s="17">
        <f t="shared" si="53"/>
        <v>0.70922416232392882</v>
      </c>
    </row>
    <row r="144" spans="1:20" x14ac:dyDescent="0.15">
      <c r="A144" s="10">
        <f t="shared" si="36"/>
        <v>3.3799999999999919</v>
      </c>
      <c r="B144" s="16">
        <f t="shared" si="37"/>
        <v>0.1788192085055432</v>
      </c>
      <c r="C144" s="16">
        <f t="shared" si="38"/>
        <v>6.0687338075810207</v>
      </c>
      <c r="D144" s="16">
        <f t="shared" si="39"/>
        <v>0.36531014831592146</v>
      </c>
      <c r="E144" s="16">
        <f t="shared" si="40"/>
        <v>0.4894997013630723</v>
      </c>
      <c r="F144" s="17">
        <f t="shared" si="41"/>
        <v>0.57287383871088149</v>
      </c>
      <c r="G144" s="3"/>
      <c r="H144" s="10">
        <f t="shared" si="42"/>
        <v>4.3799999999999919</v>
      </c>
      <c r="I144" s="16">
        <f t="shared" si="43"/>
        <v>0.11371921576960284</v>
      </c>
      <c r="J144" s="16">
        <f t="shared" si="44"/>
        <v>14.951270201398923</v>
      </c>
      <c r="K144" s="16">
        <f t="shared" si="45"/>
        <v>0.24809381254031604</v>
      </c>
      <c r="L144" s="16">
        <f t="shared" si="46"/>
        <v>0.45837183364306239</v>
      </c>
      <c r="M144" s="17">
        <f t="shared" si="47"/>
        <v>0.66021759315482309</v>
      </c>
      <c r="O144" s="10">
        <f t="shared" si="48"/>
        <v>5.3799999999999919</v>
      </c>
      <c r="P144" s="16">
        <f t="shared" si="49"/>
        <v>7.8146454929306733E-2</v>
      </c>
      <c r="Q144" s="16">
        <f t="shared" si="50"/>
        <v>33.65645596416784</v>
      </c>
      <c r="R144" s="16">
        <f t="shared" si="51"/>
        <v>0.17675964223848459</v>
      </c>
      <c r="S144" s="16">
        <f t="shared" si="52"/>
        <v>0.44210575411705888</v>
      </c>
      <c r="T144" s="17">
        <f t="shared" si="53"/>
        <v>0.70960270581707097</v>
      </c>
    </row>
    <row r="145" spans="1:20" x14ac:dyDescent="0.15">
      <c r="A145" s="10">
        <f t="shared" si="36"/>
        <v>3.3899999999999917</v>
      </c>
      <c r="B145" s="16">
        <f t="shared" si="37"/>
        <v>0.17792539852261879</v>
      </c>
      <c r="C145" s="16">
        <f t="shared" si="38"/>
        <v>6.1259638421855218</v>
      </c>
      <c r="D145" s="16">
        <f t="shared" si="39"/>
        <v>0.36381055171870297</v>
      </c>
      <c r="E145" s="16">
        <f t="shared" si="40"/>
        <v>0.48906057749581183</v>
      </c>
      <c r="F145" s="17">
        <f t="shared" si="41"/>
        <v>0.57404407037235139</v>
      </c>
      <c r="G145" s="3"/>
      <c r="H145" s="10">
        <f t="shared" si="42"/>
        <v>4.3899999999999917</v>
      </c>
      <c r="I145" s="16">
        <f t="shared" si="43"/>
        <v>0.11325501152080837</v>
      </c>
      <c r="J145" s="16">
        <f t="shared" si="44"/>
        <v>15.080084906111601</v>
      </c>
      <c r="K145" s="16">
        <f t="shared" si="45"/>
        <v>0.24719739948335817</v>
      </c>
      <c r="L145" s="16">
        <f t="shared" si="46"/>
        <v>0.45815616085570088</v>
      </c>
      <c r="M145" s="17">
        <f t="shared" si="47"/>
        <v>0.66085495590936627</v>
      </c>
      <c r="O145" s="10">
        <f t="shared" si="48"/>
        <v>5.3899999999999917</v>
      </c>
      <c r="P145" s="16">
        <f t="shared" si="49"/>
        <v>7.787802154759052E-2</v>
      </c>
      <c r="Q145" s="16">
        <f t="shared" si="50"/>
        <v>33.914794038377408</v>
      </c>
      <c r="R145" s="16">
        <f t="shared" si="51"/>
        <v>0.17620058674795436</v>
      </c>
      <c r="S145" s="16">
        <f t="shared" si="52"/>
        <v>0.4419850295901166</v>
      </c>
      <c r="T145" s="17">
        <f t="shared" si="53"/>
        <v>0.70997940064206355</v>
      </c>
    </row>
    <row r="146" spans="1:20" x14ac:dyDescent="0.15">
      <c r="A146" s="10">
        <f t="shared" si="36"/>
        <v>3.3999999999999915</v>
      </c>
      <c r="B146" s="16">
        <f t="shared" si="37"/>
        <v>0.17703801924377899</v>
      </c>
      <c r="C146" s="16">
        <f t="shared" si="38"/>
        <v>6.1836988235293617</v>
      </c>
      <c r="D146" s="16">
        <f t="shared" si="39"/>
        <v>0.36231884057971148</v>
      </c>
      <c r="E146" s="16">
        <f t="shared" si="40"/>
        <v>0.48862493311282823</v>
      </c>
      <c r="F146" s="17">
        <f t="shared" si="41"/>
        <v>0.57520672180687504</v>
      </c>
      <c r="G146" s="3"/>
      <c r="H146" s="10">
        <f t="shared" si="42"/>
        <v>4.3999999999999915</v>
      </c>
      <c r="I146" s="16">
        <f t="shared" si="43"/>
        <v>0.11279356067851519</v>
      </c>
      <c r="J146" s="16">
        <f t="shared" si="44"/>
        <v>15.209867272727157</v>
      </c>
      <c r="K146" s="16">
        <f t="shared" si="45"/>
        <v>0.2463054187192126</v>
      </c>
      <c r="L146" s="16">
        <f t="shared" si="46"/>
        <v>0.45794185635477025</v>
      </c>
      <c r="M146" s="17">
        <f t="shared" si="47"/>
        <v>0.66148873031695066</v>
      </c>
      <c r="O146" s="10">
        <f t="shared" si="48"/>
        <v>5.3999999999999915</v>
      </c>
      <c r="P146" s="16">
        <f t="shared" si="49"/>
        <v>7.761093836487698E-2</v>
      </c>
      <c r="Q146" s="16">
        <f t="shared" si="50"/>
        <v>34.174807352537499</v>
      </c>
      <c r="R146" s="16">
        <f t="shared" si="51"/>
        <v>0.175644028103045</v>
      </c>
      <c r="S146" s="16">
        <f t="shared" si="52"/>
        <v>0.44186494242403168</v>
      </c>
      <c r="T146" s="17">
        <f t="shared" si="53"/>
        <v>0.71035425839274524</v>
      </c>
    </row>
    <row r="147" spans="1:20" x14ac:dyDescent="0.15">
      <c r="A147" s="10">
        <f t="shared" si="36"/>
        <v>3.4099999999999913</v>
      </c>
      <c r="B147" s="16">
        <f t="shared" si="37"/>
        <v>0.17615701088329666</v>
      </c>
      <c r="C147" s="16">
        <f t="shared" si="38"/>
        <v>6.2419423438226396</v>
      </c>
      <c r="D147" s="16">
        <f t="shared" si="39"/>
        <v>0.36083497212549975</v>
      </c>
      <c r="E147" s="16">
        <f t="shared" si="40"/>
        <v>0.4881927321114225</v>
      </c>
      <c r="F147" s="17">
        <f t="shared" si="41"/>
        <v>0.57636185158340825</v>
      </c>
      <c r="G147" s="3"/>
      <c r="H147" s="10">
        <f t="shared" si="42"/>
        <v>4.4099999999999913</v>
      </c>
      <c r="I147" s="16">
        <f t="shared" si="43"/>
        <v>0.11233484207092194</v>
      </c>
      <c r="J147" s="16">
        <f t="shared" si="44"/>
        <v>15.340623074175404</v>
      </c>
      <c r="K147" s="16">
        <f t="shared" si="45"/>
        <v>0.24541784433146219</v>
      </c>
      <c r="L147" s="16">
        <f t="shared" si="46"/>
        <v>0.45772890873901623</v>
      </c>
      <c r="M147" s="17">
        <f t="shared" si="47"/>
        <v>0.66211894178665165</v>
      </c>
      <c r="O147" s="10">
        <f t="shared" si="48"/>
        <v>5.4099999999999913</v>
      </c>
      <c r="P147" s="16">
        <f t="shared" si="49"/>
        <v>7.7345196527179916E-2</v>
      </c>
      <c r="Q147" s="16">
        <f t="shared" si="50"/>
        <v>34.436504404229979</v>
      </c>
      <c r="R147" s="16">
        <f t="shared" si="51"/>
        <v>0.17508995246307843</v>
      </c>
      <c r="S147" s="16">
        <f t="shared" si="52"/>
        <v>0.44174548818550774</v>
      </c>
      <c r="T147" s="17">
        <f t="shared" si="53"/>
        <v>0.71072729057584949</v>
      </c>
    </row>
    <row r="148" spans="1:20" x14ac:dyDescent="0.15">
      <c r="A148" s="10">
        <f t="shared" si="36"/>
        <v>3.419999999999991</v>
      </c>
      <c r="B148" s="16">
        <f t="shared" si="37"/>
        <v>0.17528231433762087</v>
      </c>
      <c r="C148" s="16">
        <f t="shared" si="38"/>
        <v>6.3006980144700355</v>
      </c>
      <c r="D148" s="16">
        <f t="shared" si="39"/>
        <v>0.35935890371577245</v>
      </c>
      <c r="E148" s="16">
        <f t="shared" si="40"/>
        <v>0.48776393885110708</v>
      </c>
      <c r="F148" s="17">
        <f t="shared" si="41"/>
        <v>0.57750951779871496</v>
      </c>
      <c r="H148" s="10">
        <f t="shared" si="42"/>
        <v>4.419999999999991</v>
      </c>
      <c r="I148" s="16">
        <f t="shared" si="43"/>
        <v>0.11187883472500405</v>
      </c>
      <c r="J148" s="16">
        <f t="shared" si="44"/>
        <v>15.472358107914818</v>
      </c>
      <c r="K148" s="16">
        <f t="shared" si="45"/>
        <v>0.24453465055998513</v>
      </c>
      <c r="L148" s="16">
        <f t="shared" si="46"/>
        <v>0.45751730672443003</v>
      </c>
      <c r="M148" s="17">
        <f t="shared" si="47"/>
        <v>0.66274561551837619</v>
      </c>
      <c r="O148" s="10">
        <f t="shared" si="48"/>
        <v>5.419999999999991</v>
      </c>
      <c r="P148" s="16">
        <f t="shared" si="49"/>
        <v>7.7080787251611341E-2</v>
      </c>
      <c r="Q148" s="16">
        <f t="shared" si="50"/>
        <v>34.699893721066928</v>
      </c>
      <c r="R148" s="16">
        <f t="shared" si="51"/>
        <v>0.17453834607463309</v>
      </c>
      <c r="S148" s="16">
        <f t="shared" si="52"/>
        <v>0.44162666247938082</v>
      </c>
      <c r="T148" s="17">
        <f t="shared" si="53"/>
        <v>0.71109850861175272</v>
      </c>
    </row>
    <row r="149" spans="1:20" x14ac:dyDescent="0.15">
      <c r="A149" s="10">
        <f t="shared" si="36"/>
        <v>3.4299999999999908</v>
      </c>
      <c r="B149" s="16">
        <f t="shared" si="37"/>
        <v>0.17441387117605042</v>
      </c>
      <c r="C149" s="16">
        <f t="shared" si="38"/>
        <v>6.3599694661219228</v>
      </c>
      <c r="D149" s="16">
        <f t="shared" si="39"/>
        <v>0.35789059284576846</v>
      </c>
      <c r="E149" s="16">
        <f t="shared" si="40"/>
        <v>0.48733851814655943</v>
      </c>
      <c r="F149" s="17">
        <f t="shared" si="41"/>
        <v>0.57864977808022933</v>
      </c>
      <c r="H149" s="10">
        <f t="shared" si="42"/>
        <v>4.4299999999999908</v>
      </c>
      <c r="I149" s="16">
        <f t="shared" si="43"/>
        <v>0.11142551786431255</v>
      </c>
      <c r="J149" s="16">
        <f t="shared" si="44"/>
        <v>15.605078195987097</v>
      </c>
      <c r="K149" s="16">
        <f t="shared" si="45"/>
        <v>0.24365581180025181</v>
      </c>
      <c r="L149" s="16">
        <f t="shared" si="46"/>
        <v>0.4573070391428169</v>
      </c>
      <c r="M149" s="17">
        <f t="shared" si="47"/>
        <v>0.66336877650472381</v>
      </c>
      <c r="O149" s="10">
        <f t="shared" si="48"/>
        <v>5.4299999999999908</v>
      </c>
      <c r="P149" s="16">
        <f t="shared" si="49"/>
        <v>7.6817701825708684E-2</v>
      </c>
      <c r="Q149" s="16">
        <f t="shared" si="50"/>
        <v>34.964983860745981</v>
      </c>
      <c r="R149" s="16">
        <f t="shared" si="51"/>
        <v>0.1739891952709742</v>
      </c>
      <c r="S149" s="16">
        <f t="shared" si="52"/>
        <v>0.44150846094822899</v>
      </c>
      <c r="T149" s="17">
        <f t="shared" si="53"/>
        <v>0.71146792383521051</v>
      </c>
    </row>
    <row r="150" spans="1:20" x14ac:dyDescent="0.15">
      <c r="A150" s="10">
        <f t="shared" si="36"/>
        <v>3.4399999999999906</v>
      </c>
      <c r="B150" s="16">
        <f t="shared" si="37"/>
        <v>0.17355162363155915</v>
      </c>
      <c r="C150" s="16">
        <f t="shared" si="38"/>
        <v>6.419760348725525</v>
      </c>
      <c r="D150" s="16">
        <f t="shared" si="39"/>
        <v>0.35642999714856144</v>
      </c>
      <c r="E150" s="16">
        <f t="shared" si="40"/>
        <v>0.4869164352607005</v>
      </c>
      <c r="F150" s="17">
        <f t="shared" si="41"/>
        <v>0.57978268958894486</v>
      </c>
      <c r="H150" s="10">
        <f t="shared" si="42"/>
        <v>4.4399999999999906</v>
      </c>
      <c r="I150" s="16">
        <f t="shared" si="43"/>
        <v>0.11097487090680076</v>
      </c>
      <c r="J150" s="16">
        <f t="shared" si="44"/>
        <v>15.738789185071878</v>
      </c>
      <c r="K150" s="16">
        <f t="shared" si="45"/>
        <v>0.24278130260261641</v>
      </c>
      <c r="L150" s="16">
        <f t="shared" si="46"/>
        <v>0.45709809494038367</v>
      </c>
      <c r="M150" s="17">
        <f t="shared" si="47"/>
        <v>0.66398844953283565</v>
      </c>
      <c r="O150" s="10">
        <f t="shared" si="48"/>
        <v>5.4399999999999906</v>
      </c>
      <c r="P150" s="16">
        <f t="shared" si="49"/>
        <v>7.6555931606769281E-2</v>
      </c>
      <c r="Q150" s="16">
        <f t="shared" si="50"/>
        <v>35.231783411105631</v>
      </c>
      <c r="R150" s="16">
        <f t="shared" si="51"/>
        <v>0.17344248647148658</v>
      </c>
      <c r="S150" s="16">
        <f t="shared" si="52"/>
        <v>0.44139087927198761</v>
      </c>
      <c r="T150" s="17">
        <f t="shared" si="53"/>
        <v>0.71183554749609113</v>
      </c>
    </row>
    <row r="151" spans="1:20" x14ac:dyDescent="0.15">
      <c r="A151" s="10">
        <f t="shared" si="36"/>
        <v>3.4499999999999904</v>
      </c>
      <c r="B151" s="16">
        <f t="shared" si="37"/>
        <v>0.17269551459176957</v>
      </c>
      <c r="C151" s="16">
        <f t="shared" si="38"/>
        <v>6.4800743315761951</v>
      </c>
      <c r="D151" s="16">
        <f t="shared" si="39"/>
        <v>0.35497707439727993</v>
      </c>
      <c r="E151" s="16">
        <f t="shared" si="40"/>
        <v>0.48649765589789562</v>
      </c>
      <c r="F151" s="17">
        <f t="shared" si="41"/>
        <v>0.5809083090223216</v>
      </c>
      <c r="H151" s="10">
        <f t="shared" si="42"/>
        <v>4.4499999999999904</v>
      </c>
      <c r="I151" s="16">
        <f t="shared" si="43"/>
        <v>0.11052687346267899</v>
      </c>
      <c r="J151" s="16">
        <f t="shared" si="44"/>
        <v>15.873496946541303</v>
      </c>
      <c r="K151" s="16">
        <f t="shared" si="45"/>
        <v>0.24191109767160657</v>
      </c>
      <c r="L151" s="16">
        <f t="shared" si="46"/>
        <v>0.45689046317634763</v>
      </c>
      <c r="M151" s="17">
        <f t="shared" si="47"/>
        <v>0.66460465918622502</v>
      </c>
      <c r="O151" s="10">
        <f t="shared" si="48"/>
        <v>5.4499999999999904</v>
      </c>
      <c r="P151" s="16">
        <f t="shared" si="49"/>
        <v>7.6295468021192081E-2</v>
      </c>
      <c r="Q151" s="16">
        <f t="shared" si="50"/>
        <v>35.500300990180392</v>
      </c>
      <c r="R151" s="16">
        <f t="shared" si="51"/>
        <v>0.1728982061811114</v>
      </c>
      <c r="S151" s="16">
        <f t="shared" si="52"/>
        <v>0.44127391316756853</v>
      </c>
      <c r="T151" s="17">
        <f t="shared" si="53"/>
        <v>0.71220139076010147</v>
      </c>
    </row>
    <row r="152" spans="1:20" x14ac:dyDescent="0.15">
      <c r="A152" s="10">
        <f t="shared" si="36"/>
        <v>3.4599999999999902</v>
      </c>
      <c r="B152" s="16">
        <f t="shared" si="37"/>
        <v>0.17184548759007193</v>
      </c>
      <c r="C152" s="16">
        <f t="shared" si="38"/>
        <v>6.5409151033687305</v>
      </c>
      <c r="D152" s="16">
        <f t="shared" si="39"/>
        <v>0.35353178250724882</v>
      </c>
      <c r="E152" s="16">
        <f t="shared" si="40"/>
        <v>0.48608214619727552</v>
      </c>
      <c r="F152" s="17">
        <f t="shared" si="41"/>
        <v>0.5820266926172154</v>
      </c>
      <c r="H152" s="10">
        <f t="shared" si="42"/>
        <v>4.4599999999999902</v>
      </c>
      <c r="I152" s="16">
        <f t="shared" si="43"/>
        <v>0.11008150533229645</v>
      </c>
      <c r="J152" s="16">
        <f t="shared" si="44"/>
        <v>16.009207376514656</v>
      </c>
      <c r="K152" s="16">
        <f t="shared" si="45"/>
        <v>0.24104517186520841</v>
      </c>
      <c r="L152" s="16">
        <f t="shared" si="46"/>
        <v>0.4566841330215633</v>
      </c>
      <c r="M152" s="17">
        <f t="shared" si="47"/>
        <v>0.66521742984659482</v>
      </c>
      <c r="O152" s="10">
        <f t="shared" si="48"/>
        <v>5.4599999999999902</v>
      </c>
      <c r="P152" s="16">
        <f t="shared" si="49"/>
        <v>7.6036302563826666E-2</v>
      </c>
      <c r="Q152" s="16">
        <f t="shared" si="50"/>
        <v>35.770545246256091</v>
      </c>
      <c r="R152" s="16">
        <f t="shared" si="51"/>
        <v>0.17235634098978558</v>
      </c>
      <c r="S152" s="16">
        <f t="shared" si="52"/>
        <v>0.44115755838848336</v>
      </c>
      <c r="T152" s="17">
        <f t="shared" si="53"/>
        <v>0.71256546470950399</v>
      </c>
    </row>
    <row r="153" spans="1:20" x14ac:dyDescent="0.15">
      <c r="A153" s="10">
        <f t="shared" si="36"/>
        <v>3.46999999999999</v>
      </c>
      <c r="B153" s="16">
        <f t="shared" si="37"/>
        <v>0.17100148679688632</v>
      </c>
      <c r="C153" s="16">
        <f t="shared" si="38"/>
        <v>6.602286372248753</v>
      </c>
      <c r="D153" s="16">
        <f t="shared" si="39"/>
        <v>0.35209407953805399</v>
      </c>
      <c r="E153" s="16">
        <f t="shared" si="40"/>
        <v>0.48566987272617468</v>
      </c>
      <c r="F153" s="17">
        <f t="shared" si="41"/>
        <v>0.58313789615282852</v>
      </c>
      <c r="H153" s="10">
        <f t="shared" si="42"/>
        <v>4.46999999999999</v>
      </c>
      <c r="I153" s="16">
        <f t="shared" si="43"/>
        <v>0.10963874650405038</v>
      </c>
      <c r="J153" s="16">
        <f t="shared" si="44"/>
        <v>16.14592639591309</v>
      </c>
      <c r="K153" s="16">
        <f t="shared" si="45"/>
        <v>0.24018350019414925</v>
      </c>
      <c r="L153" s="16">
        <f t="shared" si="46"/>
        <v>0.45647909375717027</v>
      </c>
      <c r="M153" s="17">
        <f t="shared" si="47"/>
        <v>0.66582678569563636</v>
      </c>
      <c r="O153" s="10">
        <f t="shared" si="48"/>
        <v>5.46999999999999</v>
      </c>
      <c r="P153" s="16">
        <f t="shared" si="49"/>
        <v>7.5778426797328935E-2</v>
      </c>
      <c r="Q153" s="16">
        <f t="shared" si="50"/>
        <v>36.042524857925393</v>
      </c>
      <c r="R153" s="16">
        <f t="shared" si="51"/>
        <v>0.17181687757188446</v>
      </c>
      <c r="S153" s="16">
        <f t="shared" si="52"/>
        <v>0.44104181072447263</v>
      </c>
      <c r="T153" s="17">
        <f t="shared" si="53"/>
        <v>0.71292778034382986</v>
      </c>
    </row>
    <row r="154" spans="1:20" x14ac:dyDescent="0.15">
      <c r="A154" s="10">
        <f t="shared" si="36"/>
        <v>3.4799999999999898</v>
      </c>
      <c r="B154" s="16">
        <f t="shared" si="37"/>
        <v>0.17016345701106475</v>
      </c>
      <c r="C154" s="16">
        <f t="shared" si="38"/>
        <v>6.6641918658642192</v>
      </c>
      <c r="D154" s="16">
        <f t="shared" si="39"/>
        <v>0.35066392369553168</v>
      </c>
      <c r="E154" s="16">
        <f t="shared" si="40"/>
        <v>0.48526080247368503</v>
      </c>
      <c r="F154" s="17">
        <f t="shared" si="41"/>
        <v>0.58424197495367036</v>
      </c>
      <c r="H154" s="10">
        <f t="shared" si="42"/>
        <v>4.4799999999999898</v>
      </c>
      <c r="I154" s="16">
        <f t="shared" si="43"/>
        <v>0.10919857715232152</v>
      </c>
      <c r="J154" s="16">
        <f t="shared" si="44"/>
        <v>16.283659950514146</v>
      </c>
      <c r="K154" s="16">
        <f t="shared" si="45"/>
        <v>0.2393260578211765</v>
      </c>
      <c r="L154" s="16">
        <f t="shared" si="46"/>
        <v>0.45627533477325855</v>
      </c>
      <c r="M154" s="17">
        <f t="shared" si="47"/>
        <v>0.66643275071681507</v>
      </c>
      <c r="O154" s="10">
        <f t="shared" si="48"/>
        <v>5.4799999999999898</v>
      </c>
      <c r="P154" s="16">
        <f t="shared" si="49"/>
        <v>7.552183235152421E-2</v>
      </c>
      <c r="Q154" s="16">
        <f t="shared" si="50"/>
        <v>36.316248534142773</v>
      </c>
      <c r="R154" s="16">
        <f t="shared" si="51"/>
        <v>0.17127980268566786</v>
      </c>
      <c r="S154" s="16">
        <f t="shared" si="52"/>
        <v>0.44092666600113745</v>
      </c>
      <c r="T154" s="17">
        <f t="shared" si="53"/>
        <v>0.71328834858058343</v>
      </c>
    </row>
    <row r="155" spans="1:20" x14ac:dyDescent="0.15">
      <c r="A155" s="10">
        <f t="shared" si="36"/>
        <v>3.4899999999999896</v>
      </c>
      <c r="B155" s="16">
        <f t="shared" si="37"/>
        <v>0.16933134365143096</v>
      </c>
      <c r="C155" s="16">
        <f t="shared" si="38"/>
        <v>6.726635331416948</v>
      </c>
      <c r="D155" s="16">
        <f t="shared" si="39"/>
        <v>0.3492412733336841</v>
      </c>
      <c r="E155" s="16">
        <f t="shared" si="40"/>
        <v>0.48485490284432275</v>
      </c>
      <c r="F155" s="17">
        <f t="shared" si="41"/>
        <v>0.5853389838925408</v>
      </c>
      <c r="H155" s="10">
        <f t="shared" si="42"/>
        <v>4.4899999999999896</v>
      </c>
      <c r="I155" s="16">
        <f t="shared" si="43"/>
        <v>0.10876097763543582</v>
      </c>
      <c r="J155" s="16">
        <f t="shared" si="44"/>
        <v>16.422414011006627</v>
      </c>
      <c r="K155" s="16">
        <f t="shared" si="45"/>
        <v>0.23847282006033452</v>
      </c>
      <c r="L155" s="16">
        <f t="shared" si="46"/>
        <v>0.45607284556755323</v>
      </c>
      <c r="M155" s="17">
        <f t="shared" si="47"/>
        <v>0.66703534869713665</v>
      </c>
      <c r="O155" s="10">
        <f t="shared" si="48"/>
        <v>5.4899999999999896</v>
      </c>
      <c r="P155" s="16">
        <f t="shared" si="49"/>
        <v>7.5266510922776877E-2</v>
      </c>
      <c r="Q155" s="16">
        <f t="shared" si="50"/>
        <v>36.591725014280051</v>
      </c>
      <c r="R155" s="16">
        <f t="shared" si="51"/>
        <v>0.17074510317272917</v>
      </c>
      <c r="S155" s="16">
        <f t="shared" si="52"/>
        <v>0.44081212007957726</v>
      </c>
      <c r="T155" s="17">
        <f t="shared" si="53"/>
        <v>0.71364718025594154</v>
      </c>
    </row>
    <row r="156" spans="1:20" x14ac:dyDescent="0.15">
      <c r="A156" s="10">
        <f t="shared" si="36"/>
        <v>3.4999999999999893</v>
      </c>
      <c r="B156" s="16">
        <f t="shared" si="37"/>
        <v>0.16850509274845477</v>
      </c>
      <c r="C156" s="16">
        <f t="shared" si="38"/>
        <v>6.789620535714219</v>
      </c>
      <c r="D156" s="16">
        <f t="shared" si="39"/>
        <v>0.34782608695652328</v>
      </c>
      <c r="E156" s="16">
        <f t="shared" si="40"/>
        <v>0.48445214165180528</v>
      </c>
      <c r="F156" s="17">
        <f t="shared" si="41"/>
        <v>0.58642897739352129</v>
      </c>
      <c r="H156" s="10">
        <f t="shared" si="42"/>
        <v>4.4999999999999893</v>
      </c>
      <c r="I156" s="16">
        <f t="shared" si="43"/>
        <v>0.10832592849365213</v>
      </c>
      <c r="J156" s="16">
        <f t="shared" si="44"/>
        <v>16.562194573045126</v>
      </c>
      <c r="K156" s="16">
        <f t="shared" si="45"/>
        <v>0.23762376237623856</v>
      </c>
      <c r="L156" s="16">
        <f t="shared" si="46"/>
        <v>0.45587161574411761</v>
      </c>
      <c r="M156" s="17">
        <f t="shared" si="47"/>
        <v>0.667634603228902</v>
      </c>
      <c r="O156" s="10">
        <f t="shared" si="48"/>
        <v>5.4999999999999893</v>
      </c>
      <c r="P156" s="16">
        <f t="shared" si="49"/>
        <v>7.5012454273367085E-2</v>
      </c>
      <c r="Q156" s="16">
        <f t="shared" si="50"/>
        <v>36.86896306818155</v>
      </c>
      <c r="R156" s="16">
        <f t="shared" si="51"/>
        <v>0.17021276595744741</v>
      </c>
      <c r="S156" s="16">
        <f t="shared" si="52"/>
        <v>0.44069816885603003</v>
      </c>
      <c r="T156" s="17">
        <f t="shared" si="53"/>
        <v>0.71400428612544464</v>
      </c>
    </row>
    <row r="157" spans="1:20" x14ac:dyDescent="0.15">
      <c r="A157" s="10">
        <f t="shared" si="36"/>
        <v>3.5099999999999891</v>
      </c>
      <c r="B157" s="16">
        <f t="shared" si="37"/>
        <v>0.16768465093605894</v>
      </c>
      <c r="C157" s="16">
        <f t="shared" si="38"/>
        <v>6.8531512652204665</v>
      </c>
      <c r="D157" s="16">
        <f t="shared" si="39"/>
        <v>0.34641832321984439</v>
      </c>
      <c r="E157" s="16">
        <f t="shared" si="40"/>
        <v>0.48405248711293697</v>
      </c>
      <c r="F157" s="17">
        <f t="shared" si="41"/>
        <v>0.58751200943498172</v>
      </c>
      <c r="H157" s="10">
        <f t="shared" si="42"/>
        <v>4.5099999999999891</v>
      </c>
      <c r="I157" s="16">
        <f t="shared" si="43"/>
        <v>0.10789341044717503</v>
      </c>
      <c r="J157" s="16">
        <f t="shared" si="44"/>
        <v>16.703007657304827</v>
      </c>
      <c r="K157" s="16">
        <f t="shared" si="45"/>
        <v>0.23677886038334589</v>
      </c>
      <c r="L157" s="16">
        <f t="shared" si="46"/>
        <v>0.45567163501207492</v>
      </c>
      <c r="M157" s="17">
        <f t="shared" si="47"/>
        <v>0.66823053771144536</v>
      </c>
      <c r="O157" s="10">
        <f t="shared" si="48"/>
        <v>5.5099999999999891</v>
      </c>
      <c r="P157" s="16">
        <f t="shared" si="49"/>
        <v>7.4759654230873801E-2</v>
      </c>
      <c r="Q157" s="16">
        <f t="shared" si="50"/>
        <v>37.147971496219384</v>
      </c>
      <c r="R157" s="16">
        <f t="shared" si="51"/>
        <v>0.16968277804644277</v>
      </c>
      <c r="S157" s="16">
        <f t="shared" si="52"/>
        <v>0.44058480826151869</v>
      </c>
      <c r="T157" s="17">
        <f t="shared" si="53"/>
        <v>0.71435967686468371</v>
      </c>
    </row>
    <row r="158" spans="1:20" x14ac:dyDescent="0.15">
      <c r="A158" s="10">
        <f t="shared" si="36"/>
        <v>3.5199999999999889</v>
      </c>
      <c r="B158" s="16">
        <f t="shared" si="37"/>
        <v>0.16686996544355612</v>
      </c>
      <c r="C158" s="16">
        <f t="shared" si="38"/>
        <v>6.9172313261090208</v>
      </c>
      <c r="D158" s="16">
        <f t="shared" si="39"/>
        <v>0.34501794093293009</v>
      </c>
      <c r="E158" s="16">
        <f t="shared" si="40"/>
        <v>0.48365590784160084</v>
      </c>
      <c r="F158" s="17">
        <f t="shared" si="41"/>
        <v>0.58858813355259643</v>
      </c>
      <c r="H158" s="10">
        <f t="shared" si="42"/>
        <v>4.5199999999999889</v>
      </c>
      <c r="I158" s="16">
        <f t="shared" si="43"/>
        <v>0.10746340439419307</v>
      </c>
      <c r="J158" s="16">
        <f t="shared" si="44"/>
        <v>16.844859309536115</v>
      </c>
      <c r="K158" s="16">
        <f t="shared" si="45"/>
        <v>0.2359380898452256</v>
      </c>
      <c r="L158" s="16">
        <f t="shared" si="46"/>
        <v>0.45547289318434603</v>
      </c>
      <c r="M158" s="17">
        <f t="shared" si="47"/>
        <v>0.66882317535285374</v>
      </c>
      <c r="O158" s="10">
        <f t="shared" si="48"/>
        <v>5.5199999999999889</v>
      </c>
      <c r="P158" s="16">
        <f t="shared" si="49"/>
        <v>7.4508102687565039E-2</v>
      </c>
      <c r="Q158" s="16">
        <f t="shared" si="50"/>
        <v>37.42875912934894</v>
      </c>
      <c r="R158" s="16">
        <f t="shared" si="51"/>
        <v>0.16915512652803527</v>
      </c>
      <c r="S158" s="16">
        <f t="shared" si="52"/>
        <v>0.44047203426149967</v>
      </c>
      <c r="T158" s="17">
        <f t="shared" si="53"/>
        <v>0.71471336306997824</v>
      </c>
    </row>
    <row r="159" spans="1:20" x14ac:dyDescent="0.15">
      <c r="A159" s="10">
        <f t="shared" si="36"/>
        <v>3.5299999999999887</v>
      </c>
      <c r="B159" s="16">
        <f t="shared" si="37"/>
        <v>0.16606098408771261</v>
      </c>
      <c r="C159" s="16">
        <f t="shared" si="38"/>
        <v>6.9818645443139138</v>
      </c>
      <c r="D159" s="16">
        <f t="shared" si="39"/>
        <v>0.34362489906018751</v>
      </c>
      <c r="E159" s="16">
        <f t="shared" si="40"/>
        <v>0.48326237284285462</v>
      </c>
      <c r="F159" s="17">
        <f t="shared" si="41"/>
        <v>0.58965740284236989</v>
      </c>
      <c r="H159" s="10">
        <f t="shared" si="42"/>
        <v>4.5299999999999887</v>
      </c>
      <c r="I159" s="16">
        <f t="shared" si="43"/>
        <v>0.10703589140894144</v>
      </c>
      <c r="J159" s="16">
        <f t="shared" si="44"/>
        <v>16.987755600619504</v>
      </c>
      <c r="K159" s="16">
        <f t="shared" si="45"/>
        <v>0.23510142667382516</v>
      </c>
      <c r="L159" s="16">
        <f t="shared" si="46"/>
        <v>0.45527538017640706</v>
      </c>
      <c r="M159" s="17">
        <f t="shared" si="47"/>
        <v>0.66941253917167642</v>
      </c>
      <c r="O159" s="10">
        <f t="shared" si="48"/>
        <v>5.5299999999999887</v>
      </c>
      <c r="P159" s="16">
        <f t="shared" si="49"/>
        <v>7.4257791599794079E-2</v>
      </c>
      <c r="Q159" s="16">
        <f t="shared" si="50"/>
        <v>37.71133482916396</v>
      </c>
      <c r="R159" s="16">
        <f t="shared" si="51"/>
        <v>0.16862979857170624</v>
      </c>
      <c r="S159" s="16">
        <f t="shared" si="52"/>
        <v>0.44035984285551727</v>
      </c>
      <c r="T159" s="17">
        <f t="shared" si="53"/>
        <v>0.71506535525905035</v>
      </c>
    </row>
    <row r="160" spans="1:20" x14ac:dyDescent="0.15">
      <c r="A160" s="10">
        <f t="shared" si="36"/>
        <v>3.5399999999999885</v>
      </c>
      <c r="B160" s="16">
        <f t="shared" si="37"/>
        <v>0.16525765526493805</v>
      </c>
      <c r="C160" s="16">
        <f t="shared" si="38"/>
        <v>7.0470547655817626</v>
      </c>
      <c r="D160" s="16">
        <f t="shared" si="39"/>
        <v>0.34223915672271948</v>
      </c>
      <c r="E160" s="16">
        <f t="shared" si="40"/>
        <v>0.48287185150712902</v>
      </c>
      <c r="F160" s="17">
        <f t="shared" si="41"/>
        <v>0.59071986996366987</v>
      </c>
      <c r="H160" s="10">
        <f t="shared" si="42"/>
        <v>4.5399999999999885</v>
      </c>
      <c r="I160" s="16">
        <f t="shared" si="43"/>
        <v>0.10661085273978921</v>
      </c>
      <c r="J160" s="16">
        <f t="shared" si="44"/>
        <v>17.1317026266201</v>
      </c>
      <c r="K160" s="16">
        <f t="shared" si="45"/>
        <v>0.2342688469287364</v>
      </c>
      <c r="L160" s="16">
        <f t="shared" si="46"/>
        <v>0.45507908600506236</v>
      </c>
      <c r="M160" s="17">
        <f t="shared" si="47"/>
        <v>0.66999865199861575</v>
      </c>
      <c r="O160" s="10">
        <f t="shared" si="48"/>
        <v>5.5399999999999885</v>
      </c>
      <c r="P160" s="16">
        <f t="shared" si="49"/>
        <v>7.4008712987402483E-2</v>
      </c>
      <c r="Q160" s="16">
        <f t="shared" si="50"/>
        <v>37.995707487952039</v>
      </c>
      <c r="R160" s="16">
        <f t="shared" si="51"/>
        <v>0.16810678142756338</v>
      </c>
      <c r="S160" s="16">
        <f t="shared" si="52"/>
        <v>0.44024823007686081</v>
      </c>
      <c r="T160" s="17">
        <f t="shared" si="53"/>
        <v>0.71541566387169064</v>
      </c>
    </row>
    <row r="161" spans="1:20" x14ac:dyDescent="0.15">
      <c r="A161" s="10">
        <f t="shared" si="36"/>
        <v>3.5499999999999883</v>
      </c>
      <c r="B161" s="16">
        <f t="shared" si="37"/>
        <v>0.16445992794359707</v>
      </c>
      <c r="C161" s="16">
        <f t="shared" si="38"/>
        <v>7.1128058555236917</v>
      </c>
      <c r="D161" s="16">
        <f t="shared" si="39"/>
        <v>0.34086067319983121</v>
      </c>
      <c r="E161" s="16">
        <f t="shared" si="40"/>
        <v>0.48248431360452554</v>
      </c>
      <c r="F161" s="17">
        <f t="shared" si="41"/>
        <v>0.59177558714226952</v>
      </c>
      <c r="H161" s="10">
        <f t="shared" si="42"/>
        <v>4.5499999999999883</v>
      </c>
      <c r="I161" s="16">
        <f t="shared" si="43"/>
        <v>0.10618826980735042</v>
      </c>
      <c r="J161" s="16">
        <f t="shared" si="44"/>
        <v>17.276706508842558</v>
      </c>
      <c r="K161" s="16">
        <f t="shared" si="45"/>
        <v>0.23344032681645852</v>
      </c>
      <c r="L161" s="16">
        <f t="shared" si="46"/>
        <v>0.45488400078723551</v>
      </c>
      <c r="M161" s="17">
        <f t="shared" si="47"/>
        <v>0.67058153647820329</v>
      </c>
      <c r="O161" s="10">
        <f t="shared" si="48"/>
        <v>5.5499999999999883</v>
      </c>
      <c r="P161" s="16">
        <f t="shared" si="49"/>
        <v>7.3760858933129475E-2</v>
      </c>
      <c r="Q161" s="16">
        <f t="shared" si="50"/>
        <v>38.281886028749774</v>
      </c>
      <c r="R161" s="16">
        <f t="shared" si="51"/>
        <v>0.1675860624258089</v>
      </c>
      <c r="S161" s="16">
        <f t="shared" si="52"/>
        <v>0.44013719199222634</v>
      </c>
      <c r="T161" s="17">
        <f t="shared" si="53"/>
        <v>0.71576429927041929</v>
      </c>
    </row>
    <row r="162" spans="1:20" x14ac:dyDescent="0.15">
      <c r="A162" s="10">
        <f t="shared" si="36"/>
        <v>3.5599999999999881</v>
      </c>
      <c r="B162" s="16">
        <f t="shared" si="37"/>
        <v>0.16366775165644176</v>
      </c>
      <c r="C162" s="16">
        <f t="shared" si="38"/>
        <v>7.1791216996673368</v>
      </c>
      <c r="D162" s="16">
        <f t="shared" si="39"/>
        <v>0.33948940793047422</v>
      </c>
      <c r="E162" s="16">
        <f t="shared" si="40"/>
        <v>0.48209972927921246</v>
      </c>
      <c r="F162" s="17">
        <f t="shared" si="41"/>
        <v>0.5928246061733915</v>
      </c>
      <c r="H162" s="10">
        <f t="shared" si="42"/>
        <v>4.5599999999999881</v>
      </c>
      <c r="I162" s="16">
        <f t="shared" si="43"/>
        <v>0.10576812420261886</v>
      </c>
      <c r="J162" s="16">
        <f t="shared" si="44"/>
        <v>17.422773393885727</v>
      </c>
      <c r="K162" s="16">
        <f t="shared" si="45"/>
        <v>0.23261584268966046</v>
      </c>
      <c r="L162" s="16">
        <f t="shared" si="46"/>
        <v>0.4546901147387763</v>
      </c>
      <c r="M162" s="17">
        <f t="shared" si="47"/>
        <v>0.67116121507046433</v>
      </c>
      <c r="O162" s="10">
        <f t="shared" si="48"/>
        <v>5.5599999999999881</v>
      </c>
      <c r="P162" s="16">
        <f t="shared" si="49"/>
        <v>7.3514221582027514E-2</v>
      </c>
      <c r="Q162" s="16">
        <f t="shared" si="50"/>
        <v>38.569879405398211</v>
      </c>
      <c r="R162" s="16">
        <f t="shared" si="51"/>
        <v>0.16706762897621022</v>
      </c>
      <c r="S162" s="16">
        <f t="shared" si="52"/>
        <v>0.44002672470138221</v>
      </c>
      <c r="T162" s="17">
        <f t="shared" si="53"/>
        <v>0.71611127174113987</v>
      </c>
    </row>
    <row r="163" spans="1:20" x14ac:dyDescent="0.15">
      <c r="A163" s="10">
        <f t="shared" si="36"/>
        <v>3.5699999999999878</v>
      </c>
      <c r="B163" s="16">
        <f t="shared" si="37"/>
        <v>0.16288107649316261</v>
      </c>
      <c r="C163" s="16">
        <f t="shared" si="38"/>
        <v>7.2460062035089008</v>
      </c>
      <c r="D163" s="16">
        <f t="shared" si="39"/>
        <v>0.33812532051462846</v>
      </c>
      <c r="E163" s="16">
        <f t="shared" si="40"/>
        <v>0.48171806904391784</v>
      </c>
      <c r="F163" s="17">
        <f t="shared" si="41"/>
        <v>0.59386697842475944</v>
      </c>
      <c r="H163" s="10">
        <f t="shared" si="42"/>
        <v>4.5699999999999878</v>
      </c>
      <c r="I163" s="16">
        <f t="shared" si="43"/>
        <v>0.10535039768512626</v>
      </c>
      <c r="J163" s="16">
        <f t="shared" si="44"/>
        <v>17.569909453697502</v>
      </c>
      <c r="K163" s="16">
        <f t="shared" si="45"/>
        <v>0.23179537104644124</v>
      </c>
      <c r="L163" s="16">
        <f t="shared" si="46"/>
        <v>0.45449741817328543</v>
      </c>
      <c r="M163" s="17">
        <f t="shared" si="47"/>
        <v>0.67173771005256033</v>
      </c>
      <c r="O163" s="10">
        <f t="shared" si="48"/>
        <v>5.5699999999999878</v>
      </c>
      <c r="P163" s="16">
        <f t="shared" si="49"/>
        <v>7.3268793140884234E-2</v>
      </c>
      <c r="Q163" s="16">
        <f t="shared" si="50"/>
        <v>38.859696602598099</v>
      </c>
      <c r="R163" s="16">
        <f t="shared" si="51"/>
        <v>0.16655146856757475</v>
      </c>
      <c r="S163" s="16">
        <f t="shared" si="52"/>
        <v>0.43991682433683843</v>
      </c>
      <c r="T163" s="17">
        <f t="shared" si="53"/>
        <v>0.71645659149378849</v>
      </c>
    </row>
    <row r="164" spans="1:20" x14ac:dyDescent="0.15">
      <c r="A164" s="10">
        <f t="shared" si="36"/>
        <v>3.5799999999999876</v>
      </c>
      <c r="B164" s="16">
        <f t="shared" si="37"/>
        <v>0.16209985309305516</v>
      </c>
      <c r="C164" s="16">
        <f t="shared" si="38"/>
        <v>7.31346329256528</v>
      </c>
      <c r="D164" s="16">
        <f t="shared" si="39"/>
        <v>0.33676837071462418</v>
      </c>
      <c r="E164" s="16">
        <f t="shared" si="40"/>
        <v>0.48133930377451556</v>
      </c>
      <c r="F164" s="17">
        <f t="shared" si="41"/>
        <v>0.59490275483965116</v>
      </c>
      <c r="H164" s="10">
        <f t="shared" si="42"/>
        <v>4.5799999999999876</v>
      </c>
      <c r="I164" s="16">
        <f t="shared" si="43"/>
        <v>0.10493507218112337</v>
      </c>
      <c r="J164" s="16">
        <f t="shared" si="44"/>
        <v>17.718120885629514</v>
      </c>
      <c r="K164" s="16">
        <f t="shared" si="45"/>
        <v>0.23097888852958942</v>
      </c>
      <c r="L164" s="16">
        <f t="shared" si="46"/>
        <v>0.45430590150095346</v>
      </c>
      <c r="M164" s="17">
        <f t="shared" si="47"/>
        <v>0.67231104352042492</v>
      </c>
      <c r="O164" s="10">
        <f t="shared" si="48"/>
        <v>5.5799999999999876</v>
      </c>
      <c r="P164" s="16">
        <f t="shared" si="49"/>
        <v>7.3024565877650507E-2</v>
      </c>
      <c r="Q164" s="16">
        <f t="shared" si="50"/>
        <v>39.15134663596519</v>
      </c>
      <c r="R164" s="16">
        <f t="shared" si="51"/>
        <v>0.16603756876722706</v>
      </c>
      <c r="S164" s="16">
        <f t="shared" si="52"/>
        <v>0.43980748706351996</v>
      </c>
      <c r="T164" s="17">
        <f t="shared" si="53"/>
        <v>0.71680026866297508</v>
      </c>
    </row>
    <row r="165" spans="1:20" x14ac:dyDescent="0.15">
      <c r="A165" s="10">
        <f t="shared" si="36"/>
        <v>3.5899999999999874</v>
      </c>
      <c r="B165" s="16">
        <f t="shared" si="37"/>
        <v>0.16132403263780054</v>
      </c>
      <c r="C165" s="16">
        <f t="shared" si="38"/>
        <v>7.3814969124262033</v>
      </c>
      <c r="D165" s="16">
        <f t="shared" si="39"/>
        <v>0.33541851845640575</v>
      </c>
      <c r="E165" s="16">
        <f t="shared" si="40"/>
        <v>0.48096340470470428</v>
      </c>
      <c r="F165" s="17">
        <f t="shared" si="41"/>
        <v>0.59593198593995489</v>
      </c>
      <c r="H165" s="10">
        <f t="shared" si="42"/>
        <v>4.5899999999999874</v>
      </c>
      <c r="I165" s="16">
        <f t="shared" si="43"/>
        <v>0.10452212978178378</v>
      </c>
      <c r="J165" s="16">
        <f t="shared" si="44"/>
        <v>17.867413912491994</v>
      </c>
      <c r="K165" s="16">
        <f t="shared" si="45"/>
        <v>0.23016637192584144</v>
      </c>
      <c r="L165" s="16">
        <f t="shared" si="46"/>
        <v>0.45411555522741764</v>
      </c>
      <c r="M165" s="17">
        <f t="shared" si="47"/>
        <v>0.67288123739038042</v>
      </c>
      <c r="O165" s="10">
        <f t="shared" si="48"/>
        <v>5.5899999999999874</v>
      </c>
      <c r="P165" s="16">
        <f t="shared" si="49"/>
        <v>7.2781532120874542E-2</v>
      </c>
      <c r="Q165" s="16">
        <f t="shared" si="50"/>
        <v>39.444838552085557</v>
      </c>
      <c r="R165" s="16">
        <f t="shared" si="51"/>
        <v>0.16552591722048948</v>
      </c>
      <c r="S165" s="16">
        <f t="shared" si="52"/>
        <v>0.43969870907844361</v>
      </c>
      <c r="T165" s="17">
        <f t="shared" si="53"/>
        <v>0.71714231330862077</v>
      </c>
    </row>
    <row r="166" spans="1:20" x14ac:dyDescent="0.15">
      <c r="A166" s="10">
        <f t="shared" si="36"/>
        <v>3.5999999999999872</v>
      </c>
      <c r="B166" s="16">
        <f t="shared" si="37"/>
        <v>0.16055356684435856</v>
      </c>
      <c r="C166" s="16">
        <f t="shared" si="38"/>
        <v>7.4501110288065</v>
      </c>
      <c r="D166" s="16">
        <f t="shared" si="39"/>
        <v>0.33407572383073675</v>
      </c>
      <c r="E166" s="16">
        <f t="shared" si="40"/>
        <v>0.48059034342077761</v>
      </c>
      <c r="F166" s="17">
        <f t="shared" si="41"/>
        <v>0.59695472182922515</v>
      </c>
      <c r="H166" s="10">
        <f t="shared" si="42"/>
        <v>4.5999999999999872</v>
      </c>
      <c r="I166" s="16">
        <f t="shared" si="43"/>
        <v>0.10411155274143002</v>
      </c>
      <c r="J166" s="16">
        <f t="shared" si="44"/>
        <v>18.017794782608512</v>
      </c>
      <c r="K166" s="16">
        <f t="shared" si="45"/>
        <v>0.22935779816513868</v>
      </c>
      <c r="L166" s="16">
        <f t="shared" si="46"/>
        <v>0.45392636995263286</v>
      </c>
      <c r="M166" s="17">
        <f t="shared" si="47"/>
        <v>0.67344831340073941</v>
      </c>
      <c r="O166" s="10">
        <f t="shared" si="48"/>
        <v>5.5999999999999872</v>
      </c>
      <c r="P166" s="16">
        <f t="shared" si="49"/>
        <v>7.2539684259142062E-2</v>
      </c>
      <c r="Q166" s="16">
        <f t="shared" si="50"/>
        <v>39.740181428571056</v>
      </c>
      <c r="R166" s="16">
        <f t="shared" si="51"/>
        <v>0.16501650165016568</v>
      </c>
      <c r="S166" s="16">
        <f t="shared" si="52"/>
        <v>0.43959048661039907</v>
      </c>
      <c r="T166" s="17">
        <f t="shared" si="53"/>
        <v>0.71748273541658669</v>
      </c>
    </row>
    <row r="167" spans="1:20" x14ac:dyDescent="0.15">
      <c r="A167" s="10">
        <f t="shared" si="36"/>
        <v>3.609999999999987</v>
      </c>
      <c r="B167" s="16">
        <f t="shared" si="37"/>
        <v>0.15978840795796967</v>
      </c>
      <c r="C167" s="16">
        <f t="shared" si="38"/>
        <v>7.5193096275983518</v>
      </c>
      <c r="D167" s="16">
        <f t="shared" si="39"/>
        <v>0.33273994709435017</v>
      </c>
      <c r="E167" s="16">
        <f t="shared" si="40"/>
        <v>0.48022009185648162</v>
      </c>
      <c r="F167" s="17">
        <f t="shared" si="41"/>
        <v>0.59797101219574034</v>
      </c>
      <c r="H167" s="10">
        <f t="shared" si="42"/>
        <v>4.609999999999987</v>
      </c>
      <c r="I167" s="16">
        <f t="shared" si="43"/>
        <v>0.10370332347578166</v>
      </c>
      <c r="J167" s="16">
        <f t="shared" si="44"/>
        <v>18.16926976987083</v>
      </c>
      <c r="K167" s="16">
        <f t="shared" si="45"/>
        <v>0.22855314431988405</v>
      </c>
      <c r="L167" s="16">
        <f t="shared" si="46"/>
        <v>0.4537383363697593</v>
      </c>
      <c r="M167" s="17">
        <f t="shared" si="47"/>
        <v>0.67401229311339594</v>
      </c>
      <c r="O167" s="10">
        <f t="shared" si="48"/>
        <v>5.609999999999987</v>
      </c>
      <c r="P167" s="16">
        <f t="shared" si="49"/>
        <v>7.2299014740522416E-2</v>
      </c>
      <c r="Q167" s="16">
        <f t="shared" si="50"/>
        <v>40.037384374114424</v>
      </c>
      <c r="R167" s="16">
        <f t="shared" si="51"/>
        <v>0.16450930985602763</v>
      </c>
      <c r="S167" s="16">
        <f t="shared" si="52"/>
        <v>0.43948281591963279</v>
      </c>
      <c r="T167" s="17">
        <f t="shared" si="53"/>
        <v>0.71782154489930095</v>
      </c>
    </row>
    <row r="168" spans="1:20" x14ac:dyDescent="0.15">
      <c r="A168" s="10">
        <f t="shared" si="36"/>
        <v>3.6199999999999868</v>
      </c>
      <c r="B168" s="16">
        <f t="shared" si="37"/>
        <v>0.15902850874526547</v>
      </c>
      <c r="C168" s="16">
        <f t="shared" si="38"/>
        <v>7.5890967149236657</v>
      </c>
      <c r="D168" s="16">
        <f t="shared" si="39"/>
        <v>0.3314111486710431</v>
      </c>
      <c r="E168" s="16">
        <f t="shared" si="40"/>
        <v>0.47985262228796149</v>
      </c>
      <c r="F168" s="17">
        <f t="shared" si="41"/>
        <v>0.59898090631556022</v>
      </c>
      <c r="H168" s="10">
        <f t="shared" si="42"/>
        <v>4.6199999999999868</v>
      </c>
      <c r="I168" s="16">
        <f t="shared" si="43"/>
        <v>0.10329742456022525</v>
      </c>
      <c r="J168" s="16">
        <f t="shared" si="44"/>
        <v>18.321845173793697</v>
      </c>
      <c r="K168" s="16">
        <f t="shared" si="45"/>
        <v>0.22775238760419778</v>
      </c>
      <c r="L168" s="16">
        <f t="shared" si="46"/>
        <v>0.45355144526406427</v>
      </c>
      <c r="M168" s="17">
        <f t="shared" si="47"/>
        <v>0.67457319791539716</v>
      </c>
      <c r="O168" s="10">
        <f t="shared" si="48"/>
        <v>5.6199999999999868</v>
      </c>
      <c r="P168" s="16">
        <f t="shared" si="49"/>
        <v>7.2059516072020588E-2</v>
      </c>
      <c r="Q168" s="16">
        <f t="shared" si="50"/>
        <v>40.336456528544815</v>
      </c>
      <c r="R168" s="16">
        <f t="shared" si="51"/>
        <v>0.16400432971430515</v>
      </c>
      <c r="S168" s="16">
        <f t="shared" si="52"/>
        <v>0.43937569329753645</v>
      </c>
      <c r="T168" s="17">
        <f t="shared" si="53"/>
        <v>0.71815875159637488</v>
      </c>
    </row>
    <row r="169" spans="1:20" x14ac:dyDescent="0.15">
      <c r="A169" s="10">
        <f t="shared" si="36"/>
        <v>3.6299999999999866</v>
      </c>
      <c r="B169" s="16">
        <f t="shared" si="37"/>
        <v>0.15827382248748501</v>
      </c>
      <c r="C169" s="16">
        <f t="shared" si="38"/>
        <v>7.6594763171864271</v>
      </c>
      <c r="D169" s="16">
        <f t="shared" si="39"/>
        <v>0.33008928915271762</v>
      </c>
      <c r="E169" s="16">
        <f t="shared" si="40"/>
        <v>0.47948790732879176</v>
      </c>
      <c r="F169" s="17">
        <f t="shared" si="41"/>
        <v>0.59998445305557757</v>
      </c>
      <c r="H169" s="10">
        <f t="shared" si="42"/>
        <v>4.6299999999999866</v>
      </c>
      <c r="I169" s="16">
        <f t="shared" si="43"/>
        <v>0.10289383872810549</v>
      </c>
      <c r="J169" s="16">
        <f t="shared" si="44"/>
        <v>18.47552731956965</v>
      </c>
      <c r="K169" s="16">
        <f t="shared" si="45"/>
        <v>0.22695550537317266</v>
      </c>
      <c r="L169" s="16">
        <f t="shared" si="46"/>
        <v>0.45336568751183992</v>
      </c>
      <c r="M169" s="17">
        <f t="shared" si="47"/>
        <v>0.67513104902050569</v>
      </c>
      <c r="O169" s="10">
        <f t="shared" si="48"/>
        <v>5.6299999999999866</v>
      </c>
      <c r="P169" s="16">
        <f t="shared" si="49"/>
        <v>7.1821180819034908E-2</v>
      </c>
      <c r="Q169" s="16">
        <f t="shared" si="50"/>
        <v>40.637407062882986</v>
      </c>
      <c r="R169" s="16">
        <f t="shared" si="51"/>
        <v>0.16350154917717916</v>
      </c>
      <c r="S169" s="16">
        <f t="shared" si="52"/>
        <v>0.43926911506633848</v>
      </c>
      <c r="T169" s="17">
        <f t="shared" si="53"/>
        <v>0.71849436527521793</v>
      </c>
    </row>
    <row r="170" spans="1:20" x14ac:dyDescent="0.15">
      <c r="A170" s="10">
        <f t="shared" si="36"/>
        <v>3.6399999999999864</v>
      </c>
      <c r="B170" s="16">
        <f t="shared" si="37"/>
        <v>0.15752430297379474</v>
      </c>
      <c r="C170" s="16">
        <f t="shared" si="38"/>
        <v>7.7304524811251794</v>
      </c>
      <c r="D170" s="16">
        <f t="shared" si="39"/>
        <v>0.32877432930037004</v>
      </c>
      <c r="E170" s="16">
        <f t="shared" si="40"/>
        <v>0.47912591992509151</v>
      </c>
      <c r="F170" s="17">
        <f t="shared" si="41"/>
        <v>0.6009817008765721</v>
      </c>
      <c r="H170" s="10">
        <f t="shared" si="42"/>
        <v>4.6399999999999864</v>
      </c>
      <c r="I170" s="16">
        <f t="shared" si="43"/>
        <v>0.10249254886903762</v>
      </c>
      <c r="J170" s="16">
        <f t="shared" si="44"/>
        <v>18.630322558123922</v>
      </c>
      <c r="K170" s="16">
        <f t="shared" si="45"/>
        <v>0.22616247512212884</v>
      </c>
      <c r="L170" s="16">
        <f t="shared" si="46"/>
        <v>0.45318105407933468</v>
      </c>
      <c r="M170" s="17">
        <f t="shared" si="47"/>
        <v>0.67568586747074366</v>
      </c>
      <c r="O170" s="10">
        <f t="shared" si="48"/>
        <v>5.6399999999999864</v>
      </c>
      <c r="P170" s="16">
        <f t="shared" si="49"/>
        <v>7.1584001604820618E-2</v>
      </c>
      <c r="Q170" s="16">
        <f t="shared" si="50"/>
        <v>40.940245179396712</v>
      </c>
      <c r="R170" s="16">
        <f t="shared" si="51"/>
        <v>0.16300095627227754</v>
      </c>
      <c r="S170" s="16">
        <f t="shared" si="52"/>
        <v>0.43916307757879908</v>
      </c>
      <c r="T170" s="17">
        <f t="shared" si="53"/>
        <v>0.71882839563164402</v>
      </c>
    </row>
    <row r="171" spans="1:20" x14ac:dyDescent="0.15">
      <c r="A171" s="10">
        <f t="shared" ref="A171:A205" si="54">A170+0.01</f>
        <v>3.6499999999999861</v>
      </c>
      <c r="B171" s="16">
        <f t="shared" ref="B171:B205" si="55">1/A171*SQRT(0.5*($B$1+1))/SQRT(1+0.5*($B$1-1)*A171^2)</f>
        <v>0.15677990449471094</v>
      </c>
      <c r="C171" s="16">
        <f t="shared" ref="C171:C205" si="56">1/A171*(0.5*($B$1+1))^(-($B$1+1)/2/($B$1-1))*(1+0.5*($B$1-1)*A171^2)^(($B$1+1)/2/($B$1-1))</f>
        <v>7.8020292738654806</v>
      </c>
      <c r="D171" s="16">
        <f t="shared" ref="D171:D205" si="57">0.5*($B$1+1)*(1+0.5*($B$1-1)*A171^2)^-1</f>
        <v>0.32746623004502851</v>
      </c>
      <c r="E171" s="16">
        <f t="shared" ref="E171:E205" si="58">1/A171/SQRT(0.5*($B$1+1))*SQRT(1+0.5*($B$1-1)*A171^2)</f>
        <v>0.47876663335072089</v>
      </c>
      <c r="F171" s="17">
        <f t="shared" ref="F171:F205" si="59">1/$B$1*((1-A171^2)/A171^2)+($B$1+1)/(2*$B$1)*LN(((1+$B$1)*A171^2)/(2*(1+0.5*($B$1-1)*A171^2)))</f>
        <v>0.60197269783625906</v>
      </c>
      <c r="H171" s="10">
        <f t="shared" ref="H171:H205" si="60">H170+0.01</f>
        <v>4.6499999999999861</v>
      </c>
      <c r="I171" s="16">
        <f t="shared" ref="I171:I205" si="61">1/H171*SQRT(0.5*($B$1+1))/SQRT(1+0.5*($B$1-1)*H171^2)</f>
        <v>0.10209353802724062</v>
      </c>
      <c r="J171" s="16">
        <f t="shared" ref="J171:J205" si="62">1/H171*(0.5*($B$1+1))^(-($B$1+1)/2/($B$1-1))*(1+0.5*($B$1-1)*H171^2)^(($B$1+1)/2/($B$1-1))</f>
        <v>18.786237266169259</v>
      </c>
      <c r="K171" s="16">
        <f t="shared" ref="K171:K205" si="63">0.5*($B$1+1)*(1+0.5*($B$1-1)*H171^2)^-1</f>
        <v>0.22537327448586836</v>
      </c>
      <c r="L171" s="16">
        <f t="shared" ref="L171:L205" si="64">1/H171/SQRT(0.5*($B$1+1))*SQRT(1+0.5*($B$1-1)*H171^2)</f>
        <v>0.45299753602170006</v>
      </c>
      <c r="M171" s="17">
        <f t="shared" ref="M171:M205" si="65">1/$B$1*((1-H171^2)/H171^2)+($B$1+1)/(2*$B$1)*LN(((1+$B$1)*H171^2)/(2*(1+0.5*($B$1-1)*H171^2)))</f>
        <v>0.67623767413792613</v>
      </c>
      <c r="O171" s="10">
        <f t="shared" ref="O171:O205" si="66">O170+0.01</f>
        <v>5.6499999999999861</v>
      </c>
      <c r="P171" s="16">
        <f t="shared" ref="P171:P205" si="67">1/O171*SQRT(0.5*($B$1+1))/SQRT(1+0.5*($B$1-1)*O171^2)</f>
        <v>7.134797110995908E-2</v>
      </c>
      <c r="Q171" s="16">
        <f t="shared" ref="Q171:Q205" si="68">1/O171*(0.5*($B$1+1))^(-($B$1+1)/2/($B$1-1))*(1+0.5*($B$1-1)*O171^2)^(($B$1+1)/2/($B$1-1))</f>
        <v>41.244980111656098</v>
      </c>
      <c r="R171" s="16">
        <f t="shared" ref="R171:R205" si="69">0.5*($B$1+1)*(1+0.5*($B$1-1)*O171^2)^-1</f>
        <v>0.16250253910217419</v>
      </c>
      <c r="S171" s="16">
        <f t="shared" ref="S171:S205" si="70">1/O171/SQRT(0.5*($B$1+1))*SQRT(1+0.5*($B$1-1)*O171^2)</f>
        <v>0.43905757721790883</v>
      </c>
      <c r="T171" s="17">
        <f t="shared" ref="T171:T205" si="71">1/$B$1*((1-O171^2)/O171^2)+($B$1+1)/(2*$B$1)*LN(((1+$B$1)*O171^2)/(2*(1+0.5*($B$1-1)*O171^2)))</f>
        <v>0.71916085229047311</v>
      </c>
    </row>
    <row r="172" spans="1:20" x14ac:dyDescent="0.15">
      <c r="A172" s="10">
        <f t="shared" si="54"/>
        <v>3.6599999999999859</v>
      </c>
      <c r="B172" s="16">
        <f t="shared" si="55"/>
        <v>0.15604058183562211</v>
      </c>
      <c r="C172" s="16">
        <f t="shared" si="56"/>
        <v>7.8742107829724972</v>
      </c>
      <c r="D172" s="16">
        <f t="shared" si="57"/>
        <v>0.32616495248864041</v>
      </c>
      <c r="E172" s="16">
        <f t="shared" si="58"/>
        <v>0.47841002120255904</v>
      </c>
      <c r="F172" s="17">
        <f t="shared" si="59"/>
        <v>0.60295749159233147</v>
      </c>
      <c r="H172" s="10">
        <f t="shared" si="60"/>
        <v>4.6599999999999859</v>
      </c>
      <c r="I172" s="16">
        <f t="shared" si="61"/>
        <v>0.1016967893998908</v>
      </c>
      <c r="J172" s="16">
        <f t="shared" si="62"/>
        <v>18.943277846260731</v>
      </c>
      <c r="K172" s="16">
        <f t="shared" si="63"/>
        <v>0.22458788123792953</v>
      </c>
      <c r="L172" s="16">
        <f t="shared" si="64"/>
        <v>0.45281512448195155</v>
      </c>
      <c r="M172" s="17">
        <f t="shared" si="65"/>
        <v>0.67678648972517785</v>
      </c>
      <c r="O172" s="10">
        <f t="shared" si="66"/>
        <v>5.6599999999999859</v>
      </c>
      <c r="P172" s="16">
        <f t="shared" si="67"/>
        <v>7.1113082071832465E-2</v>
      </c>
      <c r="Q172" s="16">
        <f t="shared" si="68"/>
        <v>41.551621124588991</v>
      </c>
      <c r="R172" s="16">
        <f t="shared" si="69"/>
        <v>0.16200628584389146</v>
      </c>
      <c r="S172" s="16">
        <f t="shared" si="70"/>
        <v>0.43895261039659117</v>
      </c>
      <c r="T172" s="17">
        <f t="shared" si="71"/>
        <v>0.71949174480612921</v>
      </c>
    </row>
    <row r="173" spans="1:20" x14ac:dyDescent="0.15">
      <c r="A173" s="10">
        <f t="shared" si="54"/>
        <v>3.6699999999999857</v>
      </c>
      <c r="B173" s="16">
        <f t="shared" si="55"/>
        <v>0.15530629027041035</v>
      </c>
      <c r="C173" s="16">
        <f t="shared" si="56"/>
        <v>7.9470011165035386</v>
      </c>
      <c r="D173" s="16">
        <f t="shared" si="57"/>
        <v>0.32487045790491231</v>
      </c>
      <c r="E173" s="16">
        <f t="shared" si="58"/>
        <v>0.47805605739586088</v>
      </c>
      <c r="F173" s="17">
        <f t="shared" si="59"/>
        <v>0.60393612940550112</v>
      </c>
      <c r="H173" s="10">
        <f t="shared" si="60"/>
        <v>4.6699999999999857</v>
      </c>
      <c r="I173" s="16">
        <f t="shared" si="61"/>
        <v>0.10130228633549579</v>
      </c>
      <c r="J173" s="16">
        <f t="shared" si="62"/>
        <v>19.101450726850608</v>
      </c>
      <c r="K173" s="16">
        <f t="shared" si="63"/>
        <v>0.22380627328984148</v>
      </c>
      <c r="L173" s="16">
        <f t="shared" si="64"/>
        <v>0.45263381068994313</v>
      </c>
      <c r="M173" s="17">
        <f t="shared" si="65"/>
        <v>0.67733233476843935</v>
      </c>
      <c r="O173" s="10">
        <f t="shared" si="66"/>
        <v>5.6699999999999857</v>
      </c>
      <c r="P173" s="16">
        <f t="shared" si="67"/>
        <v>7.0879327284104121E-2</v>
      </c>
      <c r="Q173" s="16">
        <f t="shared" si="68"/>
        <v>41.860177514536126</v>
      </c>
      <c r="R173" s="16">
        <f t="shared" si="69"/>
        <v>0.16151218474840512</v>
      </c>
      <c r="S173" s="16">
        <f t="shared" si="70"/>
        <v>0.43884817355740735</v>
      </c>
      <c r="T173" s="17">
        <f t="shared" si="71"/>
        <v>0.71982108266322842</v>
      </c>
    </row>
    <row r="174" spans="1:20" x14ac:dyDescent="0.15">
      <c r="A174" s="10">
        <f t="shared" si="54"/>
        <v>3.6799999999999855</v>
      </c>
      <c r="B174" s="16">
        <f t="shared" si="55"/>
        <v>0.15457698555516863</v>
      </c>
      <c r="C174" s="16">
        <f t="shared" si="56"/>
        <v>8.0204044030607626</v>
      </c>
      <c r="D174" s="16">
        <f t="shared" si="57"/>
        <v>0.32358270774010028</v>
      </c>
      <c r="E174" s="16">
        <f t="shared" si="58"/>
        <v>0.4777047161596904</v>
      </c>
      <c r="F174" s="17">
        <f t="shared" si="59"/>
        <v>0.60490865814253103</v>
      </c>
      <c r="H174" s="10">
        <f t="shared" si="60"/>
        <v>4.6799999999999855</v>
      </c>
      <c r="I174" s="16">
        <f t="shared" si="61"/>
        <v>0.10091001233228823</v>
      </c>
      <c r="J174" s="16">
        <f t="shared" si="62"/>
        <v>19.260762362343289</v>
      </c>
      <c r="K174" s="16">
        <f t="shared" si="63"/>
        <v>0.22302842869037823</v>
      </c>
      <c r="L174" s="16">
        <f t="shared" si="64"/>
        <v>0.45245358596135632</v>
      </c>
      <c r="M174" s="17">
        <f t="shared" si="65"/>
        <v>0.67787522963795532</v>
      </c>
      <c r="O174" s="10">
        <f t="shared" si="66"/>
        <v>5.6799999999999855</v>
      </c>
      <c r="P174" s="16">
        <f t="shared" si="67"/>
        <v>7.0646699596204357E-2</v>
      </c>
      <c r="Q174" s="16">
        <f t="shared" si="68"/>
        <v>42.170658609306614</v>
      </c>
      <c r="R174" s="16">
        <f t="shared" si="69"/>
        <v>0.16102022414015274</v>
      </c>
      <c r="S174" s="16">
        <f t="shared" si="70"/>
        <v>0.43874426317226556</v>
      </c>
      <c r="T174" s="17">
        <f t="shared" si="71"/>
        <v>0.72014887527716587</v>
      </c>
    </row>
    <row r="175" spans="1:20" x14ac:dyDescent="0.15">
      <c r="A175" s="10">
        <f t="shared" si="54"/>
        <v>3.6899999999999853</v>
      </c>
      <c r="B175" s="16">
        <f t="shared" si="55"/>
        <v>0.15385262392201407</v>
      </c>
      <c r="C175" s="16">
        <f t="shared" si="56"/>
        <v>8.0944247918438155</v>
      </c>
      <c r="D175" s="16">
        <f t="shared" si="57"/>
        <v>0.32230166361375562</v>
      </c>
      <c r="E175" s="16">
        <f t="shared" si="58"/>
        <v>0.47735597203243169</v>
      </c>
      <c r="F175" s="17">
        <f t="shared" si="59"/>
        <v>0.60587512427926349</v>
      </c>
      <c r="H175" s="10">
        <f t="shared" si="60"/>
        <v>4.6899999999999853</v>
      </c>
      <c r="I175" s="16">
        <f t="shared" si="61"/>
        <v>0.10051995103663952</v>
      </c>
      <c r="J175" s="16">
        <f t="shared" si="62"/>
        <v>19.421219233150186</v>
      </c>
      <c r="K175" s="16">
        <f t="shared" si="63"/>
        <v>0.22225432562481359</v>
      </c>
      <c r="L175" s="16">
        <f t="shared" si="64"/>
        <v>0.45227444169670178</v>
      </c>
      <c r="M175" s="17">
        <f t="shared" si="65"/>
        <v>0.67841519453975341</v>
      </c>
      <c r="O175" s="10">
        <f t="shared" si="66"/>
        <v>5.6899999999999853</v>
      </c>
      <c r="P175" s="16">
        <f t="shared" si="67"/>
        <v>7.0415191912821543E-2</v>
      </c>
      <c r="Q175" s="16">
        <f t="shared" si="68"/>
        <v>42.483073768233339</v>
      </c>
      <c r="R175" s="16">
        <f t="shared" si="69"/>
        <v>0.16053039241654501</v>
      </c>
      <c r="S175" s="16">
        <f t="shared" si="70"/>
        <v>0.43864087574213295</v>
      </c>
      <c r="T175" s="17">
        <f t="shared" si="71"/>
        <v>0.72047513199469526</v>
      </c>
    </row>
    <row r="176" spans="1:20" x14ac:dyDescent="0.15">
      <c r="A176" s="10">
        <f t="shared" si="54"/>
        <v>3.6999999999999851</v>
      </c>
      <c r="B176" s="16">
        <f t="shared" si="55"/>
        <v>0.15313316207299393</v>
      </c>
      <c r="C176" s="16">
        <f t="shared" si="56"/>
        <v>8.1690664527025891</v>
      </c>
      <c r="D176" s="16">
        <f t="shared" si="57"/>
        <v>0.32102728731942409</v>
      </c>
      <c r="E176" s="16">
        <f t="shared" si="58"/>
        <v>0.47700979985737318</v>
      </c>
      <c r="F176" s="17">
        <f t="shared" si="59"/>
        <v>0.6068355739036374</v>
      </c>
      <c r="H176" s="10">
        <f t="shared" si="60"/>
        <v>4.6999999999999851</v>
      </c>
      <c r="I176" s="16">
        <f t="shared" si="61"/>
        <v>0.10013208624149243</v>
      </c>
      <c r="J176" s="16">
        <f t="shared" si="62"/>
        <v>19.582827845744447</v>
      </c>
      <c r="K176" s="16">
        <f t="shared" si="63"/>
        <v>0.22148394241417615</v>
      </c>
      <c r="L176" s="16">
        <f t="shared" si="64"/>
        <v>0.45209636938033593</v>
      </c>
      <c r="M176" s="17">
        <f t="shared" si="65"/>
        <v>0.6789522495171062</v>
      </c>
      <c r="O176" s="10">
        <f t="shared" si="66"/>
        <v>5.6999999999999851</v>
      </c>
      <c r="P176" s="16">
        <f t="shared" si="67"/>
        <v>7.0184797193398762E-2</v>
      </c>
      <c r="Q176" s="16">
        <f t="shared" si="68"/>
        <v>42.797432382228301</v>
      </c>
      <c r="R176" s="16">
        <f t="shared" si="69"/>
        <v>0.16004267804748007</v>
      </c>
      <c r="S176" s="16">
        <f t="shared" si="70"/>
        <v>0.43853800779675117</v>
      </c>
      <c r="T176" s="17">
        <f t="shared" si="71"/>
        <v>0.72079986209450231</v>
      </c>
    </row>
    <row r="177" spans="1:20" x14ac:dyDescent="0.15">
      <c r="A177" s="10">
        <f t="shared" si="54"/>
        <v>3.7099999999999849</v>
      </c>
      <c r="B177" s="16">
        <f t="shared" si="55"/>
        <v>0.15241855717408317</v>
      </c>
      <c r="C177" s="16">
        <f t="shared" si="56"/>
        <v>8.2443335761900176</v>
      </c>
      <c r="D177" s="16">
        <f t="shared" si="57"/>
        <v>0.31975954082530134</v>
      </c>
      <c r="E177" s="16">
        <f t="shared" si="58"/>
        <v>0.4766661747783662</v>
      </c>
      <c r="F177" s="17">
        <f t="shared" si="59"/>
        <v>0.60779005271870368</v>
      </c>
      <c r="H177" s="10">
        <f t="shared" si="60"/>
        <v>4.7099999999999849</v>
      </c>
      <c r="I177" s="16">
        <f t="shared" si="61"/>
        <v>9.9746401884813235E-2</v>
      </c>
      <c r="J177" s="16">
        <f t="shared" si="62"/>
        <v>19.745594732716118</v>
      </c>
      <c r="K177" s="16">
        <f t="shared" si="63"/>
        <v>0.22071725751450413</v>
      </c>
      <c r="L177" s="16">
        <f t="shared" si="64"/>
        <v>0.45191936057948945</v>
      </c>
      <c r="M177" s="17">
        <f t="shared" si="65"/>
        <v>0.67948641445198354</v>
      </c>
      <c r="O177" s="10">
        <f t="shared" si="66"/>
        <v>5.7099999999999849</v>
      </c>
      <c r="P177" s="16">
        <f t="shared" si="67"/>
        <v>6.9955508451635381E-2</v>
      </c>
      <c r="Q177" s="16">
        <f t="shared" si="68"/>
        <v>43.113743873837613</v>
      </c>
      <c r="R177" s="16">
        <f t="shared" si="69"/>
        <v>0.15955706957486096</v>
      </c>
      <c r="S177" s="16">
        <f t="shared" si="70"/>
        <v>0.43843565589435496</v>
      </c>
      <c r="T177" s="17">
        <f t="shared" si="71"/>
        <v>0.72112307478777615</v>
      </c>
    </row>
    <row r="178" spans="1:20" x14ac:dyDescent="0.15">
      <c r="A178" s="10">
        <f t="shared" si="54"/>
        <v>3.7199999999999847</v>
      </c>
      <c r="B178" s="16">
        <f t="shared" si="55"/>
        <v>0.15170876684927273</v>
      </c>
      <c r="C178" s="16">
        <f t="shared" si="56"/>
        <v>8.3202303736148586</v>
      </c>
      <c r="D178" s="16">
        <f t="shared" si="57"/>
        <v>0.31849838627484484</v>
      </c>
      <c r="E178" s="16">
        <f t="shared" si="58"/>
        <v>0.47632507223555381</v>
      </c>
      <c r="F178" s="17">
        <f t="shared" si="59"/>
        <v>0.60873860604562613</v>
      </c>
      <c r="H178" s="10">
        <f t="shared" si="60"/>
        <v>4.7199999999999847</v>
      </c>
      <c r="I178" s="16">
        <f t="shared" si="61"/>
        <v>9.9362882048062581E-2</v>
      </c>
      <c r="J178" s="16">
        <f t="shared" si="62"/>
        <v>19.909526452826864</v>
      </c>
      <c r="K178" s="16">
        <f t="shared" si="63"/>
        <v>0.21995424951610185</v>
      </c>
      <c r="L178" s="16">
        <f t="shared" si="64"/>
        <v>0.45174340694330917</v>
      </c>
      <c r="M178" s="17">
        <f t="shared" si="65"/>
        <v>0.68001770906648606</v>
      </c>
      <c r="O178" s="10">
        <f t="shared" si="66"/>
        <v>5.7199999999999847</v>
      </c>
      <c r="P178" s="16">
        <f t="shared" si="67"/>
        <v>6.9727318754994216E-2</v>
      </c>
      <c r="Q178" s="16">
        <f t="shared" si="68"/>
        <v>43.432017697297454</v>
      </c>
      <c r="R178" s="16">
        <f t="shared" si="69"/>
        <v>0.15907355561211581</v>
      </c>
      <c r="S178" s="16">
        <f t="shared" si="70"/>
        <v>0.4383338166213937</v>
      </c>
      <c r="T178" s="17">
        <f t="shared" si="71"/>
        <v>0.72144477921877037</v>
      </c>
    </row>
    <row r="179" spans="1:20" x14ac:dyDescent="0.15">
      <c r="A179" s="10">
        <f t="shared" si="54"/>
        <v>3.7299999999999844</v>
      </c>
      <c r="B179" s="16">
        <f t="shared" si="55"/>
        <v>0.15100374917474571</v>
      </c>
      <c r="C179" s="16">
        <f t="shared" si="56"/>
        <v>8.3967610770946184</v>
      </c>
      <c r="D179" s="16">
        <f t="shared" si="57"/>
        <v>0.31724378598734398</v>
      </c>
      <c r="E179" s="16">
        <f t="shared" si="58"/>
        <v>0.47598646796117172</v>
      </c>
      <c r="F179" s="17">
        <f t="shared" si="59"/>
        <v>0.60968127882667755</v>
      </c>
      <c r="H179" s="10">
        <f t="shared" si="60"/>
        <v>4.7299999999999844</v>
      </c>
      <c r="I179" s="16">
        <f t="shared" si="61"/>
        <v>9.8981510954684881E-2</v>
      </c>
      <c r="J179" s="16">
        <f t="shared" si="62"/>
        <v>20.074629591064934</v>
      </c>
      <c r="K179" s="16">
        <f t="shared" si="63"/>
        <v>0.21919489714279575</v>
      </c>
      <c r="L179" s="16">
        <f t="shared" si="64"/>
        <v>0.45156850020191319</v>
      </c>
      <c r="M179" s="17">
        <f t="shared" si="65"/>
        <v>0.68054615292427356</v>
      </c>
      <c r="O179" s="10">
        <f t="shared" si="66"/>
        <v>5.7299999999999844</v>
      </c>
      <c r="P179" s="16">
        <f t="shared" si="67"/>
        <v>6.9500221224213676E-2</v>
      </c>
      <c r="Q179" s="16">
        <f t="shared" si="68"/>
        <v>43.752263338588918</v>
      </c>
      <c r="R179" s="16">
        <f t="shared" si="69"/>
        <v>0.15859212484372143</v>
      </c>
      <c r="S179" s="16">
        <f t="shared" si="70"/>
        <v>0.43823248659225683</v>
      </c>
      <c r="T179" s="17">
        <f t="shared" si="71"/>
        <v>0.72176498446536341</v>
      </c>
    </row>
    <row r="180" spans="1:20" x14ac:dyDescent="0.15">
      <c r="A180" s="10">
        <f t="shared" si="54"/>
        <v>3.7399999999999842</v>
      </c>
      <c r="B180" s="16">
        <f t="shared" si="55"/>
        <v>0.15030346267314057</v>
      </c>
      <c r="C180" s="16">
        <f t="shared" si="56"/>
        <v>8.4739299396084355</v>
      </c>
      <c r="D180" s="16">
        <f t="shared" si="57"/>
        <v>0.3159957024584486</v>
      </c>
      <c r="E180" s="16">
        <f t="shared" si="58"/>
        <v>0.47565033797541767</v>
      </c>
      <c r="F180" s="17">
        <f t="shared" si="59"/>
        <v>0.61061811562822488</v>
      </c>
      <c r="H180" s="10">
        <f t="shared" si="60"/>
        <v>4.7399999999999842</v>
      </c>
      <c r="I180" s="16">
        <f t="shared" si="61"/>
        <v>9.8602272968616136E-2</v>
      </c>
      <c r="J180" s="16">
        <f t="shared" si="62"/>
        <v>20.24091075870011</v>
      </c>
      <c r="K180" s="16">
        <f t="shared" si="63"/>
        <v>0.21843917925119169</v>
      </c>
      <c r="L180" s="16">
        <f t="shared" si="64"/>
        <v>0.45139463216545755</v>
      </c>
      <c r="M180" s="17">
        <f t="shared" si="65"/>
        <v>0.6810717654319709</v>
      </c>
      <c r="O180" s="10">
        <f t="shared" si="66"/>
        <v>5.7399999999999842</v>
      </c>
      <c r="P180" s="16">
        <f t="shared" si="67"/>
        <v>6.9274209032824816E-2</v>
      </c>
      <c r="Q180" s="16">
        <f t="shared" si="68"/>
        <v>44.074490315493627</v>
      </c>
      <c r="R180" s="16">
        <f t="shared" si="69"/>
        <v>0.15811276602472962</v>
      </c>
      <c r="S180" s="16">
        <f t="shared" si="70"/>
        <v>0.4381316624490017</v>
      </c>
      <c r="T180" s="17">
        <f t="shared" si="71"/>
        <v>0.72208369953961216</v>
      </c>
    </row>
    <row r="181" spans="1:20" x14ac:dyDescent="0.15">
      <c r="A181" s="10">
        <f t="shared" si="54"/>
        <v>3.749999999999984</v>
      </c>
      <c r="B181" s="16">
        <f t="shared" si="55"/>
        <v>0.14960786630790016</v>
      </c>
      <c r="C181" s="16">
        <f t="shared" si="56"/>
        <v>8.5517412350500344</v>
      </c>
      <c r="D181" s="16">
        <f t="shared" si="57"/>
        <v>0.31475409836065776</v>
      </c>
      <c r="E181" s="16">
        <f t="shared" si="58"/>
        <v>0.47531665858238809</v>
      </c>
      <c r="F181" s="17">
        <f t="shared" si="59"/>
        <v>0.61154916064370402</v>
      </c>
      <c r="H181" s="10">
        <f t="shared" si="60"/>
        <v>4.749999999999984</v>
      </c>
      <c r="I181" s="16">
        <f t="shared" si="61"/>
        <v>9.8225152592809756E-2</v>
      </c>
      <c r="J181" s="16">
        <f t="shared" si="62"/>
        <v>20.408376593338549</v>
      </c>
      <c r="K181" s="16">
        <f t="shared" si="63"/>
        <v>0.21768707482993324</v>
      </c>
      <c r="L181" s="16">
        <f t="shared" si="64"/>
        <v>0.45122179472321727</v>
      </c>
      <c r="M181" s="17">
        <f t="shared" si="65"/>
        <v>0.68159456584056866</v>
      </c>
      <c r="O181" s="10">
        <f t="shared" si="66"/>
        <v>5.749999999999984</v>
      </c>
      <c r="P181" s="16">
        <f t="shared" si="67"/>
        <v>6.9049275406673771E-2</v>
      </c>
      <c r="Q181" s="16">
        <f t="shared" si="68"/>
        <v>44.398708177648949</v>
      </c>
      <c r="R181" s="16">
        <f t="shared" si="69"/>
        <v>0.15763546798029637</v>
      </c>
      <c r="S181" s="16">
        <f t="shared" si="70"/>
        <v>0.43803134086108464</v>
      </c>
      <c r="T181" s="17">
        <f t="shared" si="71"/>
        <v>0.7224009333882998</v>
      </c>
    </row>
    <row r="182" spans="1:20" x14ac:dyDescent="0.15">
      <c r="A182" s="10">
        <f t="shared" si="54"/>
        <v>3.7599999999999838</v>
      </c>
      <c r="B182" s="16">
        <f t="shared" si="55"/>
        <v>0.14891691947770408</v>
      </c>
      <c r="C182" s="16">
        <f t="shared" si="56"/>
        <v>8.6301992582807223</v>
      </c>
      <c r="D182" s="16">
        <f t="shared" si="57"/>
        <v>0.31351893654376928</v>
      </c>
      <c r="E182" s="16">
        <f t="shared" si="58"/>
        <v>0.47498540636608194</v>
      </c>
      <c r="F182" s="17">
        <f t="shared" si="59"/>
        <v>0.61247445769658415</v>
      </c>
      <c r="H182" s="10">
        <f t="shared" si="60"/>
        <v>4.7599999999999838</v>
      </c>
      <c r="I182" s="16">
        <f t="shared" si="61"/>
        <v>9.7850134467780264E-2</v>
      </c>
      <c r="J182" s="16">
        <f t="shared" si="62"/>
        <v>20.577033758977883</v>
      </c>
      <c r="K182" s="16">
        <f t="shared" si="63"/>
        <v>0.21693856299895992</v>
      </c>
      <c r="L182" s="16">
        <f t="shared" si="64"/>
        <v>0.45104997984267731</v>
      </c>
      <c r="M182" s="17">
        <f t="shared" si="65"/>
        <v>0.68211457324680758</v>
      </c>
      <c r="O182" s="10">
        <f t="shared" si="66"/>
        <v>5.7599999999999838</v>
      </c>
      <c r="P182" s="16">
        <f t="shared" si="67"/>
        <v>6.8825413623448892E-2</v>
      </c>
      <c r="Q182" s="16">
        <f t="shared" si="68"/>
        <v>44.724926506603644</v>
      </c>
      <c r="R182" s="16">
        <f t="shared" si="69"/>
        <v>0.15716021960521431</v>
      </c>
      <c r="S182" s="16">
        <f t="shared" si="70"/>
        <v>0.43793151852509504</v>
      </c>
      <c r="T182" s="17">
        <f t="shared" si="71"/>
        <v>0.72271669489347978</v>
      </c>
    </row>
    <row r="183" spans="1:20" x14ac:dyDescent="0.15">
      <c r="A183" s="10">
        <f t="shared" si="54"/>
        <v>3.7699999999999836</v>
      </c>
      <c r="B183" s="16">
        <f t="shared" si="55"/>
        <v>0.14823058201098421</v>
      </c>
      <c r="C183" s="16">
        <f t="shared" si="56"/>
        <v>8.7093083251824606</v>
      </c>
      <c r="D183" s="16">
        <f t="shared" si="57"/>
        <v>0.31229018003529085</v>
      </c>
      <c r="E183" s="16">
        <f t="shared" si="58"/>
        <v>0.47465655818647007</v>
      </c>
      <c r="F183" s="17">
        <f t="shared" si="59"/>
        <v>0.61339405024332194</v>
      </c>
      <c r="H183" s="10">
        <f t="shared" si="60"/>
        <v>4.7699999999999836</v>
      </c>
      <c r="I183" s="16">
        <f t="shared" si="61"/>
        <v>9.7477203370164522E-2</v>
      </c>
      <c r="J183" s="16">
        <f t="shared" si="62"/>
        <v>20.746888946062004</v>
      </c>
      <c r="K183" s="16">
        <f t="shared" si="63"/>
        <v>0.2161936230087679</v>
      </c>
      <c r="L183" s="16">
        <f t="shared" si="64"/>
        <v>0.45087917956863727</v>
      </c>
      <c r="M183" s="17">
        <f t="shared" si="65"/>
        <v>0.68263180659455003</v>
      </c>
      <c r="O183" s="10">
        <f t="shared" si="66"/>
        <v>5.7699999999999836</v>
      </c>
      <c r="P183" s="16">
        <f t="shared" si="67"/>
        <v>6.8602617012212944E-2</v>
      </c>
      <c r="Q183" s="16">
        <f t="shared" si="68"/>
        <v>45.053154915872668</v>
      </c>
      <c r="R183" s="16">
        <f t="shared" si="69"/>
        <v>0.15668700986344805</v>
      </c>
      <c r="S183" s="16">
        <f t="shared" si="70"/>
        <v>0.43783219216449265</v>
      </c>
      <c r="T183" s="17">
        <f t="shared" si="71"/>
        <v>0.72303099287301309</v>
      </c>
    </row>
    <row r="184" spans="1:20" x14ac:dyDescent="0.15">
      <c r="A184" s="10">
        <f t="shared" si="54"/>
        <v>3.7799999999999834</v>
      </c>
      <c r="B184" s="16">
        <f t="shared" si="55"/>
        <v>0.14754881416052068</v>
      </c>
      <c r="C184" s="16">
        <f t="shared" si="56"/>
        <v>8.7890727727109024</v>
      </c>
      <c r="D184" s="16">
        <f t="shared" si="57"/>
        <v>0.31106779204081414</v>
      </c>
      <c r="E184" s="16">
        <f t="shared" si="58"/>
        <v>0.47433009117562808</v>
      </c>
      <c r="F184" s="17">
        <f t="shared" si="59"/>
        <v>0.61430798137630305</v>
      </c>
      <c r="H184" s="10">
        <f t="shared" si="60"/>
        <v>4.7799999999999834</v>
      </c>
      <c r="I184" s="16">
        <f t="shared" si="61"/>
        <v>9.7106344211300474E-2</v>
      </c>
      <c r="J184" s="16">
        <f t="shared" si="62"/>
        <v>20.917948871536119</v>
      </c>
      <c r="K184" s="16">
        <f t="shared" si="63"/>
        <v>0.21545223423967033</v>
      </c>
      <c r="L184" s="16">
        <f t="shared" si="64"/>
        <v>0.45070938602232746</v>
      </c>
      <c r="M184" s="17">
        <f t="shared" si="65"/>
        <v>0.68314628467614036</v>
      </c>
      <c r="O184" s="10">
        <f t="shared" si="66"/>
        <v>5.7799999999999834</v>
      </c>
      <c r="P184" s="16">
        <f t="shared" si="67"/>
        <v>6.8380878952939997E-2</v>
      </c>
      <c r="Q184" s="16">
        <f t="shared" si="68"/>
        <v>45.383403050993287</v>
      </c>
      <c r="R184" s="16">
        <f t="shared" si="69"/>
        <v>0.15621582778767226</v>
      </c>
      <c r="S184" s="16">
        <f t="shared" si="70"/>
        <v>0.43773335852934797</v>
      </c>
      <c r="T184" s="17">
        <f t="shared" si="71"/>
        <v>0.72334383608110353</v>
      </c>
    </row>
    <row r="185" spans="1:20" x14ac:dyDescent="0.15">
      <c r="A185" s="10">
        <f t="shared" si="54"/>
        <v>3.7899999999999832</v>
      </c>
      <c r="B185" s="16">
        <f t="shared" si="55"/>
        <v>0.1468715765981177</v>
      </c>
      <c r="C185" s="16">
        <f t="shared" si="56"/>
        <v>8.8694969589485062</v>
      </c>
      <c r="D185" s="16">
        <f t="shared" si="57"/>
        <v>0.30985173594435272</v>
      </c>
      <c r="E185" s="16">
        <f t="shared" si="58"/>
        <v>0.47400598273393191</v>
      </c>
      <c r="F185" s="17">
        <f t="shared" si="59"/>
        <v>0.61521629382677301</v>
      </c>
      <c r="H185" s="10">
        <f t="shared" si="60"/>
        <v>4.7899999999999832</v>
      </c>
      <c r="I185" s="16">
        <f t="shared" si="61"/>
        <v>9.6737542035822674E-2</v>
      </c>
      <c r="J185" s="16">
        <f t="shared" si="62"/>
        <v>21.090220278901665</v>
      </c>
      <c r="K185" s="16">
        <f t="shared" si="63"/>
        <v>0.21471437620105982</v>
      </c>
      <c r="L185" s="16">
        <f t="shared" si="64"/>
        <v>0.45054059140053609</v>
      </c>
      <c r="M185" s="17">
        <f t="shared" si="65"/>
        <v>0.68365802613375071</v>
      </c>
      <c r="O185" s="10">
        <f t="shared" si="66"/>
        <v>5.7899999999999832</v>
      </c>
      <c r="P185" s="16">
        <f t="shared" si="67"/>
        <v>6.8160192876057318E-2</v>
      </c>
      <c r="Q185" s="16">
        <f t="shared" si="68"/>
        <v>45.715680589579634</v>
      </c>
      <c r="R185" s="16">
        <f t="shared" si="69"/>
        <v>0.15574666247881278</v>
      </c>
      <c r="S185" s="16">
        <f t="shared" si="70"/>
        <v>0.43763501439608443</v>
      </c>
      <c r="T185" s="17">
        <f t="shared" si="71"/>
        <v>0.72365523320882441</v>
      </c>
    </row>
    <row r="186" spans="1:20" x14ac:dyDescent="0.15">
      <c r="A186" s="10">
        <f t="shared" si="54"/>
        <v>3.7999999999999829</v>
      </c>
      <c r="B186" s="16">
        <f t="shared" si="55"/>
        <v>0.14619883040935788</v>
      </c>
      <c r="C186" s="16">
        <f t="shared" si="56"/>
        <v>8.9505852631577536</v>
      </c>
      <c r="D186" s="16">
        <f t="shared" si="57"/>
        <v>0.30864197530864407</v>
      </c>
      <c r="E186" s="16">
        <f t="shared" si="58"/>
        <v>0.47368421052631637</v>
      </c>
      <c r="F186" s="17">
        <f t="shared" si="59"/>
        <v>0.61611902996775403</v>
      </c>
      <c r="H186" s="10">
        <f t="shared" si="60"/>
        <v>4.7999999999999829</v>
      </c>
      <c r="I186" s="16">
        <f t="shared" si="61"/>
        <v>9.6370782020275006E-2</v>
      </c>
      <c r="J186" s="16">
        <f t="shared" si="62"/>
        <v>21.263709938271294</v>
      </c>
      <c r="K186" s="16">
        <f t="shared" si="63"/>
        <v>0.21398002853067177</v>
      </c>
      <c r="L186" s="16">
        <f t="shared" si="64"/>
        <v>0.45037278797474917</v>
      </c>
      <c r="M186" s="17">
        <f t="shared" si="65"/>
        <v>0.68416704946071738</v>
      </c>
      <c r="O186" s="10">
        <f t="shared" si="66"/>
        <v>5.7999999999999829</v>
      </c>
      <c r="P186" s="16">
        <f t="shared" si="67"/>
        <v>6.7940552261991818E-2</v>
      </c>
      <c r="Q186" s="16">
        <f t="shared" si="68"/>
        <v>46.049997241378776</v>
      </c>
      <c r="R186" s="16">
        <f t="shared" si="69"/>
        <v>0.15527950310559088</v>
      </c>
      <c r="S186" s="16">
        <f t="shared" si="70"/>
        <v>0.43753715656722497</v>
      </c>
      <c r="T186" s="17">
        <f t="shared" si="71"/>
        <v>0.72396519288464301</v>
      </c>
    </row>
    <row r="187" spans="1:20" x14ac:dyDescent="0.15">
      <c r="A187" s="10">
        <f t="shared" si="54"/>
        <v>3.8099999999999827</v>
      </c>
      <c r="B187" s="16">
        <f t="shared" si="55"/>
        <v>0.1455305370884333</v>
      </c>
      <c r="C187" s="16">
        <f t="shared" si="56"/>
        <v>9.0323420858342622</v>
      </c>
      <c r="D187" s="16">
        <f t="shared" si="57"/>
        <v>0.30743847387541778</v>
      </c>
      <c r="E187" s="16">
        <f t="shared" si="58"/>
        <v>0.47336475247859233</v>
      </c>
      <c r="F187" s="17">
        <f t="shared" si="59"/>
        <v>0.61701623181694998</v>
      </c>
      <c r="H187" s="10">
        <f t="shared" si="60"/>
        <v>4.8099999999999827</v>
      </c>
      <c r="I187" s="16">
        <f t="shared" si="61"/>
        <v>9.6006049471739907E-2</v>
      </c>
      <c r="J187" s="16">
        <f t="shared" si="62"/>
        <v>21.438424646423904</v>
      </c>
      <c r="K187" s="16">
        <f t="shared" si="63"/>
        <v>0.21324917099384907</v>
      </c>
      <c r="L187" s="16">
        <f t="shared" si="64"/>
        <v>0.45020596809030078</v>
      </c>
      <c r="M187" s="17">
        <f t="shared" si="65"/>
        <v>0.68467337300286113</v>
      </c>
      <c r="O187" s="10">
        <f t="shared" si="66"/>
        <v>5.8099999999999827</v>
      </c>
      <c r="P187" s="16">
        <f t="shared" si="67"/>
        <v>6.7721950640721271E-2</v>
      </c>
      <c r="Q187" s="16">
        <f t="shared" si="68"/>
        <v>46.386362748325674</v>
      </c>
      <c r="R187" s="16">
        <f t="shared" si="69"/>
        <v>0.15481433890407012</v>
      </c>
      <c r="S187" s="16">
        <f t="shared" si="70"/>
        <v>0.43743978187114058</v>
      </c>
      <c r="T187" s="17">
        <f t="shared" si="71"/>
        <v>0.72427372367494036</v>
      </c>
    </row>
    <row r="188" spans="1:20" x14ac:dyDescent="0.15">
      <c r="A188" s="10">
        <f t="shared" si="54"/>
        <v>3.8199999999999825</v>
      </c>
      <c r="B188" s="16">
        <f t="shared" si="55"/>
        <v>0.14486665853305231</v>
      </c>
      <c r="C188" s="16">
        <f t="shared" si="56"/>
        <v>9.1147718487600642</v>
      </c>
      <c r="D188" s="16">
        <f t="shared" si="57"/>
        <v>0.30624119556562962</v>
      </c>
      <c r="E188" s="16">
        <f t="shared" si="58"/>
        <v>0.47304758677382575</v>
      </c>
      <c r="F188" s="17">
        <f t="shared" si="59"/>
        <v>0.61790794103963897</v>
      </c>
      <c r="H188" s="10">
        <f t="shared" si="60"/>
        <v>4.8199999999999825</v>
      </c>
      <c r="I188" s="16">
        <f t="shared" si="61"/>
        <v>9.564332982648395E-2</v>
      </c>
      <c r="J188" s="16">
        <f t="shared" si="62"/>
        <v>21.614371226859443</v>
      </c>
      <c r="K188" s="16">
        <f t="shared" si="63"/>
        <v>0.21252178348280831</v>
      </c>
      <c r="L188" s="16">
        <f t="shared" si="64"/>
        <v>0.4500401241655349</v>
      </c>
      <c r="M188" s="17">
        <f t="shared" si="65"/>
        <v>0.68517701495979888</v>
      </c>
      <c r="O188" s="10">
        <f t="shared" si="66"/>
        <v>5.8199999999999825</v>
      </c>
      <c r="P188" s="16">
        <f t="shared" si="67"/>
        <v>6.7504381591330181E-2</v>
      </c>
      <c r="Q188" s="16">
        <f t="shared" si="68"/>
        <v>46.724786884598721</v>
      </c>
      <c r="R188" s="16">
        <f t="shared" si="69"/>
        <v>0.15435115917720624</v>
      </c>
      <c r="S188" s="16">
        <f t="shared" si="70"/>
        <v>0.43734288716180147</v>
      </c>
      <c r="T188" s="17">
        <f t="shared" si="71"/>
        <v>0.72458083408452356</v>
      </c>
    </row>
    <row r="189" spans="1:20" x14ac:dyDescent="0.15">
      <c r="A189" s="10">
        <f t="shared" si="54"/>
        <v>3.8299999999999823</v>
      </c>
      <c r="B189" s="16">
        <f t="shared" si="55"/>
        <v>0.14420715703942036</v>
      </c>
      <c r="C189" s="16">
        <f t="shared" si="56"/>
        <v>9.1978789950568682</v>
      </c>
      <c r="D189" s="16">
        <f t="shared" si="57"/>
        <v>0.30505010447966296</v>
      </c>
      <c r="E189" s="16">
        <f t="shared" si="58"/>
        <v>0.47273269184877248</v>
      </c>
      <c r="F189" s="17">
        <f t="shared" si="59"/>
        <v>0.61879419895155141</v>
      </c>
      <c r="H189" s="10">
        <f t="shared" si="60"/>
        <v>4.8299999999999823</v>
      </c>
      <c r="I189" s="16">
        <f t="shared" si="61"/>
        <v>9.5282608648619718E-2</v>
      </c>
      <c r="J189" s="16">
        <f t="shared" si="62"/>
        <v>21.791556529854166</v>
      </c>
      <c r="K189" s="16">
        <f t="shared" si="63"/>
        <v>0.21179784601590732</v>
      </c>
      <c r="L189" s="16">
        <f t="shared" si="64"/>
        <v>0.44987524869097772</v>
      </c>
      <c r="M189" s="17">
        <f t="shared" si="65"/>
        <v>0.68567799338624036</v>
      </c>
      <c r="O189" s="10">
        <f t="shared" si="66"/>
        <v>5.8299999999999823</v>
      </c>
      <c r="P189" s="16">
        <f t="shared" si="67"/>
        <v>6.7287838741570183E-2</v>
      </c>
      <c r="Q189" s="16">
        <f t="shared" si="68"/>
        <v>47.065279456674972</v>
      </c>
      <c r="R189" s="16">
        <f t="shared" si="69"/>
        <v>0.1538899532944</v>
      </c>
      <c r="S189" s="16">
        <f t="shared" si="70"/>
        <v>0.43724646931853195</v>
      </c>
      <c r="T189" s="17">
        <f t="shared" si="71"/>
        <v>0.72488653255713675</v>
      </c>
    </row>
    <row r="190" spans="1:20" x14ac:dyDescent="0.15">
      <c r="A190" s="10">
        <f t="shared" si="54"/>
        <v>3.8399999999999821</v>
      </c>
      <c r="B190" s="16">
        <f t="shared" si="55"/>
        <v>0.14355199529729443</v>
      </c>
      <c r="C190" s="16">
        <f t="shared" si="56"/>
        <v>9.281667989239363</v>
      </c>
      <c r="D190" s="16">
        <f t="shared" si="57"/>
        <v>0.30386516489749832</v>
      </c>
      <c r="E190" s="16">
        <f t="shared" si="58"/>
        <v>0.47242004639037288</v>
      </c>
      <c r="F190" s="17">
        <f t="shared" si="59"/>
        <v>0.61967504652173477</v>
      </c>
      <c r="H190" s="10">
        <f t="shared" si="60"/>
        <v>4.8399999999999821</v>
      </c>
      <c r="I190" s="16">
        <f t="shared" si="61"/>
        <v>9.492387162878356E-2</v>
      </c>
      <c r="J190" s="16">
        <f t="shared" si="62"/>
        <v>21.969987432515378</v>
      </c>
      <c r="K190" s="16">
        <f t="shared" si="63"/>
        <v>0.21107733873691453</v>
      </c>
      <c r="L190" s="16">
        <f t="shared" si="64"/>
        <v>0.44971133422852227</v>
      </c>
      <c r="M190" s="17">
        <f t="shared" si="65"/>
        <v>0.68617632619327507</v>
      </c>
      <c r="O190" s="10">
        <f t="shared" si="66"/>
        <v>5.8399999999999821</v>
      </c>
      <c r="P190" s="16">
        <f t="shared" si="67"/>
        <v>6.7072315767424992E-2</v>
      </c>
      <c r="Q190" s="16">
        <f t="shared" si="68"/>
        <v>47.407850303385736</v>
      </c>
      <c r="R190" s="16">
        <f t="shared" si="69"/>
        <v>0.1534307106910528</v>
      </c>
      <c r="S190" s="16">
        <f t="shared" si="70"/>
        <v>0.4371505252457667</v>
      </c>
      <c r="T190" s="17">
        <f t="shared" si="71"/>
        <v>0.72519082747596486</v>
      </c>
    </row>
    <row r="191" spans="1:20" x14ac:dyDescent="0.15">
      <c r="A191" s="10">
        <f t="shared" si="54"/>
        <v>3.8499999999999819</v>
      </c>
      <c r="B191" s="16">
        <f t="shared" si="55"/>
        <v>0.14290113638510887</v>
      </c>
      <c r="C191" s="16">
        <f t="shared" si="56"/>
        <v>9.36614331726852</v>
      </c>
      <c r="D191" s="16">
        <f t="shared" si="57"/>
        <v>0.30268634127885191</v>
      </c>
      <c r="E191" s="16">
        <f t="shared" si="58"/>
        <v>0.47210962933230011</v>
      </c>
      <c r="F191" s="17">
        <f t="shared" si="59"/>
        <v>0.62055052437540315</v>
      </c>
      <c r="H191" s="10">
        <f t="shared" si="60"/>
        <v>4.8499999999999819</v>
      </c>
      <c r="I191" s="16">
        <f t="shared" si="61"/>
        <v>9.4567104582829256E-2</v>
      </c>
      <c r="J191" s="16">
        <f t="shared" si="62"/>
        <v>22.149670838836659</v>
      </c>
      <c r="K191" s="16">
        <f t="shared" si="63"/>
        <v>0.21036024191427952</v>
      </c>
      <c r="L191" s="16">
        <f t="shared" si="64"/>
        <v>0.44954837341062182</v>
      </c>
      <c r="M191" s="17">
        <f t="shared" si="65"/>
        <v>0.68667203114964526</v>
      </c>
      <c r="O191" s="10">
        <f t="shared" si="66"/>
        <v>5.8499999999999819</v>
      </c>
      <c r="P191" s="16">
        <f t="shared" si="67"/>
        <v>6.6857806392679783E-2</v>
      </c>
      <c r="Q191" s="16">
        <f t="shared" si="68"/>
        <v>47.752509295971748</v>
      </c>
      <c r="R191" s="16">
        <f t="shared" si="69"/>
        <v>0.15297342086812502</v>
      </c>
      <c r="S191" s="16">
        <f t="shared" si="70"/>
        <v>0.43705505187281141</v>
      </c>
      <c r="T191" s="17">
        <f t="shared" si="71"/>
        <v>0.72549372716413452</v>
      </c>
    </row>
    <row r="192" spans="1:20" x14ac:dyDescent="0.15">
      <c r="A192" s="10">
        <f t="shared" si="54"/>
        <v>3.8599999999999817</v>
      </c>
      <c r="B192" s="16">
        <f t="shared" si="55"/>
        <v>0.14225454376517216</v>
      </c>
      <c r="C192" s="16">
        <f t="shared" si="56"/>
        <v>9.4513094866050267</v>
      </c>
      <c r="D192" s="16">
        <f t="shared" si="57"/>
        <v>0.30151359826328389</v>
      </c>
      <c r="E192" s="16">
        <f t="shared" si="58"/>
        <v>0.47180141985156665</v>
      </c>
      <c r="F192" s="17">
        <f t="shared" si="59"/>
        <v>0.62142067279677382</v>
      </c>
      <c r="H192" s="10">
        <f t="shared" si="60"/>
        <v>4.8599999999999817</v>
      </c>
      <c r="I192" s="16">
        <f t="shared" si="61"/>
        <v>9.4212293450536957E-2</v>
      </c>
      <c r="J192" s="16">
        <f t="shared" si="62"/>
        <v>22.330613679752702</v>
      </c>
      <c r="K192" s="16">
        <f t="shared" si="63"/>
        <v>0.2096465359404058</v>
      </c>
      <c r="L192" s="16">
        <f t="shared" si="64"/>
        <v>0.44938635893949508</v>
      </c>
      <c r="M192" s="17">
        <f t="shared" si="65"/>
        <v>0.68716512588300882</v>
      </c>
      <c r="O192" s="10">
        <f t="shared" si="66"/>
        <v>5.8599999999999817</v>
      </c>
      <c r="P192" s="16">
        <f t="shared" si="67"/>
        <v>6.6644304388495001E-2</v>
      </c>
      <c r="Q192" s="16">
        <f t="shared" si="68"/>
        <v>48.099266338138669</v>
      </c>
      <c r="R192" s="16">
        <f t="shared" si="69"/>
        <v>0.15251807339169779</v>
      </c>
      <c r="S192" s="16">
        <f t="shared" si="70"/>
        <v>0.43696004615360395</v>
      </c>
      <c r="T192" s="17">
        <f t="shared" si="71"/>
        <v>0.725795239885209</v>
      </c>
    </row>
    <row r="193" spans="1:20" x14ac:dyDescent="0.15">
      <c r="A193" s="10">
        <f t="shared" si="54"/>
        <v>3.8699999999999815</v>
      </c>
      <c r="B193" s="16">
        <f t="shared" si="55"/>
        <v>0.14161218127893266</v>
      </c>
      <c r="C193" s="16">
        <f t="shared" si="56"/>
        <v>9.5371710262626515</v>
      </c>
      <c r="D193" s="16">
        <f t="shared" si="57"/>
        <v>0.30034690067027636</v>
      </c>
      <c r="E193" s="16">
        <f t="shared" si="58"/>
        <v>0.47149539736518148</v>
      </c>
      <c r="F193" s="17">
        <f t="shared" si="59"/>
        <v>0.62228553173188972</v>
      </c>
      <c r="H193" s="10">
        <f t="shared" si="60"/>
        <v>4.8699999999999815</v>
      </c>
      <c r="I193" s="16">
        <f t="shared" si="61"/>
        <v>9.3859424294337662E-2</v>
      </c>
      <c r="J193" s="16">
        <f t="shared" si="62"/>
        <v>22.512822913194412</v>
      </c>
      <c r="K193" s="16">
        <f t="shared" si="63"/>
        <v>0.20893620133092494</v>
      </c>
      <c r="L193" s="16">
        <f t="shared" si="64"/>
        <v>0.44922528358634134</v>
      </c>
      <c r="M193" s="17">
        <f t="shared" si="65"/>
        <v>0.68765562788119017</v>
      </c>
      <c r="O193" s="10">
        <f t="shared" si="66"/>
        <v>5.8699999999999815</v>
      </c>
      <c r="P193" s="16">
        <f t="shared" si="67"/>
        <v>6.6431803572984616E-2</v>
      </c>
      <c r="Q193" s="16">
        <f t="shared" si="68"/>
        <v>48.44813136611242</v>
      </c>
      <c r="R193" s="16">
        <f t="shared" si="69"/>
        <v>0.15206465789253679</v>
      </c>
      <c r="S193" s="16">
        <f t="shared" si="70"/>
        <v>0.43686550506648031</v>
      </c>
      <c r="T193" s="17">
        <f t="shared" si="71"/>
        <v>0.72609537384367939</v>
      </c>
    </row>
    <row r="194" spans="1:20" x14ac:dyDescent="0.15">
      <c r="A194" s="10">
        <f t="shared" si="54"/>
        <v>3.8799999999999812</v>
      </c>
      <c r="B194" s="16">
        <f t="shared" si="55"/>
        <v>0.14097401314231314</v>
      </c>
      <c r="C194" s="16">
        <f t="shared" si="56"/>
        <v>9.6237324868616962</v>
      </c>
      <c r="D194" s="16">
        <f t="shared" si="57"/>
        <v>0.29918621349928415</v>
      </c>
      <c r="E194" s="16">
        <f t="shared" si="58"/>
        <v>0.47119154152686404</v>
      </c>
      <c r="F194" s="17">
        <f t="shared" si="59"/>
        <v>0.62314514079142314</v>
      </c>
      <c r="H194" s="10">
        <f t="shared" si="60"/>
        <v>4.8799999999999812</v>
      </c>
      <c r="I194" s="16">
        <f t="shared" si="61"/>
        <v>9.3508483298052822E-2</v>
      </c>
      <c r="J194" s="16">
        <f t="shared" si="62"/>
        <v>22.696305524143924</v>
      </c>
      <c r="K194" s="16">
        <f t="shared" si="63"/>
        <v>0.20822921872397271</v>
      </c>
      <c r="L194" s="16">
        <f t="shared" si="64"/>
        <v>0.44906514019056609</v>
      </c>
      <c r="M194" s="17">
        <f t="shared" si="65"/>
        <v>0.68814355449341735</v>
      </c>
      <c r="O194" s="10">
        <f t="shared" si="66"/>
        <v>5.8799999999999812</v>
      </c>
      <c r="P194" s="16">
        <f t="shared" si="67"/>
        <v>6.6220297810798565E-2</v>
      </c>
      <c r="Q194" s="16">
        <f t="shared" si="68"/>
        <v>48.799114348694545</v>
      </c>
      <c r="R194" s="16">
        <f t="shared" si="69"/>
        <v>0.1516131640656595</v>
      </c>
      <c r="S194" s="16">
        <f t="shared" si="70"/>
        <v>0.436771425613942</v>
      </c>
      <c r="T194" s="17">
        <f t="shared" si="71"/>
        <v>0.72639413718545143</v>
      </c>
    </row>
    <row r="195" spans="1:20" x14ac:dyDescent="0.15">
      <c r="A195" s="10">
        <f t="shared" si="54"/>
        <v>3.889999999999981</v>
      </c>
      <c r="B195" s="16">
        <f t="shared" si="55"/>
        <v>0.14034000394111229</v>
      </c>
      <c r="C195" s="16">
        <f t="shared" si="56"/>
        <v>9.7109984406824505</v>
      </c>
      <c r="D195" s="16">
        <f t="shared" si="57"/>
        <v>0.29803150192975619</v>
      </c>
      <c r="E195" s="16">
        <f t="shared" si="58"/>
        <v>0.47088983222380765</v>
      </c>
      <c r="F195" s="17">
        <f t="shared" si="59"/>
        <v>0.62399953925346829</v>
      </c>
      <c r="H195" s="10">
        <f t="shared" si="60"/>
        <v>4.889999999999981</v>
      </c>
      <c r="I195" s="16">
        <f t="shared" si="61"/>
        <v>9.3159456765648768E-2</v>
      </c>
      <c r="J195" s="16">
        <f t="shared" si="62"/>
        <v>22.881068524689656</v>
      </c>
      <c r="K195" s="16">
        <f t="shared" si="63"/>
        <v>0.20752556887946705</v>
      </c>
      <c r="L195" s="16">
        <f t="shared" si="64"/>
        <v>0.44890592165901605</v>
      </c>
      <c r="M195" s="17">
        <f t="shared" si="65"/>
        <v>0.68862892293155153</v>
      </c>
      <c r="O195" s="10">
        <f t="shared" si="66"/>
        <v>5.889999999999981</v>
      </c>
      <c r="P195" s="16">
        <f t="shared" si="67"/>
        <v>6.6009781012709559E-2</v>
      </c>
      <c r="Q195" s="16">
        <f t="shared" si="68"/>
        <v>49.152225287317776</v>
      </c>
      <c r="R195" s="16">
        <f t="shared" si="69"/>
        <v>0.15116358166990496</v>
      </c>
      <c r="S195" s="16">
        <f t="shared" si="70"/>
        <v>0.43667780482242569</v>
      </c>
      <c r="T195" s="17">
        <f t="shared" si="71"/>
        <v>0.72669153799832664</v>
      </c>
    </row>
    <row r="196" spans="1:20" x14ac:dyDescent="0.15">
      <c r="A196" s="10">
        <f t="shared" si="54"/>
        <v>3.8999999999999808</v>
      </c>
      <c r="B196" s="16">
        <f t="shared" si="55"/>
        <v>0.13971011862647181</v>
      </c>
      <c r="C196" s="16">
        <f t="shared" si="56"/>
        <v>9.7989734817187362</v>
      </c>
      <c r="D196" s="16">
        <f t="shared" si="57"/>
        <v>0.29688273132113036</v>
      </c>
      <c r="E196" s="16">
        <f t="shared" si="58"/>
        <v>0.47059024957349577</v>
      </c>
      <c r="F196" s="17">
        <f t="shared" si="59"/>
        <v>0.6248487660663169</v>
      </c>
      <c r="H196" s="10">
        <f t="shared" si="60"/>
        <v>4.8999999999999808</v>
      </c>
      <c r="I196" s="16">
        <f t="shared" si="61"/>
        <v>9.2812331120005823E-2</v>
      </c>
      <c r="J196" s="16">
        <f t="shared" si="62"/>
        <v>23.067118954081291</v>
      </c>
      <c r="K196" s="16">
        <f t="shared" si="63"/>
        <v>0.20682523267838812</v>
      </c>
      <c r="L196" s="16">
        <f t="shared" si="64"/>
        <v>0.4487476209652253</v>
      </c>
      <c r="M196" s="17">
        <f t="shared" si="65"/>
        <v>0.68911175027130211</v>
      </c>
      <c r="O196" s="10">
        <f t="shared" si="66"/>
        <v>5.8999999999999808</v>
      </c>
      <c r="P196" s="16">
        <f t="shared" si="67"/>
        <v>6.580024713520409E-2</v>
      </c>
      <c r="Q196" s="16">
        <f t="shared" si="68"/>
        <v>49.507474216101016</v>
      </c>
      <c r="R196" s="16">
        <f t="shared" si="69"/>
        <v>0.15071590052750652</v>
      </c>
      <c r="S196" s="16">
        <f t="shared" si="70"/>
        <v>0.43658463974207673</v>
      </c>
      <c r="T196" s="17">
        <f t="shared" si="71"/>
        <v>0.72698758431248156</v>
      </c>
    </row>
    <row r="197" spans="1:20" x14ac:dyDescent="0.15">
      <c r="A197" s="10">
        <f t="shared" si="54"/>
        <v>3.9099999999999806</v>
      </c>
      <c r="B197" s="16">
        <f t="shared" si="55"/>
        <v>0.13908432251040909</v>
      </c>
      <c r="C197" s="16">
        <f t="shared" si="56"/>
        <v>9.8876622257313862</v>
      </c>
      <c r="D197" s="16">
        <f t="shared" si="57"/>
        <v>0.29573986721280188</v>
      </c>
      <c r="E197" s="16">
        <f t="shared" si="58"/>
        <v>0.47029277392056817</v>
      </c>
      <c r="F197" s="17">
        <f t="shared" si="59"/>
        <v>0.62569285985121803</v>
      </c>
      <c r="H197" s="10">
        <f t="shared" si="60"/>
        <v>4.9099999999999806</v>
      </c>
      <c r="I197" s="16">
        <f t="shared" si="61"/>
        <v>9.2467092901702075E-2</v>
      </c>
      <c r="J197" s="16">
        <f t="shared" si="62"/>
        <v>23.254463878784851</v>
      </c>
      <c r="K197" s="16">
        <f t="shared" si="63"/>
        <v>0.20612819112206021</v>
      </c>
      <c r="L197" s="16">
        <f t="shared" si="64"/>
        <v>0.44859023114866942</v>
      </c>
      <c r="M197" s="17">
        <f t="shared" si="65"/>
        <v>0.68959205345343078</v>
      </c>
      <c r="O197" s="10">
        <f t="shared" si="66"/>
        <v>5.9099999999999806</v>
      </c>
      <c r="P197" s="16">
        <f t="shared" si="67"/>
        <v>6.5591690180077572E-2</v>
      </c>
      <c r="Q197" s="16">
        <f t="shared" si="68"/>
        <v>49.864871201905281</v>
      </c>
      <c r="R197" s="16">
        <f t="shared" si="69"/>
        <v>0.15027011052366718</v>
      </c>
      <c r="S197" s="16">
        <f t="shared" si="70"/>
        <v>0.43649192744652343</v>
      </c>
      <c r="T197" s="17">
        <f t="shared" si="71"/>
        <v>0.72728228410093954</v>
      </c>
    </row>
    <row r="198" spans="1:20" x14ac:dyDescent="0.15">
      <c r="A198" s="10">
        <f t="shared" si="54"/>
        <v>3.9199999999999804</v>
      </c>
      <c r="B198" s="16">
        <f t="shared" si="55"/>
        <v>0.13846258126141295</v>
      </c>
      <c r="C198" s="16">
        <f t="shared" si="56"/>
        <v>9.9770693103018644</v>
      </c>
      <c r="D198" s="16">
        <f t="shared" si="57"/>
        <v>0.29460287532406543</v>
      </c>
      <c r="E198" s="16">
        <f t="shared" si="58"/>
        <v>0.46999738583373646</v>
      </c>
      <c r="F198" s="17">
        <f t="shared" si="59"/>
        <v>0.62653185890512142</v>
      </c>
      <c r="H198" s="10">
        <f t="shared" si="60"/>
        <v>4.9199999999999804</v>
      </c>
      <c r="I198" s="16">
        <f t="shared" si="61"/>
        <v>9.2123728767811414E-2</v>
      </c>
      <c r="J198" s="16">
        <f t="shared" si="62"/>
        <v>23.44311039253779</v>
      </c>
      <c r="K198" s="16">
        <f t="shared" si="63"/>
        <v>0.20543442533143558</v>
      </c>
      <c r="L198" s="16">
        <f t="shared" si="64"/>
        <v>0.44843374531403152</v>
      </c>
      <c r="M198" s="17">
        <f t="shared" si="65"/>
        <v>0.69006984928494508</v>
      </c>
      <c r="O198" s="10">
        <f t="shared" si="66"/>
        <v>5.9199999999999804</v>
      </c>
      <c r="P198" s="16">
        <f t="shared" si="67"/>
        <v>6.5384104194033593E-2</v>
      </c>
      <c r="Q198" s="16">
        <f t="shared" si="68"/>
        <v>50.224426344388483</v>
      </c>
      <c r="R198" s="16">
        <f t="shared" si="69"/>
        <v>0.14982620160613777</v>
      </c>
      <c r="S198" s="16">
        <f t="shared" si="70"/>
        <v>0.43639966503265526</v>
      </c>
      <c r="T198" s="17">
        <f t="shared" si="71"/>
        <v>0.72757564528004059</v>
      </c>
    </row>
    <row r="199" spans="1:20" x14ac:dyDescent="0.15">
      <c r="A199" s="10">
        <f t="shared" si="54"/>
        <v>3.9299999999999802</v>
      </c>
      <c r="B199" s="16">
        <f t="shared" si="55"/>
        <v>0.13784486090010281</v>
      </c>
      <c r="C199" s="16">
        <f t="shared" si="56"/>
        <v>10.067199394885847</v>
      </c>
      <c r="D199" s="16">
        <f t="shared" si="57"/>
        <v>0.29347172155403284</v>
      </c>
      <c r="E199" s="16">
        <f t="shared" si="58"/>
        <v>0.4697040661027484</v>
      </c>
      <c r="F199" s="17">
        <f t="shared" si="59"/>
        <v>0.62736580120340502</v>
      </c>
      <c r="H199" s="10">
        <f t="shared" si="60"/>
        <v>4.9299999999999802</v>
      </c>
      <c r="I199" s="16">
        <f t="shared" si="61"/>
        <v>9.1782225490715588E-2</v>
      </c>
      <c r="J199" s="16">
        <f t="shared" si="62"/>
        <v>23.633065616403965</v>
      </c>
      <c r="K199" s="16">
        <f t="shared" si="63"/>
        <v>0.20474391654638099</v>
      </c>
      <c r="L199" s="16">
        <f t="shared" si="64"/>
        <v>0.44827815663047549</v>
      </c>
      <c r="M199" s="17">
        <f t="shared" si="65"/>
        <v>0.6905451544402823</v>
      </c>
      <c r="O199" s="10">
        <f t="shared" si="66"/>
        <v>5.9299999999999802</v>
      </c>
      <c r="P199" s="16">
        <f t="shared" si="67"/>
        <v>6.5177483268287317E-2</v>
      </c>
      <c r="Q199" s="16">
        <f t="shared" si="68"/>
        <v>50.586149776061369</v>
      </c>
      <c r="R199" s="16">
        <f t="shared" si="69"/>
        <v>0.1493841637847981</v>
      </c>
      <c r="S199" s="16">
        <f t="shared" si="70"/>
        <v>0.43630784962040292</v>
      </c>
      <c r="T199" s="17">
        <f t="shared" si="71"/>
        <v>0.72786767570990618</v>
      </c>
    </row>
    <row r="200" spans="1:20" x14ac:dyDescent="0.15">
      <c r="A200" s="10">
        <f t="shared" si="54"/>
        <v>3.93999999999998</v>
      </c>
      <c r="B200" s="16">
        <f t="shared" si="55"/>
        <v>0.13723112779494928</v>
      </c>
      <c r="C200" s="16">
        <f t="shared" si="56"/>
        <v>10.158057160866827</v>
      </c>
      <c r="D200" s="16">
        <f t="shared" si="57"/>
        <v>0.29234637198152602</v>
      </c>
      <c r="E200" s="16">
        <f t="shared" si="58"/>
        <v>0.46941279573539985</v>
      </c>
      <c r="F200" s="17">
        <f t="shared" si="59"/>
        <v>0.62819472440258806</v>
      </c>
      <c r="H200" s="10">
        <f t="shared" si="60"/>
        <v>4.93999999999998</v>
      </c>
      <c r="I200" s="16">
        <f t="shared" si="61"/>
        <v>9.1442569956930453E-2</v>
      </c>
      <c r="J200" s="16">
        <f t="shared" si="62"/>
        <v>23.824336698828784</v>
      </c>
      <c r="K200" s="16">
        <f t="shared" si="63"/>
        <v>0.20405664612496571</v>
      </c>
      <c r="L200" s="16">
        <f t="shared" si="64"/>
        <v>0.44812345833093042</v>
      </c>
      <c r="M200" s="17">
        <f t="shared" si="65"/>
        <v>0.69101798546247928</v>
      </c>
      <c r="O200" s="10">
        <f t="shared" si="66"/>
        <v>5.93999999999998</v>
      </c>
      <c r="P200" s="16">
        <f t="shared" si="67"/>
        <v>6.4971821538172839E-2</v>
      </c>
      <c r="Q200" s="16">
        <f t="shared" si="68"/>
        <v>50.950051662342759</v>
      </c>
      <c r="R200" s="16">
        <f t="shared" si="69"/>
        <v>0.14894398713124038</v>
      </c>
      <c r="S200" s="16">
        <f t="shared" si="70"/>
        <v>0.43621647835252075</v>
      </c>
      <c r="T200" s="17">
        <f t="shared" si="71"/>
        <v>0.72815838319489901</v>
      </c>
    </row>
    <row r="201" spans="1:20" x14ac:dyDescent="0.15">
      <c r="A201" s="10">
        <f t="shared" si="54"/>
        <v>3.9499999999999797</v>
      </c>
      <c r="B201" s="16">
        <f t="shared" si="55"/>
        <v>0.13662134865805528</v>
      </c>
      <c r="C201" s="16">
        <f t="shared" si="56"/>
        <v>10.249647311609785</v>
      </c>
      <c r="D201" s="16">
        <f t="shared" si="57"/>
        <v>0.2912267928649459</v>
      </c>
      <c r="E201" s="16">
        <f t="shared" si="58"/>
        <v>0.46912355595459354</v>
      </c>
      <c r="F201" s="17">
        <f t="shared" si="59"/>
        <v>0.62901866584302424</v>
      </c>
      <c r="H201" s="10">
        <f t="shared" si="60"/>
        <v>4.9499999999999797</v>
      </c>
      <c r="I201" s="16">
        <f t="shared" si="61"/>
        <v>9.11047491659457E-2</v>
      </c>
      <c r="J201" s="16">
        <f t="shared" si="62"/>
        <v>24.016930815694167</v>
      </c>
      <c r="K201" s="16">
        <f t="shared" si="63"/>
        <v>0.20337259554275203</v>
      </c>
      <c r="L201" s="16">
        <f t="shared" si="64"/>
        <v>0.44796964371138248</v>
      </c>
      <c r="M201" s="17">
        <f t="shared" si="65"/>
        <v>0.69148835876433257</v>
      </c>
      <c r="O201" s="10">
        <f t="shared" si="66"/>
        <v>5.9499999999999797</v>
      </c>
      <c r="P201" s="16">
        <f t="shared" si="67"/>
        <v>6.476711318275459E-2</v>
      </c>
      <c r="Q201" s="16">
        <f t="shared" si="68"/>
        <v>51.316142201614326</v>
      </c>
      <c r="R201" s="16">
        <f t="shared" si="69"/>
        <v>0.1485056617783562</v>
      </c>
      <c r="S201" s="16">
        <f t="shared" si="70"/>
        <v>0.43612554839437118</v>
      </c>
      <c r="T201" s="17">
        <f t="shared" si="71"/>
        <v>0.72844777548408057</v>
      </c>
    </row>
    <row r="202" spans="1:20" x14ac:dyDescent="0.15">
      <c r="A202" s="10">
        <f t="shared" si="54"/>
        <v>3.9599999999999795</v>
      </c>
      <c r="B202" s="16">
        <f t="shared" si="55"/>
        <v>0.1360154905409971</v>
      </c>
      <c r="C202" s="16">
        <f t="shared" si="56"/>
        <v>10.341974572514891</v>
      </c>
      <c r="D202" s="16">
        <f t="shared" si="57"/>
        <v>0.29011295064211901</v>
      </c>
      <c r="E202" s="16">
        <f t="shared" si="58"/>
        <v>0.46883632819544391</v>
      </c>
      <c r="F202" s="17">
        <f t="shared" si="59"/>
        <v>0.62983766255158102</v>
      </c>
      <c r="H202" s="10">
        <f t="shared" si="60"/>
        <v>4.9599999999999795</v>
      </c>
      <c r="I202" s="16">
        <f t="shared" si="61"/>
        <v>9.0768750229078377E-2</v>
      </c>
      <c r="J202" s="16">
        <f t="shared" si="62"/>
        <v>24.210855170373812</v>
      </c>
      <c r="K202" s="16">
        <f t="shared" si="63"/>
        <v>0.20269174639208834</v>
      </c>
      <c r="L202" s="16">
        <f t="shared" si="64"/>
        <v>0.4478167061301781</v>
      </c>
      <c r="M202" s="17">
        <f t="shared" si="65"/>
        <v>0.69195629062954933</v>
      </c>
      <c r="O202" s="10">
        <f t="shared" si="66"/>
        <v>5.9599999999999795</v>
      </c>
      <c r="P202" s="16">
        <f t="shared" si="67"/>
        <v>6.4563352424442541E-2</v>
      </c>
      <c r="Q202" s="16">
        <f t="shared" si="68"/>
        <v>51.684431625277135</v>
      </c>
      <c r="R202" s="16">
        <f t="shared" si="69"/>
        <v>0.1480691779199251</v>
      </c>
      <c r="S202" s="16">
        <f t="shared" si="70"/>
        <v>0.43603505693371247</v>
      </c>
      <c r="T202" s="17">
        <f t="shared" si="71"/>
        <v>0.72873586027166148</v>
      </c>
    </row>
    <row r="203" spans="1:20" x14ac:dyDescent="0.15">
      <c r="A203" s="10">
        <f t="shared" si="54"/>
        <v>3.9699999999999793</v>
      </c>
      <c r="B203" s="16">
        <f t="shared" si="55"/>
        <v>0.13541352083072433</v>
      </c>
      <c r="C203" s="16">
        <f t="shared" si="56"/>
        <v>10.435043691071192</v>
      </c>
      <c r="D203" s="16">
        <f t="shared" si="57"/>
        <v>0.28900481193012095</v>
      </c>
      <c r="E203" s="16">
        <f t="shared" si="58"/>
        <v>0.46855109410242701</v>
      </c>
      <c r="F203" s="17">
        <f t="shared" si="59"/>
        <v>0.6306517512443014</v>
      </c>
      <c r="H203" s="10">
        <f t="shared" si="60"/>
        <v>4.9699999999999793</v>
      </c>
      <c r="I203" s="16">
        <f t="shared" si="61"/>
        <v>9.0434560368339717E-2</v>
      </c>
      <c r="J203" s="16">
        <f t="shared" si="62"/>
        <v>24.406116993788004</v>
      </c>
      <c r="K203" s="16">
        <f t="shared" si="63"/>
        <v>0.20201408038140403</v>
      </c>
      <c r="L203" s="16">
        <f t="shared" si="64"/>
        <v>0.44766463900733378</v>
      </c>
      <c r="M203" s="17">
        <f t="shared" si="65"/>
        <v>0.69242179721388475</v>
      </c>
      <c r="O203" s="10">
        <f t="shared" si="66"/>
        <v>5.9699999999999793</v>
      </c>
      <c r="P203" s="16">
        <f t="shared" si="67"/>
        <v>6.4360533528611499E-2</v>
      </c>
      <c r="Q203" s="16">
        <f t="shared" si="68"/>
        <v>52.054930197806165</v>
      </c>
      <c r="R203" s="16">
        <f t="shared" si="69"/>
        <v>0.14763452581020689</v>
      </c>
      <c r="S203" s="16">
        <f t="shared" si="70"/>
        <v>0.43594500118048851</v>
      </c>
      <c r="T203" s="17">
        <f t="shared" si="71"/>
        <v>0.72902264519745075</v>
      </c>
    </row>
    <row r="204" spans="1:20" x14ac:dyDescent="0.15">
      <c r="A204" s="10">
        <f t="shared" si="54"/>
        <v>3.9799999999999791</v>
      </c>
      <c r="B204" s="16">
        <f t="shared" si="55"/>
        <v>0.13481540724551694</v>
      </c>
      <c r="C204" s="16">
        <f t="shared" si="56"/>
        <v>10.528859436910359</v>
      </c>
      <c r="D204" s="16">
        <f t="shared" si="57"/>
        <v>0.2879023435250786</v>
      </c>
      <c r="E204" s="16">
        <f t="shared" si="58"/>
        <v>0.46826783552657475</v>
      </c>
      <c r="F204" s="17">
        <f t="shared" si="59"/>
        <v>0.63146096832904852</v>
      </c>
      <c r="H204" s="10">
        <f t="shared" si="60"/>
        <v>4.9799999999999791</v>
      </c>
      <c r="I204" s="16">
        <f t="shared" si="61"/>
        <v>9.0102166915315113E-2</v>
      </c>
      <c r="J204" s="16">
        <f t="shared" si="62"/>
        <v>24.602723544458957</v>
      </c>
      <c r="K204" s="16">
        <f t="shared" si="63"/>
        <v>0.20133957933450702</v>
      </c>
      <c r="L204" s="16">
        <f t="shared" si="64"/>
        <v>0.44751343582385622</v>
      </c>
      <c r="M204" s="17">
        <f t="shared" si="65"/>
        <v>0.692884894546272</v>
      </c>
      <c r="O204" s="10">
        <f t="shared" si="66"/>
        <v>5.9799999999999791</v>
      </c>
      <c r="P204" s="16">
        <f t="shared" si="67"/>
        <v>6.4158650803224068E-2</v>
      </c>
      <c r="Q204" s="16">
        <f t="shared" si="68"/>
        <v>52.427648216805949</v>
      </c>
      <c r="R204" s="16">
        <f t="shared" si="69"/>
        <v>0.14720169576353612</v>
      </c>
      <c r="S204" s="16">
        <f t="shared" si="70"/>
        <v>0.43585537836661969</v>
      </c>
      <c r="T204" s="17">
        <f t="shared" si="71"/>
        <v>0.72930813784730042</v>
      </c>
    </row>
    <row r="205" spans="1:20" ht="14" thickBot="1" x14ac:dyDescent="0.2">
      <c r="A205" s="12">
        <f t="shared" si="54"/>
        <v>3.9899999999999789</v>
      </c>
      <c r="B205" s="18">
        <f t="shared" si="55"/>
        <v>0.13422111783099996</v>
      </c>
      <c r="C205" s="18">
        <f t="shared" si="56"/>
        <v>10.623426601860471</v>
      </c>
      <c r="D205" s="18">
        <f t="shared" si="57"/>
        <v>0.28680551240195074</v>
      </c>
      <c r="E205" s="18">
        <f t="shared" si="58"/>
        <v>0.46798653452271322</v>
      </c>
      <c r="F205" s="19">
        <f t="shared" si="59"/>
        <v>0.63226534990813321</v>
      </c>
      <c r="H205" s="12">
        <f t="shared" si="60"/>
        <v>4.9899999999999789</v>
      </c>
      <c r="I205" s="18">
        <f t="shared" si="61"/>
        <v>8.9771557310057287E-2</v>
      </c>
      <c r="J205" s="18">
        <f t="shared" si="62"/>
        <v>24.800682108565791</v>
      </c>
      <c r="K205" s="18">
        <f t="shared" si="63"/>
        <v>0.20066822518988373</v>
      </c>
      <c r="L205" s="18">
        <f t="shared" si="64"/>
        <v>0.44736309012107089</v>
      </c>
      <c r="M205" s="19">
        <f t="shared" si="65"/>
        <v>0.69334559852993871</v>
      </c>
      <c r="O205" s="12">
        <f t="shared" si="66"/>
        <v>5.9899999999999789</v>
      </c>
      <c r="P205" s="18">
        <f t="shared" si="67"/>
        <v>6.3957698598457485E-2</v>
      </c>
      <c r="Q205" s="18">
        <f t="shared" si="68"/>
        <v>52.802596013066086</v>
      </c>
      <c r="R205" s="18">
        <f t="shared" si="69"/>
        <v>0.14677067815391934</v>
      </c>
      <c r="S205" s="18">
        <f t="shared" si="70"/>
        <v>0.43576618574579762</v>
      </c>
      <c r="T205" s="19">
        <f t="shared" si="71"/>
        <v>0.72959234575354392</v>
      </c>
    </row>
    <row r="206" spans="1:20" ht="14" thickTop="1" x14ac:dyDescent="0.15"/>
  </sheetData>
  <phoneticPr fontId="5" type="noConversion"/>
  <pageMargins left="0.75" right="0.75" top="1" bottom="1" header="0.5" footer="0.5"/>
  <pageSetup scale="46" orientation="portrait"/>
  <headerFooter alignWithMargins="0">
    <oddHeader>&amp;CFanno Flow (&amp;"Symbol,Regular"g&amp;"Arial,Regular" = 1.4)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206"/>
  <sheetViews>
    <sheetView topLeftCell="A89" workbookViewId="0">
      <selection activeCell="A105" sqref="A105:T205"/>
    </sheetView>
  </sheetViews>
  <sheetFormatPr baseColWidth="10" defaultRowHeight="13" x14ac:dyDescent="0.15"/>
  <cols>
    <col min="1" max="1" width="8.83203125" customWidth="1"/>
    <col min="2" max="4" width="11" bestFit="1" customWidth="1"/>
    <col min="5" max="5" width="11.83203125" customWidth="1"/>
    <col min="6" max="6" width="11" bestFit="1" customWidth="1"/>
    <col min="7" max="7" width="2.5" style="4" customWidth="1"/>
    <col min="8" max="8" width="8.83203125" customWidth="1"/>
    <col min="9" max="9" width="10.6640625" customWidth="1"/>
    <col min="10" max="10" width="11.1640625" customWidth="1"/>
    <col min="11" max="11" width="11" bestFit="1" customWidth="1"/>
    <col min="12" max="12" width="11.6640625" customWidth="1"/>
    <col min="13" max="13" width="11" bestFit="1" customWidth="1"/>
    <col min="14" max="14" width="2.5" customWidth="1"/>
    <col min="15" max="15" width="8.83203125" customWidth="1"/>
    <col min="16" max="16" width="10.5" bestFit="1" customWidth="1"/>
    <col min="17" max="17" width="11" customWidth="1"/>
    <col min="18" max="18" width="11" bestFit="1" customWidth="1"/>
    <col min="19" max="19" width="12.5" customWidth="1"/>
    <col min="20" max="20" width="11" bestFit="1" customWidth="1"/>
    <col min="21" max="21" width="8.33203125" customWidth="1"/>
    <col min="22" max="27" width="8.83203125" customWidth="1"/>
    <col min="28" max="28" width="2.83203125" customWidth="1"/>
    <col min="29" max="256" width="8.83203125" customWidth="1"/>
  </cols>
  <sheetData>
    <row r="1" spans="1:34" x14ac:dyDescent="0.15">
      <c r="A1" s="2" t="s">
        <v>2</v>
      </c>
      <c r="B1">
        <v>1.4</v>
      </c>
    </row>
    <row r="2" spans="1:34" ht="14" thickBot="1" x14ac:dyDescent="0.2"/>
    <row r="3" spans="1:34" s="1" customFormat="1" ht="16" thickTop="1" x14ac:dyDescent="0.2">
      <c r="A3" s="6" t="s">
        <v>0</v>
      </c>
      <c r="B3" s="7" t="s">
        <v>7</v>
      </c>
      <c r="C3" s="7" t="s">
        <v>11</v>
      </c>
      <c r="D3" s="7" t="s">
        <v>8</v>
      </c>
      <c r="E3" s="8" t="s">
        <v>12</v>
      </c>
      <c r="F3" s="9" t="s">
        <v>13</v>
      </c>
      <c r="G3" s="5"/>
      <c r="H3" s="6" t="s">
        <v>0</v>
      </c>
      <c r="I3" s="7" t="s">
        <v>7</v>
      </c>
      <c r="J3" s="7" t="s">
        <v>11</v>
      </c>
      <c r="K3" s="7" t="s">
        <v>8</v>
      </c>
      <c r="L3" s="8" t="s">
        <v>12</v>
      </c>
      <c r="M3" s="9" t="s">
        <v>13</v>
      </c>
      <c r="O3" s="6" t="s">
        <v>0</v>
      </c>
      <c r="P3" s="7" t="s">
        <v>7</v>
      </c>
      <c r="Q3" s="7" t="s">
        <v>11</v>
      </c>
      <c r="R3" s="7" t="s">
        <v>8</v>
      </c>
      <c r="S3" s="8" t="s">
        <v>12</v>
      </c>
      <c r="T3" s="9" t="s">
        <v>13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15">
      <c r="A4" s="10">
        <v>0</v>
      </c>
      <c r="B4" s="16">
        <f>($B$1+1)/(1+$B$1*A4^2)</f>
        <v>2.4</v>
      </c>
      <c r="C4" s="16">
        <f>($B$1+1)/(1+$B$1*A4^2)*((2/($B$1+1)*(1+0.5*($B$1-1)*A4^2))^($B$1/($B$1-1)))</f>
        <v>1.267876290521218</v>
      </c>
      <c r="D4" s="16">
        <f>($B$1+1)^2*A4^2/(1+$B$1*A4^2)^2</f>
        <v>0</v>
      </c>
      <c r="E4" s="16" t="e">
        <f>(1+$B$1*A4^2)/(($B$1+1)*A4^2)</f>
        <v>#DIV/0!</v>
      </c>
      <c r="F4" s="17">
        <f>2*($B$1+1)*A4^2/(1+$B$1*A4^2)^2*(1+0.5*($B$1-1)*A4^2)</f>
        <v>0</v>
      </c>
      <c r="H4" s="10">
        <v>1</v>
      </c>
      <c r="I4" s="16">
        <f>($B$1+1)/(1+$B$1*H4^2)</f>
        <v>1</v>
      </c>
      <c r="J4" s="16">
        <f>($B$1+1)/(1+$B$1*H4^2)*((2/($B$1+1)*(1+0.5*($B$1-1)*H4^2))^($B$1/($B$1-1)))</f>
        <v>1</v>
      </c>
      <c r="K4" s="16">
        <f>($B$1+1)^2*H4^2/(1+$B$1*H4^2)^2</f>
        <v>1</v>
      </c>
      <c r="L4" s="16">
        <f>(1+$B$1*H4^2)/(($B$1+1)*H4^2)</f>
        <v>1</v>
      </c>
      <c r="M4" s="17">
        <f>2*($B$1+1)*H4^2/(1+$B$1*H4^2)^2*(1+0.5*($B$1-1)*H4^2)</f>
        <v>1</v>
      </c>
      <c r="O4" s="10">
        <v>2</v>
      </c>
      <c r="P4" s="16">
        <f>($B$1+1)/(1+$B$1*O4^2)</f>
        <v>0.36363636363636365</v>
      </c>
      <c r="Q4" s="16">
        <f>($B$1+1)/(1+$B$1*O4^2)*((2/($B$1+1)*(1+0.5*($B$1-1)*O4^2))^($B$1/($B$1-1)))</f>
        <v>1.5030959785260414</v>
      </c>
      <c r="R4" s="16">
        <f>($B$1+1)^2*O4^2/(1+$B$1*O4^2)^2</f>
        <v>0.52892561983471076</v>
      </c>
      <c r="S4" s="16">
        <f>(1+$B$1*O4^2)/(($B$1+1)*O4^2)</f>
        <v>0.6875</v>
      </c>
      <c r="T4" s="17">
        <f>2*($B$1+1)*O4^2/(1+$B$1*O4^2)^2*(1+0.5*($B$1-1)*O4^2)</f>
        <v>0.79338842975206603</v>
      </c>
    </row>
    <row r="5" spans="1:34" x14ac:dyDescent="0.15">
      <c r="A5" s="10">
        <f>A4+0.01</f>
        <v>0.01</v>
      </c>
      <c r="B5" s="16">
        <f t="shared" ref="B5:B68" si="0">($B$1+1)/(1+$B$1*A5^2)</f>
        <v>2.399664047033415</v>
      </c>
      <c r="C5" s="16">
        <f t="shared" ref="C5:C68" si="1">($B$1+1)/(1+$B$1*A5^2)*((2/($B$1+1)*(1+0.5*($B$1-1)*A5^2))^($B$1/($B$1-1)))</f>
        <v>1.267787553822824</v>
      </c>
      <c r="D5" s="16">
        <f t="shared" ref="D5:D68" si="2">($B$1+1)^2*A5^2/(1+$B$1*A5^2)^2</f>
        <v>5.7583875386247891E-4</v>
      </c>
      <c r="E5" s="16">
        <f t="shared" ref="E5:E68" si="3">(1+$B$1*A5^2)/(($B$1+1)*A5^2)</f>
        <v>4167.25</v>
      </c>
      <c r="F5" s="17">
        <f t="shared" ref="F5:F68" si="4">2*($B$1+1)*A5^2/(1+$B$1*A5^2)^2*(1+0.5*($B$1-1)*A5^2)</f>
        <v>4.7987522553129676E-4</v>
      </c>
      <c r="G5" s="3"/>
      <c r="H5" s="10">
        <f>H4+0.01</f>
        <v>1.01</v>
      </c>
      <c r="I5" s="16">
        <f t="shared" ref="I5:I68" si="5">($B$1+1)/(1+$B$1*H5^2)</f>
        <v>0.98841088240381525</v>
      </c>
      <c r="J5" s="16">
        <f t="shared" ref="J5:J68" si="6">($B$1+1)/(1+$B$1*H5^2)*((2/($B$1+1)*(1+0.5*($B$1-1)*H5^2))^($B$1/($B$1-1)))</f>
        <v>1.0000486107507565</v>
      </c>
      <c r="K5" s="16">
        <f t="shared" ref="K5:K68" si="7">($B$1+1)^2*H5^2/(1+$B$1*H5^2)^2</f>
        <v>0.99659288951062008</v>
      </c>
      <c r="L5" s="16">
        <f t="shared" ref="L5:L68" si="8">(1+$B$1*H5^2)/(($B$1+1)*H5^2)</f>
        <v>0.99179002058621712</v>
      </c>
      <c r="M5" s="17">
        <f t="shared" ref="M5:M68" si="9">2*($B$1+1)*H5^2/(1+$B$1*H5^2)^2*(1+0.5*($B$1-1)*H5^2)</f>
        <v>0.99993147569048035</v>
      </c>
      <c r="O5" s="10">
        <f>O4+0.01</f>
        <v>2.0099999999999998</v>
      </c>
      <c r="P5" s="16">
        <f t="shared" ref="P5:P68" si="10">($B$1+1)/(1+$B$1*O5^2)</f>
        <v>0.36056933898625942</v>
      </c>
      <c r="Q5" s="16">
        <f t="shared" ref="Q5:Q68" si="11">($B$1+1)/(1+$B$1*O5^2)*((2/($B$1+1)*(1+0.5*($B$1-1)*O5^2))^($B$1/($B$1-1)))</f>
        <v>1.5137903710902532</v>
      </c>
      <c r="R5" s="16">
        <f t="shared" ref="R5:R68" si="12">($B$1+1)^2*O5^2/(1+$B$1*O5^2)^2</f>
        <v>0.52525440382145339</v>
      </c>
      <c r="S5" s="16">
        <f t="shared" ref="S5:S68" si="13">(1+$B$1*O5^2)/(($B$1+1)*O5^2)</f>
        <v>0.68646609407357895</v>
      </c>
      <c r="T5" s="17">
        <f t="shared" ref="T5:T68" si="14">2*($B$1+1)*O5^2/(1+$B$1*O5^2)^2*(1+0.5*($B$1-1)*O5^2)</f>
        <v>0.79139205599771989</v>
      </c>
    </row>
    <row r="6" spans="1:34" x14ac:dyDescent="0.15">
      <c r="A6" s="10">
        <f t="shared" ref="A6:A69" si="15">A5+0.01</f>
        <v>0.02</v>
      </c>
      <c r="B6" s="16">
        <f t="shared" si="0"/>
        <v>2.3986567522187578</v>
      </c>
      <c r="C6" s="16">
        <f t="shared" si="1"/>
        <v>1.2675215193336939</v>
      </c>
      <c r="D6" s="16">
        <f t="shared" si="2"/>
        <v>2.3014216859858559E-3</v>
      </c>
      <c r="E6" s="16">
        <f t="shared" si="3"/>
        <v>1042.2499999999998</v>
      </c>
      <c r="F6" s="17">
        <f t="shared" si="4"/>
        <v>1.9180048331006122E-3</v>
      </c>
      <c r="G6" s="3"/>
      <c r="H6" s="10">
        <f t="shared" ref="H6:H69" si="16">H5+0.01</f>
        <v>1.02</v>
      </c>
      <c r="I6" s="16">
        <f t="shared" si="5"/>
        <v>0.97697593382616355</v>
      </c>
      <c r="J6" s="16">
        <f t="shared" si="6"/>
        <v>1.0001944388515394</v>
      </c>
      <c r="K6" s="16">
        <f t="shared" si="7"/>
        <v>0.99304304707663471</v>
      </c>
      <c r="L6" s="16">
        <f t="shared" si="8"/>
        <v>0.9838203255158271</v>
      </c>
      <c r="M6" s="17">
        <f t="shared" si="9"/>
        <v>0.99972953692695077</v>
      </c>
      <c r="O6" s="10">
        <f t="shared" ref="O6:O69" si="17">O5+0.01</f>
        <v>2.0199999999999996</v>
      </c>
      <c r="P6" s="16">
        <f t="shared" si="10"/>
        <v>0.357538703564661</v>
      </c>
      <c r="Q6" s="16">
        <f t="shared" si="11"/>
        <v>1.5246182524883325</v>
      </c>
      <c r="R6" s="16">
        <f t="shared" si="12"/>
        <v>0.52161354572034846</v>
      </c>
      <c r="S6" s="16">
        <f t="shared" si="13"/>
        <v>0.68544750514655428</v>
      </c>
      <c r="T6" s="17">
        <f t="shared" si="14"/>
        <v>0.78940994009317522</v>
      </c>
    </row>
    <row r="7" spans="1:34" x14ac:dyDescent="0.15">
      <c r="A7" s="10">
        <f t="shared" si="15"/>
        <v>0.03</v>
      </c>
      <c r="B7" s="16">
        <f t="shared" si="0"/>
        <v>2.396979805445139</v>
      </c>
      <c r="C7" s="16">
        <f t="shared" si="1"/>
        <v>1.2670787131433257</v>
      </c>
      <c r="D7" s="16">
        <f t="shared" si="2"/>
        <v>5.1709609689406348E-3</v>
      </c>
      <c r="E7" s="16">
        <f t="shared" si="3"/>
        <v>463.5462962962963</v>
      </c>
      <c r="F7" s="17">
        <f t="shared" si="4"/>
        <v>4.3099097849292039E-3</v>
      </c>
      <c r="G7" s="3"/>
      <c r="H7" s="10">
        <f t="shared" si="16"/>
        <v>1.03</v>
      </c>
      <c r="I7" s="16">
        <f t="shared" si="5"/>
        <v>0.9656937302334565</v>
      </c>
      <c r="J7" s="16">
        <f t="shared" si="6"/>
        <v>1.0004374725459775</v>
      </c>
      <c r="K7" s="16">
        <f t="shared" si="7"/>
        <v>0.9893575513914914</v>
      </c>
      <c r="L7" s="16">
        <f t="shared" si="8"/>
        <v>0.97608162880573091</v>
      </c>
      <c r="M7" s="17">
        <f t="shared" si="9"/>
        <v>0.99939953053811503</v>
      </c>
      <c r="O7" s="10">
        <f t="shared" si="17"/>
        <v>2.0299999999999994</v>
      </c>
      <c r="P7" s="16">
        <f t="shared" si="10"/>
        <v>0.35454392356033032</v>
      </c>
      <c r="Q7" s="16">
        <f t="shared" si="11"/>
        <v>1.5355805405691114</v>
      </c>
      <c r="R7" s="16">
        <f t="shared" si="12"/>
        <v>0.51800287343659956</v>
      </c>
      <c r="S7" s="16">
        <f t="shared" si="13"/>
        <v>0.68444393215074384</v>
      </c>
      <c r="T7" s="17">
        <f t="shared" si="14"/>
        <v>0.78744206805464645</v>
      </c>
    </row>
    <row r="8" spans="1:34" x14ac:dyDescent="0.15">
      <c r="A8" s="10">
        <f t="shared" si="15"/>
        <v>0.04</v>
      </c>
      <c r="B8" s="16">
        <f t="shared" si="0"/>
        <v>2.3946360153256703</v>
      </c>
      <c r="C8" s="16">
        <f t="shared" si="1"/>
        <v>1.2664600096444616</v>
      </c>
      <c r="D8" s="16">
        <f t="shared" si="2"/>
        <v>9.1748506334316891E-3</v>
      </c>
      <c r="E8" s="16">
        <f t="shared" si="3"/>
        <v>261</v>
      </c>
      <c r="F8" s="17">
        <f t="shared" si="4"/>
        <v>7.6481554880286559E-3</v>
      </c>
      <c r="G8" s="3"/>
      <c r="H8" s="10">
        <f t="shared" si="16"/>
        <v>1.04</v>
      </c>
      <c r="I8" s="16">
        <f t="shared" si="5"/>
        <v>0.95456281023291323</v>
      </c>
      <c r="J8" s="16">
        <f t="shared" si="6"/>
        <v>1.0007776936823913</v>
      </c>
      <c r="K8" s="16">
        <f t="shared" si="7"/>
        <v>0.98554327562802513</v>
      </c>
      <c r="L8" s="16">
        <f t="shared" si="8"/>
        <v>0.96856508875739633</v>
      </c>
      <c r="M8" s="17">
        <f t="shared" si="9"/>
        <v>0.9989466641765663</v>
      </c>
      <c r="O8" s="10">
        <f t="shared" si="17"/>
        <v>2.0399999999999991</v>
      </c>
      <c r="P8" s="16">
        <f t="shared" si="10"/>
        <v>0.35158447402962711</v>
      </c>
      <c r="Q8" s="16">
        <f t="shared" si="11"/>
        <v>1.5466781641058036</v>
      </c>
      <c r="R8" s="16">
        <f t="shared" si="12"/>
        <v>0.51442221092315388</v>
      </c>
      <c r="S8" s="16">
        <f t="shared" si="13"/>
        <v>0.68345508137895694</v>
      </c>
      <c r="T8" s="17">
        <f t="shared" si="14"/>
        <v>0.78548842126559404</v>
      </c>
    </row>
    <row r="9" spans="1:34" x14ac:dyDescent="0.15">
      <c r="A9" s="10">
        <f t="shared" si="15"/>
        <v>0.05</v>
      </c>
      <c r="B9" s="16">
        <f t="shared" si="0"/>
        <v>2.3916292974588935</v>
      </c>
      <c r="C9" s="16">
        <f t="shared" si="1"/>
        <v>1.2656666279183149</v>
      </c>
      <c r="D9" s="16">
        <f t="shared" si="2"/>
        <v>1.4299726741159308E-2</v>
      </c>
      <c r="E9" s="16">
        <f t="shared" si="3"/>
        <v>167.24999999999997</v>
      </c>
      <c r="F9" s="17">
        <f t="shared" si="4"/>
        <v>1.192239717044157E-2</v>
      </c>
      <c r="G9" s="3"/>
      <c r="H9" s="10">
        <f t="shared" si="16"/>
        <v>1.05</v>
      </c>
      <c r="I9" s="16">
        <f t="shared" si="5"/>
        <v>0.94358167878907018</v>
      </c>
      <c r="J9" s="16">
        <f t="shared" si="6"/>
        <v>1.0012150788833514</v>
      </c>
      <c r="K9" s="16">
        <f t="shared" si="7"/>
        <v>0.981606888962406</v>
      </c>
      <c r="L9" s="16">
        <f t="shared" si="8"/>
        <v>0.96126228269085412</v>
      </c>
      <c r="M9" s="17">
        <f t="shared" si="9"/>
        <v>0.99837600664884707</v>
      </c>
      <c r="O9" s="10">
        <f t="shared" si="17"/>
        <v>2.0499999999999989</v>
      </c>
      <c r="P9" s="16">
        <f t="shared" si="10"/>
        <v>0.34865983874482492</v>
      </c>
      <c r="Q9" s="16">
        <f t="shared" si="11"/>
        <v>1.5579120627842005</v>
      </c>
      <c r="R9" s="16">
        <f t="shared" si="12"/>
        <v>0.51087137845286612</v>
      </c>
      <c r="S9" s="16">
        <f t="shared" si="13"/>
        <v>0.68248066627007742</v>
      </c>
      <c r="T9" s="17">
        <f t="shared" si="14"/>
        <v>0.78354897670208301</v>
      </c>
    </row>
    <row r="10" spans="1:34" x14ac:dyDescent="0.15">
      <c r="A10" s="10">
        <f t="shared" si="15"/>
        <v>6.0000000000000005E-2</v>
      </c>
      <c r="B10" s="16">
        <f t="shared" si="0"/>
        <v>2.3879646581230598</v>
      </c>
      <c r="C10" s="16">
        <f t="shared" si="1"/>
        <v>1.2647001267134119</v>
      </c>
      <c r="D10" s="16">
        <f t="shared" si="2"/>
        <v>2.052855075040122E-2</v>
      </c>
      <c r="E10" s="16">
        <f t="shared" si="3"/>
        <v>116.32407407407405</v>
      </c>
      <c r="F10" s="17">
        <f t="shared" si="4"/>
        <v>1.7119442755784593E-2</v>
      </c>
      <c r="G10" s="3"/>
      <c r="H10" s="10">
        <f t="shared" si="16"/>
        <v>1.06</v>
      </c>
      <c r="I10" s="16">
        <f t="shared" si="5"/>
        <v>0.93274881074526617</v>
      </c>
      <c r="J10" s="16">
        <f t="shared" si="6"/>
        <v>1.0017496006553428</v>
      </c>
      <c r="K10" s="16">
        <f t="shared" si="7"/>
        <v>0.97755485845852164</v>
      </c>
      <c r="L10" s="16">
        <f t="shared" si="8"/>
        <v>0.95416518333926659</v>
      </c>
      <c r="M10" s="17">
        <f t="shared" si="9"/>
        <v>0.99769248854276726</v>
      </c>
      <c r="O10" s="10">
        <f t="shared" si="17"/>
        <v>2.0599999999999987</v>
      </c>
      <c r="P10" s="16">
        <f t="shared" si="10"/>
        <v>0.34576951004460466</v>
      </c>
      <c r="Q10" s="16">
        <f t="shared" si="11"/>
        <v>1.5692831871915889</v>
      </c>
      <c r="R10" s="16">
        <f t="shared" si="12"/>
        <v>0.5073501928789752</v>
      </c>
      <c r="S10" s="16">
        <f t="shared" si="13"/>
        <v>0.68152040720143292</v>
      </c>
      <c r="T10" s="17">
        <f t="shared" si="14"/>
        <v>0.78162370714934859</v>
      </c>
    </row>
    <row r="11" spans="1:34" x14ac:dyDescent="0.15">
      <c r="A11" s="10">
        <f t="shared" si="15"/>
        <v>7.0000000000000007E-2</v>
      </c>
      <c r="B11" s="16">
        <f t="shared" si="0"/>
        <v>2.3836481735295867</v>
      </c>
      <c r="C11" s="16">
        <f t="shared" si="1"/>
        <v>1.2635623980569353</v>
      </c>
      <c r="D11" s="16">
        <f t="shared" si="2"/>
        <v>2.7840715214337588E-2</v>
      </c>
      <c r="E11" s="16">
        <f t="shared" si="3"/>
        <v>85.617346938775512</v>
      </c>
      <c r="F11" s="17">
        <f t="shared" si="4"/>
        <v>2.3223332596039696E-2</v>
      </c>
      <c r="G11" s="3"/>
      <c r="H11" s="10">
        <f t="shared" si="16"/>
        <v>1.07</v>
      </c>
      <c r="I11" s="16">
        <f t="shared" si="5"/>
        <v>0.92206265415735</v>
      </c>
      <c r="J11" s="16">
        <f t="shared" si="6"/>
        <v>1.0023812284407565</v>
      </c>
      <c r="K11" s="16">
        <f t="shared" si="7"/>
        <v>0.97339345127567389</v>
      </c>
      <c r="L11" s="16">
        <f t="shared" si="8"/>
        <v>0.94726613678050475</v>
      </c>
      <c r="M11" s="17">
        <f t="shared" si="9"/>
        <v>0.99690090312398139</v>
      </c>
      <c r="O11" s="10">
        <f t="shared" si="17"/>
        <v>2.0699999999999985</v>
      </c>
      <c r="P11" s="16">
        <f t="shared" si="10"/>
        <v>0.34291298868672937</v>
      </c>
      <c r="Q11" s="16">
        <f t="shared" si="11"/>
        <v>1.5807924988063893</v>
      </c>
      <c r="R11" s="16">
        <f t="shared" si="12"/>
        <v>0.50385846788434685</v>
      </c>
      <c r="S11" s="16">
        <f t="shared" si="13"/>
        <v>0.68057403128816718</v>
      </c>
      <c r="T11" s="17">
        <f t="shared" si="14"/>
        <v>0.77971258140989474</v>
      </c>
    </row>
    <row r="12" spans="1:34" x14ac:dyDescent="0.15">
      <c r="A12" s="10">
        <f t="shared" si="15"/>
        <v>0.08</v>
      </c>
      <c r="B12" s="16">
        <f t="shared" si="0"/>
        <v>2.3786869647954325</v>
      </c>
      <c r="C12" s="16">
        <f t="shared" si="1"/>
        <v>1.2622556595477932</v>
      </c>
      <c r="D12" s="16">
        <f t="shared" si="2"/>
        <v>3.6212170729521334E-2</v>
      </c>
      <c r="E12" s="16">
        <f t="shared" si="3"/>
        <v>65.6875</v>
      </c>
      <c r="F12" s="17">
        <f t="shared" si="4"/>
        <v>3.0215435256712594E-2</v>
      </c>
      <c r="G12" s="3"/>
      <c r="H12" s="10">
        <f t="shared" si="16"/>
        <v>1.08</v>
      </c>
      <c r="I12" s="16">
        <f t="shared" si="5"/>
        <v>0.91152163344676718</v>
      </c>
      <c r="J12" s="16">
        <f t="shared" si="6"/>
        <v>1.003109929614415</v>
      </c>
      <c r="K12" s="16">
        <f t="shared" si="7"/>
        <v>0.96912873716484205</v>
      </c>
      <c r="L12" s="16">
        <f t="shared" si="8"/>
        <v>0.94055784179240953</v>
      </c>
      <c r="M12" s="17">
        <f t="shared" si="9"/>
        <v>0.99600590747554707</v>
      </c>
      <c r="O12" s="10">
        <f t="shared" si="17"/>
        <v>2.0799999999999983</v>
      </c>
      <c r="P12" s="16">
        <f t="shared" si="10"/>
        <v>0.34008978370289805</v>
      </c>
      <c r="Q12" s="16">
        <f t="shared" si="11"/>
        <v>1.592440969988518</v>
      </c>
      <c r="R12" s="16">
        <f t="shared" si="12"/>
        <v>0.5003960142199082</v>
      </c>
      <c r="S12" s="16">
        <f t="shared" si="13"/>
        <v>0.67964127218934933</v>
      </c>
      <c r="T12" s="17">
        <f t="shared" si="14"/>
        <v>0.77781556450342448</v>
      </c>
    </row>
    <row r="13" spans="1:34" x14ac:dyDescent="0.15">
      <c r="A13" s="10">
        <f t="shared" si="15"/>
        <v>0.09</v>
      </c>
      <c r="B13" s="16">
        <f t="shared" si="0"/>
        <v>2.3730891688255187</v>
      </c>
      <c r="C13" s="16">
        <f t="shared" si="1"/>
        <v>1.260782445390259</v>
      </c>
      <c r="D13" s="16">
        <f t="shared" si="2"/>
        <v>4.5615572845895638E-2</v>
      </c>
      <c r="E13" s="16">
        <f t="shared" si="3"/>
        <v>52.023662551440324</v>
      </c>
      <c r="F13" s="17">
        <f t="shared" si="4"/>
        <v>3.8074558394921652E-2</v>
      </c>
      <c r="G13" s="3"/>
      <c r="H13" s="10">
        <f t="shared" si="16"/>
        <v>1.0900000000000001</v>
      </c>
      <c r="I13" s="16">
        <f t="shared" si="5"/>
        <v>0.90112415238009425</v>
      </c>
      <c r="J13" s="16">
        <f t="shared" si="6"/>
        <v>1.0039356704268023</v>
      </c>
      <c r="K13" s="16">
        <f t="shared" si="7"/>
        <v>0.96476659122105946</v>
      </c>
      <c r="L13" s="16">
        <f t="shared" si="8"/>
        <v>0.93403333052773319</v>
      </c>
      <c r="M13" s="17">
        <f t="shared" si="9"/>
        <v>0.99501202385583953</v>
      </c>
      <c r="O13" s="10">
        <f t="shared" si="17"/>
        <v>2.0899999999999981</v>
      </c>
      <c r="P13" s="16">
        <f t="shared" si="10"/>
        <v>0.3372994122557747</v>
      </c>
      <c r="Q13" s="16">
        <f t="shared" si="11"/>
        <v>1.6042295839704694</v>
      </c>
      <c r="R13" s="16">
        <f t="shared" si="12"/>
        <v>0.49696263993269163</v>
      </c>
      <c r="S13" s="16">
        <f t="shared" si="13"/>
        <v>0.67872186992056061</v>
      </c>
      <c r="T13" s="17">
        <f t="shared" si="14"/>
        <v>0.77593261785890721</v>
      </c>
    </row>
    <row r="14" spans="1:34" x14ac:dyDescent="0.15">
      <c r="A14" s="10">
        <f t="shared" si="15"/>
        <v>9.9999999999999992E-2</v>
      </c>
      <c r="B14" s="16">
        <f t="shared" si="0"/>
        <v>2.3668639053254439</v>
      </c>
      <c r="C14" s="16">
        <f t="shared" si="1"/>
        <v>1.2591455962360274</v>
      </c>
      <c r="D14" s="16">
        <f t="shared" si="2"/>
        <v>5.6020447463324102E-2</v>
      </c>
      <c r="E14" s="16">
        <f t="shared" si="3"/>
        <v>42.250000000000007</v>
      </c>
      <c r="F14" s="17">
        <f t="shared" si="4"/>
        <v>4.6777073631875624E-2</v>
      </c>
      <c r="G14" s="3"/>
      <c r="H14" s="10">
        <f t="shared" si="16"/>
        <v>1.1000000000000001</v>
      </c>
      <c r="I14" s="16">
        <f t="shared" si="5"/>
        <v>0.89086859688195985</v>
      </c>
      <c r="J14" s="16">
        <f t="shared" si="6"/>
        <v>1.0048584168961385</v>
      </c>
      <c r="K14" s="16">
        <f t="shared" si="7"/>
        <v>0.96031269686162279</v>
      </c>
      <c r="L14" s="16">
        <f t="shared" si="8"/>
        <v>0.92768595041322299</v>
      </c>
      <c r="M14" s="17">
        <f t="shared" si="9"/>
        <v>0.99392364125177968</v>
      </c>
      <c r="O14" s="10">
        <f t="shared" si="17"/>
        <v>2.0999999999999979</v>
      </c>
      <c r="P14" s="16">
        <f t="shared" si="10"/>
        <v>0.33454139949818851</v>
      </c>
      <c r="Q14" s="16">
        <f t="shared" si="11"/>
        <v>1.6161593348491041</v>
      </c>
      <c r="R14" s="16">
        <f t="shared" si="12"/>
        <v>0.49355815058388991</v>
      </c>
      <c r="S14" s="16">
        <f t="shared" si="13"/>
        <v>0.6778155706727137</v>
      </c>
      <c r="T14" s="17">
        <f t="shared" si="14"/>
        <v>0.77406369949906639</v>
      </c>
    </row>
    <row r="15" spans="1:34" x14ac:dyDescent="0.15">
      <c r="A15" s="10">
        <f t="shared" si="15"/>
        <v>0.10999999999999999</v>
      </c>
      <c r="B15" s="16">
        <f t="shared" si="0"/>
        <v>2.3600212401911618</v>
      </c>
      <c r="C15" s="16">
        <f t="shared" si="1"/>
        <v>1.2573482479106641</v>
      </c>
      <c r="D15" s="16">
        <f t="shared" si="2"/>
        <v>6.7393373075256474E-2</v>
      </c>
      <c r="E15" s="16">
        <f t="shared" si="3"/>
        <v>35.018595041322321</v>
      </c>
      <c r="F15" s="17">
        <f t="shared" si="4"/>
        <v>5.6297054198415505E-2</v>
      </c>
      <c r="G15" s="3"/>
      <c r="H15" s="10">
        <f t="shared" si="16"/>
        <v>1.1100000000000001</v>
      </c>
      <c r="I15" s="16">
        <f t="shared" si="5"/>
        <v>0.88075333768816921</v>
      </c>
      <c r="J15" s="16">
        <f t="shared" si="6"/>
        <v>1.0058781356513917</v>
      </c>
      <c r="K15" s="16">
        <f t="shared" si="7"/>
        <v>0.95577254900196851</v>
      </c>
      <c r="L15" s="16">
        <f t="shared" si="8"/>
        <v>0.92150934718502275</v>
      </c>
      <c r="M15" s="17">
        <f t="shared" si="9"/>
        <v>0.99274501710586149</v>
      </c>
      <c r="O15" s="10">
        <f t="shared" si="17"/>
        <v>2.1099999999999977</v>
      </c>
      <c r="P15" s="16">
        <f t="shared" si="10"/>
        <v>0.33181527843449615</v>
      </c>
      <c r="Q15" s="16">
        <f t="shared" si="11"/>
        <v>1.6282312275781614</v>
      </c>
      <c r="R15" s="16">
        <f t="shared" si="12"/>
        <v>0.4901823494573061</v>
      </c>
      <c r="S15" s="16">
        <f t="shared" si="13"/>
        <v>0.67692212663686824</v>
      </c>
      <c r="T15" s="17">
        <f t="shared" si="14"/>
        <v>0.77220876421756623</v>
      </c>
    </row>
    <row r="16" spans="1:34" x14ac:dyDescent="0.15">
      <c r="A16" s="10">
        <f t="shared" si="15"/>
        <v>0.11999999999999998</v>
      </c>
      <c r="B16" s="16">
        <f t="shared" si="0"/>
        <v>2.3525721455457966</v>
      </c>
      <c r="C16" s="16">
        <f t="shared" si="1"/>
        <v>1.2553938191076564</v>
      </c>
      <c r="D16" s="16">
        <f t="shared" si="2"/>
        <v>7.9698178079970511E-2</v>
      </c>
      <c r="E16" s="16">
        <f t="shared" si="3"/>
        <v>29.51851851851853</v>
      </c>
      <c r="F16" s="17">
        <f t="shared" si="4"/>
        <v>6.6606424027367356E-2</v>
      </c>
      <c r="G16" s="3"/>
      <c r="H16" s="10">
        <f t="shared" si="16"/>
        <v>1.1200000000000001</v>
      </c>
      <c r="I16" s="16">
        <f t="shared" si="5"/>
        <v>0.87077673284569823</v>
      </c>
      <c r="J16" s="16">
        <f t="shared" si="6"/>
        <v>1.00699479472829</v>
      </c>
      <c r="K16" s="16">
        <f t="shared" si="7"/>
        <v>0.95115145740303353</v>
      </c>
      <c r="L16" s="16">
        <f t="shared" si="8"/>
        <v>0.91549744897959184</v>
      </c>
      <c r="M16" s="17">
        <f t="shared" si="9"/>
        <v>0.99148027919692228</v>
      </c>
      <c r="O16" s="10">
        <f t="shared" si="17"/>
        <v>2.1199999999999974</v>
      </c>
      <c r="P16" s="16">
        <f t="shared" si="10"/>
        <v>0.32912058978409758</v>
      </c>
      <c r="Q16" s="16">
        <f t="shared" si="11"/>
        <v>1.6404462779614777</v>
      </c>
      <c r="R16" s="16">
        <f t="shared" si="12"/>
        <v>0.48683503775857295</v>
      </c>
      <c r="S16" s="16">
        <f t="shared" si="13"/>
        <v>0.67604129583481687</v>
      </c>
      <c r="T16" s="17">
        <f t="shared" si="14"/>
        <v>0.77036776374916471</v>
      </c>
    </row>
    <row r="17" spans="1:20" x14ac:dyDescent="0.15">
      <c r="A17" s="10">
        <f t="shared" si="15"/>
        <v>0.12999999999999998</v>
      </c>
      <c r="B17" s="16">
        <f t="shared" si="0"/>
        <v>2.3445284567141433</v>
      </c>
      <c r="C17" s="16">
        <f t="shared" si="1"/>
        <v>1.2532859981395603</v>
      </c>
      <c r="D17" s="16">
        <f t="shared" si="2"/>
        <v>9.289615126538657E-2</v>
      </c>
      <c r="E17" s="16">
        <f t="shared" si="3"/>
        <v>25.238165680473383</v>
      </c>
      <c r="F17" s="17">
        <f t="shared" si="4"/>
        <v>7.767511688055298E-2</v>
      </c>
      <c r="G17" s="3"/>
      <c r="H17" s="10">
        <f t="shared" si="16"/>
        <v>1.1300000000000001</v>
      </c>
      <c r="I17" s="16">
        <f t="shared" si="5"/>
        <v>0.86093713006607664</v>
      </c>
      <c r="J17" s="16">
        <f t="shared" si="6"/>
        <v>1.0082083643203243</v>
      </c>
      <c r="K17" s="16">
        <f t="shared" si="7"/>
        <v>0.94645455016583657</v>
      </c>
      <c r="L17" s="16">
        <f t="shared" si="8"/>
        <v>0.90964445140574834</v>
      </c>
      <c r="M17" s="17">
        <f t="shared" si="9"/>
        <v>0.99013342765598988</v>
      </c>
      <c r="O17" s="10">
        <f t="shared" si="17"/>
        <v>2.1299999999999972</v>
      </c>
      <c r="P17" s="16">
        <f t="shared" si="10"/>
        <v>0.32645688184709376</v>
      </c>
      <c r="Q17" s="16">
        <f t="shared" si="11"/>
        <v>1.6528055126469088</v>
      </c>
      <c r="R17" s="16">
        <f t="shared" si="12"/>
        <v>0.48351601480549833</v>
      </c>
      <c r="S17" s="16">
        <f t="shared" si="13"/>
        <v>0.67517284195522664</v>
      </c>
      <c r="T17" s="17">
        <f t="shared" si="14"/>
        <v>0.76854064693309188</v>
      </c>
    </row>
    <row r="18" spans="1:20" x14ac:dyDescent="0.15">
      <c r="A18" s="10">
        <f t="shared" si="15"/>
        <v>0.13999999999999999</v>
      </c>
      <c r="B18" s="16">
        <f t="shared" si="0"/>
        <v>2.3359028264424202</v>
      </c>
      <c r="C18" s="16">
        <f t="shared" si="1"/>
        <v>1.2510287288409645</v>
      </c>
      <c r="D18" s="16">
        <f t="shared" si="2"/>
        <v>0.10694626348580105</v>
      </c>
      <c r="E18" s="16">
        <f t="shared" si="3"/>
        <v>21.841836734693878</v>
      </c>
      <c r="F18" s="17">
        <f t="shared" si="4"/>
        <v>8.9471244032221162E-2</v>
      </c>
      <c r="G18" s="3"/>
      <c r="H18" s="10">
        <f t="shared" si="16"/>
        <v>1.1400000000000001</v>
      </c>
      <c r="I18" s="16">
        <f t="shared" si="5"/>
        <v>0.85123286893851258</v>
      </c>
      <c r="J18" s="16">
        <f t="shared" si="6"/>
        <v>1.0095188174867102</v>
      </c>
      <c r="K18" s="16">
        <f t="shared" si="7"/>
        <v>0.94168677735081385</v>
      </c>
      <c r="L18" s="16">
        <f t="shared" si="8"/>
        <v>0.90394480352929096</v>
      </c>
      <c r="M18" s="17">
        <f t="shared" si="9"/>
        <v>0.98870833709986439</v>
      </c>
      <c r="O18" s="10">
        <f t="shared" si="17"/>
        <v>2.139999999999997</v>
      </c>
      <c r="P18" s="16">
        <f t="shared" si="10"/>
        <v>0.32382371037207425</v>
      </c>
      <c r="Q18" s="16">
        <f t="shared" si="11"/>
        <v>1.665309969120955</v>
      </c>
      <c r="R18" s="16">
        <f t="shared" si="12"/>
        <v>0.48022507820988664</v>
      </c>
      <c r="S18" s="16">
        <f t="shared" si="13"/>
        <v>0.67431653419512649</v>
      </c>
      <c r="T18" s="17">
        <f t="shared" si="14"/>
        <v>0.76672735986990381</v>
      </c>
    </row>
    <row r="19" spans="1:20" x14ac:dyDescent="0.15">
      <c r="A19" s="10">
        <f t="shared" si="15"/>
        <v>0.15</v>
      </c>
      <c r="B19" s="16">
        <f t="shared" si="0"/>
        <v>2.32670867668444</v>
      </c>
      <c r="C19" s="16">
        <f t="shared" si="1"/>
        <v>1.2486261957221982</v>
      </c>
      <c r="D19" s="16">
        <f t="shared" si="2"/>
        <v>0.1218053984885698</v>
      </c>
      <c r="E19" s="16">
        <f t="shared" si="3"/>
        <v>19.101851851851855</v>
      </c>
      <c r="F19" s="17">
        <f t="shared" si="4"/>
        <v>0.10196126898480697</v>
      </c>
      <c r="G19" s="3"/>
      <c r="H19" s="10">
        <f t="shared" si="16"/>
        <v>1.1500000000000001</v>
      </c>
      <c r="I19" s="16">
        <f t="shared" si="5"/>
        <v>0.84166228300894264</v>
      </c>
      <c r="J19" s="16">
        <f t="shared" si="6"/>
        <v>1.0109261308192004</v>
      </c>
      <c r="K19" s="16">
        <f t="shared" si="7"/>
        <v>0.93685291470116916</v>
      </c>
      <c r="L19" s="16">
        <f t="shared" si="8"/>
        <v>0.8983931947069943</v>
      </c>
      <c r="M19" s="17">
        <f t="shared" si="9"/>
        <v>0.98720875886635695</v>
      </c>
      <c r="O19" s="10">
        <f t="shared" si="17"/>
        <v>2.1499999999999968</v>
      </c>
      <c r="P19" s="16">
        <f t="shared" si="10"/>
        <v>0.32122063842601972</v>
      </c>
      <c r="Q19" s="16">
        <f t="shared" si="11"/>
        <v>1.6779606957040836</v>
      </c>
      <c r="R19" s="16">
        <f t="shared" si="12"/>
        <v>0.47696202405116267</v>
      </c>
      <c r="S19" s="16">
        <f t="shared" si="13"/>
        <v>0.67347214710654424</v>
      </c>
      <c r="T19" s="17">
        <f t="shared" si="14"/>
        <v>0.764927846072051</v>
      </c>
    </row>
    <row r="20" spans="1:20" x14ac:dyDescent="0.15">
      <c r="A20" s="10">
        <f t="shared" si="15"/>
        <v>0.16</v>
      </c>
      <c r="B20" s="16">
        <f t="shared" si="0"/>
        <v>2.3169601482854492</v>
      </c>
      <c r="C20" s="16">
        <f t="shared" si="1"/>
        <v>1.2460828084758122</v>
      </c>
      <c r="D20" s="16">
        <f t="shared" si="2"/>
        <v>0.13742859081581904</v>
      </c>
      <c r="E20" s="16">
        <f t="shared" si="3"/>
        <v>16.859375</v>
      </c>
      <c r="F20" s="17">
        <f t="shared" si="4"/>
        <v>0.11511018766733004</v>
      </c>
      <c r="G20" s="3"/>
      <c r="H20" s="10">
        <f t="shared" si="16"/>
        <v>1.1600000000000001</v>
      </c>
      <c r="I20" s="16">
        <f t="shared" si="5"/>
        <v>0.83222370173102522</v>
      </c>
      <c r="J20" s="16">
        <f t="shared" si="6"/>
        <v>1.0124302850696165</v>
      </c>
      <c r="K20" s="16">
        <f t="shared" si="7"/>
        <v>0.93195756745112168</v>
      </c>
      <c r="L20" s="16">
        <f t="shared" si="8"/>
        <v>0.89298454221165269</v>
      </c>
      <c r="M20" s="17">
        <f t="shared" si="9"/>
        <v>0.98563832333630619</v>
      </c>
      <c r="O20" s="10">
        <f t="shared" si="17"/>
        <v>2.1599999999999966</v>
      </c>
      <c r="P20" s="16">
        <f t="shared" si="10"/>
        <v>0.31864723626630498</v>
      </c>
      <c r="Q20" s="16">
        <f t="shared" si="11"/>
        <v>1.6907587515467404</v>
      </c>
      <c r="R20" s="16">
        <f t="shared" si="12"/>
        <v>0.4737266470421268</v>
      </c>
      <c r="S20" s="16">
        <f t="shared" si="13"/>
        <v>0.67263946044810274</v>
      </c>
      <c r="T20" s="17">
        <f t="shared" si="14"/>
        <v>0.76314204660839557</v>
      </c>
    </row>
    <row r="21" spans="1:20" x14ac:dyDescent="0.15">
      <c r="A21" s="10">
        <f t="shared" si="15"/>
        <v>0.17</v>
      </c>
      <c r="B21" s="16">
        <f t="shared" si="0"/>
        <v>2.3066720489014476</v>
      </c>
      <c r="C21" s="16">
        <f t="shared" si="1"/>
        <v>1.2434031859398607</v>
      </c>
      <c r="D21" s="16">
        <f t="shared" si="2"/>
        <v>0.15376926870019458</v>
      </c>
      <c r="E21" s="16">
        <f t="shared" si="3"/>
        <v>15.000865051903112</v>
      </c>
      <c r="F21" s="17">
        <f t="shared" si="4"/>
        <v>0.12888171256106806</v>
      </c>
      <c r="G21" s="3"/>
      <c r="H21" s="10">
        <f t="shared" si="16"/>
        <v>1.1700000000000002</v>
      </c>
      <c r="I21" s="16">
        <f t="shared" si="5"/>
        <v>0.82291545229490526</v>
      </c>
      <c r="J21" s="16">
        <f t="shared" si="6"/>
        <v>1.0140312657398713</v>
      </c>
      <c r="K21" s="16">
        <f t="shared" si="7"/>
        <v>0.92700517420146011</v>
      </c>
      <c r="L21" s="16">
        <f t="shared" si="8"/>
        <v>0.88771397959432141</v>
      </c>
      <c r="M21" s="17">
        <f t="shared" si="9"/>
        <v>0.98400054232861323</v>
      </c>
      <c r="O21" s="10">
        <f t="shared" si="17"/>
        <v>2.1699999999999964</v>
      </c>
      <c r="P21" s="16">
        <f t="shared" si="10"/>
        <v>0.31610308121478509</v>
      </c>
      <c r="Q21" s="16">
        <f t="shared" si="11"/>
        <v>1.703705206626049</v>
      </c>
      <c r="R21" s="16">
        <f t="shared" si="12"/>
        <v>0.47051874068714522</v>
      </c>
      <c r="S21" s="16">
        <f t="shared" si="13"/>
        <v>0.67181825904138992</v>
      </c>
      <c r="T21" s="17">
        <f t="shared" si="14"/>
        <v>0.76136990024290263</v>
      </c>
    </row>
    <row r="22" spans="1:20" x14ac:dyDescent="0.15">
      <c r="A22" s="10">
        <f t="shared" si="15"/>
        <v>0.18000000000000002</v>
      </c>
      <c r="B22" s="16">
        <f t="shared" si="0"/>
        <v>2.2958597994949108</v>
      </c>
      <c r="C22" s="16">
        <f t="shared" si="1"/>
        <v>1.2405921396230128</v>
      </c>
      <c r="D22" s="16">
        <f t="shared" si="2"/>
        <v>0.17077949989355271</v>
      </c>
      <c r="E22" s="16">
        <f t="shared" si="3"/>
        <v>13.443415637860081</v>
      </c>
      <c r="F22" s="17">
        <f t="shared" si="4"/>
        <v>0.14323845921071912</v>
      </c>
      <c r="G22" s="3"/>
      <c r="H22" s="10">
        <f t="shared" si="16"/>
        <v>1.1800000000000002</v>
      </c>
      <c r="I22" s="16">
        <f t="shared" si="5"/>
        <v>0.81373586133940912</v>
      </c>
      <c r="J22" s="16">
        <f t="shared" si="6"/>
        <v>1.015729063636245</v>
      </c>
      <c r="K22" s="16">
        <f t="shared" si="7"/>
        <v>0.9220000108462798</v>
      </c>
      <c r="L22" s="16">
        <f t="shared" si="8"/>
        <v>0.88257684573398443</v>
      </c>
      <c r="M22" s="17">
        <f t="shared" si="9"/>
        <v>0.98229881155562659</v>
      </c>
      <c r="O22" s="10">
        <f t="shared" si="17"/>
        <v>2.1799999999999962</v>
      </c>
      <c r="P22" s="16">
        <f t="shared" si="10"/>
        <v>0.31358775753394685</v>
      </c>
      <c r="Q22" s="16">
        <f t="shared" si="11"/>
        <v>1.7168011417431841</v>
      </c>
      <c r="R22" s="16">
        <f t="shared" si="12"/>
        <v>0.46733809743307364</v>
      </c>
      <c r="S22" s="16">
        <f t="shared" si="13"/>
        <v>0.6710083326319336</v>
      </c>
      <c r="T22" s="17">
        <f t="shared" si="14"/>
        <v>0.75961134356771642</v>
      </c>
    </row>
    <row r="23" spans="1:20" x14ac:dyDescent="0.15">
      <c r="A23" s="10">
        <f t="shared" si="15"/>
        <v>0.19000000000000003</v>
      </c>
      <c r="B23" s="16">
        <f t="shared" si="0"/>
        <v>2.2845393797475584</v>
      </c>
      <c r="C23" s="16">
        <f t="shared" si="1"/>
        <v>1.2376546568963871</v>
      </c>
      <c r="D23" s="16">
        <f t="shared" si="2"/>
        <v>0.18841023841198667</v>
      </c>
      <c r="E23" s="16">
        <f t="shared" si="3"/>
        <v>12.125346260387808</v>
      </c>
      <c r="F23" s="17">
        <f t="shared" si="4"/>
        <v>0.15814213361110105</v>
      </c>
      <c r="G23" s="3"/>
      <c r="H23" s="10">
        <f t="shared" si="16"/>
        <v>1.1900000000000002</v>
      </c>
      <c r="I23" s="16">
        <f t="shared" si="5"/>
        <v>0.80468325655313921</v>
      </c>
      <c r="J23" s="16">
        <f t="shared" si="6"/>
        <v>1.0175236753895784</v>
      </c>
      <c r="K23" s="16">
        <f t="shared" si="7"/>
        <v>0.91694619453612081</v>
      </c>
      <c r="L23" s="16">
        <f t="shared" si="8"/>
        <v>0.87756867452863485</v>
      </c>
      <c r="M23" s="17">
        <f t="shared" si="9"/>
        <v>0.98053641312720086</v>
      </c>
      <c r="O23" s="10">
        <f t="shared" si="17"/>
        <v>2.1899999999999959</v>
      </c>
      <c r="P23" s="16">
        <f t="shared" si="10"/>
        <v>0.31110085630510798</v>
      </c>
      <c r="Q23" s="16">
        <f t="shared" si="11"/>
        <v>1.7300476485214256</v>
      </c>
      <c r="R23" s="16">
        <f t="shared" si="12"/>
        <v>0.46418450881320555</v>
      </c>
      <c r="S23" s="16">
        <f t="shared" si="13"/>
        <v>0.67020947575460643</v>
      </c>
      <c r="T23" s="17">
        <f t="shared" si="14"/>
        <v>0.75786631113083902</v>
      </c>
    </row>
    <row r="24" spans="1:20" x14ac:dyDescent="0.15">
      <c r="A24" s="10">
        <f t="shared" si="15"/>
        <v>0.20000000000000004</v>
      </c>
      <c r="B24" s="16">
        <f t="shared" si="0"/>
        <v>2.2727272727272725</v>
      </c>
      <c r="C24" s="16">
        <f t="shared" si="1"/>
        <v>1.2345958839559574</v>
      </c>
      <c r="D24" s="16">
        <f t="shared" si="2"/>
        <v>0.20661157024793392</v>
      </c>
      <c r="E24" s="16">
        <f t="shared" si="3"/>
        <v>10.999999999999996</v>
      </c>
      <c r="F24" s="17">
        <f t="shared" si="4"/>
        <v>0.17355371900826452</v>
      </c>
      <c r="G24" s="3"/>
      <c r="H24" s="10">
        <f t="shared" si="16"/>
        <v>1.2000000000000002</v>
      </c>
      <c r="I24" s="16">
        <f t="shared" si="5"/>
        <v>0.79575596816976113</v>
      </c>
      <c r="J24" s="16">
        <f t="shared" si="6"/>
        <v>1.0194151039430308</v>
      </c>
      <c r="K24" s="16">
        <f t="shared" si="7"/>
        <v>0.91184768766402347</v>
      </c>
      <c r="L24" s="16">
        <f t="shared" si="8"/>
        <v>0.87268518518518512</v>
      </c>
      <c r="M24" s="17">
        <f t="shared" si="9"/>
        <v>0.97871651809271865</v>
      </c>
      <c r="O24" s="10">
        <f t="shared" si="17"/>
        <v>2.1999999999999957</v>
      </c>
      <c r="P24" s="16">
        <f t="shared" si="10"/>
        <v>0.30864197530864301</v>
      </c>
      <c r="Q24" s="16">
        <f t="shared" si="11"/>
        <v>1.7434458294048707</v>
      </c>
      <c r="R24" s="16">
        <f t="shared" si="12"/>
        <v>0.46105776558451589</v>
      </c>
      <c r="S24" s="16">
        <f t="shared" si="13"/>
        <v>0.669421487603306</v>
      </c>
      <c r="T24" s="17">
        <f t="shared" si="14"/>
        <v>0.75613473555860455</v>
      </c>
    </row>
    <row r="25" spans="1:20" x14ac:dyDescent="0.15">
      <c r="A25" s="10">
        <f t="shared" si="15"/>
        <v>0.21000000000000005</v>
      </c>
      <c r="B25" s="16">
        <f t="shared" si="0"/>
        <v>2.2604404091397137</v>
      </c>
      <c r="C25" s="16">
        <f t="shared" si="1"/>
        <v>1.231421108657325</v>
      </c>
      <c r="D25" s="16">
        <f t="shared" si="2"/>
        <v>0.22533295618828281</v>
      </c>
      <c r="E25" s="16">
        <f t="shared" si="3"/>
        <v>10.031557067271351</v>
      </c>
      <c r="F25" s="17">
        <f t="shared" si="4"/>
        <v>0.18943366071821954</v>
      </c>
      <c r="G25" s="3"/>
      <c r="H25" s="10">
        <f t="shared" si="16"/>
        <v>1.2100000000000002</v>
      </c>
      <c r="I25" s="16">
        <f t="shared" si="5"/>
        <v>0.78695233036258816</v>
      </c>
      <c r="J25" s="16">
        <f t="shared" si="6"/>
        <v>1.0214033590089562</v>
      </c>
      <c r="K25" s="16">
        <f t="shared" si="7"/>
        <v>0.90670830186221674</v>
      </c>
      <c r="L25" s="16">
        <f t="shared" si="8"/>
        <v>0.86792227306877934</v>
      </c>
      <c r="M25" s="17">
        <f t="shared" si="9"/>
        <v>0.9768421890112593</v>
      </c>
      <c r="O25" s="10">
        <f t="shared" si="17"/>
        <v>2.2099999999999955</v>
      </c>
      <c r="P25" s="16">
        <f t="shared" si="10"/>
        <v>0.30621071890621637</v>
      </c>
      <c r="Q25" s="16">
        <f t="shared" si="11"/>
        <v>1.7569967976578118</v>
      </c>
      <c r="R25" s="16">
        <f t="shared" si="12"/>
        <v>0.45795765785846959</v>
      </c>
      <c r="S25" s="16">
        <f t="shared" si="13"/>
        <v>0.66864417190475256</v>
      </c>
      <c r="T25" s="17">
        <f t="shared" si="14"/>
        <v>0.75441654767314825</v>
      </c>
    </row>
    <row r="26" spans="1:20" x14ac:dyDescent="0.15">
      <c r="A26" s="10">
        <f t="shared" si="15"/>
        <v>0.22000000000000006</v>
      </c>
      <c r="B26" s="16">
        <f t="shared" si="0"/>
        <v>2.2476961114857268</v>
      </c>
      <c r="C26" s="16">
        <f t="shared" si="1"/>
        <v>1.228135743321755</v>
      </c>
      <c r="D26" s="16">
        <f t="shared" si="2"/>
        <v>0.24452346998406213</v>
      </c>
      <c r="E26" s="16">
        <f t="shared" si="3"/>
        <v>9.1921487603305749</v>
      </c>
      <c r="F26" s="17">
        <f t="shared" si="4"/>
        <v>0.20574204764458986</v>
      </c>
      <c r="G26" s="3"/>
      <c r="H26" s="10">
        <f t="shared" si="16"/>
        <v>1.2200000000000002</v>
      </c>
      <c r="I26" s="16">
        <f t="shared" si="5"/>
        <v>0.77827068254338849</v>
      </c>
      <c r="J26" s="16">
        <f t="shared" si="6"/>
        <v>1.0234884574964276</v>
      </c>
      <c r="K26" s="16">
        <f t="shared" si="7"/>
        <v>0.90153170199827182</v>
      </c>
      <c r="L26" s="16">
        <f t="shared" si="8"/>
        <v>0.86327600107497982</v>
      </c>
      <c r="M26" s="17">
        <f t="shared" si="9"/>
        <v>0.97491638254093105</v>
      </c>
      <c r="O26" s="10">
        <f t="shared" si="17"/>
        <v>2.2199999999999953</v>
      </c>
      <c r="P26" s="16">
        <f t="shared" si="10"/>
        <v>0.30380669792500137</v>
      </c>
      <c r="Q26" s="16">
        <f t="shared" si="11"/>
        <v>1.7707016773647626</v>
      </c>
      <c r="R26" s="16">
        <f t="shared" si="12"/>
        <v>0.45488397522565016</v>
      </c>
      <c r="S26" s="16">
        <f t="shared" si="13"/>
        <v>0.66787733679625605</v>
      </c>
      <c r="T26" s="17">
        <f t="shared" si="14"/>
        <v>0.75271167660505589</v>
      </c>
    </row>
    <row r="27" spans="1:20" x14ac:dyDescent="0.15">
      <c r="A27" s="10">
        <f t="shared" si="15"/>
        <v>0.23000000000000007</v>
      </c>
      <c r="B27" s="16">
        <f t="shared" si="0"/>
        <v>2.234512038433607</v>
      </c>
      <c r="C27" s="16">
        <f t="shared" si="1"/>
        <v>1.2247453076086832</v>
      </c>
      <c r="D27" s="16">
        <f t="shared" si="2"/>
        <v>0.26413203023995946</v>
      </c>
      <c r="E27" s="16">
        <f t="shared" si="3"/>
        <v>8.4598298676748538</v>
      </c>
      <c r="F27" s="17">
        <f t="shared" si="4"/>
        <v>0.22243878926658187</v>
      </c>
      <c r="G27" s="3"/>
      <c r="H27" s="10">
        <f t="shared" si="16"/>
        <v>1.2300000000000002</v>
      </c>
      <c r="I27" s="16">
        <f t="shared" si="5"/>
        <v>0.76970937057016198</v>
      </c>
      <c r="J27" s="16">
        <f t="shared" si="6"/>
        <v>1.0256704239108598</v>
      </c>
      <c r="K27" s="16">
        <f t="shared" si="7"/>
        <v>0.89632141016062428</v>
      </c>
      <c r="L27" s="16">
        <f t="shared" si="8"/>
        <v>0.85874259149095544</v>
      </c>
      <c r="M27" s="17">
        <f t="shared" si="9"/>
        <v>0.97294195203918821</v>
      </c>
      <c r="O27" s="10">
        <f t="shared" si="17"/>
        <v>2.2299999999999951</v>
      </c>
      <c r="P27" s="16">
        <f t="shared" si="10"/>
        <v>0.30142952954386293</v>
      </c>
      <c r="Q27" s="16">
        <f t="shared" si="11"/>
        <v>1.7845616034311345</v>
      </c>
      <c r="R27" s="16">
        <f t="shared" si="12"/>
        <v>0.45183650687445465</v>
      </c>
      <c r="S27" s="16">
        <f t="shared" si="13"/>
        <v>0.667120794707314</v>
      </c>
      <c r="T27" s="17">
        <f t="shared" si="14"/>
        <v>0.75102004990137305</v>
      </c>
    </row>
    <row r="28" spans="1:20" x14ac:dyDescent="0.15">
      <c r="A28" s="10">
        <f t="shared" si="15"/>
        <v>0.24000000000000007</v>
      </c>
      <c r="B28" s="16">
        <f t="shared" si="0"/>
        <v>2.2209061297009178</v>
      </c>
      <c r="C28" s="16">
        <f t="shared" si="1"/>
        <v>1.2212554115454306</v>
      </c>
      <c r="D28" s="16">
        <f t="shared" si="2"/>
        <v>0.28410762452792332</v>
      </c>
      <c r="E28" s="16">
        <f t="shared" si="3"/>
        <v>7.8171296296296253</v>
      </c>
      <c r="F28" s="17">
        <f t="shared" si="4"/>
        <v>0.23948378696873751</v>
      </c>
      <c r="G28" s="3"/>
      <c r="H28" s="10">
        <f t="shared" si="16"/>
        <v>1.2400000000000002</v>
      </c>
      <c r="I28" s="16">
        <f t="shared" si="5"/>
        <v>0.76126674786845294</v>
      </c>
      <c r="J28" s="16">
        <f t="shared" si="6"/>
        <v>1.0279492907271377</v>
      </c>
      <c r="K28" s="16">
        <f t="shared" si="7"/>
        <v>0.89108080962434011</v>
      </c>
      <c r="L28" s="16">
        <f t="shared" si="8"/>
        <v>0.85431841831425592</v>
      </c>
      <c r="M28" s="17">
        <f t="shared" si="9"/>
        <v>0.97092165016668108</v>
      </c>
      <c r="O28" s="10">
        <f t="shared" si="17"/>
        <v>2.2399999999999949</v>
      </c>
      <c r="P28" s="16">
        <f t="shared" si="10"/>
        <v>0.29907883718148232</v>
      </c>
      <c r="Q28" s="16">
        <f t="shared" si="11"/>
        <v>1.7985777215845455</v>
      </c>
      <c r="R28" s="16">
        <f t="shared" si="12"/>
        <v>0.44881504170409287</v>
      </c>
      <c r="S28" s="16">
        <f t="shared" si="13"/>
        <v>0.66637436224489821</v>
      </c>
      <c r="T28" s="17">
        <f t="shared" si="14"/>
        <v>0.74934159362915165</v>
      </c>
    </row>
    <row r="29" spans="1:20" x14ac:dyDescent="0.15">
      <c r="A29" s="10">
        <f t="shared" si="15"/>
        <v>0.25000000000000006</v>
      </c>
      <c r="B29" s="16">
        <f t="shared" si="0"/>
        <v>2.2068965517241375</v>
      </c>
      <c r="C29" s="16">
        <f t="shared" si="1"/>
        <v>1.2176717387998708</v>
      </c>
      <c r="D29" s="16">
        <f t="shared" si="2"/>
        <v>0.30439952437574325</v>
      </c>
      <c r="E29" s="16">
        <f t="shared" si="3"/>
        <v>7.2499999999999982</v>
      </c>
      <c r="F29" s="17">
        <f t="shared" si="4"/>
        <v>0.25683709869203331</v>
      </c>
      <c r="G29" s="3"/>
      <c r="H29" s="10">
        <f t="shared" si="16"/>
        <v>1.2500000000000002</v>
      </c>
      <c r="I29" s="16">
        <f t="shared" si="5"/>
        <v>0.752941176470588</v>
      </c>
      <c r="J29" s="16">
        <f t="shared" si="6"/>
        <v>1.0303250987376058</v>
      </c>
      <c r="K29" s="16">
        <f t="shared" si="7"/>
        <v>0.88581314878892725</v>
      </c>
      <c r="L29" s="16">
        <f t="shared" si="8"/>
        <v>0.85</v>
      </c>
      <c r="M29" s="17">
        <f t="shared" si="9"/>
        <v>0.96885813148788913</v>
      </c>
      <c r="O29" s="10">
        <f t="shared" si="17"/>
        <v>2.2499999999999947</v>
      </c>
      <c r="P29" s="16">
        <f t="shared" si="10"/>
        <v>0.29675425038639996</v>
      </c>
      <c r="Q29" s="16">
        <f t="shared" si="11"/>
        <v>1.8127511883767589</v>
      </c>
      <c r="R29" s="16">
        <f t="shared" si="12"/>
        <v>0.44581936843211839</v>
      </c>
      <c r="S29" s="16">
        <f t="shared" si="13"/>
        <v>0.66563786008230497</v>
      </c>
      <c r="T29" s="17">
        <f t="shared" si="14"/>
        <v>0.74767623247469661</v>
      </c>
    </row>
    <row r="30" spans="1:20" x14ac:dyDescent="0.15">
      <c r="A30" s="10">
        <f t="shared" si="15"/>
        <v>0.26000000000000006</v>
      </c>
      <c r="B30" s="16">
        <f t="shared" si="0"/>
        <v>2.1925016443762333</v>
      </c>
      <c r="C30" s="16">
        <f t="shared" si="1"/>
        <v>1.2140000302761251</v>
      </c>
      <c r="D30" s="16">
        <f t="shared" si="2"/>
        <v>0.32495748993605222</v>
      </c>
      <c r="E30" s="16">
        <f t="shared" si="3"/>
        <v>6.7470414201183404</v>
      </c>
      <c r="F30" s="17">
        <f t="shared" si="4"/>
        <v>0.27445909599998974</v>
      </c>
      <c r="G30" s="3"/>
      <c r="H30" s="10">
        <f t="shared" si="16"/>
        <v>1.2600000000000002</v>
      </c>
      <c r="I30" s="16">
        <f t="shared" si="5"/>
        <v>0.74473102797706214</v>
      </c>
      <c r="J30" s="16">
        <f t="shared" si="6"/>
        <v>1.0327978973762149</v>
      </c>
      <c r="K30" s="16">
        <f t="shared" si="7"/>
        <v>0.88052154508084102</v>
      </c>
      <c r="L30" s="16">
        <f t="shared" si="8"/>
        <v>0.8457839926093893</v>
      </c>
      <c r="M30" s="17">
        <f t="shared" si="9"/>
        <v>0.96675395506242479</v>
      </c>
      <c r="O30" s="10">
        <f t="shared" si="17"/>
        <v>2.2599999999999945</v>
      </c>
      <c r="P30" s="16">
        <f t="shared" si="10"/>
        <v>0.29445540472895509</v>
      </c>
      <c r="Q30" s="16">
        <f t="shared" si="11"/>
        <v>1.8270831711862507</v>
      </c>
      <c r="R30" s="16">
        <f t="shared" si="12"/>
        <v>0.44284927569671401</v>
      </c>
      <c r="S30" s="16">
        <f t="shared" si="13"/>
        <v>0.66491111285143745</v>
      </c>
      <c r="T30" s="17">
        <f t="shared" si="14"/>
        <v>0.74602388983868229</v>
      </c>
    </row>
    <row r="31" spans="1:20" x14ac:dyDescent="0.15">
      <c r="A31" s="10">
        <f t="shared" si="15"/>
        <v>0.27000000000000007</v>
      </c>
      <c r="B31" s="16">
        <f t="shared" si="0"/>
        <v>2.177739868972651</v>
      </c>
      <c r="C31" s="16">
        <f t="shared" si="1"/>
        <v>1.2102460681073799</v>
      </c>
      <c r="D31" s="16">
        <f t="shared" si="2"/>
        <v>0.34573196330095929</v>
      </c>
      <c r="E31" s="16">
        <f t="shared" si="3"/>
        <v>6.2989254686785525</v>
      </c>
      <c r="F31" s="17">
        <f t="shared" si="4"/>
        <v>0.29231061277157283</v>
      </c>
      <c r="G31" s="3"/>
      <c r="H31" s="10">
        <f t="shared" si="16"/>
        <v>1.2700000000000002</v>
      </c>
      <c r="I31" s="16">
        <f t="shared" si="5"/>
        <v>0.73663468444411684</v>
      </c>
      <c r="J31" s="16">
        <f t="shared" si="6"/>
        <v>1.0353677450200636</v>
      </c>
      <c r="K31" s="16">
        <f t="shared" si="7"/>
        <v>0.87520898881414066</v>
      </c>
      <c r="L31" s="16">
        <f t="shared" si="8"/>
        <v>0.84166718333436652</v>
      </c>
      <c r="M31" s="17">
        <f t="shared" si="9"/>
        <v>0.96461158702150507</v>
      </c>
      <c r="O31" s="10">
        <f t="shared" si="17"/>
        <v>2.2699999999999942</v>
      </c>
      <c r="P31" s="16">
        <f t="shared" si="10"/>
        <v>0.29218194169509482</v>
      </c>
      <c r="Q31" s="16">
        <f t="shared" si="11"/>
        <v>1.8415748482213874</v>
      </c>
      <c r="R31" s="16">
        <f t="shared" si="12"/>
        <v>0.43990455215393692</v>
      </c>
      <c r="S31" s="16">
        <f t="shared" si="13"/>
        <v>0.66419394903840612</v>
      </c>
      <c r="T31" s="17">
        <f t="shared" si="14"/>
        <v>0.74438448792728229</v>
      </c>
    </row>
    <row r="32" spans="1:20" x14ac:dyDescent="0.15">
      <c r="A32" s="10">
        <f t="shared" si="15"/>
        <v>0.28000000000000008</v>
      </c>
      <c r="B32" s="16">
        <f t="shared" si="0"/>
        <v>2.1626297577854667</v>
      </c>
      <c r="C32" s="16">
        <f t="shared" si="1"/>
        <v>1.2064156601134941</v>
      </c>
      <c r="D32" s="16">
        <f t="shared" si="2"/>
        <v>0.36667424958992362</v>
      </c>
      <c r="E32" s="16">
        <f t="shared" si="3"/>
        <v>5.8979591836734677</v>
      </c>
      <c r="F32" s="17">
        <f t="shared" si="4"/>
        <v>0.3103530848529113</v>
      </c>
      <c r="G32" s="3"/>
      <c r="H32" s="10">
        <f t="shared" si="16"/>
        <v>1.2800000000000002</v>
      </c>
      <c r="I32" s="16">
        <f t="shared" si="5"/>
        <v>0.72865053920139888</v>
      </c>
      <c r="J32" s="16">
        <f t="shared" si="6"/>
        <v>1.0380347092695434</v>
      </c>
      <c r="K32" s="16">
        <f t="shared" si="7"/>
        <v>0.86987834700347721</v>
      </c>
      <c r="L32" s="16">
        <f t="shared" si="8"/>
        <v>0.83764648437499989</v>
      </c>
      <c r="M32" s="17">
        <f t="shared" si="9"/>
        <v>0.9624334031246472</v>
      </c>
      <c r="O32" s="10">
        <f t="shared" si="17"/>
        <v>2.279999999999994</v>
      </c>
      <c r="P32" s="16">
        <f t="shared" si="10"/>
        <v>0.28993350858203321</v>
      </c>
      <c r="Q32" s="16">
        <f t="shared" si="11"/>
        <v>1.8562274085242068</v>
      </c>
      <c r="R32" s="16">
        <f t="shared" si="12"/>
        <v>0.43698498657013696</v>
      </c>
      <c r="S32" s="16">
        <f t="shared" si="13"/>
        <v>0.66348620088232313</v>
      </c>
      <c r="T32" s="17">
        <f t="shared" si="14"/>
        <v>0.74275794783947879</v>
      </c>
    </row>
    <row r="33" spans="1:20" x14ac:dyDescent="0.15">
      <c r="A33" s="10">
        <f t="shared" si="15"/>
        <v>0.29000000000000009</v>
      </c>
      <c r="B33" s="16">
        <f t="shared" si="0"/>
        <v>2.1471898652638362</v>
      </c>
      <c r="C33" s="16">
        <f t="shared" si="1"/>
        <v>1.2025146247844314</v>
      </c>
      <c r="D33" s="16">
        <f t="shared" si="2"/>
        <v>0.38773668510105475</v>
      </c>
      <c r="E33" s="16">
        <f t="shared" si="3"/>
        <v>5.5377526753864421</v>
      </c>
      <c r="F33" s="17">
        <f t="shared" si="4"/>
        <v>0.32854868012037874</v>
      </c>
      <c r="G33" s="3"/>
      <c r="H33" s="10">
        <f t="shared" si="16"/>
        <v>1.2900000000000003</v>
      </c>
      <c r="I33" s="16">
        <f t="shared" si="5"/>
        <v>0.72077699760341629</v>
      </c>
      <c r="J33" s="16">
        <f t="shared" si="6"/>
        <v>1.0407988672082222</v>
      </c>
      <c r="K33" s="16">
        <f t="shared" si="7"/>
        <v>0.8645323671242886</v>
      </c>
      <c r="L33" s="16">
        <f t="shared" si="8"/>
        <v>0.83371892714780749</v>
      </c>
      <c r="M33" s="17">
        <f t="shared" si="9"/>
        <v>0.96022169129216217</v>
      </c>
      <c r="O33" s="10">
        <f t="shared" si="17"/>
        <v>2.2899999999999938</v>
      </c>
      <c r="P33" s="16">
        <f t="shared" si="10"/>
        <v>0.28770975839573171</v>
      </c>
      <c r="Q33" s="16">
        <f t="shared" si="11"/>
        <v>1.8710420519748039</v>
      </c>
      <c r="R33" s="16">
        <f t="shared" si="12"/>
        <v>0.43409036790973277</v>
      </c>
      <c r="S33" s="16">
        <f t="shared" si="13"/>
        <v>0.66278770427718814</v>
      </c>
      <c r="T33" s="17">
        <f t="shared" si="14"/>
        <v>0.74114418965067985</v>
      </c>
    </row>
    <row r="34" spans="1:20" x14ac:dyDescent="0.15">
      <c r="A34" s="10">
        <f t="shared" si="15"/>
        <v>0.3000000000000001</v>
      </c>
      <c r="B34" s="16">
        <f t="shared" si="0"/>
        <v>2.1314387211367669</v>
      </c>
      <c r="C34" s="16">
        <f t="shared" si="1"/>
        <v>1.1985487768437171</v>
      </c>
      <c r="D34" s="16">
        <f t="shared" si="2"/>
        <v>0.40887279197650267</v>
      </c>
      <c r="E34" s="16">
        <f t="shared" si="3"/>
        <v>5.2129629629629592</v>
      </c>
      <c r="F34" s="17">
        <f t="shared" si="4"/>
        <v>0.34686041852673311</v>
      </c>
      <c r="G34" s="3"/>
      <c r="H34" s="10">
        <f t="shared" si="16"/>
        <v>1.3000000000000003</v>
      </c>
      <c r="I34" s="16">
        <f t="shared" si="5"/>
        <v>0.71301247771835996</v>
      </c>
      <c r="J34" s="16">
        <f t="shared" si="6"/>
        <v>1.0436603056435612</v>
      </c>
      <c r="K34" s="16">
        <f t="shared" si="7"/>
        <v>0.85917368081570666</v>
      </c>
      <c r="L34" s="16">
        <f t="shared" si="8"/>
        <v>0.82988165680473369</v>
      </c>
      <c r="M34" s="17">
        <f t="shared" si="9"/>
        <v>0.95797865410951288</v>
      </c>
      <c r="O34" s="10">
        <f t="shared" si="17"/>
        <v>2.2999999999999936</v>
      </c>
      <c r="P34" s="16">
        <f t="shared" si="10"/>
        <v>0.2855103497501798</v>
      </c>
      <c r="Q34" s="16">
        <f t="shared" si="11"/>
        <v>1.8860199892963105</v>
      </c>
      <c r="R34" s="16">
        <f t="shared" si="12"/>
        <v>0.43122048541854391</v>
      </c>
      <c r="S34" s="16">
        <f t="shared" si="13"/>
        <v>0.66209829867674908</v>
      </c>
      <c r="T34" s="17">
        <f t="shared" si="14"/>
        <v>0.73954313249280046</v>
      </c>
    </row>
    <row r="35" spans="1:20" x14ac:dyDescent="0.15">
      <c r="A35" s="10">
        <f t="shared" si="15"/>
        <v>0.31000000000000011</v>
      </c>
      <c r="B35" s="16">
        <f t="shared" si="0"/>
        <v>2.1153947855518536</v>
      </c>
      <c r="C35" s="16">
        <f t="shared" si="1"/>
        <v>1.194523913439264</v>
      </c>
      <c r="D35" s="16">
        <f t="shared" si="2"/>
        <v>0.43003741898891157</v>
      </c>
      <c r="E35" s="16">
        <f t="shared" si="3"/>
        <v>4.9190946930280921</v>
      </c>
      <c r="F35" s="17">
        <f t="shared" si="4"/>
        <v>0.36525228181823211</v>
      </c>
      <c r="G35" s="3"/>
      <c r="H35" s="10">
        <f t="shared" si="16"/>
        <v>1.3100000000000003</v>
      </c>
      <c r="I35" s="16">
        <f t="shared" si="5"/>
        <v>0.70535541095769616</v>
      </c>
      <c r="J35" s="16">
        <f t="shared" si="6"/>
        <v>1.0466191213295222</v>
      </c>
      <c r="K35" s="16">
        <f t="shared" si="7"/>
        <v>0.85380480752226473</v>
      </c>
      <c r="L35" s="16">
        <f t="shared" si="8"/>
        <v>0.8261319270438785</v>
      </c>
      <c r="M35" s="17">
        <f t="shared" si="9"/>
        <v>0.95570641130004685</v>
      </c>
      <c r="O35" s="10">
        <f t="shared" si="17"/>
        <v>2.3099999999999934</v>
      </c>
      <c r="P35" s="16">
        <f t="shared" si="10"/>
        <v>0.28333494676844828</v>
      </c>
      <c r="Q35" s="16">
        <f t="shared" si="11"/>
        <v>1.9011624420604432</v>
      </c>
      <c r="R35" s="16">
        <f t="shared" si="12"/>
        <v>0.4283751287028546</v>
      </c>
      <c r="S35" s="16">
        <f t="shared" si="13"/>
        <v>0.66141782700224305</v>
      </c>
      <c r="T35" s="17">
        <f t="shared" si="14"/>
        <v>0.73795469463092711</v>
      </c>
    </row>
    <row r="36" spans="1:20" x14ac:dyDescent="0.15">
      <c r="A36" s="10">
        <f t="shared" si="15"/>
        <v>0.32000000000000012</v>
      </c>
      <c r="B36" s="16">
        <f t="shared" si="0"/>
        <v>2.099076406381192</v>
      </c>
      <c r="C36" s="16">
        <f t="shared" si="1"/>
        <v>1.1904458010019543</v>
      </c>
      <c r="D36" s="16">
        <f t="shared" si="2"/>
        <v>0.45118686820620113</v>
      </c>
      <c r="E36" s="16">
        <f t="shared" si="3"/>
        <v>4.6523437499999973</v>
      </c>
      <c r="F36" s="17">
        <f t="shared" si="4"/>
        <v>0.38368931272255341</v>
      </c>
      <c r="G36" s="3"/>
      <c r="H36" s="10">
        <f t="shared" si="16"/>
        <v>1.3200000000000003</v>
      </c>
      <c r="I36" s="16">
        <f t="shared" si="5"/>
        <v>0.69780424264979501</v>
      </c>
      <c r="J36" s="16">
        <f t="shared" si="6"/>
        <v>1.0496754211720651</v>
      </c>
      <c r="K36" s="16">
        <f t="shared" si="7"/>
        <v>0.84842815807103866</v>
      </c>
      <c r="L36" s="16">
        <f t="shared" si="8"/>
        <v>0.82246709519436789</v>
      </c>
      <c r="M36" s="17">
        <f t="shared" si="9"/>
        <v>0.95340700216302843</v>
      </c>
      <c r="O36" s="10">
        <f t="shared" si="17"/>
        <v>2.3199999999999932</v>
      </c>
      <c r="P36" s="16">
        <f t="shared" si="10"/>
        <v>0.28118321898549242</v>
      </c>
      <c r="Q36" s="16">
        <f t="shared" si="11"/>
        <v>1.9164706426936395</v>
      </c>
      <c r="R36" s="16">
        <f t="shared" si="12"/>
        <v>0.42555408780438464</v>
      </c>
      <c r="S36" s="16">
        <f t="shared" si="13"/>
        <v>0.6607461355529135</v>
      </c>
      <c r="T36" s="17">
        <f t="shared" si="14"/>
        <v>0.73637879353670488</v>
      </c>
    </row>
    <row r="37" spans="1:20" x14ac:dyDescent="0.15">
      <c r="A37" s="10">
        <f t="shared" si="15"/>
        <v>0.33000000000000013</v>
      </c>
      <c r="B37" s="16">
        <f t="shared" si="0"/>
        <v>2.0825017788036027</v>
      </c>
      <c r="C37" s="16">
        <f t="shared" si="1"/>
        <v>1.1863201628056106</v>
      </c>
      <c r="D37" s="16">
        <f t="shared" si="2"/>
        <v>0.47227900743462675</v>
      </c>
      <c r="E37" s="16">
        <f t="shared" si="3"/>
        <v>4.4094735231098836</v>
      </c>
      <c r="F37" s="17">
        <f t="shared" si="4"/>
        <v>0.40213770351379408</v>
      </c>
      <c r="G37" s="3"/>
      <c r="H37" s="10">
        <f t="shared" si="16"/>
        <v>1.3300000000000003</v>
      </c>
      <c r="I37" s="16">
        <f t="shared" si="5"/>
        <v>0.69035743256070814</v>
      </c>
      <c r="J37" s="16">
        <f t="shared" si="6"/>
        <v>1.0528293224184855</v>
      </c>
      <c r="K37" s="16">
        <f t="shared" si="7"/>
        <v>0.84304603818134782</v>
      </c>
      <c r="L37" s="16">
        <f t="shared" si="8"/>
        <v>0.81888461755893482</v>
      </c>
      <c r="M37" s="17">
        <f t="shared" si="9"/>
        <v>0.95108238797428746</v>
      </c>
      <c r="O37" s="10">
        <f t="shared" si="17"/>
        <v>2.329999999999993</v>
      </c>
      <c r="P37" s="16">
        <f t="shared" si="10"/>
        <v>0.27905484125267865</v>
      </c>
      <c r="Q37" s="16">
        <f t="shared" si="11"/>
        <v>1.9319458344837561</v>
      </c>
      <c r="R37" s="16">
        <f t="shared" si="12"/>
        <v>0.42275715327133662</v>
      </c>
      <c r="S37" s="16">
        <f t="shared" si="13"/>
        <v>0.66008307391921051</v>
      </c>
      <c r="T37" s="17">
        <f t="shared" si="14"/>
        <v>0.73481534595857145</v>
      </c>
    </row>
    <row r="38" spans="1:20" x14ac:dyDescent="0.15">
      <c r="A38" s="10">
        <f t="shared" si="15"/>
        <v>0.34000000000000014</v>
      </c>
      <c r="B38" s="16">
        <f t="shared" si="0"/>
        <v>2.0656889072505678</v>
      </c>
      <c r="C38" s="16">
        <f t="shared" si="1"/>
        <v>1.1821526672552638</v>
      </c>
      <c r="D38" s="16">
        <f t="shared" si="2"/>
        <v>0.49327336847379827</v>
      </c>
      <c r="E38" s="16">
        <f t="shared" si="3"/>
        <v>4.1877162629757763</v>
      </c>
      <c r="F38" s="17">
        <f t="shared" si="4"/>
        <v>0.42056487396076042</v>
      </c>
      <c r="G38" s="3"/>
      <c r="H38" s="10">
        <f t="shared" si="16"/>
        <v>1.3400000000000003</v>
      </c>
      <c r="I38" s="16">
        <f t="shared" si="5"/>
        <v>0.68301345536507052</v>
      </c>
      <c r="J38" s="16">
        <f t="shared" si="6"/>
        <v>1.0560809528315225</v>
      </c>
      <c r="K38" s="16">
        <f t="shared" si="7"/>
        <v>0.83766065190459704</v>
      </c>
      <c r="L38" s="16">
        <f t="shared" si="8"/>
        <v>0.81538204499888611</v>
      </c>
      <c r="M38" s="17">
        <f t="shared" si="9"/>
        <v>0.94873445434714665</v>
      </c>
      <c r="O38" s="10">
        <f t="shared" si="17"/>
        <v>2.3399999999999928</v>
      </c>
      <c r="P38" s="16">
        <f t="shared" si="10"/>
        <v>0.27694949364401061</v>
      </c>
      <c r="Q38" s="16">
        <f t="shared" si="11"/>
        <v>1.9475892715873182</v>
      </c>
      <c r="R38" s="16">
        <f t="shared" si="12"/>
        <v>0.41998411622567972</v>
      </c>
      <c r="S38" s="16">
        <f t="shared" si="13"/>
        <v>0.6594284948985808</v>
      </c>
      <c r="T38" s="17">
        <f t="shared" si="14"/>
        <v>0.73326426798895272</v>
      </c>
    </row>
    <row r="39" spans="1:20" x14ac:dyDescent="0.15">
      <c r="A39" s="10">
        <f t="shared" si="15"/>
        <v>0.35000000000000014</v>
      </c>
      <c r="B39" s="16">
        <f t="shared" si="0"/>
        <v>2.0486555697823299</v>
      </c>
      <c r="C39" s="16">
        <f t="shared" si="1"/>
        <v>1.177948916924181</v>
      </c>
      <c r="D39" s="16">
        <f t="shared" si="2"/>
        <v>0.51413123134102046</v>
      </c>
      <c r="E39" s="16">
        <f t="shared" si="3"/>
        <v>3.9846938775510181</v>
      </c>
      <c r="F39" s="17">
        <f t="shared" si="4"/>
        <v>0.43893953875739611</v>
      </c>
      <c r="G39" s="3"/>
      <c r="H39" s="10">
        <f t="shared" si="16"/>
        <v>1.3500000000000003</v>
      </c>
      <c r="I39" s="16">
        <f t="shared" si="5"/>
        <v>0.67577080106997023</v>
      </c>
      <c r="J39" s="16">
        <f t="shared" si="6"/>
        <v>1.0594304508490944</v>
      </c>
      <c r="K39" s="16">
        <f t="shared" si="7"/>
        <v>0.83227410499227095</v>
      </c>
      <c r="L39" s="16">
        <f t="shared" si="8"/>
        <v>0.8119570187471421</v>
      </c>
      <c r="M39" s="17">
        <f t="shared" si="9"/>
        <v>0.94636501355162816</v>
      </c>
      <c r="O39" s="10">
        <f t="shared" si="17"/>
        <v>2.3499999999999925</v>
      </c>
      <c r="P39" s="16">
        <f t="shared" si="10"/>
        <v>0.27486686136402833</v>
      </c>
      <c r="Q39" s="16">
        <f t="shared" si="11"/>
        <v>1.963402219037337</v>
      </c>
      <c r="R39" s="16">
        <f t="shared" si="12"/>
        <v>0.41723476842682578</v>
      </c>
      <c r="S39" s="16">
        <f t="shared" si="13"/>
        <v>0.65878225441376237</v>
      </c>
      <c r="T39" s="17">
        <f t="shared" si="14"/>
        <v>0.73172547512854313</v>
      </c>
    </row>
    <row r="40" spans="1:20" x14ac:dyDescent="0.15">
      <c r="A40" s="10">
        <f t="shared" si="15"/>
        <v>0.36000000000000015</v>
      </c>
      <c r="B40" s="16">
        <f t="shared" si="0"/>
        <v>2.0314192849404114</v>
      </c>
      <c r="C40" s="16">
        <f t="shared" si="1"/>
        <v>1.1737144383539149</v>
      </c>
      <c r="D40" s="16">
        <f t="shared" si="2"/>
        <v>0.53481569473512502</v>
      </c>
      <c r="E40" s="16">
        <f t="shared" si="3"/>
        <v>3.7983539094650176</v>
      </c>
      <c r="F40" s="17">
        <f t="shared" si="4"/>
        <v>0.45723176461888287</v>
      </c>
      <c r="G40" s="3"/>
      <c r="H40" s="10">
        <f t="shared" si="16"/>
        <v>1.3600000000000003</v>
      </c>
      <c r="I40" s="16">
        <f t="shared" si="5"/>
        <v>0.66862797539449026</v>
      </c>
      <c r="J40" s="16">
        <f t="shared" si="6"/>
        <v>1.0628779657305101</v>
      </c>
      <c r="K40" s="16">
        <f t="shared" si="7"/>
        <v>0.82688840819045817</v>
      </c>
      <c r="L40" s="16">
        <f t="shared" si="8"/>
        <v>0.80860726643598602</v>
      </c>
      <c r="M40" s="17">
        <f t="shared" si="9"/>
        <v>0.94397580679022708</v>
      </c>
      <c r="O40" s="10">
        <f t="shared" si="17"/>
        <v>2.3599999999999923</v>
      </c>
      <c r="P40" s="16">
        <f t="shared" si="10"/>
        <v>0.27280663465735644</v>
      </c>
      <c r="Q40" s="16">
        <f t="shared" si="11"/>
        <v>1.9793859527516446</v>
      </c>
      <c r="R40" s="16">
        <f t="shared" si="12"/>
        <v>0.41450890233184517</v>
      </c>
      <c r="S40" s="16">
        <f t="shared" si="13"/>
        <v>0.65814421143349655</v>
      </c>
      <c r="T40" s="17">
        <f t="shared" si="14"/>
        <v>0.73019888234777575</v>
      </c>
    </row>
    <row r="41" spans="1:20" x14ac:dyDescent="0.15">
      <c r="A41" s="10">
        <f t="shared" si="15"/>
        <v>0.37000000000000016</v>
      </c>
      <c r="B41" s="16">
        <f t="shared" si="0"/>
        <v>2.0139972811036704</v>
      </c>
      <c r="C41" s="16">
        <f t="shared" si="1"/>
        <v>1.1694546726257085</v>
      </c>
      <c r="D41" s="16">
        <f t="shared" si="2"/>
        <v>0.55529173311130886</v>
      </c>
      <c r="E41" s="16">
        <f t="shared" si="3"/>
        <v>3.6269174579985362</v>
      </c>
      <c r="F41" s="17">
        <f t="shared" si="4"/>
        <v>0.47541301730324714</v>
      </c>
      <c r="G41" s="3"/>
      <c r="H41" s="10">
        <f t="shared" si="16"/>
        <v>1.3700000000000003</v>
      </c>
      <c r="I41" s="16">
        <f t="shared" si="5"/>
        <v>0.66158350010750711</v>
      </c>
      <c r="J41" s="16">
        <f t="shared" si="6"/>
        <v>1.0664236576899369</v>
      </c>
      <c r="K41" s="16">
        <f t="shared" si="7"/>
        <v>0.82150548045965521</v>
      </c>
      <c r="L41" s="16">
        <f t="shared" si="8"/>
        <v>0.80533059832702847</v>
      </c>
      <c r="M41" s="17">
        <f t="shared" si="9"/>
        <v>0.94156850642883394</v>
      </c>
      <c r="O41" s="10">
        <f t="shared" si="17"/>
        <v>2.3699999999999921</v>
      </c>
      <c r="P41" s="16">
        <f t="shared" si="10"/>
        <v>0.27076850871987579</v>
      </c>
      <c r="Q41" s="16">
        <f t="shared" si="11"/>
        <v>1.9955417595417806</v>
      </c>
      <c r="R41" s="16">
        <f t="shared" si="12"/>
        <v>0.41180631115236888</v>
      </c>
      <c r="S41" s="16">
        <f t="shared" si="13"/>
        <v>0.65751422789557756</v>
      </c>
      <c r="T41" s="17">
        <f t="shared" si="14"/>
        <v>0.72868440414559477</v>
      </c>
    </row>
    <row r="42" spans="1:20" x14ac:dyDescent="0.15">
      <c r="A42" s="10">
        <f t="shared" si="15"/>
        <v>0.38000000000000017</v>
      </c>
      <c r="B42" s="16">
        <f t="shared" si="0"/>
        <v>1.9964064683569571</v>
      </c>
      <c r="C42" s="16">
        <f t="shared" si="1"/>
        <v>1.1651749667060551</v>
      </c>
      <c r="D42" s="16">
        <f t="shared" si="2"/>
        <v>0.5755262408279993</v>
      </c>
      <c r="E42" s="16">
        <f t="shared" si="3"/>
        <v>3.4688365650969502</v>
      </c>
      <c r="F42" s="17">
        <f t="shared" si="4"/>
        <v>0.49345619888592657</v>
      </c>
      <c r="G42" s="3"/>
      <c r="H42" s="10">
        <f t="shared" si="16"/>
        <v>1.3800000000000003</v>
      </c>
      <c r="I42" s="16">
        <f t="shared" si="5"/>
        <v>0.65463591332620474</v>
      </c>
      <c r="J42" s="16">
        <f t="shared" si="6"/>
        <v>1.070067698017892</v>
      </c>
      <c r="K42" s="16">
        <f t="shared" si="7"/>
        <v>0.81612715211889797</v>
      </c>
      <c r="L42" s="16">
        <f t="shared" si="8"/>
        <v>0.80212490373170897</v>
      </c>
      <c r="M42" s="17">
        <f t="shared" si="9"/>
        <v>0.93914471818161993</v>
      </c>
      <c r="O42" s="10">
        <f t="shared" si="17"/>
        <v>2.3799999999999919</v>
      </c>
      <c r="P42" s="16">
        <f t="shared" si="10"/>
        <v>0.26875218361149344</v>
      </c>
      <c r="Q42" s="16">
        <f t="shared" si="11"/>
        <v>2.0118709371223957</v>
      </c>
      <c r="R42" s="16">
        <f t="shared" si="12"/>
        <v>0.40912678890831311</v>
      </c>
      <c r="S42" s="16">
        <f t="shared" si="13"/>
        <v>0.65689216863215927</v>
      </c>
      <c r="T42" s="17">
        <f t="shared" si="14"/>
        <v>0.72718195460563306</v>
      </c>
    </row>
    <row r="43" spans="1:20" x14ac:dyDescent="0.15">
      <c r="A43" s="10">
        <f t="shared" si="15"/>
        <v>0.39000000000000018</v>
      </c>
      <c r="B43" s="16">
        <f t="shared" si="0"/>
        <v>1.9786634128646097</v>
      </c>
      <c r="C43" s="16">
        <f t="shared" si="1"/>
        <v>1.1608805655640186</v>
      </c>
      <c r="D43" s="16">
        <f t="shared" si="2"/>
        <v>0.5954880639043133</v>
      </c>
      <c r="E43" s="16">
        <f t="shared" si="3"/>
        <v>3.3227591496822235</v>
      </c>
      <c r="F43" s="17">
        <f t="shared" si="4"/>
        <v>0.51133567567356886</v>
      </c>
      <c r="G43" s="3"/>
      <c r="H43" s="10">
        <f t="shared" si="16"/>
        <v>1.3900000000000003</v>
      </c>
      <c r="I43" s="16">
        <f t="shared" si="5"/>
        <v>0.64778376977764796</v>
      </c>
      <c r="J43" s="16">
        <f t="shared" si="6"/>
        <v>1.073810269191467</v>
      </c>
      <c r="K43" s="16">
        <f t="shared" si="7"/>
        <v>0.81075516791358171</v>
      </c>
      <c r="L43" s="16">
        <f t="shared" si="8"/>
        <v>0.79898814761140713</v>
      </c>
      <c r="M43" s="17">
        <f t="shared" si="9"/>
        <v>0.93670598324895671</v>
      </c>
      <c r="O43" s="10">
        <f t="shared" si="17"/>
        <v>2.3899999999999917</v>
      </c>
      <c r="P43" s="16">
        <f t="shared" si="10"/>
        <v>0.26675736417048623</v>
      </c>
      <c r="Q43" s="16">
        <f t="shared" si="11"/>
        <v>2.0283747941211772</v>
      </c>
      <c r="R43" s="16">
        <f t="shared" si="12"/>
        <v>0.40647013047855823</v>
      </c>
      <c r="S43" s="16">
        <f t="shared" si="13"/>
        <v>0.65627790129724684</v>
      </c>
      <c r="T43" s="17">
        <f t="shared" si="14"/>
        <v>0.72569144744989111</v>
      </c>
    </row>
    <row r="44" spans="1:20" x14ac:dyDescent="0.15">
      <c r="A44" s="10">
        <f t="shared" si="15"/>
        <v>0.40000000000000019</v>
      </c>
      <c r="B44" s="16">
        <f t="shared" si="0"/>
        <v>1.9607843137254899</v>
      </c>
      <c r="C44" s="16">
        <f t="shared" si="1"/>
        <v>1.1565766050531405</v>
      </c>
      <c r="D44" s="16">
        <f t="shared" si="2"/>
        <v>0.61514801999231095</v>
      </c>
      <c r="E44" s="16">
        <f t="shared" si="3"/>
        <v>3.1874999999999978</v>
      </c>
      <c r="F44" s="17">
        <f t="shared" si="4"/>
        <v>0.52902729719338748</v>
      </c>
      <c r="G44" s="3"/>
      <c r="H44" s="10">
        <f t="shared" si="16"/>
        <v>1.4000000000000004</v>
      </c>
      <c r="I44" s="16">
        <f t="shared" si="5"/>
        <v>0.64102564102564075</v>
      </c>
      <c r="J44" s="16">
        <f t="shared" si="6"/>
        <v>1.0776515649739768</v>
      </c>
      <c r="K44" s="16">
        <f t="shared" si="7"/>
        <v>0.80539119000657433</v>
      </c>
      <c r="L44" s="16">
        <f t="shared" si="8"/>
        <v>0.79591836734693866</v>
      </c>
      <c r="M44" s="17">
        <f t="shared" si="9"/>
        <v>0.9342537804076263</v>
      </c>
      <c r="O44" s="10">
        <f t="shared" si="17"/>
        <v>2.3999999999999915</v>
      </c>
      <c r="P44" s="16">
        <f t="shared" si="10"/>
        <v>0.26478375992939268</v>
      </c>
      <c r="Q44" s="16">
        <f t="shared" si="11"/>
        <v>2.0450546500892757</v>
      </c>
      <c r="R44" s="16">
        <f t="shared" si="12"/>
        <v>0.40383613164871163</v>
      </c>
      <c r="S44" s="16">
        <f t="shared" si="13"/>
        <v>0.65567129629629683</v>
      </c>
      <c r="T44" s="17">
        <f t="shared" si="14"/>
        <v>0.72421279609001987</v>
      </c>
    </row>
    <row r="45" spans="1:20" x14ac:dyDescent="0.15">
      <c r="A45" s="10">
        <f t="shared" si="15"/>
        <v>0.4100000000000002</v>
      </c>
      <c r="B45" s="16">
        <f t="shared" si="0"/>
        <v>1.9427849822720864</v>
      </c>
      <c r="C45" s="16">
        <f t="shared" si="1"/>
        <v>1.1522681055463877</v>
      </c>
      <c r="D45" s="16">
        <f t="shared" si="2"/>
        <v>0.6344789072221827</v>
      </c>
      <c r="E45" s="16">
        <f t="shared" si="3"/>
        <v>3.0620166567519309</v>
      </c>
      <c r="F45" s="17">
        <f t="shared" si="4"/>
        <v>0.54650840673582712</v>
      </c>
      <c r="G45" s="3"/>
      <c r="H45" s="10">
        <f t="shared" si="16"/>
        <v>1.4100000000000004</v>
      </c>
      <c r="I45" s="16">
        <f t="shared" si="5"/>
        <v>0.63436011566499417</v>
      </c>
      <c r="J45" s="16">
        <f t="shared" si="6"/>
        <v>1.0815917905046935</v>
      </c>
      <c r="K45" s="16">
        <f t="shared" si="7"/>
        <v>0.80003680089248663</v>
      </c>
      <c r="L45" s="16">
        <f t="shared" si="8"/>
        <v>0.79291366966785692</v>
      </c>
      <c r="M45" s="17">
        <f t="shared" si="9"/>
        <v>0.93178952805279769</v>
      </c>
      <c r="O45" s="10">
        <f t="shared" si="17"/>
        <v>2.4099999999999913</v>
      </c>
      <c r="P45" s="16">
        <f t="shared" si="10"/>
        <v>0.26283108503242847</v>
      </c>
      <c r="Q45" s="16">
        <f t="shared" si="11"/>
        <v>2.061911835512249</v>
      </c>
      <c r="R45" s="16">
        <f t="shared" si="12"/>
        <v>0.40122458915607484</v>
      </c>
      <c r="S45" s="16">
        <f t="shared" si="13"/>
        <v>0.65507222671786014</v>
      </c>
      <c r="T45" s="17">
        <f t="shared" si="14"/>
        <v>0.72274591367629237</v>
      </c>
    </row>
    <row r="46" spans="1:20" x14ac:dyDescent="0.15">
      <c r="A46" s="10">
        <f t="shared" si="15"/>
        <v>0.42000000000000021</v>
      </c>
      <c r="B46" s="16">
        <f t="shared" si="0"/>
        <v>1.9246808237633921</v>
      </c>
      <c r="C46" s="16">
        <f t="shared" si="1"/>
        <v>1.1479599663086493</v>
      </c>
      <c r="D46" s="16">
        <f t="shared" si="2"/>
        <v>0.65345550262115082</v>
      </c>
      <c r="E46" s="16">
        <f t="shared" si="3"/>
        <v>2.9453892668178363</v>
      </c>
      <c r="F46" s="17">
        <f t="shared" si="4"/>
        <v>0.56375784396135409</v>
      </c>
      <c r="G46" s="3"/>
      <c r="H46" s="10">
        <f t="shared" si="16"/>
        <v>1.4200000000000004</v>
      </c>
      <c r="I46" s="16">
        <f t="shared" si="5"/>
        <v>0.6277857994852154</v>
      </c>
      <c r="J46" s="16">
        <f t="shared" si="6"/>
        <v>1.0856311623792598</v>
      </c>
      <c r="K46" s="16">
        <f t="shared" si="7"/>
        <v>0.79469350623516155</v>
      </c>
      <c r="L46" s="16">
        <f t="shared" si="8"/>
        <v>0.78997222773259268</v>
      </c>
      <c r="M46" s="17">
        <f t="shared" si="9"/>
        <v>0.92931458619139784</v>
      </c>
      <c r="O46" s="10">
        <f t="shared" si="17"/>
        <v>2.419999999999991</v>
      </c>
      <c r="P46" s="16">
        <f t="shared" si="10"/>
        <v>0.26089905815440179</v>
      </c>
      <c r="Q46" s="16">
        <f t="shared" si="11"/>
        <v>2.0789476918214711</v>
      </c>
      <c r="R46" s="16">
        <f t="shared" si="12"/>
        <v>0.39863530073193598</v>
      </c>
      <c r="S46" s="16">
        <f t="shared" si="13"/>
        <v>0.65448056826719536</v>
      </c>
      <c r="T46" s="17">
        <f t="shared" si="14"/>
        <v>0.72129071314436199</v>
      </c>
    </row>
    <row r="47" spans="1:20" x14ac:dyDescent="0.15">
      <c r="A47" s="10">
        <f t="shared" si="15"/>
        <v>0.43000000000000022</v>
      </c>
      <c r="B47" s="16">
        <f t="shared" si="0"/>
        <v>1.9064868214098465</v>
      </c>
      <c r="C47" s="16">
        <f t="shared" si="1"/>
        <v>1.1436569605877762</v>
      </c>
      <c r="D47" s="16">
        <f t="shared" si="2"/>
        <v>0.67205455083872245</v>
      </c>
      <c r="E47" s="16">
        <f t="shared" si="3"/>
        <v>2.8368036776636001</v>
      </c>
      <c r="F47" s="17">
        <f t="shared" si="4"/>
        <v>0.58075594010728193</v>
      </c>
      <c r="G47" s="3"/>
      <c r="H47" s="10">
        <f t="shared" si="16"/>
        <v>1.4300000000000004</v>
      </c>
      <c r="I47" s="16">
        <f t="shared" si="5"/>
        <v>0.62130131560553559</v>
      </c>
      <c r="J47" s="16">
        <f t="shared" si="6"/>
        <v>1.0897699087213986</v>
      </c>
      <c r="K47" s="16">
        <f t="shared" si="7"/>
        <v>0.78936273762865439</v>
      </c>
      <c r="L47" s="16">
        <f t="shared" si="8"/>
        <v>0.78709227835101947</v>
      </c>
      <c r="M47" s="17">
        <f t="shared" si="9"/>
        <v>0.92683025838668465</v>
      </c>
      <c r="O47" s="10">
        <f t="shared" si="17"/>
        <v>2.4299999999999908</v>
      </c>
      <c r="P47" s="16">
        <f t="shared" si="10"/>
        <v>0.2589874024211023</v>
      </c>
      <c r="Q47" s="16">
        <f t="shared" si="11"/>
        <v>2.0961635714060636</v>
      </c>
      <c r="R47" s="16">
        <f t="shared" si="12"/>
        <v>0.39606806514129683</v>
      </c>
      <c r="S47" s="16">
        <f t="shared" si="13"/>
        <v>0.65389619920179343</v>
      </c>
      <c r="T47" s="17">
        <f t="shared" si="14"/>
        <v>0.71984710725988499</v>
      </c>
    </row>
    <row r="48" spans="1:20" x14ac:dyDescent="0.15">
      <c r="A48" s="10">
        <f t="shared" si="15"/>
        <v>0.44000000000000022</v>
      </c>
      <c r="B48" s="16">
        <f t="shared" si="0"/>
        <v>1.88821752265861</v>
      </c>
      <c r="C48" s="16">
        <f t="shared" si="1"/>
        <v>1.1393637314020679</v>
      </c>
      <c r="D48" s="16">
        <f t="shared" si="2"/>
        <v>0.69025474393260422</v>
      </c>
      <c r="E48" s="16">
        <f t="shared" si="3"/>
        <v>2.7355371900826424</v>
      </c>
      <c r="F48" s="17">
        <f t="shared" si="4"/>
        <v>0.59748450634806227</v>
      </c>
      <c r="G48" s="3"/>
      <c r="H48" s="10">
        <f t="shared" si="16"/>
        <v>1.4400000000000004</v>
      </c>
      <c r="I48" s="16">
        <f t="shared" si="5"/>
        <v>0.61490530458309389</v>
      </c>
      <c r="J48" s="16">
        <f t="shared" si="6"/>
        <v>1.0940082692464574</v>
      </c>
      <c r="K48" s="16">
        <f t="shared" si="7"/>
        <v>0.78404585528214132</v>
      </c>
      <c r="L48" s="16">
        <f t="shared" si="8"/>
        <v>0.78427211934156371</v>
      </c>
      <c r="M48" s="17">
        <f t="shared" si="9"/>
        <v>0.92433779365395941</v>
      </c>
      <c r="O48" s="10">
        <f t="shared" si="17"/>
        <v>2.4399999999999906</v>
      </c>
      <c r="P48" s="16">
        <f t="shared" si="10"/>
        <v>0.25709584533114122</v>
      </c>
      <c r="Q48" s="16">
        <f t="shared" si="11"/>
        <v>2.113560837625263</v>
      </c>
      <c r="R48" s="16">
        <f t="shared" si="12"/>
        <v>0.39352268222014636</v>
      </c>
      <c r="S48" s="16">
        <f t="shared" si="13"/>
        <v>0.65331900026874545</v>
      </c>
      <c r="T48" s="17">
        <f t="shared" si="14"/>
        <v>0.71841500866109631</v>
      </c>
    </row>
    <row r="49" spans="1:20" x14ac:dyDescent="0.15">
      <c r="A49" s="10">
        <f t="shared" si="15"/>
        <v>0.45000000000000023</v>
      </c>
      <c r="B49" s="16">
        <f t="shared" si="0"/>
        <v>1.8698870276587451</v>
      </c>
      <c r="C49" s="16">
        <f t="shared" si="1"/>
        <v>1.1350847879994352</v>
      </c>
      <c r="D49" s="16">
        <f t="shared" si="2"/>
        <v>0.70803669298180827</v>
      </c>
      <c r="E49" s="16">
        <f t="shared" si="3"/>
        <v>2.6409465020576111</v>
      </c>
      <c r="F49" s="17">
        <f t="shared" si="4"/>
        <v>0.61392681587297626</v>
      </c>
      <c r="G49" s="3"/>
      <c r="H49" s="10">
        <f t="shared" si="16"/>
        <v>1.4500000000000004</v>
      </c>
      <c r="I49" s="16">
        <f t="shared" si="5"/>
        <v>0.60859642449600582</v>
      </c>
      <c r="J49" s="16">
        <f t="shared" si="6"/>
        <v>1.0983464953173294</v>
      </c>
      <c r="K49" s="16">
        <f t="shared" si="7"/>
        <v>0.7787441506293511</v>
      </c>
      <c r="L49" s="16">
        <f t="shared" si="8"/>
        <v>0.78151010701545764</v>
      </c>
      <c r="M49" s="17">
        <f t="shared" si="9"/>
        <v>0.92183838830749432</v>
      </c>
      <c r="O49" s="10">
        <f t="shared" si="17"/>
        <v>2.4499999999999904</v>
      </c>
      <c r="P49" s="16">
        <f t="shared" si="10"/>
        <v>0.25522411867921696</v>
      </c>
      <c r="Q49" s="16">
        <f t="shared" si="11"/>
        <v>2.1311408648212922</v>
      </c>
      <c r="R49" s="16">
        <f t="shared" si="12"/>
        <v>0.39099895291038406</v>
      </c>
      <c r="S49" s="16">
        <f t="shared" si="13"/>
        <v>0.65274885464389887</v>
      </c>
      <c r="T49" s="17">
        <f t="shared" si="14"/>
        <v>0.71699432989941358</v>
      </c>
    </row>
    <row r="50" spans="1:20" x14ac:dyDescent="0.15">
      <c r="A50" s="10">
        <f t="shared" si="15"/>
        <v>0.46000000000000024</v>
      </c>
      <c r="B50" s="16">
        <f t="shared" si="0"/>
        <v>1.8515089798185516</v>
      </c>
      <c r="C50" s="16">
        <f t="shared" si="1"/>
        <v>1.130824502961213</v>
      </c>
      <c r="D50" s="16">
        <f t="shared" si="2"/>
        <v>0.72538289229699293</v>
      </c>
      <c r="E50" s="16">
        <f t="shared" si="3"/>
        <v>2.5524574669187126</v>
      </c>
      <c r="F50" s="17">
        <f t="shared" si="4"/>
        <v>0.63006758024916809</v>
      </c>
      <c r="G50" s="3"/>
      <c r="H50" s="10">
        <f t="shared" si="16"/>
        <v>1.4600000000000004</v>
      </c>
      <c r="I50" s="16">
        <f t="shared" si="5"/>
        <v>0.60237335100295142</v>
      </c>
      <c r="J50" s="16">
        <f t="shared" si="6"/>
        <v>1.1027848499932511</v>
      </c>
      <c r="K50" s="16">
        <f t="shared" si="7"/>
        <v>0.77345884886325622</v>
      </c>
      <c r="L50" s="16">
        <f t="shared" si="8"/>
        <v>0.77880465378119712</v>
      </c>
      <c r="M50" s="17">
        <f t="shared" si="9"/>
        <v>0.9193331877588663</v>
      </c>
      <c r="O50" s="10">
        <f t="shared" si="17"/>
        <v>2.4599999999999902</v>
      </c>
      <c r="P50" s="16">
        <f t="shared" si="10"/>
        <v>0.25337195848078353</v>
      </c>
      <c r="Q50" s="16">
        <f t="shared" si="11"/>
        <v>2.1489050383326833</v>
      </c>
      <c r="R50" s="16">
        <f t="shared" si="12"/>
        <v>0.38849667929249471</v>
      </c>
      <c r="S50" s="16">
        <f t="shared" si="13"/>
        <v>0.65218564787273947</v>
      </c>
      <c r="T50" s="17">
        <f t="shared" si="14"/>
        <v>0.71558498347815258</v>
      </c>
    </row>
    <row r="51" spans="1:20" x14ac:dyDescent="0.15">
      <c r="A51" s="10">
        <f t="shared" si="15"/>
        <v>0.47000000000000025</v>
      </c>
      <c r="B51" s="16">
        <f t="shared" si="0"/>
        <v>1.8330965583612111</v>
      </c>
      <c r="C51" s="16">
        <f t="shared" si="1"/>
        <v>1.1265871099217</v>
      </c>
      <c r="D51" s="16">
        <f t="shared" si="2"/>
        <v>0.74227767699370673</v>
      </c>
      <c r="E51" s="16">
        <f t="shared" si="3"/>
        <v>2.4695563603440451</v>
      </c>
      <c r="F51" s="17">
        <f t="shared" si="4"/>
        <v>0.64589292063607395</v>
      </c>
      <c r="G51" s="3"/>
      <c r="H51" s="10">
        <f t="shared" si="16"/>
        <v>1.4700000000000004</v>
      </c>
      <c r="I51" s="16">
        <f t="shared" si="5"/>
        <v>0.59623477738083985</v>
      </c>
      <c r="J51" s="16">
        <f t="shared" si="6"/>
        <v>1.1073236080719493</v>
      </c>
      <c r="K51" s="16">
        <f t="shared" si="7"/>
        <v>0.7681911113968829</v>
      </c>
      <c r="L51" s="16">
        <f t="shared" si="8"/>
        <v>0.77615422586268046</v>
      </c>
      <c r="M51" s="17">
        <f t="shared" si="9"/>
        <v>0.91682328826698989</v>
      </c>
      <c r="O51" s="10">
        <f t="shared" si="17"/>
        <v>2.46999999999999</v>
      </c>
      <c r="P51" s="16">
        <f t="shared" si="10"/>
        <v>0.25153910489809705</v>
      </c>
      <c r="Q51" s="16">
        <f t="shared" si="11"/>
        <v>2.1668547545080346</v>
      </c>
      <c r="R51" s="16">
        <f t="shared" si="12"/>
        <v>0.38601566461606929</v>
      </c>
      <c r="S51" s="16">
        <f t="shared" si="13"/>
        <v>0.65162926781294617</v>
      </c>
      <c r="T51" s="17">
        <f t="shared" si="14"/>
        <v>0.71418688188941737</v>
      </c>
    </row>
    <row r="52" spans="1:20" x14ac:dyDescent="0.15">
      <c r="A52" s="10">
        <f t="shared" si="15"/>
        <v>0.48000000000000026</v>
      </c>
      <c r="B52" s="16">
        <f t="shared" si="0"/>
        <v>1.8146624727800622</v>
      </c>
      <c r="C52" s="16">
        <f t="shared" si="1"/>
        <v>1.1223767018730637</v>
      </c>
      <c r="D52" s="16">
        <f t="shared" si="2"/>
        <v>0.75870717468278492</v>
      </c>
      <c r="E52" s="16">
        <f t="shared" si="3"/>
        <v>2.3917824074074057</v>
      </c>
      <c r="F52" s="17">
        <f t="shared" si="4"/>
        <v>0.66139033441013984</v>
      </c>
      <c r="G52" s="3"/>
      <c r="H52" s="10">
        <f t="shared" si="16"/>
        <v>1.4800000000000004</v>
      </c>
      <c r="I52" s="16">
        <f t="shared" si="5"/>
        <v>0.5901794145420205</v>
      </c>
      <c r="J52" s="16">
        <f t="shared" si="6"/>
        <v>1.1119630561255935</v>
      </c>
      <c r="K52" s="16">
        <f t="shared" si="7"/>
        <v>0.7629420382512051</v>
      </c>
      <c r="L52" s="16">
        <f t="shared" si="8"/>
        <v>0.77355734112490859</v>
      </c>
      <c r="M52" s="17">
        <f t="shared" si="9"/>
        <v>0.91430973864024434</v>
      </c>
      <c r="O52" s="10">
        <f t="shared" si="17"/>
        <v>2.4799999999999898</v>
      </c>
      <c r="P52" s="16">
        <f t="shared" si="10"/>
        <v>0.24972530216761746</v>
      </c>
      <c r="Q52" s="16">
        <f t="shared" si="11"/>
        <v>2.1849914207202366</v>
      </c>
      <c r="R52" s="16">
        <f t="shared" si="12"/>
        <v>0.38355571332826727</v>
      </c>
      <c r="S52" s="16">
        <f t="shared" si="13"/>
        <v>0.65107960457856451</v>
      </c>
      <c r="T52" s="17">
        <f t="shared" si="14"/>
        <v>0.71279993764924843</v>
      </c>
    </row>
    <row r="53" spans="1:20" x14ac:dyDescent="0.15">
      <c r="A53" s="10">
        <f t="shared" si="15"/>
        <v>0.49000000000000027</v>
      </c>
      <c r="B53" s="16">
        <f t="shared" si="0"/>
        <v>1.7962189590911126</v>
      </c>
      <c r="C53" s="16">
        <f t="shared" si="1"/>
        <v>1.118197230024037</v>
      </c>
      <c r="D53" s="16">
        <f t="shared" si="2"/>
        <v>0.77465925201450725</v>
      </c>
      <c r="E53" s="16">
        <f t="shared" si="3"/>
        <v>2.3187213660974573</v>
      </c>
      <c r="F53" s="17">
        <f t="shared" si="4"/>
        <v>0.6765486577468699</v>
      </c>
      <c r="G53" s="3"/>
      <c r="H53" s="10">
        <f t="shared" si="16"/>
        <v>1.4900000000000004</v>
      </c>
      <c r="I53" s="16">
        <f t="shared" si="5"/>
        <v>0.58420599103243775</v>
      </c>
      <c r="J53" s="16">
        <f t="shared" si="6"/>
        <v>1.1167034925309918</v>
      </c>
      <c r="K53" s="16">
        <f t="shared" si="7"/>
        <v>0.75771267037118439</v>
      </c>
      <c r="L53" s="16">
        <f t="shared" si="8"/>
        <v>0.77101256700148635</v>
      </c>
      <c r="M53" s="17">
        <f t="shared" si="9"/>
        <v>0.91179354189116468</v>
      </c>
      <c r="O53" s="10">
        <f t="shared" si="17"/>
        <v>2.4899999999999896</v>
      </c>
      <c r="P53" s="16">
        <f t="shared" si="10"/>
        <v>0.24793029852874218</v>
      </c>
      <c r="Q53" s="16">
        <f t="shared" si="11"/>
        <v>2.2033164553811417</v>
      </c>
      <c r="R53" s="16">
        <f t="shared" si="12"/>
        <v>0.38111663110030719</v>
      </c>
      <c r="S53" s="16">
        <f t="shared" si="13"/>
        <v>0.65053655048574544</v>
      </c>
      <c r="T53" s="17">
        <f t="shared" si="14"/>
        <v>0.71142406333108832</v>
      </c>
    </row>
    <row r="54" spans="1:20" x14ac:dyDescent="0.15">
      <c r="A54" s="10">
        <f t="shared" si="15"/>
        <v>0.50000000000000022</v>
      </c>
      <c r="B54" s="16">
        <f t="shared" si="0"/>
        <v>1.7777777777777772</v>
      </c>
      <c r="C54" s="16">
        <f t="shared" si="1"/>
        <v>1.1140525031800885</v>
      </c>
      <c r="D54" s="16">
        <f t="shared" si="2"/>
        <v>0.79012345679012375</v>
      </c>
      <c r="E54" s="16">
        <f t="shared" si="3"/>
        <v>2.2499999999999987</v>
      </c>
      <c r="F54" s="17">
        <f t="shared" si="4"/>
        <v>0.69135802469135832</v>
      </c>
      <c r="G54" s="3"/>
      <c r="H54" s="10">
        <f t="shared" si="16"/>
        <v>1.5000000000000004</v>
      </c>
      <c r="I54" s="16">
        <f t="shared" si="5"/>
        <v>0.57831325301204783</v>
      </c>
      <c r="J54" s="16">
        <f t="shared" si="6"/>
        <v>1.1215452274944158</v>
      </c>
      <c r="K54" s="16">
        <f t="shared" si="7"/>
        <v>0.75250399187109851</v>
      </c>
      <c r="L54" s="16">
        <f t="shared" si="8"/>
        <v>0.76851851851851849</v>
      </c>
      <c r="M54" s="17">
        <f t="shared" si="9"/>
        <v>0.90927565684424405</v>
      </c>
      <c r="O54" s="10">
        <f t="shared" si="17"/>
        <v>2.4999999999999893</v>
      </c>
      <c r="P54" s="16">
        <f t="shared" si="10"/>
        <v>0.24615384615384803</v>
      </c>
      <c r="Q54" s="16">
        <f t="shared" si="11"/>
        <v>2.2218312879566344</v>
      </c>
      <c r="R54" s="16">
        <f t="shared" si="12"/>
        <v>0.37869822485207355</v>
      </c>
      <c r="S54" s="16">
        <f t="shared" si="13"/>
        <v>0.65000000000000058</v>
      </c>
      <c r="T54" s="17">
        <f t="shared" si="14"/>
        <v>0.71005917159763454</v>
      </c>
    </row>
    <row r="55" spans="1:20" x14ac:dyDescent="0.15">
      <c r="A55" s="10">
        <f t="shared" si="15"/>
        <v>0.51000000000000023</v>
      </c>
      <c r="B55" s="16">
        <f t="shared" si="0"/>
        <v>1.7593502133212129</v>
      </c>
      <c r="C55" s="16">
        <f t="shared" si="1"/>
        <v>1.1099461876122008</v>
      </c>
      <c r="D55" s="16">
        <f t="shared" si="2"/>
        <v>0.80509095632679528</v>
      </c>
      <c r="E55" s="16">
        <f t="shared" si="3"/>
        <v>2.185281302063308</v>
      </c>
      <c r="F55" s="17">
        <f t="shared" si="4"/>
        <v>0.70580982322909591</v>
      </c>
      <c r="G55" s="3"/>
      <c r="H55" s="10">
        <f t="shared" si="16"/>
        <v>1.5100000000000005</v>
      </c>
      <c r="I55" s="16">
        <f t="shared" si="5"/>
        <v>0.57249996421875193</v>
      </c>
      <c r="J55" s="16">
        <f t="shared" si="6"/>
        <v>1.1264885830714522</v>
      </c>
      <c r="K55" s="16">
        <f t="shared" si="7"/>
        <v>0.74731693221038031</v>
      </c>
      <c r="L55" s="16">
        <f t="shared" si="8"/>
        <v>0.76607385640980652</v>
      </c>
      <c r="M55" s="17">
        <f t="shared" si="9"/>
        <v>0.90675699969746504</v>
      </c>
      <c r="O55" s="10">
        <f t="shared" si="17"/>
        <v>2.5099999999999891</v>
      </c>
      <c r="P55" s="16">
        <f t="shared" si="10"/>
        <v>0.24439570107961994</v>
      </c>
      <c r="Q55" s="16">
        <f t="shared" si="11"/>
        <v>2.2405373589821522</v>
      </c>
      <c r="R55" s="16">
        <f t="shared" si="12"/>
        <v>0.37630030277492071</v>
      </c>
      <c r="S55" s="16">
        <f t="shared" si="13"/>
        <v>0.64946984968492616</v>
      </c>
      <c r="T55" s="17">
        <f t="shared" si="14"/>
        <v>0.70870517523114329</v>
      </c>
    </row>
    <row r="56" spans="1:20" x14ac:dyDescent="0.15">
      <c r="A56" s="10">
        <f t="shared" si="15"/>
        <v>0.52000000000000024</v>
      </c>
      <c r="B56" s="16">
        <f t="shared" si="0"/>
        <v>1.7409470752089133</v>
      </c>
      <c r="C56" s="16">
        <f t="shared" si="1"/>
        <v>1.105881807381222</v>
      </c>
      <c r="D56" s="16">
        <f t="shared" si="2"/>
        <v>0.81955447273065896</v>
      </c>
      <c r="E56" s="16">
        <f t="shared" si="3"/>
        <v>2.1242603550295844</v>
      </c>
      <c r="F56" s="17">
        <f t="shared" si="4"/>
        <v>0.71989664884661086</v>
      </c>
      <c r="G56" s="3"/>
      <c r="H56" s="10">
        <f t="shared" si="16"/>
        <v>1.5200000000000005</v>
      </c>
      <c r="I56" s="16">
        <f t="shared" si="5"/>
        <v>0.56676490591702533</v>
      </c>
      <c r="J56" s="16">
        <f t="shared" si="6"/>
        <v>1.1315338931822432</v>
      </c>
      <c r="K56" s="16">
        <f t="shared" si="7"/>
        <v>0.74215236830123299</v>
      </c>
      <c r="L56" s="16">
        <f t="shared" si="8"/>
        <v>0.7636772853185595</v>
      </c>
      <c r="M56" s="17">
        <f t="shared" si="9"/>
        <v>0.90423844553822241</v>
      </c>
      <c r="O56" s="10">
        <f t="shared" si="17"/>
        <v>2.5199999999999889</v>
      </c>
      <c r="P56" s="16">
        <f t="shared" si="10"/>
        <v>0.24265562313964212</v>
      </c>
      <c r="Q56" s="16">
        <f t="shared" si="11"/>
        <v>2.2594361200786217</v>
      </c>
      <c r="R56" s="16">
        <f t="shared" si="12"/>
        <v>0.37392267435275217</v>
      </c>
      <c r="S56" s="16">
        <f t="shared" si="13"/>
        <v>0.64894599815234799</v>
      </c>
      <c r="T56" s="17">
        <f t="shared" si="14"/>
        <v>0.70736198716224286</v>
      </c>
    </row>
    <row r="57" spans="1:20" x14ac:dyDescent="0.15">
      <c r="A57" s="10">
        <f t="shared" si="15"/>
        <v>0.53000000000000025</v>
      </c>
      <c r="B57" s="16">
        <f t="shared" si="0"/>
        <v>1.72257870031437</v>
      </c>
      <c r="C57" s="16">
        <f t="shared" si="1"/>
        <v>1.1018627450847425</v>
      </c>
      <c r="D57" s="16">
        <f t="shared" si="2"/>
        <v>0.83350821569838829</v>
      </c>
      <c r="E57" s="16">
        <f t="shared" si="3"/>
        <v>2.066660733357065</v>
      </c>
      <c r="F57" s="17">
        <f t="shared" si="4"/>
        <v>0.73361225604693658</v>
      </c>
      <c r="G57" s="3"/>
      <c r="H57" s="10">
        <f t="shared" si="16"/>
        <v>1.5300000000000005</v>
      </c>
      <c r="I57" s="16">
        <f t="shared" si="5"/>
        <v>0.56110687683236438</v>
      </c>
      <c r="J57" s="16">
        <f t="shared" si="6"/>
        <v>1.1366815036224556</v>
      </c>
      <c r="K57" s="16">
        <f t="shared" si="7"/>
        <v>0.7370111265493603</v>
      </c>
      <c r="L57" s="16">
        <f t="shared" si="8"/>
        <v>0.76132755208110836</v>
      </c>
      <c r="M57" s="17">
        <f t="shared" si="9"/>
        <v>0.90172082981436674</v>
      </c>
      <c r="O57" s="10">
        <f t="shared" si="17"/>
        <v>2.5299999999999887</v>
      </c>
      <c r="P57" s="16">
        <f t="shared" si="10"/>
        <v>0.24093337589823169</v>
      </c>
      <c r="Q57" s="16">
        <f t="shared" si="11"/>
        <v>2.2785290339687858</v>
      </c>
      <c r="R57" s="16">
        <f t="shared" si="12"/>
        <v>0.37156515038145538</v>
      </c>
      <c r="S57" s="16">
        <f t="shared" si="13"/>
        <v>0.64842834601384236</v>
      </c>
      <c r="T57" s="17">
        <f t="shared" si="14"/>
        <v>0.70602952049731871</v>
      </c>
    </row>
    <row r="58" spans="1:20" x14ac:dyDescent="0.15">
      <c r="A58" s="10">
        <f t="shared" si="15"/>
        <v>0.54000000000000026</v>
      </c>
      <c r="B58" s="16">
        <f t="shared" si="0"/>
        <v>1.7042549565414982</v>
      </c>
      <c r="C58" s="16">
        <f t="shared" si="1"/>
        <v>1.0978922429937856</v>
      </c>
      <c r="D58" s="16">
        <f t="shared" si="2"/>
        <v>0.84694781343095149</v>
      </c>
      <c r="E58" s="16">
        <f t="shared" si="3"/>
        <v>2.0122313671696372</v>
      </c>
      <c r="F58" s="17">
        <f t="shared" si="4"/>
        <v>0.74695150825853718</v>
      </c>
      <c r="G58" s="3"/>
      <c r="H58" s="10">
        <f t="shared" si="16"/>
        <v>1.5400000000000005</v>
      </c>
      <c r="I58" s="16">
        <f t="shared" si="5"/>
        <v>0.55552469307260677</v>
      </c>
      <c r="J58" s="16">
        <f t="shared" si="6"/>
        <v>1.1419317720703064</v>
      </c>
      <c r="K58" s="16">
        <f t="shared" si="7"/>
        <v>0.73189398482917312</v>
      </c>
      <c r="L58" s="16">
        <f t="shared" si="8"/>
        <v>0.75902344408837907</v>
      </c>
      <c r="M58" s="17">
        <f t="shared" si="9"/>
        <v>0.89920494976112209</v>
      </c>
      <c r="O58" s="10">
        <f t="shared" si="17"/>
        <v>2.5399999999999885</v>
      </c>
      <c r="P58" s="16">
        <f t="shared" si="10"/>
        <v>0.23922872658549033</v>
      </c>
      <c r="Q58" s="16">
        <f t="shared" si="11"/>
        <v>2.297817574493954</v>
      </c>
      <c r="R58" s="16">
        <f t="shared" si="12"/>
        <v>0.36922754298675825</v>
      </c>
      <c r="S58" s="16">
        <f t="shared" si="13"/>
        <v>0.6479167958335923</v>
      </c>
      <c r="T58" s="17">
        <f t="shared" si="14"/>
        <v>0.70470768854452304</v>
      </c>
    </row>
    <row r="59" spans="1:20" x14ac:dyDescent="0.15">
      <c r="A59" s="10">
        <f t="shared" si="15"/>
        <v>0.55000000000000027</v>
      </c>
      <c r="B59" s="16">
        <f t="shared" si="0"/>
        <v>1.6859852476290826</v>
      </c>
      <c r="C59" s="16">
        <f t="shared" si="1"/>
        <v>1.093973404547022</v>
      </c>
      <c r="D59" s="16">
        <f t="shared" si="2"/>
        <v>0.8598702422049278</v>
      </c>
      <c r="E59" s="16">
        <f t="shared" si="3"/>
        <v>1.9607438016528913</v>
      </c>
      <c r="F59" s="17">
        <f t="shared" si="4"/>
        <v>0.75991032654860491</v>
      </c>
      <c r="G59" s="3"/>
      <c r="H59" s="10">
        <f t="shared" si="16"/>
        <v>1.5500000000000005</v>
      </c>
      <c r="I59" s="16">
        <f t="shared" si="5"/>
        <v>0.55001718803712585</v>
      </c>
      <c r="J59" s="16">
        <f t="shared" si="6"/>
        <v>1.1472850680899513</v>
      </c>
      <c r="K59" s="16">
        <f t="shared" si="7"/>
        <v>0.72680167439488219</v>
      </c>
      <c r="L59" s="16">
        <f t="shared" si="8"/>
        <v>0.75676378772112374</v>
      </c>
      <c r="M59" s="17">
        <f t="shared" si="9"/>
        <v>0.89669156578468601</v>
      </c>
      <c r="O59" s="10">
        <f t="shared" si="17"/>
        <v>2.5499999999999883</v>
      </c>
      <c r="P59" s="16">
        <f t="shared" si="10"/>
        <v>0.2375414460335547</v>
      </c>
      <c r="Q59" s="16">
        <f t="shared" si="11"/>
        <v>2.3173032266311338</v>
      </c>
      <c r="R59" s="16">
        <f t="shared" si="12"/>
        <v>0.36690966564058514</v>
      </c>
      <c r="S59" s="16">
        <f t="shared" si="13"/>
        <v>0.64741125208253292</v>
      </c>
      <c r="T59" s="17">
        <f t="shared" si="14"/>
        <v>0.7033964048384681</v>
      </c>
    </row>
    <row r="60" spans="1:20" x14ac:dyDescent="0.15">
      <c r="A60" s="10">
        <f t="shared" si="15"/>
        <v>0.56000000000000028</v>
      </c>
      <c r="B60" s="16">
        <f t="shared" si="0"/>
        <v>1.6677785190126746</v>
      </c>
      <c r="C60" s="16">
        <f t="shared" si="1"/>
        <v>1.0901091961709364</v>
      </c>
      <c r="D60" s="16">
        <f t="shared" si="2"/>
        <v>0.87227375510736349</v>
      </c>
      <c r="E60" s="16">
        <f t="shared" si="3"/>
        <v>1.9119897959183658</v>
      </c>
      <c r="F60" s="17">
        <f t="shared" si="4"/>
        <v>0.77248563752308119</v>
      </c>
      <c r="G60" s="3"/>
      <c r="H60" s="10">
        <f t="shared" si="16"/>
        <v>1.5600000000000005</v>
      </c>
      <c r="I60" s="16">
        <f t="shared" si="5"/>
        <v>0.54458321231484141</v>
      </c>
      <c r="J60" s="16">
        <f t="shared" si="6"/>
        <v>1.1527417731315179</v>
      </c>
      <c r="K60" s="16">
        <f t="shared" si="7"/>
        <v>0.72173488172890554</v>
      </c>
      <c r="L60" s="16">
        <f t="shared" si="8"/>
        <v>0.75454744685513908</v>
      </c>
      <c r="M60" s="17">
        <f t="shared" si="9"/>
        <v>0.89418140280333214</v>
      </c>
      <c r="O60" s="10">
        <f t="shared" si="17"/>
        <v>2.5599999999999881</v>
      </c>
      <c r="P60" s="16">
        <f t="shared" si="10"/>
        <v>0.23587130861402217</v>
      </c>
      <c r="Q60" s="16">
        <f t="shared" si="11"/>
        <v>2.3369874865105489</v>
      </c>
      <c r="R60" s="16">
        <f t="shared" si="12"/>
        <v>0.36461133317597283</v>
      </c>
      <c r="S60" s="16">
        <f t="shared" si="13"/>
        <v>0.64691162109375056</v>
      </c>
      <c r="T60" s="17">
        <f t="shared" si="14"/>
        <v>0.70209558316364951</v>
      </c>
    </row>
    <row r="61" spans="1:20" x14ac:dyDescent="0.15">
      <c r="A61" s="10">
        <f t="shared" si="15"/>
        <v>0.57000000000000028</v>
      </c>
      <c r="B61" s="16">
        <f t="shared" si="0"/>
        <v>1.6496432646440202</v>
      </c>
      <c r="C61" s="16">
        <f t="shared" si="1"/>
        <v>1.0863024493951523</v>
      </c>
      <c r="D61" s="16">
        <f t="shared" si="2"/>
        <v>0.88415781040019115</v>
      </c>
      <c r="E61" s="16">
        <f t="shared" si="3"/>
        <v>1.8657792141171632</v>
      </c>
      <c r="F61" s="17">
        <f t="shared" si="4"/>
        <v>0.78467532076666291</v>
      </c>
      <c r="G61" s="3"/>
      <c r="H61" s="10">
        <f t="shared" si="16"/>
        <v>1.5700000000000005</v>
      </c>
      <c r="I61" s="16">
        <f t="shared" si="5"/>
        <v>0.53922163357193864</v>
      </c>
      <c r="J61" s="16">
        <f t="shared" si="6"/>
        <v>1.1583022805280663</v>
      </c>
      <c r="K61" s="16">
        <f t="shared" si="7"/>
        <v>0.71669425032904466</v>
      </c>
      <c r="L61" s="16">
        <f t="shared" si="8"/>
        <v>0.75237332143291813</v>
      </c>
      <c r="M61" s="17">
        <f t="shared" si="9"/>
        <v>0.89167515154688115</v>
      </c>
      <c r="O61" s="10">
        <f t="shared" si="17"/>
        <v>2.5699999999999878</v>
      </c>
      <c r="P61" s="16">
        <f t="shared" si="10"/>
        <v>0.23421809217653217</v>
      </c>
      <c r="Q61" s="16">
        <f t="shared" si="11"/>
        <v>2.3568718614335649</v>
      </c>
      <c r="R61" s="16">
        <f t="shared" si="12"/>
        <v>0.36233236180061618</v>
      </c>
      <c r="S61" s="16">
        <f t="shared" si="13"/>
        <v>0.64641781101909257</v>
      </c>
      <c r="T61" s="17">
        <f t="shared" si="14"/>
        <v>0.70080513757665797</v>
      </c>
    </row>
    <row r="62" spans="1:20" x14ac:dyDescent="0.15">
      <c r="A62" s="10">
        <f t="shared" si="15"/>
        <v>0.58000000000000029</v>
      </c>
      <c r="B62" s="16">
        <f t="shared" si="0"/>
        <v>1.6315875346712345</v>
      </c>
      <c r="C62" s="16">
        <f t="shared" si="1"/>
        <v>1.0825558632331225</v>
      </c>
      <c r="D62" s="16">
        <f t="shared" si="2"/>
        <v>0.89552299994028994</v>
      </c>
      <c r="E62" s="16">
        <f t="shared" si="3"/>
        <v>1.8219381688466099</v>
      </c>
      <c r="F62" s="17">
        <f t="shared" si="4"/>
        <v>0.79647815614689399</v>
      </c>
      <c r="G62" s="3"/>
      <c r="H62" s="10">
        <f t="shared" si="16"/>
        <v>1.5800000000000005</v>
      </c>
      <c r="I62" s="16">
        <f t="shared" si="5"/>
        <v>0.5339313364301348</v>
      </c>
      <c r="J62" s="16">
        <f t="shared" si="6"/>
        <v>1.1639669954897378</v>
      </c>
      <c r="K62" s="16">
        <f t="shared" si="7"/>
        <v>0.71168038243589549</v>
      </c>
      <c r="L62" s="16">
        <f t="shared" si="8"/>
        <v>0.75024034609838164</v>
      </c>
      <c r="M62" s="17">
        <f t="shared" si="9"/>
        <v>0.8891734698154079</v>
      </c>
      <c r="O62" s="10">
        <f t="shared" si="17"/>
        <v>2.5799999999999876</v>
      </c>
      <c r="P62" s="16">
        <f t="shared" si="10"/>
        <v>0.23258157798848147</v>
      </c>
      <c r="Q62" s="16">
        <f t="shared" si="11"/>
        <v>2.3769578698909455</v>
      </c>
      <c r="R62" s="16">
        <f t="shared" si="12"/>
        <v>0.36007256910910251</v>
      </c>
      <c r="S62" s="16">
        <f t="shared" si="13"/>
        <v>0.64592973178695245</v>
      </c>
      <c r="T62" s="17">
        <f t="shared" si="14"/>
        <v>0.69952498242722005</v>
      </c>
    </row>
    <row r="63" spans="1:20" x14ac:dyDescent="0.15">
      <c r="A63" s="10">
        <f t="shared" si="15"/>
        <v>0.5900000000000003</v>
      </c>
      <c r="B63" s="16">
        <f t="shared" si="0"/>
        <v>1.6136189438864006</v>
      </c>
      <c r="C63" s="16">
        <f t="shared" si="1"/>
        <v>1.0788720067994197</v>
      </c>
      <c r="D63" s="16">
        <f t="shared" si="2"/>
        <v>0.90637097804164168</v>
      </c>
      <c r="E63" s="16">
        <f t="shared" si="3"/>
        <v>1.7803073829359368</v>
      </c>
      <c r="F63" s="17">
        <f t="shared" si="4"/>
        <v>0.80789377127741746</v>
      </c>
      <c r="G63" s="3"/>
      <c r="H63" s="10">
        <f t="shared" si="16"/>
        <v>1.5900000000000005</v>
      </c>
      <c r="I63" s="16">
        <f t="shared" si="5"/>
        <v>0.52871122233628653</v>
      </c>
      <c r="J63" s="16">
        <f t="shared" si="6"/>
        <v>1.1697363350953185</v>
      </c>
      <c r="K63" s="16">
        <f t="shared" si="7"/>
        <v>0.70669384070196972</v>
      </c>
      <c r="L63" s="16">
        <f t="shared" si="8"/>
        <v>0.74814748889152571</v>
      </c>
      <c r="M63" s="17">
        <f t="shared" si="9"/>
        <v>0.88667698369808312</v>
      </c>
      <c r="O63" s="10">
        <f t="shared" si="17"/>
        <v>2.5899999999999874</v>
      </c>
      <c r="P63" s="16">
        <f t="shared" si="10"/>
        <v>0.23096155067585325</v>
      </c>
      <c r="Q63" s="16">
        <f t="shared" si="11"/>
        <v>2.397247041581513</v>
      </c>
      <c r="R63" s="16">
        <f t="shared" si="12"/>
        <v>0.35783177409389505</v>
      </c>
      <c r="S63" s="16">
        <f t="shared" si="13"/>
        <v>0.64544729506119525</v>
      </c>
      <c r="T63" s="17">
        <f t="shared" si="14"/>
        <v>0.69825503237811815</v>
      </c>
    </row>
    <row r="64" spans="1:20" x14ac:dyDescent="0.15">
      <c r="A64" s="10">
        <f t="shared" si="15"/>
        <v>0.60000000000000031</v>
      </c>
      <c r="B64" s="16">
        <f t="shared" si="0"/>
        <v>1.5957446808510634</v>
      </c>
      <c r="C64" s="16">
        <f t="shared" si="1"/>
        <v>1.0752533221360667</v>
      </c>
      <c r="D64" s="16">
        <f t="shared" si="2"/>
        <v>0.91670439112720725</v>
      </c>
      <c r="E64" s="16">
        <f t="shared" si="3"/>
        <v>1.7407407407407396</v>
      </c>
      <c r="F64" s="17">
        <f t="shared" si="4"/>
        <v>0.81892258940697182</v>
      </c>
      <c r="G64" s="3"/>
      <c r="H64" s="10">
        <f t="shared" si="16"/>
        <v>1.6000000000000005</v>
      </c>
      <c r="I64" s="16">
        <f t="shared" si="5"/>
        <v>0.52356020942408343</v>
      </c>
      <c r="J64" s="16">
        <f t="shared" si="6"/>
        <v>1.1756107282814625</v>
      </c>
      <c r="K64" s="16">
        <f t="shared" si="7"/>
        <v>0.70173514980400742</v>
      </c>
      <c r="L64" s="16">
        <f t="shared" si="8"/>
        <v>0.74609374999999978</v>
      </c>
      <c r="M64" s="17">
        <f t="shared" si="9"/>
        <v>0.8841862887530495</v>
      </c>
      <c r="O64" s="10">
        <f t="shared" si="17"/>
        <v>2.5999999999999872</v>
      </c>
      <c r="P64" s="16">
        <f t="shared" si="10"/>
        <v>0.22935779816513965</v>
      </c>
      <c r="Q64" s="16">
        <f t="shared" si="11"/>
        <v>2.4177409174311641</v>
      </c>
      <c r="R64" s="16">
        <f t="shared" si="12"/>
        <v>0.35560979715512447</v>
      </c>
      <c r="S64" s="16">
        <f t="shared" si="13"/>
        <v>0.64497041420118395</v>
      </c>
      <c r="T64" s="17">
        <f t="shared" si="14"/>
        <v>0.69699520242403989</v>
      </c>
    </row>
    <row r="65" spans="1:20" x14ac:dyDescent="0.15">
      <c r="A65" s="10">
        <f t="shared" si="15"/>
        <v>0.61000000000000032</v>
      </c>
      <c r="B65" s="16">
        <f t="shared" si="0"/>
        <v>1.5779715176141065</v>
      </c>
      <c r="C65" s="16">
        <f t="shared" si="1"/>
        <v>1.0717021272215612</v>
      </c>
      <c r="D65" s="16">
        <f t="shared" si="2"/>
        <v>0.92652680848034952</v>
      </c>
      <c r="E65" s="16">
        <f t="shared" si="3"/>
        <v>1.7031040042999182</v>
      </c>
      <c r="F65" s="17">
        <f t="shared" si="4"/>
        <v>0.82956577797288111</v>
      </c>
      <c r="G65" s="3"/>
      <c r="H65" s="10">
        <f t="shared" si="16"/>
        <v>1.6100000000000005</v>
      </c>
      <c r="I65" s="16">
        <f t="shared" si="5"/>
        <v>0.51847723236853338</v>
      </c>
      <c r="J65" s="16">
        <f t="shared" si="6"/>
        <v>1.1815906158297826</v>
      </c>
      <c r="K65" s="16">
        <f t="shared" si="7"/>
        <v>0.69680479799996153</v>
      </c>
      <c r="L65" s="16">
        <f t="shared" si="8"/>
        <v>0.74407816056479281</v>
      </c>
      <c r="M65" s="17">
        <f t="shared" si="9"/>
        <v>0.88170195114925143</v>
      </c>
      <c r="O65" s="10">
        <f t="shared" si="17"/>
        <v>2.609999999999987</v>
      </c>
      <c r="P65" s="16">
        <f t="shared" si="10"/>
        <v>0.22777011162633759</v>
      </c>
      <c r="Q65" s="16">
        <f t="shared" si="11"/>
        <v>2.4384410496122246</v>
      </c>
      <c r="R65" s="16">
        <f t="shared" si="12"/>
        <v>0.35340646010923993</v>
      </c>
      <c r="S65" s="16">
        <f t="shared" si="13"/>
        <v>0.64449900422287854</v>
      </c>
      <c r="T65" s="17">
        <f t="shared" si="14"/>
        <v>0.69574540790938821</v>
      </c>
    </row>
    <row r="66" spans="1:20" x14ac:dyDescent="0.15">
      <c r="A66" s="10">
        <f t="shared" si="15"/>
        <v>0.62000000000000033</v>
      </c>
      <c r="B66" s="16">
        <f t="shared" si="0"/>
        <v>1.5603058199407078</v>
      </c>
      <c r="C66" s="16">
        <f t="shared" si="1"/>
        <v>1.0682206191375474</v>
      </c>
      <c r="D66" s="16">
        <f t="shared" si="2"/>
        <v>0.93584265436918179</v>
      </c>
      <c r="E66" s="16">
        <f t="shared" si="3"/>
        <v>1.6672736732570228</v>
      </c>
      <c r="F66" s="17">
        <f t="shared" si="4"/>
        <v>0.83982519803090383</v>
      </c>
      <c r="G66" s="3"/>
      <c r="H66" s="10">
        <f t="shared" si="16"/>
        <v>1.6200000000000006</v>
      </c>
      <c r="I66" s="16">
        <f t="shared" si="5"/>
        <v>0.51346124223389844</v>
      </c>
      <c r="J66" s="16">
        <f t="shared" si="6"/>
        <v>1.1876764503520099</v>
      </c>
      <c r="K66" s="16">
        <f t="shared" si="7"/>
        <v>0.69190323863212733</v>
      </c>
      <c r="L66" s="16">
        <f t="shared" si="8"/>
        <v>0.74209978153736711</v>
      </c>
      <c r="M66" s="17">
        <f t="shared" si="9"/>
        <v>0.87922450877113201</v>
      </c>
      <c r="O66" s="10">
        <f t="shared" si="17"/>
        <v>2.6199999999999868</v>
      </c>
      <c r="P66" s="16">
        <f t="shared" si="10"/>
        <v>0.2261982854169986</v>
      </c>
      <c r="Q66" s="16">
        <f t="shared" si="11"/>
        <v>2.4593490015631594</v>
      </c>
      <c r="R66" s="16">
        <f t="shared" si="12"/>
        <v>0.35122158619657617</v>
      </c>
      <c r="S66" s="16">
        <f t="shared" si="13"/>
        <v>0.64403298176097024</v>
      </c>
      <c r="T66" s="17">
        <f t="shared" si="14"/>
        <v>0.69450556454510581</v>
      </c>
    </row>
    <row r="67" spans="1:20" x14ac:dyDescent="0.15">
      <c r="A67" s="10">
        <f t="shared" si="15"/>
        <v>0.63000000000000034</v>
      </c>
      <c r="B67" s="16">
        <f t="shared" si="0"/>
        <v>1.5427535579753926</v>
      </c>
      <c r="C67" s="16">
        <f t="shared" si="1"/>
        <v>1.0648108773694362</v>
      </c>
      <c r="D67" s="16">
        <f t="shared" si="2"/>
        <v>0.94465714178229254</v>
      </c>
      <c r="E67" s="16">
        <f t="shared" si="3"/>
        <v>1.6331359704375565</v>
      </c>
      <c r="F67" s="17">
        <f t="shared" si="4"/>
        <v>0.84970335474747571</v>
      </c>
      <c r="G67" s="3"/>
      <c r="H67" s="10">
        <f t="shared" si="16"/>
        <v>1.6300000000000006</v>
      </c>
      <c r="I67" s="16">
        <f t="shared" si="5"/>
        <v>0.5085112063157089</v>
      </c>
      <c r="J67" s="16">
        <f t="shared" si="6"/>
        <v>1.193868696273426</v>
      </c>
      <c r="K67" s="16">
        <f t="shared" si="7"/>
        <v>0.68703089157788844</v>
      </c>
      <c r="L67" s="16">
        <f t="shared" si="8"/>
        <v>0.74015770258572011</v>
      </c>
      <c r="M67" s="17">
        <f t="shared" si="9"/>
        <v>0.87675447228712267</v>
      </c>
      <c r="O67" s="10">
        <f t="shared" si="17"/>
        <v>2.6299999999999866</v>
      </c>
      <c r="P67" s="16">
        <f t="shared" si="10"/>
        <v>0.22464211702731296</v>
      </c>
      <c r="Q67" s="16">
        <f t="shared" si="11"/>
        <v>2.4804663480086391</v>
      </c>
      <c r="R67" s="16">
        <f t="shared" si="12"/>
        <v>0.34905500008788437</v>
      </c>
      <c r="S67" s="16">
        <f t="shared" si="13"/>
        <v>0.64357226503202369</v>
      </c>
      <c r="T67" s="17">
        <f t="shared" si="14"/>
        <v>0.6932755884245474</v>
      </c>
    </row>
    <row r="68" spans="1:20" x14ac:dyDescent="0.15">
      <c r="A68" s="10">
        <f t="shared" si="15"/>
        <v>0.64000000000000035</v>
      </c>
      <c r="B68" s="16">
        <f t="shared" si="0"/>
        <v>1.5253203172666254</v>
      </c>
      <c r="C68" s="16">
        <f t="shared" si="1"/>
        <v>1.0614748672186043</v>
      </c>
      <c r="D68" s="16">
        <f t="shared" si="2"/>
        <v>0.95297620798110161</v>
      </c>
      <c r="E68" s="16">
        <f t="shared" si="3"/>
        <v>1.6005859374999989</v>
      </c>
      <c r="F68" s="17">
        <f t="shared" si="4"/>
        <v>0.85920334911576113</v>
      </c>
      <c r="G68" s="3"/>
      <c r="H68" s="10">
        <f t="shared" si="16"/>
        <v>1.6400000000000006</v>
      </c>
      <c r="I68" s="16">
        <f t="shared" si="5"/>
        <v>0.50362610797743734</v>
      </c>
      <c r="J68" s="16">
        <f t="shared" si="6"/>
        <v>1.2001678298147225</v>
      </c>
      <c r="K68" s="16">
        <f t="shared" si="7"/>
        <v>0.68218814464953459</v>
      </c>
      <c r="L68" s="16">
        <f t="shared" si="8"/>
        <v>0.73825104104699568</v>
      </c>
      <c r="M68" s="17">
        <f t="shared" si="9"/>
        <v>0.87429232618284369</v>
      </c>
      <c r="O68" s="10">
        <f t="shared" si="17"/>
        <v>2.6399999999999864</v>
      </c>
      <c r="P68" s="16">
        <f t="shared" si="10"/>
        <v>0.22310140702620909</v>
      </c>
      <c r="Q68" s="16">
        <f t="shared" si="11"/>
        <v>2.501794674979926</v>
      </c>
      <c r="R68" s="16">
        <f t="shared" si="12"/>
        <v>0.34690652788987691</v>
      </c>
      <c r="S68" s="16">
        <f t="shared" si="13"/>
        <v>0.64311677379859256</v>
      </c>
      <c r="T68" s="17">
        <f t="shared" si="14"/>
        <v>0.6920553960384408</v>
      </c>
    </row>
    <row r="69" spans="1:20" x14ac:dyDescent="0.15">
      <c r="A69" s="10">
        <f t="shared" si="15"/>
        <v>0.65000000000000036</v>
      </c>
      <c r="B69" s="16">
        <f t="shared" ref="B69:B103" si="18">($B$1+1)/(1+$B$1*A69^2)</f>
        <v>1.5080113100848249</v>
      </c>
      <c r="C69" s="16">
        <f t="shared" ref="C69:C103" si="19">($B$1+1)/(1+$B$1*A69^2)*((2/($B$1+1)*(1+0.5*($B$1-1)*A69^2))^($B$1/($B$1-1)))</f>
        <v>1.0582144433052092</v>
      </c>
      <c r="D69" s="16">
        <f t="shared" ref="D69:D103" si="20">($B$1+1)^2*A69^2/(1+$B$1*A69^2)^2</f>
        <v>0.9608064520427354</v>
      </c>
      <c r="E69" s="16">
        <f t="shared" ref="E69:E103" si="21">(1+$B$1*A69^2)/(($B$1+1)*A69^2)</f>
        <v>1.5695266272189339</v>
      </c>
      <c r="F69" s="17">
        <f t="shared" ref="F69:F103" si="22">2*($B$1+1)*A69^2/(1+$B$1*A69^2)^2*(1+0.5*($B$1-1)*A69^2)</f>
        <v>0.86832883103362202</v>
      </c>
      <c r="G69" s="3"/>
      <c r="H69" s="10">
        <f t="shared" si="16"/>
        <v>1.6500000000000006</v>
      </c>
      <c r="I69" s="16">
        <f t="shared" ref="I69:I103" si="23">($B$1+1)/(1+$B$1*H69^2)</f>
        <v>0.49880494648238571</v>
      </c>
      <c r="J69" s="16">
        <f t="shared" ref="J69:J103" si="24">($B$1+1)/(1+$B$1*H69^2)*((2/($B$1+1)*(1+0.5*($B$1-1)*H69^2))^($B$1/($B$1-1)))</f>
        <v>1.2065743389724863</v>
      </c>
      <c r="K69" s="16">
        <f t="shared" ref="K69:K103" si="25">($B$1+1)^2*H69^2/(1+$B$1*H69^2)^2</f>
        <v>0.67737535494459289</v>
      </c>
      <c r="L69" s="16">
        <f t="shared" ref="L69:L103" si="26">(1+$B$1*H69^2)/(($B$1+1)*H69^2)</f>
        <v>0.73637894092439538</v>
      </c>
      <c r="M69" s="17">
        <f t="shared" ref="M69:M103" si="27">2*($B$1+1)*H69^2/(1+$B$1*H69^2)^2*(1+0.5*($B$1-1)*H69^2)</f>
        <v>0.87183852975993659</v>
      </c>
      <c r="O69" s="10">
        <f t="shared" si="17"/>
        <v>2.6499999999999861</v>
      </c>
      <c r="P69" s="16">
        <f t="shared" ref="P69:P103" si="28">($B$1+1)/(1+$B$1*O69^2)</f>
        <v>0.22157595900844973</v>
      </c>
      <c r="Q69" s="16">
        <f t="shared" ref="Q69:Q103" si="29">($B$1+1)/(1+$B$1*O69^2)*((2/($B$1+1)*(1+0.5*($B$1-1)*O69^2))^($B$1/($B$1-1)))</f>
        <v>2.5233355798355968</v>
      </c>
      <c r="R69" s="16">
        <f t="shared" ref="R69:R103" si="30">($B$1+1)^2*O69^2/(1+$B$1*O69^2)^2</f>
        <v>0.34477599714983226</v>
      </c>
      <c r="S69" s="16">
        <f t="shared" ref="S69:S103" si="31">(1+$B$1*O69^2)/(($B$1+1)*O69^2)</f>
        <v>0.64266642933428331</v>
      </c>
      <c r="T69" s="17">
        <f t="shared" ref="T69:T103" si="32">2*($B$1+1)*O69^2/(1+$B$1*O69^2)^2*(1+0.5*($B$1-1)*O69^2)</f>
        <v>0.69084490428897205</v>
      </c>
    </row>
    <row r="70" spans="1:20" x14ac:dyDescent="0.15">
      <c r="A70" s="10">
        <f t="shared" ref="A70:A103" si="33">A69+0.01</f>
        <v>0.66000000000000036</v>
      </c>
      <c r="B70" s="16">
        <f t="shared" si="18"/>
        <v>1.4908313869701331</v>
      </c>
      <c r="C70" s="16">
        <f t="shared" si="19"/>
        <v>1.0550313531420006</v>
      </c>
      <c r="D70" s="16">
        <f t="shared" si="20"/>
        <v>0.96815507453787786</v>
      </c>
      <c r="E70" s="16">
        <f t="shared" si="21"/>
        <v>1.5398683807774707</v>
      </c>
      <c r="F70" s="17">
        <f t="shared" si="22"/>
        <v>0.87708395385968141</v>
      </c>
      <c r="G70" s="3"/>
      <c r="H70" s="10">
        <f t="shared" ref="H70:H103" si="34">H69+0.01</f>
        <v>1.6600000000000006</v>
      </c>
      <c r="I70" s="16">
        <f t="shared" si="23"/>
        <v>0.49404673682130296</v>
      </c>
      <c r="J70" s="16">
        <f t="shared" si="24"/>
        <v>1.2130887234984429</v>
      </c>
      <c r="K70" s="16">
        <f t="shared" si="25"/>
        <v>0.67259285014810655</v>
      </c>
      <c r="L70" s="16">
        <f t="shared" si="26"/>
        <v>0.7345405719262591</v>
      </c>
      <c r="M70" s="17">
        <f t="shared" si="27"/>
        <v>0.86939351810144283</v>
      </c>
      <c r="O70" s="10">
        <f t="shared" ref="O70:O103" si="35">O69+0.01</f>
        <v>2.6599999999999859</v>
      </c>
      <c r="P70" s="16">
        <f t="shared" si="28"/>
        <v>0.22006557954270584</v>
      </c>
      <c r="Q70" s="16">
        <f t="shared" si="29"/>
        <v>2.5450906712825847</v>
      </c>
      <c r="R70" s="16">
        <f t="shared" si="30"/>
        <v>0.34266323685930505</v>
      </c>
      <c r="S70" s="16">
        <f t="shared" si="31"/>
        <v>0.64222115438973437</v>
      </c>
      <c r="T70" s="17">
        <f t="shared" si="32"/>
        <v>0.68964403050303291</v>
      </c>
    </row>
    <row r="71" spans="1:20" x14ac:dyDescent="0.15">
      <c r="A71" s="10">
        <f t="shared" si="33"/>
        <v>0.67000000000000037</v>
      </c>
      <c r="B71" s="16">
        <f t="shared" si="18"/>
        <v>1.4737850484506827</v>
      </c>
      <c r="C71" s="16">
        <f t="shared" si="19"/>
        <v>1.0519272407608717</v>
      </c>
      <c r="D71" s="16">
        <f t="shared" si="20"/>
        <v>0.9750298194606124</v>
      </c>
      <c r="E71" s="16">
        <f t="shared" si="21"/>
        <v>1.5115281799955436</v>
      </c>
      <c r="F71" s="17">
        <f t="shared" si="22"/>
        <v>0.88547333054315525</v>
      </c>
      <c r="G71" s="3"/>
      <c r="H71" s="10">
        <f t="shared" si="34"/>
        <v>1.6700000000000006</v>
      </c>
      <c r="I71" s="16">
        <f t="shared" si="23"/>
        <v>0.48935050953621773</v>
      </c>
      <c r="J71" s="16">
        <f t="shared" si="24"/>
        <v>1.2197114948776251</v>
      </c>
      <c r="K71" s="16">
        <f t="shared" si="25"/>
        <v>0.66784092978826193</v>
      </c>
      <c r="L71" s="16">
        <f t="shared" si="26"/>
        <v>0.73273512854530454</v>
      </c>
      <c r="M71" s="17">
        <f t="shared" si="27"/>
        <v>0.86695770300463215</v>
      </c>
      <c r="O71" s="10">
        <f t="shared" si="35"/>
        <v>2.6699999999999857</v>
      </c>
      <c r="P71" s="16">
        <f t="shared" si="28"/>
        <v>0.2185700781205909</v>
      </c>
      <c r="Q71" s="16">
        <f t="shared" si="29"/>
        <v>2.5670615693975476</v>
      </c>
      <c r="R71" s="16">
        <f t="shared" si="30"/>
        <v>0.34056807745698353</v>
      </c>
      <c r="S71" s="16">
        <f t="shared" si="31"/>
        <v>0.64178087315948762</v>
      </c>
      <c r="T71" s="17">
        <f t="shared" si="32"/>
        <v>0.68845269244466345</v>
      </c>
    </row>
    <row r="72" spans="1:20" x14ac:dyDescent="0.15">
      <c r="A72" s="10">
        <f t="shared" si="33"/>
        <v>0.68000000000000038</v>
      </c>
      <c r="B72" s="16">
        <f t="shared" si="18"/>
        <v>1.4568764568764561</v>
      </c>
      <c r="C72" s="16">
        <f t="shared" si="19"/>
        <v>1.0489036503752474</v>
      </c>
      <c r="D72" s="16">
        <f t="shared" si="20"/>
        <v>0.98143891850185583</v>
      </c>
      <c r="E72" s="16">
        <f t="shared" si="21"/>
        <v>1.4844290657439438</v>
      </c>
      <c r="F72" s="17">
        <f t="shared" si="22"/>
        <v>0.89350199140408959</v>
      </c>
      <c r="G72" s="3"/>
      <c r="H72" s="10">
        <f t="shared" si="34"/>
        <v>1.6800000000000006</v>
      </c>
      <c r="I72" s="16">
        <f t="shared" si="23"/>
        <v>0.48471531054094197</v>
      </c>
      <c r="J72" s="16">
        <f t="shared" si="24"/>
        <v>1.226443176305593</v>
      </c>
      <c r="K72" s="16">
        <f t="shared" si="25"/>
        <v>0.66311986644675636</v>
      </c>
      <c r="L72" s="16">
        <f t="shared" si="26"/>
        <v>0.73096182917611474</v>
      </c>
      <c r="M72" s="17">
        <f t="shared" si="27"/>
        <v>0.86453147388218476</v>
      </c>
      <c r="O72" s="10">
        <f t="shared" si="35"/>
        <v>2.6799999999999855</v>
      </c>
      <c r="P72" s="16">
        <f t="shared" si="28"/>
        <v>0.2170892671066364</v>
      </c>
      <c r="Q72" s="16">
        <f t="shared" si="29"/>
        <v>2.5892499056485452</v>
      </c>
      <c r="R72" s="16">
        <f t="shared" si="30"/>
        <v>0.33849035083073636</v>
      </c>
      <c r="S72" s="16">
        <f t="shared" si="31"/>
        <v>0.64134551124972217</v>
      </c>
      <c r="T72" s="17">
        <f t="shared" si="32"/>
        <v>0.68727080832672272</v>
      </c>
    </row>
    <row r="73" spans="1:20" x14ac:dyDescent="0.15">
      <c r="A73" s="10">
        <f t="shared" si="33"/>
        <v>0.69000000000000039</v>
      </c>
      <c r="B73" s="16">
        <f t="shared" si="18"/>
        <v>1.4401094483180714</v>
      </c>
      <c r="C73" s="16">
        <f t="shared" si="19"/>
        <v>1.0459620300626984</v>
      </c>
      <c r="D73" s="16">
        <f t="shared" si="20"/>
        <v>0.98739103773456527</v>
      </c>
      <c r="E73" s="16">
        <f t="shared" si="21"/>
        <v>1.4584996149268352</v>
      </c>
      <c r="F73" s="17">
        <f t="shared" si="22"/>
        <v>0.90117534362304219</v>
      </c>
      <c r="G73" s="3"/>
      <c r="H73" s="10">
        <f t="shared" si="34"/>
        <v>1.6900000000000006</v>
      </c>
      <c r="I73" s="16">
        <f t="shared" si="23"/>
        <v>0.48014020093867388</v>
      </c>
      <c r="J73" s="16">
        <f t="shared" si="24"/>
        <v>1.2332843026648426</v>
      </c>
      <c r="K73" s="16">
        <f t="shared" si="25"/>
        <v>0.6584299069252767</v>
      </c>
      <c r="L73" s="16">
        <f t="shared" si="26"/>
        <v>0.72921991526907304</v>
      </c>
      <c r="M73" s="17">
        <f t="shared" si="27"/>
        <v>0.86211519863261132</v>
      </c>
      <c r="O73" s="10">
        <f t="shared" si="35"/>
        <v>2.6899999999999853</v>
      </c>
      <c r="P73" s="16">
        <f t="shared" si="28"/>
        <v>0.21562296168919245</v>
      </c>
      <c r="Q73" s="16">
        <f t="shared" si="29"/>
        <v>2.6116573229170088</v>
      </c>
      <c r="R73" s="16">
        <f t="shared" si="30"/>
        <v>0.33642989031888781</v>
      </c>
      <c r="S73" s="16">
        <f t="shared" si="31"/>
        <v>0.64091499564682697</v>
      </c>
      <c r="T73" s="17">
        <f t="shared" si="32"/>
        <v>0.68609829682181922</v>
      </c>
    </row>
    <row r="74" spans="1:20" x14ac:dyDescent="0.15">
      <c r="A74" s="10">
        <f t="shared" si="33"/>
        <v>0.7000000000000004</v>
      </c>
      <c r="B74" s="16">
        <f t="shared" si="18"/>
        <v>1.423487544483985</v>
      </c>
      <c r="C74" s="16">
        <f t="shared" si="19"/>
        <v>1.0431037354534469</v>
      </c>
      <c r="D74" s="16">
        <f t="shared" si="20"/>
        <v>0.99289522675751329</v>
      </c>
      <c r="E74" s="16">
        <f t="shared" si="21"/>
        <v>1.4336734693877542</v>
      </c>
      <c r="F74" s="17">
        <f t="shared" si="22"/>
        <v>0.90849913248312464</v>
      </c>
      <c r="G74" s="3"/>
      <c r="H74" s="10">
        <f t="shared" si="34"/>
        <v>1.7000000000000006</v>
      </c>
      <c r="I74" s="16">
        <f t="shared" si="23"/>
        <v>0.47562425683709847</v>
      </c>
      <c r="J74" s="16">
        <f t="shared" si="24"/>
        <v>1.2402354205005295</v>
      </c>
      <c r="K74" s="16">
        <f t="shared" si="25"/>
        <v>0.65377127336942453</v>
      </c>
      <c r="L74" s="16">
        <f t="shared" si="26"/>
        <v>0.72750865051903102</v>
      </c>
      <c r="M74" s="17">
        <f t="shared" si="27"/>
        <v>0.85970922448079345</v>
      </c>
      <c r="O74" s="10">
        <f t="shared" si="35"/>
        <v>2.6999999999999851</v>
      </c>
      <c r="P74" s="16">
        <f t="shared" si="28"/>
        <v>0.2141709798322349</v>
      </c>
      <c r="Q74" s="16">
        <f t="shared" si="29"/>
        <v>2.6342854755200462</v>
      </c>
      <c r="R74" s="16">
        <f t="shared" si="30"/>
        <v>0.33438653071076013</v>
      </c>
      <c r="S74" s="16">
        <f t="shared" si="31"/>
        <v>0.64048925468678608</v>
      </c>
      <c r="T74" s="17">
        <f t="shared" si="32"/>
        <v>0.68493507707253576</v>
      </c>
    </row>
    <row r="75" spans="1:20" x14ac:dyDescent="0.15">
      <c r="A75" s="10">
        <f t="shared" si="33"/>
        <v>0.71000000000000041</v>
      </c>
      <c r="B75" s="16">
        <f t="shared" si="18"/>
        <v>1.4070139646135982</v>
      </c>
      <c r="C75" s="16">
        <f t="shared" si="19"/>
        <v>1.0403300334116816</v>
      </c>
      <c r="D75" s="16">
        <f t="shared" si="20"/>
        <v>0.99796087032497138</v>
      </c>
      <c r="E75" s="16">
        <f t="shared" si="21"/>
        <v>1.4098889109303701</v>
      </c>
      <c r="F75" s="17">
        <f t="shared" si="22"/>
        <v>0.91547940439261266</v>
      </c>
      <c r="G75" s="3"/>
      <c r="H75" s="10">
        <f t="shared" si="34"/>
        <v>1.7100000000000006</v>
      </c>
      <c r="I75" s="16">
        <f t="shared" si="23"/>
        <v>0.47116656916136246</v>
      </c>
      <c r="J75" s="16">
        <f t="shared" si="24"/>
        <v>1.2472970879956071</v>
      </c>
      <c r="K75" s="16">
        <f t="shared" si="25"/>
        <v>0.64914416435141498</v>
      </c>
      <c r="L75" s="16">
        <f t="shared" si="26"/>
        <v>0.72582732008709216</v>
      </c>
      <c r="M75" s="17">
        <f t="shared" si="27"/>
        <v>0.85731387878950827</v>
      </c>
      <c r="O75" s="10">
        <f t="shared" si="35"/>
        <v>2.7099999999999849</v>
      </c>
      <c r="P75" s="16">
        <f t="shared" si="28"/>
        <v>0.21273314222806272</v>
      </c>
      <c r="Q75" s="16">
        <f t="shared" si="29"/>
        <v>2.6571360292330013</v>
      </c>
      <c r="R75" s="16">
        <f t="shared" si="30"/>
        <v>0.33236010824651807</v>
      </c>
      <c r="S75" s="16">
        <f t="shared" si="31"/>
        <v>0.6400682180253543</v>
      </c>
      <c r="T75" s="17">
        <f t="shared" si="32"/>
        <v>0.68378106870096933</v>
      </c>
    </row>
    <row r="76" spans="1:20" x14ac:dyDescent="0.15">
      <c r="A76" s="10">
        <f t="shared" si="33"/>
        <v>0.72000000000000042</v>
      </c>
      <c r="B76" s="16">
        <f t="shared" si="18"/>
        <v>1.3906916373076204</v>
      </c>
      <c r="C76" s="16">
        <f t="shared" si="19"/>
        <v>1.0376421056977705</v>
      </c>
      <c r="D76" s="16">
        <f t="shared" si="20"/>
        <v>1.0025976424720993</v>
      </c>
      <c r="E76" s="16">
        <f t="shared" si="21"/>
        <v>1.3870884773662542</v>
      </c>
      <c r="F76" s="17">
        <f t="shared" si="22"/>
        <v>0.92212247170300565</v>
      </c>
      <c r="G76" s="3"/>
      <c r="H76" s="10">
        <f t="shared" si="34"/>
        <v>1.7200000000000006</v>
      </c>
      <c r="I76" s="16">
        <f t="shared" si="23"/>
        <v>0.46676624346527229</v>
      </c>
      <c r="J76" s="16">
        <f t="shared" si="24"/>
        <v>1.2544698749455083</v>
      </c>
      <c r="K76" s="16">
        <f t="shared" si="25"/>
        <v>0.64454875591283689</v>
      </c>
      <c r="L76" s="16">
        <f t="shared" si="26"/>
        <v>0.72417522985397509</v>
      </c>
      <c r="M76" s="17">
        <f t="shared" si="27"/>
        <v>0.85492946984278684</v>
      </c>
      <c r="O76" s="10">
        <f t="shared" si="35"/>
        <v>2.7199999999999847</v>
      </c>
      <c r="P76" s="16">
        <f t="shared" si="28"/>
        <v>0.21130927225086857</v>
      </c>
      <c r="Q76" s="16">
        <f t="shared" si="29"/>
        <v>2.6802106613123304</v>
      </c>
      <c r="R76" s="16">
        <f t="shared" si="30"/>
        <v>0.33035046061635209</v>
      </c>
      <c r="S76" s="16">
        <f t="shared" si="31"/>
        <v>0.63965181660899717</v>
      </c>
      <c r="T76" s="17">
        <f t="shared" si="32"/>
        <v>0.68263619181762536</v>
      </c>
    </row>
    <row r="77" spans="1:20" x14ac:dyDescent="0.15">
      <c r="A77" s="10">
        <f t="shared" si="33"/>
        <v>0.73000000000000043</v>
      </c>
      <c r="B77" s="16">
        <f t="shared" si="18"/>
        <v>1.3745232122607463</v>
      </c>
      <c r="C77" s="16">
        <f t="shared" si="19"/>
        <v>1.0350410526006026</v>
      </c>
      <c r="D77" s="16">
        <f t="shared" si="20"/>
        <v>1.006815463130136</v>
      </c>
      <c r="E77" s="16">
        <f t="shared" si="21"/>
        <v>1.365218615124788</v>
      </c>
      <c r="F77" s="17">
        <f t="shared" si="22"/>
        <v>0.9284348793254551</v>
      </c>
      <c r="G77" s="3"/>
      <c r="H77" s="10">
        <f t="shared" si="34"/>
        <v>1.7300000000000006</v>
      </c>
      <c r="I77" s="16">
        <f t="shared" si="23"/>
        <v>0.46242239974104316</v>
      </c>
      <c r="J77" s="16">
        <f t="shared" si="24"/>
        <v>1.261754362732445</v>
      </c>
      <c r="K77" s="16">
        <f t="shared" si="25"/>
        <v>0.6399852025687417</v>
      </c>
      <c r="L77" s="16">
        <f t="shared" si="26"/>
        <v>0.72255170570349814</v>
      </c>
      <c r="M77" s="17">
        <f t="shared" si="27"/>
        <v>0.85255628760194957</v>
      </c>
      <c r="O77" s="10">
        <f t="shared" si="35"/>
        <v>2.7299999999999844</v>
      </c>
      <c r="P77" s="16">
        <f t="shared" si="28"/>
        <v>0.20989919591116582</v>
      </c>
      <c r="Q77" s="16">
        <f t="shared" si="29"/>
        <v>2.7035110605187551</v>
      </c>
      <c r="R77" s="16">
        <f t="shared" si="30"/>
        <v>0.32835742695903147</v>
      </c>
      <c r="S77" s="16">
        <f t="shared" si="31"/>
        <v>0.63923998264657678</v>
      </c>
      <c r="T77" s="17">
        <f t="shared" si="32"/>
        <v>0.68150036702968242</v>
      </c>
    </row>
    <row r="78" spans="1:20" x14ac:dyDescent="0.15">
      <c r="A78" s="10">
        <f t="shared" si="33"/>
        <v>0.74000000000000044</v>
      </c>
      <c r="B78" s="16">
        <f t="shared" si="18"/>
        <v>1.3585110718652349</v>
      </c>
      <c r="C78" s="16">
        <f t="shared" si="19"/>
        <v>1.0325278965303948</v>
      </c>
      <c r="D78" s="16">
        <f t="shared" si="20"/>
        <v>1.0106244572115246</v>
      </c>
      <c r="E78" s="16">
        <f t="shared" si="21"/>
        <v>1.3442293644996339</v>
      </c>
      <c r="F78" s="17">
        <f t="shared" si="22"/>
        <v>0.93442337313777557</v>
      </c>
      <c r="G78" s="3"/>
      <c r="H78" s="10">
        <f t="shared" si="34"/>
        <v>1.7400000000000007</v>
      </c>
      <c r="I78" s="16">
        <f t="shared" si="23"/>
        <v>0.4581341722279062</v>
      </c>
      <c r="J78" s="16">
        <f t="shared" si="24"/>
        <v>1.2691511442994401</v>
      </c>
      <c r="K78" s="16">
        <f t="shared" si="25"/>
        <v>0.63545363827430434</v>
      </c>
      <c r="L78" s="16">
        <f t="shared" si="26"/>
        <v>0.72095609283480855</v>
      </c>
      <c r="M78" s="17">
        <f t="shared" si="27"/>
        <v>0.8501946044351345</v>
      </c>
      <c r="O78" s="10">
        <f t="shared" si="35"/>
        <v>2.7399999999999842</v>
      </c>
      <c r="P78" s="16">
        <f t="shared" si="28"/>
        <v>0.20850274181105699</v>
      </c>
      <c r="Q78" s="16">
        <f t="shared" si="29"/>
        <v>2.7270389271407027</v>
      </c>
      <c r="R78" s="16">
        <f t="shared" si="30"/>
        <v>0.32638084785986315</v>
      </c>
      <c r="S78" s="16">
        <f t="shared" si="31"/>
        <v>0.63883264958175778</v>
      </c>
      <c r="T78" s="17">
        <f t="shared" si="32"/>
        <v>0.68037351544866609</v>
      </c>
    </row>
    <row r="79" spans="1:20" x14ac:dyDescent="0.15">
      <c r="A79" s="10">
        <f t="shared" si="33"/>
        <v>0.75000000000000044</v>
      </c>
      <c r="B79" s="16">
        <f t="shared" si="18"/>
        <v>1.3426573426573418</v>
      </c>
      <c r="C79" s="16">
        <f t="shared" si="19"/>
        <v>1.0301035855633074</v>
      </c>
      <c r="D79" s="16">
        <f t="shared" si="20"/>
        <v>1.0140349161328182</v>
      </c>
      <c r="E79" s="16">
        <f t="shared" si="21"/>
        <v>1.3240740740740733</v>
      </c>
      <c r="F79" s="17">
        <f t="shared" si="22"/>
        <v>0.94009487016480031</v>
      </c>
      <c r="G79" s="3"/>
      <c r="H79" s="10">
        <f t="shared" si="34"/>
        <v>1.7500000000000007</v>
      </c>
      <c r="I79" s="16">
        <f t="shared" si="23"/>
        <v>0.45390070921985787</v>
      </c>
      <c r="J79" s="16">
        <f t="shared" si="24"/>
        <v>1.2766608241241706</v>
      </c>
      <c r="K79" s="16">
        <f t="shared" si="25"/>
        <v>0.63095417735526338</v>
      </c>
      <c r="L79" s="16">
        <f t="shared" si="26"/>
        <v>0.71938775510204078</v>
      </c>
      <c r="M79" s="17">
        <f t="shared" si="27"/>
        <v>0.84784467582113532</v>
      </c>
      <c r="O79" s="10">
        <f t="shared" si="35"/>
        <v>2.749999999999984</v>
      </c>
      <c r="P79" s="16">
        <f t="shared" si="28"/>
        <v>0.20711974110032583</v>
      </c>
      <c r="Q79" s="16">
        <f t="shared" si="29"/>
        <v>2.7507959730179943</v>
      </c>
      <c r="R79" s="16">
        <f t="shared" si="30"/>
        <v>0.32442056534808289</v>
      </c>
      <c r="S79" s="16">
        <f t="shared" si="31"/>
        <v>0.6384297520661163</v>
      </c>
      <c r="T79" s="17">
        <f t="shared" si="32"/>
        <v>0.67925555869754373</v>
      </c>
    </row>
    <row r="80" spans="1:20" x14ac:dyDescent="0.15">
      <c r="A80" s="10">
        <f t="shared" si="33"/>
        <v>0.76000000000000045</v>
      </c>
      <c r="B80" s="16">
        <f t="shared" si="18"/>
        <v>1.3269639065817402</v>
      </c>
      <c r="C80" s="16">
        <f t="shared" si="19"/>
        <v>1.0277689969302228</v>
      </c>
      <c r="D80" s="16">
        <f t="shared" si="20"/>
        <v>1.0170572617325022</v>
      </c>
      <c r="E80" s="16">
        <f t="shared" si="21"/>
        <v>1.3047091412742375</v>
      </c>
      <c r="F80" s="17">
        <f t="shared" si="22"/>
        <v>0.94545643050653394</v>
      </c>
      <c r="G80" s="3"/>
      <c r="H80" s="10">
        <f t="shared" si="34"/>
        <v>1.7600000000000007</v>
      </c>
      <c r="I80" s="16">
        <f t="shared" si="23"/>
        <v>0.44972117287281854</v>
      </c>
      <c r="J80" s="16">
        <f t="shared" si="24"/>
        <v>1.2842840181927009</v>
      </c>
      <c r="K80" s="16">
        <f t="shared" si="25"/>
        <v>0.62648691540332913</v>
      </c>
      <c r="L80" s="16">
        <f t="shared" si="26"/>
        <v>0.71784607438016512</v>
      </c>
      <c r="M80" s="17">
        <f t="shared" si="27"/>
        <v>0.84550674102833334</v>
      </c>
      <c r="O80" s="10">
        <f t="shared" si="35"/>
        <v>2.7599999999999838</v>
      </c>
      <c r="P80" s="16">
        <f t="shared" si="28"/>
        <v>0.2057500274333392</v>
      </c>
      <c r="Q80" s="16">
        <f t="shared" si="29"/>
        <v>2.774783921565843</v>
      </c>
      <c r="R80" s="16">
        <f t="shared" si="30"/>
        <v>0.3224764228937102</v>
      </c>
      <c r="S80" s="16">
        <f t="shared" si="31"/>
        <v>0.63803122593292794</v>
      </c>
      <c r="T80" s="17">
        <f t="shared" si="32"/>
        <v>0.67814641891727467</v>
      </c>
    </row>
    <row r="81" spans="1:20" x14ac:dyDescent="0.15">
      <c r="A81" s="10">
        <f t="shared" si="33"/>
        <v>0.77000000000000046</v>
      </c>
      <c r="B81" s="16">
        <f t="shared" si="18"/>
        <v>1.3114324120520631</v>
      </c>
      <c r="C81" s="16">
        <f t="shared" si="19"/>
        <v>1.0255249404429401</v>
      </c>
      <c r="D81" s="16">
        <f t="shared" si="20"/>
        <v>1.0197020125316139</v>
      </c>
      <c r="E81" s="16">
        <f t="shared" si="21"/>
        <v>1.2860937763535156</v>
      </c>
      <c r="F81" s="17">
        <f t="shared" si="22"/>
        <v>0.95051523098134405</v>
      </c>
      <c r="G81" s="3"/>
      <c r="H81" s="10">
        <f t="shared" si="34"/>
        <v>1.7700000000000007</v>
      </c>
      <c r="I81" s="16">
        <f t="shared" si="23"/>
        <v>0.4455947390114478</v>
      </c>
      <c r="J81" s="16">
        <f t="shared" si="24"/>
        <v>1.2920213539731782</v>
      </c>
      <c r="K81" s="16">
        <f t="shared" si="25"/>
        <v>0.62205193013771032</v>
      </c>
      <c r="L81" s="16">
        <f t="shared" si="26"/>
        <v>0.71633044995584494</v>
      </c>
      <c r="M81" s="17">
        <f t="shared" si="27"/>
        <v>0.84318102376949766</v>
      </c>
      <c r="O81" s="10">
        <f t="shared" si="35"/>
        <v>2.7699999999999836</v>
      </c>
      <c r="P81" s="16">
        <f t="shared" si="28"/>
        <v>0.2043934369267425</v>
      </c>
      <c r="Q81" s="16">
        <f t="shared" si="29"/>
        <v>2.7990045077990726</v>
      </c>
      <c r="R81" s="16">
        <f t="shared" si="30"/>
        <v>0.32054826540389691</v>
      </c>
      <c r="S81" s="16">
        <f t="shared" si="31"/>
        <v>0.63763700817161761</v>
      </c>
      <c r="T81" s="17">
        <f t="shared" si="32"/>
        <v>0.67704601877283588</v>
      </c>
    </row>
    <row r="82" spans="1:20" x14ac:dyDescent="0.15">
      <c r="A82" s="10">
        <f t="shared" si="33"/>
        <v>0.78000000000000047</v>
      </c>
      <c r="B82" s="16">
        <f t="shared" si="18"/>
        <v>1.2960642847885249</v>
      </c>
      <c r="C82" s="16">
        <f t="shared" si="19"/>
        <v>1.0233721618519251</v>
      </c>
      <c r="D82" s="16">
        <f t="shared" si="20"/>
        <v>1.0219797522771923</v>
      </c>
      <c r="E82" s="16">
        <f t="shared" si="21"/>
        <v>1.2681897874205559</v>
      </c>
      <c r="F82" s="17">
        <f t="shared" si="22"/>
        <v>0.9552785404452343</v>
      </c>
      <c r="G82" s="3"/>
      <c r="H82" s="10">
        <f t="shared" si="34"/>
        <v>1.7800000000000007</v>
      </c>
      <c r="I82" s="16">
        <f t="shared" si="23"/>
        <v>0.44152059693584683</v>
      </c>
      <c r="J82" s="16">
        <f t="shared" si="24"/>
        <v>1.2998734703895833</v>
      </c>
      <c r="K82" s="16">
        <f t="shared" si="25"/>
        <v>0.61764928223388993</v>
      </c>
      <c r="L82" s="16">
        <f t="shared" si="26"/>
        <v>0.71484029794217885</v>
      </c>
      <c r="M82" s="17">
        <f t="shared" si="27"/>
        <v>0.84086773283321803</v>
      </c>
      <c r="O82" s="10">
        <f t="shared" si="35"/>
        <v>2.7799999999999834</v>
      </c>
      <c r="P82" s="16">
        <f t="shared" si="28"/>
        <v>0.20304980811793358</v>
      </c>
      <c r="Q82" s="16">
        <f t="shared" si="29"/>
        <v>2.8234594783566385</v>
      </c>
      <c r="R82" s="16">
        <f t="shared" si="30"/>
        <v>0.31863593921879352</v>
      </c>
      <c r="S82" s="16">
        <f t="shared" si="31"/>
        <v>0.63724703690285245</v>
      </c>
      <c r="T82" s="17">
        <f t="shared" si="32"/>
        <v>0.67595428145874359</v>
      </c>
    </row>
    <row r="83" spans="1:20" x14ac:dyDescent="0.15">
      <c r="A83" s="10">
        <f t="shared" si="33"/>
        <v>0.79000000000000048</v>
      </c>
      <c r="B83" s="16">
        <f t="shared" si="18"/>
        <v>1.280860738416215</v>
      </c>
      <c r="C83" s="16">
        <f t="shared" si="19"/>
        <v>1.0213113461305596</v>
      </c>
      <c r="D83" s="16">
        <f t="shared" si="20"/>
        <v>1.0239011007019889</v>
      </c>
      <c r="E83" s="16">
        <f t="shared" si="21"/>
        <v>1.2509613843935259</v>
      </c>
      <c r="F83" s="17">
        <f t="shared" si="22"/>
        <v>0.95975369674300948</v>
      </c>
      <c r="G83" s="3"/>
      <c r="H83" s="10">
        <f t="shared" si="34"/>
        <v>1.7900000000000007</v>
      </c>
      <c r="I83" s="16">
        <f t="shared" si="23"/>
        <v>0.43749794922836271</v>
      </c>
      <c r="J83" s="16">
        <f t="shared" si="24"/>
        <v>1.3078410177955604</v>
      </c>
      <c r="K83" s="16">
        <f t="shared" si="25"/>
        <v>0.6132790161207482</v>
      </c>
      <c r="L83" s="16">
        <f t="shared" si="26"/>
        <v>0.71337505071626972</v>
      </c>
      <c r="M83" s="17">
        <f t="shared" si="27"/>
        <v>0.8385670626927052</v>
      </c>
      <c r="O83" s="10">
        <f t="shared" si="35"/>
        <v>2.7899999999999832</v>
      </c>
      <c r="P83" s="16">
        <f t="shared" si="28"/>
        <v>0.20171898192430046</v>
      </c>
      <c r="Q83" s="16">
        <f t="shared" si="29"/>
        <v>2.8481505915263639</v>
      </c>
      <c r="R83" s="16">
        <f t="shared" si="30"/>
        <v>0.31673929210696067</v>
      </c>
      <c r="S83" s="16">
        <f t="shared" si="31"/>
        <v>0.63686125135425697</v>
      </c>
      <c r="T83" s="17">
        <f t="shared" si="32"/>
        <v>0.67487113070409421</v>
      </c>
    </row>
    <row r="84" spans="1:20" x14ac:dyDescent="0.15">
      <c r="A84" s="10">
        <f t="shared" si="33"/>
        <v>0.80000000000000049</v>
      </c>
      <c r="B84" s="16">
        <f t="shared" si="18"/>
        <v>1.2658227848101258</v>
      </c>
      <c r="C84" s="16">
        <f t="shared" si="19"/>
        <v>1.0193431206815908</v>
      </c>
      <c r="D84" s="16">
        <f t="shared" si="20"/>
        <v>1.025476686428457</v>
      </c>
      <c r="E84" s="16">
        <f t="shared" si="21"/>
        <v>1.2343749999999991</v>
      </c>
      <c r="F84" s="17">
        <f t="shared" si="22"/>
        <v>0.96394808524274977</v>
      </c>
      <c r="G84" s="3"/>
      <c r="H84" s="10">
        <f t="shared" si="34"/>
        <v>1.8000000000000007</v>
      </c>
      <c r="I84" s="16">
        <f t="shared" si="23"/>
        <v>0.43352601156069337</v>
      </c>
      <c r="J84" s="16">
        <f t="shared" si="24"/>
        <v>1.3159246579484303</v>
      </c>
      <c r="K84" s="16">
        <f t="shared" si="25"/>
        <v>0.60894116074710114</v>
      </c>
      <c r="L84" s="16">
        <f t="shared" si="26"/>
        <v>0.7119341563786008</v>
      </c>
      <c r="M84" s="17">
        <f t="shared" si="27"/>
        <v>0.83627919409268581</v>
      </c>
      <c r="O84" s="10">
        <f t="shared" si="35"/>
        <v>2.7999999999999829</v>
      </c>
      <c r="P84" s="16">
        <f t="shared" si="28"/>
        <v>0.20040080160320864</v>
      </c>
      <c r="Q84" s="16">
        <f t="shared" si="29"/>
        <v>2.8730796172699522</v>
      </c>
      <c r="R84" s="16">
        <f t="shared" si="30"/>
        <v>0.31485817326035159</v>
      </c>
      <c r="S84" s="16">
        <f t="shared" si="31"/>
        <v>0.6364795918367353</v>
      </c>
      <c r="T84" s="17">
        <f t="shared" si="32"/>
        <v>0.67379649077714721</v>
      </c>
    </row>
    <row r="85" spans="1:20" x14ac:dyDescent="0.15">
      <c r="A85" s="10">
        <f t="shared" si="33"/>
        <v>0.8100000000000005</v>
      </c>
      <c r="B85" s="16">
        <f t="shared" si="18"/>
        <v>1.2509512441752575</v>
      </c>
      <c r="C85" s="16">
        <f t="shared" si="19"/>
        <v>1.0174680584621962</v>
      </c>
      <c r="D85" s="16">
        <f t="shared" si="20"/>
        <v>1.0267171219407094</v>
      </c>
      <c r="E85" s="16">
        <f t="shared" si="21"/>
        <v>1.2183991261494684</v>
      </c>
      <c r="F85" s="17">
        <f t="shared" si="22"/>
        <v>0.96786911890147465</v>
      </c>
      <c r="G85" s="3"/>
      <c r="H85" s="10">
        <f t="shared" si="34"/>
        <v>1.8100000000000007</v>
      </c>
      <c r="I85" s="16">
        <f t="shared" si="23"/>
        <v>0.42960401250147645</v>
      </c>
      <c r="J85" s="16">
        <f t="shared" si="24"/>
        <v>1.3241250639834088</v>
      </c>
      <c r="K85" s="16">
        <f t="shared" si="25"/>
        <v>0.60463573031869633</v>
      </c>
      <c r="L85" s="16">
        <f t="shared" si="26"/>
        <v>0.71051707823326515</v>
      </c>
      <c r="M85" s="17">
        <f t="shared" si="27"/>
        <v>0.83400429461509373</v>
      </c>
      <c r="O85" s="10">
        <f t="shared" si="35"/>
        <v>2.8099999999999827</v>
      </c>
      <c r="P85" s="16">
        <f t="shared" si="28"/>
        <v>0.19909511271272295</v>
      </c>
      <c r="Q85" s="16">
        <f t="shared" si="29"/>
        <v>2.8982483372482397</v>
      </c>
      <c r="R85" s="16">
        <f t="shared" si="30"/>
        <v>0.31299243328888804</v>
      </c>
      <c r="S85" s="16">
        <f t="shared" si="31"/>
        <v>0.63610199972138204</v>
      </c>
      <c r="T85" s="17">
        <f t="shared" si="32"/>
        <v>0.67273028648946631</v>
      </c>
    </row>
    <row r="86" spans="1:20" x14ac:dyDescent="0.15">
      <c r="A86" s="10">
        <f t="shared" si="33"/>
        <v>0.82000000000000051</v>
      </c>
      <c r="B86" s="16">
        <f t="shared" si="18"/>
        <v>1.236246754852268</v>
      </c>
      <c r="C86" s="16">
        <f t="shared" si="19"/>
        <v>1.0156866810247216</v>
      </c>
      <c r="D86" s="16">
        <f t="shared" si="20"/>
        <v>1.0276329805447713</v>
      </c>
      <c r="E86" s="16">
        <f t="shared" si="21"/>
        <v>1.2030041641879825</v>
      </c>
      <c r="F86" s="17">
        <f t="shared" si="22"/>
        <v>0.97152421980702697</v>
      </c>
      <c r="G86" s="3"/>
      <c r="H86" s="10">
        <f t="shared" si="34"/>
        <v>1.8200000000000007</v>
      </c>
      <c r="I86" s="16">
        <f t="shared" si="23"/>
        <v>0.42573119332453468</v>
      </c>
      <c r="J86" s="16">
        <f t="shared" si="24"/>
        <v>1.3324429203881087</v>
      </c>
      <c r="K86" s="16">
        <f t="shared" si="25"/>
        <v>0.60036272500667931</v>
      </c>
      <c r="L86" s="16">
        <f t="shared" si="26"/>
        <v>0.70912329428812926</v>
      </c>
      <c r="M86" s="17">
        <f t="shared" si="27"/>
        <v>0.8317425192242538</v>
      </c>
      <c r="O86" s="10">
        <f t="shared" si="35"/>
        <v>2.8199999999999825</v>
      </c>
      <c r="P86" s="16">
        <f t="shared" si="28"/>
        <v>0.19780176307305045</v>
      </c>
      <c r="Q86" s="16">
        <f t="shared" si="29"/>
        <v>2.9236585448466679</v>
      </c>
      <c r="R86" s="16">
        <f t="shared" si="30"/>
        <v>0.31114192421465281</v>
      </c>
      <c r="S86" s="16">
        <f t="shared" si="31"/>
        <v>0.63572841741696495</v>
      </c>
      <c r="T86" s="17">
        <f t="shared" si="32"/>
        <v>0.67167244319963959</v>
      </c>
    </row>
    <row r="87" spans="1:20" x14ac:dyDescent="0.15">
      <c r="A87" s="10">
        <f t="shared" si="33"/>
        <v>0.83000000000000052</v>
      </c>
      <c r="B87" s="16">
        <f t="shared" si="18"/>
        <v>1.2217097828410852</v>
      </c>
      <c r="C87" s="16">
        <f t="shared" si="19"/>
        <v>1.0139994614707535</v>
      </c>
      <c r="D87" s="16">
        <f t="shared" si="20"/>
        <v>1.028234775234995</v>
      </c>
      <c r="E87" s="16">
        <f t="shared" si="21"/>
        <v>1.1881622877050364</v>
      </c>
      <c r="F87" s="17">
        <f t="shared" si="22"/>
        <v>0.97492080213906052</v>
      </c>
      <c r="G87" s="3"/>
      <c r="H87" s="10">
        <f t="shared" si="34"/>
        <v>1.8300000000000007</v>
      </c>
      <c r="I87" s="16">
        <f t="shared" si="23"/>
        <v>0.42190680781793288</v>
      </c>
      <c r="J87" s="16">
        <f t="shared" si="24"/>
        <v>1.3408789229773419</v>
      </c>
      <c r="K87" s="16">
        <f t="shared" si="25"/>
        <v>0.59612213162851491</v>
      </c>
      <c r="L87" s="16">
        <f t="shared" si="26"/>
        <v>0.70775229677406493</v>
      </c>
      <c r="M87" s="17">
        <f t="shared" si="27"/>
        <v>0.82949401079221818</v>
      </c>
      <c r="O87" s="10">
        <f t="shared" si="35"/>
        <v>2.8299999999999823</v>
      </c>
      <c r="P87" s="16">
        <f t="shared" si="28"/>
        <v>0.19652060272869085</v>
      </c>
      <c r="Q87" s="16">
        <f t="shared" si="29"/>
        <v>2.9493120452010286</v>
      </c>
      <c r="R87" s="16">
        <f t="shared" si="30"/>
        <v>0.30930649946572153</v>
      </c>
      <c r="S87" s="16">
        <f t="shared" si="31"/>
        <v>0.63535878834796344</v>
      </c>
      <c r="T87" s="17">
        <f t="shared" si="32"/>
        <v>0.67062288681659876</v>
      </c>
    </row>
    <row r="88" spans="1:20" x14ac:dyDescent="0.15">
      <c r="A88" s="10">
        <f t="shared" si="33"/>
        <v>0.84000000000000052</v>
      </c>
      <c r="B88" s="16">
        <f t="shared" si="18"/>
        <v>1.2073406310367023</v>
      </c>
      <c r="C88" s="16">
        <f t="shared" si="19"/>
        <v>1.0124068273167501</v>
      </c>
      <c r="D88" s="16">
        <f t="shared" si="20"/>
        <v>1.0285329393828451</v>
      </c>
      <c r="E88" s="16">
        <f t="shared" si="21"/>
        <v>1.1738473167044587</v>
      </c>
      <c r="F88" s="17">
        <f t="shared" si="22"/>
        <v>0.9780662564904602</v>
      </c>
      <c r="G88" s="3"/>
      <c r="H88" s="10">
        <f t="shared" si="34"/>
        <v>1.8400000000000007</v>
      </c>
      <c r="I88" s="16">
        <f t="shared" si="23"/>
        <v>0.41813012209399536</v>
      </c>
      <c r="J88" s="16">
        <f t="shared" si="24"/>
        <v>1.3494337788683093</v>
      </c>
      <c r="K88" s="16">
        <f t="shared" si="25"/>
        <v>0.59191392430232115</v>
      </c>
      <c r="L88" s="16">
        <f t="shared" si="26"/>
        <v>0.70640359168241951</v>
      </c>
      <c r="M88" s="17">
        <f t="shared" si="27"/>
        <v>0.82725890060492413</v>
      </c>
      <c r="O88" s="10">
        <f t="shared" si="35"/>
        <v>2.8399999999999821</v>
      </c>
      <c r="P88" s="16">
        <f t="shared" si="28"/>
        <v>0.19525148391128</v>
      </c>
      <c r="Q88" s="16">
        <f t="shared" si="29"/>
        <v>2.9752106552234134</v>
      </c>
      <c r="R88" s="16">
        <f t="shared" si="30"/>
        <v>0.30748601386965374</v>
      </c>
      <c r="S88" s="16">
        <f t="shared" si="31"/>
        <v>0.63499305693314878</v>
      </c>
      <c r="T88" s="17">
        <f t="shared" si="32"/>
        <v>0.66958154380255264</v>
      </c>
    </row>
    <row r="89" spans="1:20" x14ac:dyDescent="0.15">
      <c r="A89" s="10">
        <f t="shared" si="33"/>
        <v>0.85000000000000053</v>
      </c>
      <c r="B89" s="16">
        <f t="shared" si="18"/>
        <v>1.1931394481730044</v>
      </c>
      <c r="C89" s="16">
        <f t="shared" si="19"/>
        <v>1.0109091632699481</v>
      </c>
      <c r="D89" s="16">
        <f t="shared" si="20"/>
        <v>1.0285378091633066</v>
      </c>
      <c r="E89" s="16">
        <f t="shared" si="21"/>
        <v>1.1600346020761239</v>
      </c>
      <c r="F89" s="17">
        <f t="shared" si="22"/>
        <v>0.98096793548950367</v>
      </c>
      <c r="G89" s="3"/>
      <c r="H89" s="10">
        <f t="shared" si="34"/>
        <v>1.8500000000000008</v>
      </c>
      <c r="I89" s="16">
        <f t="shared" si="23"/>
        <v>0.41440041440041414</v>
      </c>
      <c r="J89" s="16">
        <f t="shared" si="24"/>
        <v>1.358108206456164</v>
      </c>
      <c r="K89" s="16">
        <f t="shared" si="25"/>
        <v>0.58773806507554216</v>
      </c>
      <c r="L89" s="16">
        <f t="shared" si="26"/>
        <v>0.70507669831994135</v>
      </c>
      <c r="M89" s="17">
        <f t="shared" si="27"/>
        <v>0.82503730884979254</v>
      </c>
      <c r="O89" s="10">
        <f t="shared" si="35"/>
        <v>2.8499999999999819</v>
      </c>
      <c r="P89" s="16">
        <f t="shared" si="28"/>
        <v>0.19399426100311426</v>
      </c>
      <c r="Q89" s="16">
        <f t="shared" si="29"/>
        <v>3.001356203628383</v>
      </c>
      <c r="R89" s="16">
        <f t="shared" si="30"/>
        <v>0.30568032364666414</v>
      </c>
      <c r="S89" s="16">
        <f t="shared" si="31"/>
        <v>0.63463116856468715</v>
      </c>
      <c r="T89" s="17">
        <f t="shared" si="32"/>
        <v>0.66854834117555306</v>
      </c>
    </row>
    <row r="90" spans="1:20" x14ac:dyDescent="0.15">
      <c r="A90" s="10">
        <f t="shared" si="33"/>
        <v>0.86000000000000054</v>
      </c>
      <c r="B90" s="16">
        <f t="shared" si="18"/>
        <v>1.1791062374719954</v>
      </c>
      <c r="C90" s="16">
        <f t="shared" si="19"/>
        <v>1.0095068139137269</v>
      </c>
      <c r="D90" s="16">
        <f t="shared" si="20"/>
        <v>1.0282596076338739</v>
      </c>
      <c r="E90" s="16">
        <f t="shared" si="21"/>
        <v>1.1467009194158997</v>
      </c>
      <c r="F90" s="17">
        <f t="shared" si="22"/>
        <v>0.9836331406625638</v>
      </c>
      <c r="G90" s="3"/>
      <c r="H90" s="10">
        <f t="shared" si="34"/>
        <v>1.8600000000000008</v>
      </c>
      <c r="I90" s="16">
        <f t="shared" si="23"/>
        <v>0.4107169749325737</v>
      </c>
      <c r="J90" s="16">
        <f t="shared" si="24"/>
        <v>1.3669029353900433</v>
      </c>
      <c r="K90" s="16">
        <f t="shared" si="25"/>
        <v>0.58359450452886619</v>
      </c>
      <c r="L90" s="16">
        <f t="shared" si="26"/>
        <v>0.70377114888040992</v>
      </c>
      <c r="M90" s="17">
        <f t="shared" si="27"/>
        <v>0.82282934508539951</v>
      </c>
      <c r="O90" s="10">
        <f t="shared" si="35"/>
        <v>2.8599999999999817</v>
      </c>
      <c r="P90" s="16">
        <f t="shared" si="28"/>
        <v>0.19274879050134186</v>
      </c>
      <c r="Q90" s="16">
        <f t="shared" si="29"/>
        <v>3.0277505309593984</v>
      </c>
      <c r="R90" s="16">
        <f t="shared" si="30"/>
        <v>0.30388928640249308</v>
      </c>
      <c r="S90" s="16">
        <f t="shared" si="31"/>
        <v>0.63427306958775553</v>
      </c>
      <c r="T90" s="17">
        <f t="shared" si="32"/>
        <v>0.66752320651171093</v>
      </c>
    </row>
    <row r="91" spans="1:20" x14ac:dyDescent="0.15">
      <c r="A91" s="10">
        <f t="shared" si="33"/>
        <v>0.87000000000000055</v>
      </c>
      <c r="B91" s="16">
        <f t="shared" si="18"/>
        <v>1.1652408649971349</v>
      </c>
      <c r="C91" s="16">
        <f t="shared" si="19"/>
        <v>1.0082000863020422</v>
      </c>
      <c r="D91" s="16">
        <f t="shared" si="20"/>
        <v>1.0277084303813235</v>
      </c>
      <c r="E91" s="16">
        <f t="shared" si="21"/>
        <v>1.1338243713392337</v>
      </c>
      <c r="F91" s="17">
        <f t="shared" si="22"/>
        <v>0.98606911047704027</v>
      </c>
      <c r="G91" s="3"/>
      <c r="H91" s="10">
        <f t="shared" si="34"/>
        <v>1.8700000000000008</v>
      </c>
      <c r="I91" s="16">
        <f t="shared" si="23"/>
        <v>0.40707910564720462</v>
      </c>
      <c r="J91" s="16">
        <f t="shared" si="24"/>
        <v>1.3758187065495473</v>
      </c>
      <c r="K91" s="16">
        <f t="shared" si="25"/>
        <v>0.57948318235625929</v>
      </c>
      <c r="L91" s="16">
        <f t="shared" si="26"/>
        <v>0.70248648803225699</v>
      </c>
      <c r="M91" s="17">
        <f t="shared" si="27"/>
        <v>0.82063510869381684</v>
      </c>
      <c r="O91" s="10">
        <f t="shared" si="35"/>
        <v>2.8699999999999815</v>
      </c>
      <c r="P91" s="16">
        <f t="shared" si="28"/>
        <v>0.191514930982809</v>
      </c>
      <c r="Q91" s="16">
        <f t="shared" si="29"/>
        <v>3.0543954896154299</v>
      </c>
      <c r="R91" s="16">
        <f t="shared" si="30"/>
        <v>0.302112761120994</v>
      </c>
      <c r="S91" s="16">
        <f t="shared" si="31"/>
        <v>0.63391870728065236</v>
      </c>
      <c r="T91" s="17">
        <f t="shared" si="32"/>
        <v>0.66650606794707534</v>
      </c>
    </row>
    <row r="92" spans="1:20" x14ac:dyDescent="0.15">
      <c r="A92" s="10">
        <f t="shared" si="33"/>
        <v>0.88000000000000056</v>
      </c>
      <c r="B92" s="16">
        <f t="shared" si="18"/>
        <v>1.1515430677107314</v>
      </c>
      <c r="C92" s="16">
        <f t="shared" si="19"/>
        <v>1.0069892524629009</v>
      </c>
      <c r="D92" s="16">
        <f t="shared" si="20"/>
        <v>1.0268942326522237</v>
      </c>
      <c r="E92" s="16">
        <f t="shared" si="21"/>
        <v>1.1213842975206607</v>
      </c>
      <c r="F92" s="17">
        <f t="shared" si="22"/>
        <v>0.9882830095045001</v>
      </c>
      <c r="G92" s="3"/>
      <c r="H92" s="10">
        <f t="shared" si="34"/>
        <v>1.8800000000000008</v>
      </c>
      <c r="I92" s="16">
        <f t="shared" si="23"/>
        <v>0.40348612007746903</v>
      </c>
      <c r="J92" s="16">
        <f t="shared" si="24"/>
        <v>1.3848562720217472</v>
      </c>
      <c r="K92" s="16">
        <f t="shared" si="25"/>
        <v>0.57540402792196854</v>
      </c>
      <c r="L92" s="16">
        <f t="shared" si="26"/>
        <v>0.70122227252150293</v>
      </c>
      <c r="M92" s="17">
        <f t="shared" si="27"/>
        <v>0.81845468931620813</v>
      </c>
      <c r="O92" s="10">
        <f t="shared" si="35"/>
        <v>2.8799999999999812</v>
      </c>
      <c r="P92" s="16">
        <f t="shared" si="28"/>
        <v>0.19029254306954788</v>
      </c>
      <c r="Q92" s="16">
        <f t="shared" si="29"/>
        <v>3.0812929438778109</v>
      </c>
      <c r="R92" s="16">
        <f t="shared" si="30"/>
        <v>0.30035060815645659</v>
      </c>
      <c r="S92" s="16">
        <f t="shared" si="31"/>
        <v>0.63356802983539151</v>
      </c>
      <c r="T92" s="17">
        <f t="shared" si="32"/>
        <v>0.66549685417919391</v>
      </c>
    </row>
    <row r="93" spans="1:20" x14ac:dyDescent="0.15">
      <c r="A93" s="10">
        <f t="shared" si="33"/>
        <v>0.89000000000000057</v>
      </c>
      <c r="B93" s="16">
        <f t="shared" si="18"/>
        <v>1.1380124612364497</v>
      </c>
      <c r="C93" s="16">
        <f t="shared" si="19"/>
        <v>1.0058745518112109</v>
      </c>
      <c r="D93" s="16">
        <f t="shared" si="20"/>
        <v>1.0258268178843124</v>
      </c>
      <c r="E93" s="16">
        <f t="shared" si="21"/>
        <v>1.1093611917687154</v>
      </c>
      <c r="F93" s="17">
        <f t="shared" si="22"/>
        <v>0.99028191864462112</v>
      </c>
      <c r="G93" s="3"/>
      <c r="H93" s="10">
        <f t="shared" si="34"/>
        <v>1.8900000000000008</v>
      </c>
      <c r="I93" s="16">
        <f t="shared" si="23"/>
        <v>0.39993734314957297</v>
      </c>
      <c r="J93" s="16">
        <f t="shared" si="24"/>
        <v>1.3940163950787103</v>
      </c>
      <c r="K93" s="16">
        <f t="shared" si="25"/>
        <v>0.5713569607953114</v>
      </c>
      <c r="L93" s="16">
        <f t="shared" si="26"/>
        <v>0.69997807078935814</v>
      </c>
      <c r="M93" s="17">
        <f t="shared" si="27"/>
        <v>0.81628816727224829</v>
      </c>
      <c r="O93" s="10">
        <f t="shared" si="35"/>
        <v>2.889999999999981</v>
      </c>
      <c r="P93" s="16">
        <f t="shared" si="28"/>
        <v>0.18908148939489425</v>
      </c>
      <c r="Q93" s="16">
        <f t="shared" si="29"/>
        <v>3.1084447699372726</v>
      </c>
      <c r="R93" s="16">
        <f t="shared" si="30"/>
        <v>0.29860268922568195</v>
      </c>
      <c r="S93" s="16">
        <f t="shared" si="31"/>
        <v>0.63322098633876578</v>
      </c>
      <c r="T93" s="17">
        <f t="shared" si="32"/>
        <v>0.66449549446836575</v>
      </c>
    </row>
    <row r="94" spans="1:20" x14ac:dyDescent="0.15">
      <c r="A94" s="10">
        <f t="shared" si="33"/>
        <v>0.90000000000000058</v>
      </c>
      <c r="B94" s="16">
        <f t="shared" si="18"/>
        <v>1.1246485473289589</v>
      </c>
      <c r="C94" s="16">
        <f t="shared" si="19"/>
        <v>1.0048561934716154</v>
      </c>
      <c r="D94" s="16">
        <f t="shared" si="20"/>
        <v>1.0245158275574029</v>
      </c>
      <c r="E94" s="16">
        <f t="shared" si="21"/>
        <v>1.0977366255144025</v>
      </c>
      <c r="F94" s="17">
        <f t="shared" si="22"/>
        <v>0.99207282635141858</v>
      </c>
      <c r="G94" s="3"/>
      <c r="H94" s="10">
        <f t="shared" si="34"/>
        <v>1.9000000000000008</v>
      </c>
      <c r="I94" s="16">
        <f t="shared" si="23"/>
        <v>0.39643211100099079</v>
      </c>
      <c r="J94" s="16">
        <f t="shared" si="24"/>
        <v>1.4032998501555862</v>
      </c>
      <c r="K94" s="16">
        <f t="shared" si="25"/>
        <v>0.56734189126405432</v>
      </c>
      <c r="L94" s="16">
        <f t="shared" si="26"/>
        <v>0.69875346260387805</v>
      </c>
      <c r="M94" s="17">
        <f t="shared" si="27"/>
        <v>0.8141356139639182</v>
      </c>
      <c r="O94" s="10">
        <f t="shared" si="35"/>
        <v>2.8999999999999808</v>
      </c>
      <c r="P94" s="16">
        <f t="shared" si="28"/>
        <v>0.18788163457022306</v>
      </c>
      <c r="Q94" s="16">
        <f t="shared" si="29"/>
        <v>3.1358528559212115</v>
      </c>
      <c r="R94" s="16">
        <f t="shared" si="30"/>
        <v>0.2968688673998261</v>
      </c>
      <c r="S94" s="16">
        <f t="shared" si="31"/>
        <v>0.63287752675386511</v>
      </c>
      <c r="T94" s="17">
        <f t="shared" si="32"/>
        <v>0.66350191863860575</v>
      </c>
    </row>
    <row r="95" spans="1:20" x14ac:dyDescent="0.15">
      <c r="A95" s="10">
        <f t="shared" si="33"/>
        <v>0.91000000000000059</v>
      </c>
      <c r="B95" s="16">
        <f t="shared" si="18"/>
        <v>1.1114507210536546</v>
      </c>
      <c r="C95" s="16">
        <f t="shared" si="19"/>
        <v>1.0039343585122307</v>
      </c>
      <c r="D95" s="16">
        <f t="shared" si="20"/>
        <v>1.0229707322843449</v>
      </c>
      <c r="E95" s="16">
        <f t="shared" si="21"/>
        <v>1.086493177152517</v>
      </c>
      <c r="F95" s="17">
        <f t="shared" si="22"/>
        <v>0.99366262080439838</v>
      </c>
      <c r="G95" s="3"/>
      <c r="H95" s="10">
        <f t="shared" si="34"/>
        <v>1.9100000000000008</v>
      </c>
      <c r="I95" s="16">
        <f t="shared" si="23"/>
        <v>0.39296977080038087</v>
      </c>
      <c r="J95" s="16">
        <f t="shared" si="24"/>
        <v>1.4127074228292815</v>
      </c>
      <c r="K95" s="16">
        <f t="shared" si="25"/>
        <v>0.56335872082715011</v>
      </c>
      <c r="L95" s="16">
        <f t="shared" si="26"/>
        <v>0.69754803870507931</v>
      </c>
      <c r="M95" s="17">
        <f t="shared" si="27"/>
        <v>0.81199709226421324</v>
      </c>
      <c r="O95" s="10">
        <f t="shared" si="35"/>
        <v>2.9099999999999806</v>
      </c>
      <c r="P95" s="16">
        <f t="shared" si="28"/>
        <v>0.18669284515228921</v>
      </c>
      <c r="Q95" s="16">
        <f t="shared" si="29"/>
        <v>3.1635191019211542</v>
      </c>
      <c r="R95" s="16">
        <f t="shared" si="30"/>
        <v>0.29514900709602676</v>
      </c>
      <c r="S95" s="16">
        <f t="shared" si="31"/>
        <v>0.63253760190204078</v>
      </c>
      <c r="T95" s="17">
        <f t="shared" si="32"/>
        <v>0.66251605707832739</v>
      </c>
    </row>
    <row r="96" spans="1:20" x14ac:dyDescent="0.15">
      <c r="A96" s="10">
        <f t="shared" si="33"/>
        <v>0.9200000000000006</v>
      </c>
      <c r="B96" s="16">
        <f t="shared" si="18"/>
        <v>1.0984182776801399</v>
      </c>
      <c r="C96" s="16">
        <f t="shared" si="19"/>
        <v>1.0031092020904016</v>
      </c>
      <c r="D96" s="16">
        <f t="shared" si="20"/>
        <v>1.0212008240646651</v>
      </c>
      <c r="E96" s="16">
        <f t="shared" si="21"/>
        <v>1.0756143667296778</v>
      </c>
      <c r="F96" s="17">
        <f t="shared" si="22"/>
        <v>0.99505808296860976</v>
      </c>
      <c r="G96" s="3"/>
      <c r="H96" s="10">
        <f t="shared" si="34"/>
        <v>1.9200000000000008</v>
      </c>
      <c r="I96" s="16">
        <f t="shared" si="23"/>
        <v>0.3895496805692617</v>
      </c>
      <c r="J96" s="16">
        <f t="shared" si="24"/>
        <v>1.4222399097977312</v>
      </c>
      <c r="K96" s="16">
        <f t="shared" si="25"/>
        <v>0.55940734266758163</v>
      </c>
      <c r="L96" s="16">
        <f t="shared" si="26"/>
        <v>0.6963614004629628</v>
      </c>
      <c r="M96" s="17">
        <f t="shared" si="27"/>
        <v>0.80987265689128041</v>
      </c>
      <c r="O96" s="10">
        <f t="shared" si="35"/>
        <v>2.9199999999999804</v>
      </c>
      <c r="P96" s="16">
        <f t="shared" si="28"/>
        <v>0.18551498961116289</v>
      </c>
      <c r="Q96" s="16">
        <f t="shared" si="29"/>
        <v>3.191445420020409</v>
      </c>
      <c r="R96" s="16">
        <f t="shared" si="30"/>
        <v>0.2934429740688293</v>
      </c>
      <c r="S96" s="16">
        <f t="shared" si="31"/>
        <v>0.63220116344529997</v>
      </c>
      <c r="T96" s="17">
        <f t="shared" si="32"/>
        <v>0.66153784074076316</v>
      </c>
    </row>
    <row r="97" spans="1:20" x14ac:dyDescent="0.15">
      <c r="A97" s="10">
        <f t="shared" si="33"/>
        <v>0.9300000000000006</v>
      </c>
      <c r="B97" s="16">
        <f t="shared" si="18"/>
        <v>1.0855504192938488</v>
      </c>
      <c r="C97" s="16">
        <f t="shared" si="19"/>
        <v>1.0023808555118401</v>
      </c>
      <c r="D97" s="16">
        <f t="shared" si="20"/>
        <v>1.0192152096258476</v>
      </c>
      <c r="E97" s="16">
        <f t="shared" si="21"/>
        <v>1.0650845955216395</v>
      </c>
      <c r="F97" s="17">
        <f t="shared" si="22"/>
        <v>0.99626588048910558</v>
      </c>
      <c r="G97" s="3"/>
      <c r="H97" s="10">
        <f t="shared" si="34"/>
        <v>1.9300000000000008</v>
      </c>
      <c r="I97" s="16">
        <f t="shared" si="23"/>
        <v>0.38617120900551233</v>
      </c>
      <c r="J97" s="16">
        <f t="shared" si="24"/>
        <v>1.4318981188597935</v>
      </c>
      <c r="K97" s="16">
        <f t="shared" si="25"/>
        <v>0.55548764210603596</v>
      </c>
      <c r="L97" s="16">
        <f t="shared" si="26"/>
        <v>0.69519315954790728</v>
      </c>
      <c r="M97" s="17">
        <f t="shared" si="27"/>
        <v>0.80776235476849245</v>
      </c>
      <c r="O97" s="10">
        <f t="shared" si="35"/>
        <v>2.9299999999999802</v>
      </c>
      <c r="P97" s="16">
        <f t="shared" si="28"/>
        <v>0.18434793829874735</v>
      </c>
      <c r="Q97" s="16">
        <f t="shared" si="29"/>
        <v>3.2196337343219308</v>
      </c>
      <c r="R97" s="16">
        <f t="shared" si="30"/>
        <v>0.29175063540142493</v>
      </c>
      <c r="S97" s="16">
        <f t="shared" si="31"/>
        <v>0.6318681638691197</v>
      </c>
      <c r="T97" s="17">
        <f t="shared" si="32"/>
        <v>0.66056720114413059</v>
      </c>
    </row>
    <row r="98" spans="1:20" x14ac:dyDescent="0.15">
      <c r="A98" s="10">
        <f t="shared" si="33"/>
        <v>0.94000000000000061</v>
      </c>
      <c r="B98" s="16">
        <f t="shared" si="18"/>
        <v>1.0728462611307794</v>
      </c>
      <c r="C98" s="16">
        <f t="shared" si="19"/>
        <v>1.0017494282046637</v>
      </c>
      <c r="D98" s="16">
        <f t="shared" si="20"/>
        <v>1.017022804779699</v>
      </c>
      <c r="E98" s="16">
        <f t="shared" si="21"/>
        <v>1.0548890900860111</v>
      </c>
      <c r="F98" s="17">
        <f t="shared" si="22"/>
        <v>0.99729256236697272</v>
      </c>
      <c r="G98" s="3"/>
      <c r="H98" s="10">
        <f t="shared" si="34"/>
        <v>1.9400000000000008</v>
      </c>
      <c r="I98" s="16">
        <f t="shared" si="23"/>
        <v>0.38283373530875509</v>
      </c>
      <c r="J98" s="16">
        <f t="shared" si="24"/>
        <v>1.4416828688957872</v>
      </c>
      <c r="K98" s="16">
        <f t="shared" si="25"/>
        <v>0.55159949703611311</v>
      </c>
      <c r="L98" s="16">
        <f t="shared" si="26"/>
        <v>0.69404293761292368</v>
      </c>
      <c r="M98" s="17">
        <f t="shared" si="27"/>
        <v>0.80566622537094701</v>
      </c>
      <c r="O98" s="10">
        <f t="shared" si="35"/>
        <v>2.93999999999998</v>
      </c>
      <c r="P98" s="16">
        <f t="shared" si="28"/>
        <v>0.18319156341786838</v>
      </c>
      <c r="Q98" s="16">
        <f t="shared" si="29"/>
        <v>3.2480859809763607</v>
      </c>
      <c r="R98" s="16">
        <f t="shared" si="30"/>
        <v>0.29007185949671516</v>
      </c>
      <c r="S98" s="16">
        <f t="shared" si="31"/>
        <v>0.63153855646567081</v>
      </c>
      <c r="T98" s="17">
        <f t="shared" si="32"/>
        <v>0.6596040703715581</v>
      </c>
    </row>
    <row r="99" spans="1:20" x14ac:dyDescent="0.15">
      <c r="A99" s="10">
        <f t="shared" si="33"/>
        <v>0.95000000000000062</v>
      </c>
      <c r="B99" s="16">
        <f t="shared" si="18"/>
        <v>1.0603048376408211</v>
      </c>
      <c r="C99" s="16">
        <f t="shared" si="19"/>
        <v>1.0012150096100245</v>
      </c>
      <c r="D99" s="16">
        <f t="shared" si="20"/>
        <v>1.0146323297238877</v>
      </c>
      <c r="E99" s="16">
        <f t="shared" si="21"/>
        <v>1.0450138504155118</v>
      </c>
      <c r="F99" s="17">
        <f t="shared" si="22"/>
        <v>0.99814455436587457</v>
      </c>
      <c r="G99" s="3"/>
      <c r="H99" s="10">
        <f t="shared" si="34"/>
        <v>1.9500000000000008</v>
      </c>
      <c r="I99" s="16">
        <f t="shared" si="23"/>
        <v>0.37953664900766954</v>
      </c>
      <c r="J99" s="16">
        <f t="shared" si="24"/>
        <v>1.451594989848672</v>
      </c>
      <c r="K99" s="16">
        <f t="shared" si="25"/>
        <v>0.54774277834174001</v>
      </c>
      <c r="L99" s="16">
        <f t="shared" si="26"/>
        <v>0.69291036598728895</v>
      </c>
      <c r="M99" s="17">
        <f t="shared" si="27"/>
        <v>0.80358430105886125</v>
      </c>
      <c r="O99" s="10">
        <f t="shared" si="35"/>
        <v>2.9499999999999797</v>
      </c>
      <c r="P99" s="16">
        <f t="shared" si="28"/>
        <v>0.18204573899192403</v>
      </c>
      <c r="Q99" s="16">
        <f t="shared" si="29"/>
        <v>3.2768041082102606</v>
      </c>
      <c r="R99" s="16">
        <f t="shared" si="30"/>
        <v>0.28840651606821571</v>
      </c>
      <c r="S99" s="16">
        <f t="shared" si="31"/>
        <v>0.63121229531743817</v>
      </c>
      <c r="T99" s="17">
        <f t="shared" si="32"/>
        <v>0.65864838107078172</v>
      </c>
    </row>
    <row r="100" spans="1:20" x14ac:dyDescent="0.15">
      <c r="A100" s="10">
        <f t="shared" si="33"/>
        <v>0.96000000000000063</v>
      </c>
      <c r="B100" s="16">
        <f t="shared" si="18"/>
        <v>1.0479251082855938</v>
      </c>
      <c r="C100" s="16">
        <f t="shared" si="19"/>
        <v>1.000777670991158</v>
      </c>
      <c r="D100" s="16">
        <f t="shared" si="20"/>
        <v>1.0120523052214654</v>
      </c>
      <c r="E100" s="16">
        <f t="shared" si="21"/>
        <v>1.0354456018518514</v>
      </c>
      <c r="F100" s="17">
        <f t="shared" si="22"/>
        <v>0.99882815509990519</v>
      </c>
      <c r="G100" s="3"/>
      <c r="H100" s="10">
        <f t="shared" si="34"/>
        <v>1.9600000000000009</v>
      </c>
      <c r="I100" s="16">
        <f t="shared" si="23"/>
        <v>0.37627934978928329</v>
      </c>
      <c r="J100" s="16">
        <f t="shared" si="24"/>
        <v>1.4616353227059093</v>
      </c>
      <c r="K100" s="16">
        <f t="shared" si="25"/>
        <v>0.54391735029745292</v>
      </c>
      <c r="L100" s="16">
        <f t="shared" si="26"/>
        <v>0.69179508538109113</v>
      </c>
      <c r="M100" s="17">
        <f t="shared" si="27"/>
        <v>0.80151660739832686</v>
      </c>
      <c r="O100" s="10">
        <f t="shared" si="35"/>
        <v>2.9599999999999795</v>
      </c>
      <c r="P100" s="16">
        <f t="shared" si="28"/>
        <v>0.18091034083508445</v>
      </c>
      <c r="Q100" s="16">
        <f t="shared" si="29"/>
        <v>3.3057900763545498</v>
      </c>
      <c r="R100" s="16">
        <f t="shared" si="30"/>
        <v>0.28675447613081162</v>
      </c>
      <c r="S100" s="16">
        <f t="shared" si="31"/>
        <v>0.6308893352812277</v>
      </c>
      <c r="T100" s="17">
        <f t="shared" si="32"/>
        <v>0.65770006645362367</v>
      </c>
    </row>
    <row r="101" spans="1:20" x14ac:dyDescent="0.15">
      <c r="A101" s="10">
        <f t="shared" si="33"/>
        <v>0.97000000000000064</v>
      </c>
      <c r="B101" s="16">
        <f t="shared" si="18"/>
        <v>1.0357059630770815</v>
      </c>
      <c r="C101" s="16">
        <f t="shared" si="19"/>
        <v>1.0004374671627652</v>
      </c>
      <c r="D101" s="16">
        <f t="shared" si="20"/>
        <v>1.0092910495939791</v>
      </c>
      <c r="E101" s="16">
        <f t="shared" si="21"/>
        <v>1.0261717504516947</v>
      </c>
      <c r="F101" s="17">
        <f t="shared" si="22"/>
        <v>0.99934953275547844</v>
      </c>
      <c r="G101" s="3"/>
      <c r="H101" s="10">
        <f t="shared" si="34"/>
        <v>1.9700000000000009</v>
      </c>
      <c r="I101" s="16">
        <f t="shared" si="23"/>
        <v>0.37306124733028012</v>
      </c>
      <c r="J101" s="16">
        <f t="shared" si="24"/>
        <v>1.4718047194819861</v>
      </c>
      <c r="K101" s="16">
        <f t="shared" si="25"/>
        <v>0.54012307095217693</v>
      </c>
      <c r="L101" s="16">
        <f t="shared" si="26"/>
        <v>0.6906967456002473</v>
      </c>
      <c r="M101" s="17">
        <f t="shared" si="27"/>
        <v>0.79946316346986501</v>
      </c>
      <c r="O101" s="10">
        <f t="shared" si="35"/>
        <v>2.9699999999999793</v>
      </c>
      <c r="P101" s="16">
        <f t="shared" si="28"/>
        <v>0.17978524652303057</v>
      </c>
      <c r="Q101" s="16">
        <f t="shared" si="29"/>
        <v>3.3350458578730771</v>
      </c>
      <c r="R101" s="16">
        <f t="shared" si="30"/>
        <v>0.28511561199137608</v>
      </c>
      <c r="S101" s="16">
        <f t="shared" si="31"/>
        <v>0.63056963197255067</v>
      </c>
      <c r="T101" s="17">
        <f t="shared" si="32"/>
        <v>0.65675906029526221</v>
      </c>
    </row>
    <row r="102" spans="1:20" x14ac:dyDescent="0.15">
      <c r="A102" s="10">
        <f t="shared" si="33"/>
        <v>0.98000000000000065</v>
      </c>
      <c r="B102" s="16">
        <f t="shared" si="18"/>
        <v>1.0236462278636496</v>
      </c>
      <c r="C102" s="16">
        <f t="shared" si="19"/>
        <v>1.0001944381427819</v>
      </c>
      <c r="D102" s="16">
        <f t="shared" si="20"/>
        <v>1.0063566764666287</v>
      </c>
      <c r="E102" s="16">
        <f t="shared" si="21"/>
        <v>1.0171803415243643</v>
      </c>
      <c r="F102" s="17">
        <f t="shared" si="22"/>
        <v>0.99971472240194914</v>
      </c>
      <c r="G102" s="3"/>
      <c r="H102" s="10">
        <f t="shared" si="34"/>
        <v>1.9800000000000009</v>
      </c>
      <c r="I102" s="16">
        <f t="shared" si="23"/>
        <v>0.36988176113035842</v>
      </c>
      <c r="J102" s="16">
        <f t="shared" si="24"/>
        <v>1.482104043201639</v>
      </c>
      <c r="K102" s="16">
        <f t="shared" si="25"/>
        <v>0.53635979249711774</v>
      </c>
      <c r="L102" s="16">
        <f t="shared" si="26"/>
        <v>0.68961500527157082</v>
      </c>
      <c r="M102" s="17">
        <f t="shared" si="27"/>
        <v>0.79742398216521504</v>
      </c>
      <c r="O102" s="10">
        <f t="shared" si="35"/>
        <v>2.9799999999999791</v>
      </c>
      <c r="P102" s="16">
        <f t="shared" si="28"/>
        <v>0.17867033536422181</v>
      </c>
      <c r="Q102" s="16">
        <f t="shared" si="29"/>
        <v>3.3645734373914307</v>
      </c>
      <c r="R102" s="16">
        <f t="shared" si="30"/>
        <v>0.28348979723926349</v>
      </c>
      <c r="S102" s="16">
        <f t="shared" si="31"/>
        <v>0.63025314175037217</v>
      </c>
      <c r="T102" s="17">
        <f t="shared" si="32"/>
        <v>0.65582529693330627</v>
      </c>
    </row>
    <row r="103" spans="1:20" ht="14" thickBot="1" x14ac:dyDescent="0.2">
      <c r="A103" s="12">
        <f t="shared" si="33"/>
        <v>0.99000000000000066</v>
      </c>
      <c r="B103" s="18">
        <f t="shared" si="18"/>
        <v>1.0117446693702725</v>
      </c>
      <c r="C103" s="18">
        <f t="shared" si="19"/>
        <v>1.0000486107286108</v>
      </c>
      <c r="D103" s="18">
        <f t="shared" si="20"/>
        <v>1.0032570932067801</v>
      </c>
      <c r="E103" s="18">
        <f t="shared" si="21"/>
        <v>1.0084600210862831</v>
      </c>
      <c r="F103" s="19">
        <f t="shared" si="22"/>
        <v>0.9999296238476445</v>
      </c>
      <c r="G103" s="3"/>
      <c r="H103" s="12">
        <f t="shared" si="34"/>
        <v>1.9900000000000009</v>
      </c>
      <c r="I103" s="18">
        <f t="shared" si="23"/>
        <v>0.36674032034766957</v>
      </c>
      <c r="J103" s="18">
        <f t="shared" si="24"/>
        <v>1.4925341678837643</v>
      </c>
      <c r="K103" s="18">
        <f t="shared" si="25"/>
        <v>0.53262736161835411</v>
      </c>
      <c r="L103" s="18">
        <f t="shared" si="26"/>
        <v>0.68854953157748522</v>
      </c>
      <c r="M103" s="19">
        <f t="shared" si="27"/>
        <v>0.79539907047276937</v>
      </c>
      <c r="O103" s="12">
        <f t="shared" si="35"/>
        <v>2.9899999999999789</v>
      </c>
      <c r="P103" s="18">
        <f t="shared" si="28"/>
        <v>0.1775654883716824</v>
      </c>
      <c r="Q103" s="18">
        <f t="shared" si="29"/>
        <v>3.3943748117258732</v>
      </c>
      <c r="R103" s="18">
        <f t="shared" si="30"/>
        <v>0.28187690673668836</v>
      </c>
      <c r="S103" s="18">
        <f t="shared" si="31"/>
        <v>0.62993982170221874</v>
      </c>
      <c r="T103" s="19">
        <f t="shared" si="32"/>
        <v>0.65489871126667876</v>
      </c>
    </row>
    <row r="104" spans="1:20" ht="15" thickTop="1" thickBot="1" x14ac:dyDescent="0.2">
      <c r="A104" s="14"/>
      <c r="B104" s="3"/>
      <c r="C104" s="3"/>
      <c r="D104" s="3"/>
      <c r="E104" s="3"/>
      <c r="F104" s="3"/>
      <c r="G104" s="3"/>
      <c r="H104" s="14"/>
      <c r="I104" s="3"/>
      <c r="J104" s="3"/>
      <c r="K104" s="3"/>
      <c r="L104" s="3"/>
      <c r="M104" s="3"/>
      <c r="N104" s="4"/>
      <c r="O104" s="14"/>
      <c r="P104" s="3"/>
      <c r="Q104" s="3"/>
      <c r="R104" s="3"/>
      <c r="S104" s="3"/>
      <c r="T104" s="3"/>
    </row>
    <row r="105" spans="1:20" ht="16" thickTop="1" x14ac:dyDescent="0.2">
      <c r="A105" s="6" t="s">
        <v>0</v>
      </c>
      <c r="B105" s="7" t="s">
        <v>7</v>
      </c>
      <c r="C105" s="7" t="s">
        <v>11</v>
      </c>
      <c r="D105" s="7" t="s">
        <v>8</v>
      </c>
      <c r="E105" s="8" t="s">
        <v>12</v>
      </c>
      <c r="F105" s="9" t="s">
        <v>13</v>
      </c>
      <c r="G105" s="3"/>
      <c r="H105" s="6" t="s">
        <v>0</v>
      </c>
      <c r="I105" s="7" t="s">
        <v>7</v>
      </c>
      <c r="J105" s="7" t="s">
        <v>11</v>
      </c>
      <c r="K105" s="7" t="s">
        <v>8</v>
      </c>
      <c r="L105" s="8" t="s">
        <v>12</v>
      </c>
      <c r="M105" s="9" t="s">
        <v>13</v>
      </c>
      <c r="N105" s="4"/>
      <c r="O105" s="6" t="s">
        <v>0</v>
      </c>
      <c r="P105" s="7" t="s">
        <v>7</v>
      </c>
      <c r="Q105" s="7" t="s">
        <v>11</v>
      </c>
      <c r="R105" s="7" t="s">
        <v>8</v>
      </c>
      <c r="S105" s="8" t="s">
        <v>12</v>
      </c>
      <c r="T105" s="9" t="s">
        <v>13</v>
      </c>
    </row>
    <row r="106" spans="1:20" x14ac:dyDescent="0.15">
      <c r="A106" s="15">
        <v>3</v>
      </c>
      <c r="B106" s="16">
        <f>($B$1+1)/(1+$B$1*A106^2)</f>
        <v>0.17647058823529413</v>
      </c>
      <c r="C106" s="16">
        <f>($B$1+1)/(1+$B$1*A106^2)*((2/($B$1+1)*(1+0.5*($B$1-1)*A106^2))^($B$1/($B$1-1)))</f>
        <v>3.4244519899125372</v>
      </c>
      <c r="D106" s="16">
        <f>($B$1+1)^2*A106^2/(1+$B$1*A106^2)^2</f>
        <v>0.28027681660899656</v>
      </c>
      <c r="E106" s="16">
        <f>(1+$B$1*A106^2)/(($B$1+1)*A106^2)</f>
        <v>0.62962962962962965</v>
      </c>
      <c r="F106" s="17">
        <f>2*($B$1+1)*A106^2/(1+$B$1*A106^2)^2*(1+0.5*($B$1-1)*A106^2)</f>
        <v>0.65397923875432518</v>
      </c>
      <c r="G106" s="3"/>
      <c r="H106" s="15">
        <v>4</v>
      </c>
      <c r="I106" s="16">
        <f>($B$1+1)/(1+$B$1*H106^2)</f>
        <v>0.10256410256410256</v>
      </c>
      <c r="J106" s="16">
        <f>($B$1+1)/(1+$B$1*H106^2)*((2/($B$1+1)*(1+0.5*($B$1-1)*H106^2))^($B$1/($B$1-1)))</f>
        <v>8.2268492542529632</v>
      </c>
      <c r="K106" s="16">
        <f>($B$1+1)^2*H106^2/(1+$B$1*H106^2)^2</f>
        <v>0.16831032215647601</v>
      </c>
      <c r="L106" s="16">
        <f>(1+$B$1*H106^2)/(($B$1+1)*H106^2)</f>
        <v>0.609375</v>
      </c>
      <c r="M106" s="17">
        <f>2*($B$1+1)*H106^2/(1+$B$1*H106^2)^2*(1+0.5*($B$1-1)*H106^2)</f>
        <v>0.58908612754766598</v>
      </c>
      <c r="O106" s="15">
        <v>5</v>
      </c>
      <c r="P106" s="16">
        <f>($B$1+1)/(1+$B$1*O106^2)</f>
        <v>6.6666666666666666E-2</v>
      </c>
      <c r="Q106" s="16">
        <f>($B$1+1)/(1+$B$1*O106^2)*((2/($B$1+1)*(1+0.5*($B$1-1)*O106^2))^($B$1/($B$1-1)))</f>
        <v>18.63389981249825</v>
      </c>
      <c r="R106" s="16">
        <f>($B$1+1)^2*O106^2/(1+$B$1*O106^2)^2</f>
        <v>0.1111111111111111</v>
      </c>
      <c r="S106" s="16">
        <f>(1+$B$1*O106^2)/(($B$1+1)*O106^2)</f>
        <v>0.6</v>
      </c>
      <c r="T106" s="17">
        <f>2*($B$1+1)*O106^2/(1+$B$1*O106^2)^2*(1+0.5*($B$1-1)*O106^2)</f>
        <v>0.55555555555555547</v>
      </c>
    </row>
    <row r="107" spans="1:20" x14ac:dyDescent="0.15">
      <c r="A107" s="10">
        <f t="shared" ref="A107:A170" si="36">A106+0.01</f>
        <v>3.01</v>
      </c>
      <c r="B107" s="16">
        <f t="shared" ref="B107:B170" si="37">($B$1+1)/(1+$B$1*A107^2)</f>
        <v>0.17538551929459947</v>
      </c>
      <c r="C107" s="16">
        <f t="shared" ref="C107:C170" si="38">($B$1+1)/(1+$B$1*A107^2)*((2/($B$1+1)*(1+0.5*($B$1-1)*A107^2))^($B$1/($B$1-1)))</f>
        <v>3.4548069932364527</v>
      </c>
      <c r="D107" s="16">
        <f t="shared" ref="D107:D170" si="39">($B$1+1)^2*A107^2/(1+$B$1*A107^2)^2</f>
        <v>0.27868940423485888</v>
      </c>
      <c r="E107" s="16">
        <f t="shared" ref="E107:E170" si="40">(1+$B$1*A107^2)/(($B$1+1)*A107^2)</f>
        <v>0.62932252403395106</v>
      </c>
      <c r="F107" s="17">
        <f t="shared" ref="F107:F170" si="41">2*($B$1+1)*A107^2/(1+$B$1*A107^2)^2*(1+0.5*($B$1-1)*A107^2)</f>
        <v>0.65306681541375633</v>
      </c>
      <c r="G107" s="3"/>
      <c r="H107" s="10">
        <f t="shared" ref="H107:H170" si="42">H106+0.01</f>
        <v>4.01</v>
      </c>
      <c r="I107" s="16">
        <f t="shared" ref="I107:I170" si="43">($B$1+1)/(1+$B$1*H107^2)</f>
        <v>0.10207492810097253</v>
      </c>
      <c r="J107" s="16">
        <f t="shared" ref="J107:J170" si="44">($B$1+1)/(1+$B$1*H107^2)*((2/($B$1+1)*(1+0.5*($B$1-1)*H107^2))^($B$1/($B$1-1)))</f>
        <v>8.297438459088001</v>
      </c>
      <c r="K107" s="16">
        <f t="shared" ref="K107:K170" si="45">($B$1+1)^2*H107^2/(1+$B$1*H107^2)^2</f>
        <v>0.16754324035393955</v>
      </c>
      <c r="L107" s="16">
        <f t="shared" ref="L107:L170" si="46">(1+$B$1*H107^2)/(($B$1+1)*H107^2)</f>
        <v>0.60924527832538344</v>
      </c>
      <c r="M107" s="17">
        <f t="shared" ref="M107:M170" si="47">2*($B$1+1)*H107^2/(1+$B$1*H107^2)^2*(1+0.5*($B$1-1)*H107^2)</f>
        <v>0.58863804349751336</v>
      </c>
      <c r="O107" s="10">
        <f t="shared" ref="O107:O170" si="48">O106+0.01</f>
        <v>5.01</v>
      </c>
      <c r="P107" s="16">
        <f t="shared" ref="P107:P170" si="49">($B$1+1)/(1+$B$1*O107^2)</f>
        <v>6.6408154478648951E-2</v>
      </c>
      <c r="Q107" s="16">
        <f t="shared" ref="Q107:Q170" si="50">($B$1+1)/(1+$B$1*O107^2)*((2/($B$1+1)*(1+0.5*($B$1-1)*O107^2))^($B$1/($B$1-1)))</f>
        <v>18.779318135454126</v>
      </c>
      <c r="R107" s="16">
        <f t="shared" ref="R107:R170" si="51">($B$1+1)^2*O107^2/(1+$B$1*O107^2)^2</f>
        <v>0.11069251983392672</v>
      </c>
      <c r="S107" s="16">
        <f t="shared" ref="S107:S170" si="52">(1+$B$1*O107^2)/(($B$1+1)*O107^2)</f>
        <v>0.5999335328013301</v>
      </c>
      <c r="T107" s="17">
        <f t="shared" ref="T107:T170" si="53">2*($B$1+1)*O107^2/(1+$B$1*O107^2)^2*(1+0.5*($B$1-1)*O107^2)</f>
        <v>0.55530931937552952</v>
      </c>
    </row>
    <row r="108" spans="1:20" x14ac:dyDescent="0.15">
      <c r="A108" s="10">
        <f t="shared" si="36"/>
        <v>3.0199999999999996</v>
      </c>
      <c r="B108" s="16">
        <f t="shared" si="37"/>
        <v>0.17431016751207101</v>
      </c>
      <c r="C108" s="16">
        <f t="shared" si="38"/>
        <v>3.4854418552614161</v>
      </c>
      <c r="D108" s="16">
        <f t="shared" si="39"/>
        <v>0.27711454823634585</v>
      </c>
      <c r="E108" s="16">
        <f t="shared" si="40"/>
        <v>0.62901846410245166</v>
      </c>
      <c r="F108" s="17">
        <f t="shared" si="41"/>
        <v>0.65216137781941619</v>
      </c>
      <c r="G108" s="3"/>
      <c r="H108" s="10">
        <f t="shared" si="42"/>
        <v>4.0199999999999996</v>
      </c>
      <c r="I108" s="16">
        <f t="shared" si="43"/>
        <v>0.10158919361884415</v>
      </c>
      <c r="J108" s="16">
        <f t="shared" si="44"/>
        <v>8.368578460304791</v>
      </c>
      <c r="K108" s="16">
        <f t="shared" si="45"/>
        <v>0.16678121458935644</v>
      </c>
      <c r="L108" s="16">
        <f t="shared" si="46"/>
        <v>0.60911652351839474</v>
      </c>
      <c r="M108" s="17">
        <f t="shared" si="47"/>
        <v>0.58819286886610278</v>
      </c>
      <c r="O108" s="10">
        <f t="shared" si="48"/>
        <v>5.0199999999999996</v>
      </c>
      <c r="P108" s="16">
        <f t="shared" si="49"/>
        <v>6.615112886901417E-2</v>
      </c>
      <c r="Q108" s="16">
        <f t="shared" si="50"/>
        <v>18.925715903605234</v>
      </c>
      <c r="R108" s="16">
        <f t="shared" si="51"/>
        <v>0.11027624102499223</v>
      </c>
      <c r="S108" s="16">
        <f t="shared" si="52"/>
        <v>0.59986746242123135</v>
      </c>
      <c r="T108" s="17">
        <f t="shared" si="53"/>
        <v>0.55506443157519558</v>
      </c>
    </row>
    <row r="109" spans="1:20" x14ac:dyDescent="0.15">
      <c r="A109" s="10">
        <f t="shared" si="36"/>
        <v>3.0299999999999994</v>
      </c>
      <c r="B109" s="16">
        <f t="shared" si="37"/>
        <v>0.17324442044688407</v>
      </c>
      <c r="C109" s="16">
        <f t="shared" si="38"/>
        <v>3.516358621859315</v>
      </c>
      <c r="D109" s="16">
        <f t="shared" si="39"/>
        <v>0.27555212846896077</v>
      </c>
      <c r="E109" s="16">
        <f t="shared" si="40"/>
        <v>0.62871740969476486</v>
      </c>
      <c r="F109" s="17">
        <f t="shared" si="41"/>
        <v>0.65126286310091397</v>
      </c>
      <c r="G109" s="3"/>
      <c r="H109" s="10">
        <f t="shared" si="42"/>
        <v>4.0299999999999994</v>
      </c>
      <c r="I109" s="16">
        <f t="shared" si="43"/>
        <v>0.10110686743120313</v>
      </c>
      <c r="J109" s="16">
        <f t="shared" si="44"/>
        <v>8.4402727024591542</v>
      </c>
      <c r="K109" s="16">
        <f t="shared" si="45"/>
        <v>0.16602420228081188</v>
      </c>
      <c r="L109" s="16">
        <f t="shared" si="46"/>
        <v>0.60898872599424902</v>
      </c>
      <c r="M109" s="17">
        <f t="shared" si="47"/>
        <v>0.58775057970441602</v>
      </c>
      <c r="O109" s="10">
        <f t="shared" si="48"/>
        <v>5.0299999999999994</v>
      </c>
      <c r="P109" s="16">
        <f t="shared" si="49"/>
        <v>6.5895578571416827E-2</v>
      </c>
      <c r="Q109" s="16">
        <f t="shared" si="50"/>
        <v>19.073098326155801</v>
      </c>
      <c r="R109" s="16">
        <f t="shared" si="51"/>
        <v>0.10986225806867043</v>
      </c>
      <c r="S109" s="16">
        <f t="shared" si="52"/>
        <v>0.59980178570722775</v>
      </c>
      <c r="T109" s="17">
        <f t="shared" si="53"/>
        <v>0.55482088258549589</v>
      </c>
    </row>
    <row r="110" spans="1:20" x14ac:dyDescent="0.15">
      <c r="A110" s="10">
        <f t="shared" si="36"/>
        <v>3.0399999999999991</v>
      </c>
      <c r="B110" s="16">
        <f t="shared" si="37"/>
        <v>0.17218816722914812</v>
      </c>
      <c r="C110" s="16">
        <f t="shared" si="38"/>
        <v>3.547559351240007</v>
      </c>
      <c r="D110" s="16">
        <f t="shared" si="39"/>
        <v>0.27400202601158746</v>
      </c>
      <c r="E110" s="16">
        <f t="shared" si="40"/>
        <v>0.62841932132963985</v>
      </c>
      <c r="F110" s="17">
        <f t="shared" si="41"/>
        <v>0.65037120894110367</v>
      </c>
      <c r="G110" s="3"/>
      <c r="H110" s="10">
        <f t="shared" si="42"/>
        <v>4.0399999999999991</v>
      </c>
      <c r="I110" s="16">
        <f t="shared" si="43"/>
        <v>0.10062791820962812</v>
      </c>
      <c r="J110" s="16">
        <f t="shared" si="44"/>
        <v>8.5125246458900996</v>
      </c>
      <c r="K110" s="16">
        <f t="shared" si="45"/>
        <v>0.16527216127135991</v>
      </c>
      <c r="L110" s="16">
        <f t="shared" si="46"/>
        <v>0.60886187628663857</v>
      </c>
      <c r="M110" s="17">
        <f t="shared" si="47"/>
        <v>0.5873111522939044</v>
      </c>
      <c r="O110" s="10">
        <f t="shared" si="48"/>
        <v>5.0399999999999991</v>
      </c>
      <c r="P110" s="16">
        <f t="shared" si="49"/>
        <v>6.564149242497179E-2</v>
      </c>
      <c r="Q110" s="16">
        <f t="shared" si="50"/>
        <v>19.221470631879214</v>
      </c>
      <c r="R110" s="16">
        <f t="shared" si="51"/>
        <v>0.1094505544943962</v>
      </c>
      <c r="S110" s="16">
        <f t="shared" si="52"/>
        <v>0.59973649953808683</v>
      </c>
      <c r="T110" s="17">
        <f t="shared" si="53"/>
        <v>0.55457866291947222</v>
      </c>
    </row>
    <row r="111" spans="1:20" x14ac:dyDescent="0.15">
      <c r="A111" s="10">
        <f t="shared" si="36"/>
        <v>3.0499999999999989</v>
      </c>
      <c r="B111" s="16">
        <f t="shared" si="37"/>
        <v>0.17114129853460275</v>
      </c>
      <c r="C111" s="16">
        <f t="shared" si="38"/>
        <v>3.5790461139812315</v>
      </c>
      <c r="D111" s="16">
        <f t="shared" si="39"/>
        <v>0.2724641231563833</v>
      </c>
      <c r="E111" s="16">
        <f t="shared" si="40"/>
        <v>0.62812416017199679</v>
      </c>
      <c r="F111" s="17">
        <f t="shared" si="41"/>
        <v>0.64948635357402829</v>
      </c>
      <c r="G111" s="3"/>
      <c r="H111" s="10">
        <f t="shared" si="42"/>
        <v>4.0499999999999989</v>
      </c>
      <c r="I111" s="16">
        <f t="shared" si="43"/>
        <v>0.10015231497903065</v>
      </c>
      <c r="J111" s="16">
        <f t="shared" si="44"/>
        <v>8.5853377667569291</v>
      </c>
      <c r="K111" s="16">
        <f t="shared" si="45"/>
        <v>0.16452504982429614</v>
      </c>
      <c r="L111" s="16">
        <f t="shared" si="46"/>
        <v>0.60873596504597882</v>
      </c>
      <c r="M111" s="17">
        <f t="shared" si="47"/>
        <v>0.58687456314408271</v>
      </c>
      <c r="O111" s="10">
        <f t="shared" si="48"/>
        <v>5.0499999999999989</v>
      </c>
      <c r="P111" s="16">
        <f t="shared" si="49"/>
        <v>6.5388859373084335E-2</v>
      </c>
      <c r="Q111" s="16">
        <f t="shared" si="50"/>
        <v>19.370838069156584</v>
      </c>
      <c r="R111" s="16">
        <f t="shared" si="51"/>
        <v>0.10904111397520672</v>
      </c>
      <c r="S111" s="16">
        <f t="shared" si="52"/>
        <v>0.59967160082344861</v>
      </c>
      <c r="T111" s="17">
        <f t="shared" si="53"/>
        <v>0.55433776317145689</v>
      </c>
    </row>
    <row r="112" spans="1:20" x14ac:dyDescent="0.15">
      <c r="A112" s="10">
        <f t="shared" si="36"/>
        <v>3.0599999999999987</v>
      </c>
      <c r="B112" s="16">
        <f t="shared" si="37"/>
        <v>0.17010370655976606</v>
      </c>
      <c r="C112" s="16">
        <f t="shared" si="38"/>
        <v>3.6108209930587076</v>
      </c>
      <c r="D112" s="16">
        <f t="shared" si="39"/>
        <v>0.27093830339861968</v>
      </c>
      <c r="E112" s="16">
        <f t="shared" si="40"/>
        <v>0.62783188802027723</v>
      </c>
      <c r="F112" s="17">
        <f t="shared" si="41"/>
        <v>0.6486082357827353</v>
      </c>
      <c r="G112" s="3"/>
      <c r="H112" s="10">
        <f t="shared" si="42"/>
        <v>4.0599999999999987</v>
      </c>
      <c r="I112" s="16">
        <f t="shared" si="43"/>
        <v>9.9680027112967445E-2</v>
      </c>
      <c r="J112" s="16">
        <f t="shared" si="44"/>
        <v>8.6587155570761904</v>
      </c>
      <c r="K112" s="16">
        <f t="shared" si="45"/>
        <v>0.1637828266184857</v>
      </c>
      <c r="L112" s="16">
        <f t="shared" si="46"/>
        <v>0.6086109830376859</v>
      </c>
      <c r="M112" s="17">
        <f t="shared" si="47"/>
        <v>0.5864407889901494</v>
      </c>
      <c r="O112" s="10">
        <f t="shared" si="48"/>
        <v>5.0599999999999987</v>
      </c>
      <c r="P112" s="16">
        <f t="shared" si="49"/>
        <v>6.5137668462295101E-2</v>
      </c>
      <c r="Q112" s="16">
        <f t="shared" si="50"/>
        <v>19.521205906015048</v>
      </c>
      <c r="R112" s="16">
        <f t="shared" si="51"/>
        <v>0.10863392032628884</v>
      </c>
      <c r="S112" s="16">
        <f t="shared" si="52"/>
        <v>0.5996070865034604</v>
      </c>
      <c r="T112" s="17">
        <f t="shared" si="53"/>
        <v>0.55409817401626849</v>
      </c>
    </row>
    <row r="113" spans="1:20" x14ac:dyDescent="0.15">
      <c r="A113" s="10">
        <f t="shared" si="36"/>
        <v>3.0699999999999985</v>
      </c>
      <c r="B113" s="16">
        <f t="shared" si="37"/>
        <v>0.16907528499752744</v>
      </c>
      <c r="C113" s="16">
        <f t="shared" si="38"/>
        <v>3.6428860838763621</v>
      </c>
      <c r="D113" s="16">
        <f t="shared" si="39"/>
        <v>0.26942445142647908</v>
      </c>
      <c r="E113" s="16">
        <f t="shared" si="40"/>
        <v>0.62754246729408281</v>
      </c>
      <c r="F113" s="17">
        <f t="shared" si="41"/>
        <v>0.64773679489696911</v>
      </c>
      <c r="G113" s="3"/>
      <c r="H113" s="10">
        <f t="shared" si="42"/>
        <v>4.0699999999999985</v>
      </c>
      <c r="I113" s="16">
        <f t="shared" si="43"/>
        <v>9.9211024329023526E-2</v>
      </c>
      <c r="J113" s="16">
        <f t="shared" si="44"/>
        <v>8.7326615247588411</v>
      </c>
      <c r="K113" s="16">
        <f t="shared" si="45"/>
        <v>0.16304545074374455</v>
      </c>
      <c r="L113" s="16">
        <f t="shared" si="46"/>
        <v>0.60848692114048375</v>
      </c>
      <c r="M113" s="17">
        <f t="shared" si="47"/>
        <v>0.58600980679062908</v>
      </c>
      <c r="O113" s="10">
        <f t="shared" si="48"/>
        <v>5.0699999999999985</v>
      </c>
      <c r="P113" s="16">
        <f t="shared" si="49"/>
        <v>6.4887908841139832E-2</v>
      </c>
      <c r="Q113" s="16">
        <f t="shared" si="50"/>
        <v>19.672579430166124</v>
      </c>
      <c r="R113" s="16">
        <f t="shared" si="51"/>
        <v>0.10822895750354251</v>
      </c>
      <c r="S113" s="16">
        <f t="shared" si="52"/>
        <v>0.59954295354841558</v>
      </c>
      <c r="T113" s="17">
        <f t="shared" si="53"/>
        <v>0.55385988620842008</v>
      </c>
    </row>
    <row r="114" spans="1:20" x14ac:dyDescent="0.15">
      <c r="A114" s="10">
        <f t="shared" si="36"/>
        <v>3.0799999999999983</v>
      </c>
      <c r="B114" s="16">
        <f t="shared" si="37"/>
        <v>0.16805592901317576</v>
      </c>
      <c r="C114" s="16">
        <f t="shared" si="38"/>
        <v>3.6752434942967307</v>
      </c>
      <c r="D114" s="16">
        <f t="shared" si="39"/>
        <v>0.26792245311081447</v>
      </c>
      <c r="E114" s="16">
        <f t="shared" si="40"/>
        <v>0.62725586102209485</v>
      </c>
      <c r="F114" s="17">
        <f t="shared" si="41"/>
        <v>0.64687197079074987</v>
      </c>
      <c r="G114" s="3"/>
      <c r="H114" s="10">
        <f t="shared" si="42"/>
        <v>4.0799999999999983</v>
      </c>
      <c r="I114" s="16">
        <f t="shared" si="43"/>
        <v>9.8745276684265346E-2</v>
      </c>
      <c r="J114" s="16">
        <f t="shared" si="44"/>
        <v>8.80717919364732</v>
      </c>
      <c r="K114" s="16">
        <f t="shared" si="45"/>
        <v>0.16231288169627478</v>
      </c>
      <c r="L114" s="16">
        <f t="shared" si="46"/>
        <v>0.60836377034473921</v>
      </c>
      <c r="M114" s="17">
        <f t="shared" si="47"/>
        <v>0.58558159372503993</v>
      </c>
      <c r="O114" s="10">
        <f t="shared" si="48"/>
        <v>5.0799999999999983</v>
      </c>
      <c r="P114" s="16">
        <f t="shared" si="49"/>
        <v>6.4639569759023727E-2</v>
      </c>
      <c r="Q114" s="16">
        <f t="shared" si="50"/>
        <v>19.824963949044133</v>
      </c>
      <c r="R114" s="16">
        <f t="shared" si="51"/>
        <v>0.10782620960216091</v>
      </c>
      <c r="S114" s="16">
        <f t="shared" si="52"/>
        <v>0.59947919895839785</v>
      </c>
      <c r="T114" s="17">
        <f t="shared" si="53"/>
        <v>0.55362289058133451</v>
      </c>
    </row>
    <row r="115" spans="1:20" x14ac:dyDescent="0.15">
      <c r="A115" s="10">
        <f t="shared" si="36"/>
        <v>3.0899999999999981</v>
      </c>
      <c r="B115" s="16">
        <f t="shared" si="37"/>
        <v>0.1670455352208553</v>
      </c>
      <c r="C115" s="16">
        <f t="shared" si="38"/>
        <v>3.7078953446714649</v>
      </c>
      <c r="D115" s="16">
        <f t="shared" si="39"/>
        <v>0.26643219549487906</v>
      </c>
      <c r="E115" s="16">
        <f t="shared" si="40"/>
        <v>0.62697203283026648</v>
      </c>
      <c r="F115" s="17">
        <f t="shared" si="41"/>
        <v>0.64601370387984092</v>
      </c>
      <c r="G115" s="3"/>
      <c r="H115" s="10">
        <f t="shared" si="42"/>
        <v>4.0899999999999981</v>
      </c>
      <c r="I115" s="16">
        <f t="shared" si="43"/>
        <v>9.8282754570762437E-2</v>
      </c>
      <c r="J115" s="16">
        <f t="shared" si="44"/>
        <v>8.8822721035527028</v>
      </c>
      <c r="K115" s="16">
        <f t="shared" si="45"/>
        <v>0.16158507937415226</v>
      </c>
      <c r="L115" s="16">
        <f t="shared" si="46"/>
        <v>0.60824152175082646</v>
      </c>
      <c r="M115" s="17">
        <f t="shared" si="47"/>
        <v>0.58515612719158561</v>
      </c>
      <c r="O115" s="10">
        <f t="shared" si="48"/>
        <v>5.0899999999999981</v>
      </c>
      <c r="P115" s="16">
        <f t="shared" si="49"/>
        <v>6.4392640565109863E-2</v>
      </c>
      <c r="Q115" s="16">
        <f t="shared" si="50"/>
        <v>19.978364789844687</v>
      </c>
      <c r="R115" s="16">
        <f t="shared" si="51"/>
        <v>0.10742566085522591</v>
      </c>
      <c r="S115" s="16">
        <f t="shared" si="52"/>
        <v>0.59941581976293123</v>
      </c>
      <c r="T115" s="17">
        <f t="shared" si="53"/>
        <v>0.55338717804656756</v>
      </c>
    </row>
    <row r="116" spans="1:20" x14ac:dyDescent="0.15">
      <c r="A116" s="10">
        <f t="shared" si="36"/>
        <v>3.0999999999999979</v>
      </c>
      <c r="B116" s="16">
        <f t="shared" si="37"/>
        <v>0.16604400166044023</v>
      </c>
      <c r="C116" s="16">
        <f t="shared" si="38"/>
        <v>3.740843767872037</v>
      </c>
      <c r="D116" s="16">
        <f t="shared" si="39"/>
        <v>0.26495356678403165</v>
      </c>
      <c r="E116" s="16">
        <f t="shared" si="40"/>
        <v>0.62669094693028105</v>
      </c>
      <c r="F116" s="17">
        <f t="shared" si="41"/>
        <v>0.64516193511911635</v>
      </c>
      <c r="G116" s="3"/>
      <c r="H116" s="10">
        <f t="shared" si="42"/>
        <v>4.0999999999999979</v>
      </c>
      <c r="I116" s="16">
        <f t="shared" si="43"/>
        <v>9.7823428711176441E-2</v>
      </c>
      <c r="J116" s="16">
        <f t="shared" si="44"/>
        <v>8.9579438102918925</v>
      </c>
      <c r="K116" s="16">
        <f t="shared" si="45"/>
        <v>0.16086200407286633</v>
      </c>
      <c r="L116" s="16">
        <f t="shared" si="46"/>
        <v>0.60812016656751933</v>
      </c>
      <c r="M116" s="17">
        <f t="shared" si="47"/>
        <v>0.58473338480486847</v>
      </c>
      <c r="O116" s="10">
        <f t="shared" si="48"/>
        <v>5.0999999999999979</v>
      </c>
      <c r="P116" s="16">
        <f t="shared" si="49"/>
        <v>6.4147110707221955E-2</v>
      </c>
      <c r="Q116" s="16">
        <f t="shared" si="50"/>
        <v>20.132787299562899</v>
      </c>
      <c r="R116" s="16">
        <f t="shared" si="51"/>
        <v>0.10702729563232007</v>
      </c>
      <c r="S116" s="16">
        <f t="shared" si="52"/>
        <v>0.59935281302063315</v>
      </c>
      <c r="T116" s="17">
        <f t="shared" si="53"/>
        <v>0.55315273959304034</v>
      </c>
    </row>
    <row r="117" spans="1:20" x14ac:dyDescent="0.15">
      <c r="A117" s="10">
        <f t="shared" si="36"/>
        <v>3.1099999999999977</v>
      </c>
      <c r="B117" s="16">
        <f t="shared" si="37"/>
        <v>0.16505122777482084</v>
      </c>
      <c r="C117" s="16">
        <f t="shared" si="38"/>
        <v>3.7740909093205044</v>
      </c>
      <c r="D117" s="16">
        <f t="shared" si="39"/>
        <v>0.26348645633542445</v>
      </c>
      <c r="E117" s="16">
        <f t="shared" si="40"/>
        <v>0.62641256810827017</v>
      </c>
      <c r="F117" s="17">
        <f t="shared" si="41"/>
        <v>0.64431660599982954</v>
      </c>
      <c r="G117" s="3"/>
      <c r="H117" s="10">
        <f t="shared" si="42"/>
        <v>4.1099999999999977</v>
      </c>
      <c r="I117" s="16">
        <f t="shared" si="43"/>
        <v>9.7367270154416485E-2</v>
      </c>
      <c r="J117" s="16">
        <f t="shared" si="44"/>
        <v>9.0341978857246925</v>
      </c>
      <c r="K117" s="16">
        <f t="shared" si="45"/>
        <v>0.16014361648091174</v>
      </c>
      <c r="L117" s="16">
        <f t="shared" si="46"/>
        <v>0.6079996961104106</v>
      </c>
      <c r="M117" s="17">
        <f t="shared" si="47"/>
        <v>0.58431334439362748</v>
      </c>
      <c r="O117" s="10">
        <f t="shared" si="48"/>
        <v>5.1099999999999977</v>
      </c>
      <c r="P117" s="16">
        <f t="shared" si="49"/>
        <v>6.3902969730760872E-2</v>
      </c>
      <c r="Q117" s="16">
        <f t="shared" si="50"/>
        <v>20.28823684503201</v>
      </c>
      <c r="R117" s="16">
        <f t="shared" si="51"/>
        <v>0.10663109843815399</v>
      </c>
      <c r="S117" s="16">
        <f t="shared" si="52"/>
        <v>0.59929017581887323</v>
      </c>
      <c r="T117" s="17">
        <f t="shared" si="53"/>
        <v>0.55291956628628125</v>
      </c>
    </row>
    <row r="118" spans="1:20" x14ac:dyDescent="0.15">
      <c r="A118" s="10">
        <f t="shared" si="36"/>
        <v>3.1199999999999974</v>
      </c>
      <c r="B118" s="16">
        <f t="shared" si="37"/>
        <v>0.16406711438759239</v>
      </c>
      <c r="C118" s="16">
        <f t="shared" si="38"/>
        <v>3.8076389270205024</v>
      </c>
      <c r="D118" s="16">
        <f t="shared" si="39"/>
        <v>0.26203075464767889</v>
      </c>
      <c r="E118" s="16">
        <f t="shared" si="40"/>
        <v>0.6261368617137848</v>
      </c>
      <c r="F118" s="17">
        <f t="shared" si="41"/>
        <v>0.64347765854679262</v>
      </c>
      <c r="G118" s="3"/>
      <c r="H118" s="10">
        <f t="shared" si="42"/>
        <v>4.1199999999999974</v>
      </c>
      <c r="I118" s="16">
        <f t="shared" si="43"/>
        <v>9.6914250271360025E-2</v>
      </c>
      <c r="J118" s="16">
        <f t="shared" si="44"/>
        <v>9.1110379177911671</v>
      </c>
      <c r="K118" s="16">
        <f t="shared" si="45"/>
        <v>0.15942987767543162</v>
      </c>
      <c r="L118" s="16">
        <f t="shared" si="46"/>
        <v>0.60788010180035823</v>
      </c>
      <c r="M118" s="17">
        <f t="shared" si="47"/>
        <v>0.58389598399850018</v>
      </c>
      <c r="O118" s="10">
        <f t="shared" si="48"/>
        <v>5.1199999999999974</v>
      </c>
      <c r="P118" s="16">
        <f t="shared" si="49"/>
        <v>6.3660207277634953E-2</v>
      </c>
      <c r="Q118" s="16">
        <f t="shared" si="50"/>
        <v>20.444718812961618</v>
      </c>
      <c r="R118" s="16">
        <f t="shared" si="51"/>
        <v>0.1062370539112089</v>
      </c>
      <c r="S118" s="16">
        <f t="shared" si="52"/>
        <v>0.5992279052734375</v>
      </c>
      <c r="T118" s="17">
        <f t="shared" si="53"/>
        <v>0.55268764926767255</v>
      </c>
    </row>
    <row r="119" spans="1:20" x14ac:dyDescent="0.15">
      <c r="A119" s="10">
        <f t="shared" si="36"/>
        <v>3.1299999999999972</v>
      </c>
      <c r="B119" s="16">
        <f t="shared" si="37"/>
        <v>0.16309156368113994</v>
      </c>
      <c r="C119" s="16">
        <f t="shared" si="38"/>
        <v>3.8414899915882947</v>
      </c>
      <c r="D119" s="16">
        <f t="shared" si="39"/>
        <v>0.26058635335055474</v>
      </c>
      <c r="E119" s="16">
        <f t="shared" si="40"/>
        <v>0.62586379364901146</v>
      </c>
      <c r="F119" s="17">
        <f t="shared" si="41"/>
        <v>0.64264503531546968</v>
      </c>
      <c r="G119" s="3"/>
      <c r="H119" s="10">
        <f t="shared" si="42"/>
        <v>4.1299999999999972</v>
      </c>
      <c r="I119" s="16">
        <f t="shared" si="43"/>
        <v>9.6464340750637395E-2</v>
      </c>
      <c r="J119" s="16">
        <f t="shared" si="44"/>
        <v>9.1884675105487403</v>
      </c>
      <c r="K119" s="16">
        <f t="shared" si="45"/>
        <v>0.15872074911791051</v>
      </c>
      <c r="L119" s="16">
        <f t="shared" si="46"/>
        <v>0.60776137516195794</v>
      </c>
      <c r="M119" s="17">
        <f t="shared" si="47"/>
        <v>0.58348128186980597</v>
      </c>
      <c r="O119" s="10">
        <f t="shared" si="48"/>
        <v>5.1299999999999972</v>
      </c>
      <c r="P119" s="16">
        <f t="shared" si="49"/>
        <v>6.3418813085203779E-2</v>
      </c>
      <c r="Q119" s="16">
        <f t="shared" si="50"/>
        <v>20.602238609976286</v>
      </c>
      <c r="R119" s="16">
        <f t="shared" si="51"/>
        <v>0.10584514682239503</v>
      </c>
      <c r="S119" s="16">
        <f t="shared" si="52"/>
        <v>0.59916599852819541</v>
      </c>
      <c r="T119" s="17">
        <f t="shared" si="53"/>
        <v>0.55245697975371</v>
      </c>
    </row>
    <row r="120" spans="1:20" x14ac:dyDescent="0.15">
      <c r="A120" s="10">
        <f t="shared" si="36"/>
        <v>3.139999999999997</v>
      </c>
      <c r="B120" s="16">
        <f t="shared" si="37"/>
        <v>0.16212447917511094</v>
      </c>
      <c r="C120" s="16">
        <f t="shared" si="38"/>
        <v>3.8756462862840064</v>
      </c>
      <c r="D120" s="16">
        <f t="shared" si="39"/>
        <v>0.25915314519461807</v>
      </c>
      <c r="E120" s="16">
        <f t="shared" si="40"/>
        <v>0.62559333035822962</v>
      </c>
      <c r="F120" s="17">
        <f t="shared" si="41"/>
        <v>0.64181867938899018</v>
      </c>
      <c r="G120" s="3"/>
      <c r="H120" s="10">
        <f t="shared" si="42"/>
        <v>4.139999999999997</v>
      </c>
      <c r="I120" s="16">
        <f t="shared" si="43"/>
        <v>9.6017513594479756E-2</v>
      </c>
      <c r="J120" s="16">
        <f t="shared" si="44"/>
        <v>9.2664902842095582</v>
      </c>
      <c r="K120" s="16">
        <f t="shared" si="45"/>
        <v>0.15801619264991806</v>
      </c>
      <c r="L120" s="16">
        <f t="shared" si="46"/>
        <v>0.6076435078220418</v>
      </c>
      <c r="M120" s="17">
        <f t="shared" si="47"/>
        <v>0.5830692164653537</v>
      </c>
      <c r="O120" s="10">
        <f t="shared" si="48"/>
        <v>5.139999999999997</v>
      </c>
      <c r="P120" s="16">
        <f t="shared" si="49"/>
        <v>6.3178776985235191E-2</v>
      </c>
      <c r="Q120" s="16">
        <f t="shared" si="50"/>
        <v>20.760801662653748</v>
      </c>
      <c r="R120" s="16">
        <f t="shared" si="51"/>
        <v>0.10545536207372457</v>
      </c>
      <c r="S120" s="16">
        <f t="shared" si="52"/>
        <v>0.59910445275477298</v>
      </c>
      <c r="T120" s="17">
        <f t="shared" si="53"/>
        <v>0.55222754903526539</v>
      </c>
    </row>
    <row r="121" spans="1:20" x14ac:dyDescent="0.15">
      <c r="A121" s="10">
        <f t="shared" si="36"/>
        <v>3.1499999999999968</v>
      </c>
      <c r="B121" s="16">
        <f t="shared" si="37"/>
        <v>0.16116576570526842</v>
      </c>
      <c r="C121" s="16">
        <f t="shared" si="38"/>
        <v>3.9101100070429498</v>
      </c>
      <c r="D121" s="16">
        <f t="shared" si="39"/>
        <v>0.25773102404091341</v>
      </c>
      <c r="E121" s="16">
        <f t="shared" si="40"/>
        <v>0.62532543881750235</v>
      </c>
      <c r="F121" s="17">
        <f t="shared" si="41"/>
        <v>0.64099853437508736</v>
      </c>
      <c r="G121" s="3"/>
      <c r="H121" s="10">
        <f t="shared" si="42"/>
        <v>4.1499999999999968</v>
      </c>
      <c r="I121" s="16">
        <f t="shared" si="43"/>
        <v>9.5573741114628907E-2</v>
      </c>
      <c r="J121" s="16">
        <f t="shared" si="44"/>
        <v>9.3451098751776858</v>
      </c>
      <c r="K121" s="16">
        <f t="shared" si="45"/>
        <v>0.15731617048890234</v>
      </c>
      <c r="L121" s="16">
        <f t="shared" si="46"/>
        <v>0.60752649150820148</v>
      </c>
      <c r="M121" s="17">
        <f t="shared" si="47"/>
        <v>0.58265976644827122</v>
      </c>
      <c r="O121" s="10">
        <f t="shared" si="48"/>
        <v>5.1499999999999968</v>
      </c>
      <c r="P121" s="16">
        <f t="shared" si="49"/>
        <v>6.2940088902875668E-2</v>
      </c>
      <c r="Q121" s="16">
        <f t="shared" si="50"/>
        <v>20.920413417563573</v>
      </c>
      <c r="R121" s="16">
        <f t="shared" si="51"/>
        <v>0.1050676846969998</v>
      </c>
      <c r="S121" s="16">
        <f t="shared" si="52"/>
        <v>0.59904326515222928</v>
      </c>
      <c r="T121" s="17">
        <f t="shared" si="53"/>
        <v>0.55199934847686194</v>
      </c>
    </row>
    <row r="122" spans="1:20" x14ac:dyDescent="0.15">
      <c r="A122" s="10">
        <f t="shared" si="36"/>
        <v>3.1599999999999966</v>
      </c>
      <c r="B122" s="16">
        <f t="shared" si="37"/>
        <v>0.16021532940271757</v>
      </c>
      <c r="C122" s="16">
        <f t="shared" si="38"/>
        <v>3.9448833625071078</v>
      </c>
      <c r="D122" s="16">
        <f t="shared" si="39"/>
        <v>0.2563198848506435</v>
      </c>
      <c r="E122" s="16">
        <f t="shared" si="40"/>
        <v>0.62506008652459555</v>
      </c>
      <c r="F122" s="17">
        <f t="shared" si="41"/>
        <v>0.64018454440296624</v>
      </c>
      <c r="G122" s="3"/>
      <c r="H122" s="10">
        <f t="shared" si="42"/>
        <v>4.1599999999999966</v>
      </c>
      <c r="I122" s="16">
        <f t="shared" si="43"/>
        <v>9.5132995928307929E-2</v>
      </c>
      <c r="J122" s="16">
        <f t="shared" si="44"/>
        <v>9.4243299360864548</v>
      </c>
      <c r="K122" s="16">
        <f t="shared" si="45"/>
        <v>0.15662064522403116</v>
      </c>
      <c r="L122" s="16">
        <f t="shared" si="46"/>
        <v>0.60741031804733736</v>
      </c>
      <c r="M122" s="17">
        <f t="shared" si="47"/>
        <v>0.58225291068485729</v>
      </c>
      <c r="O122" s="10">
        <f t="shared" si="48"/>
        <v>5.1599999999999966</v>
      </c>
      <c r="P122" s="16">
        <f t="shared" si="49"/>
        <v>6.2702738855633294E-2</v>
      </c>
      <c r="Q122" s="16">
        <f t="shared" si="50"/>
        <v>21.081079341305415</v>
      </c>
      <c r="R122" s="16">
        <f t="shared" si="51"/>
        <v>0.10468209985251585</v>
      </c>
      <c r="S122" s="16">
        <f t="shared" si="52"/>
        <v>0.59898243294673803</v>
      </c>
      <c r="T122" s="17">
        <f t="shared" si="53"/>
        <v>0.55177236951595343</v>
      </c>
    </row>
    <row r="123" spans="1:20" x14ac:dyDescent="0.15">
      <c r="A123" s="10">
        <f t="shared" si="36"/>
        <v>3.1699999999999964</v>
      </c>
      <c r="B123" s="16">
        <f t="shared" si="37"/>
        <v>0.15927307767349849</v>
      </c>
      <c r="C123" s="16">
        <f t="shared" si="38"/>
        <v>3.9799685740567141</v>
      </c>
      <c r="D123" s="16">
        <f t="shared" si="39"/>
        <v>0.25491962367486298</v>
      </c>
      <c r="E123" s="16">
        <f t="shared" si="40"/>
        <v>0.62479724148911819</v>
      </c>
      <c r="F123" s="17">
        <f t="shared" si="41"/>
        <v>0.63937665412010647</v>
      </c>
      <c r="G123" s="3"/>
      <c r="H123" s="10">
        <f t="shared" si="42"/>
        <v>4.1699999999999964</v>
      </c>
      <c r="I123" s="16">
        <f t="shared" si="43"/>
        <v>9.4695250954252089E-2</v>
      </c>
      <c r="J123" s="16">
        <f t="shared" si="44"/>
        <v>9.5041541358357584</v>
      </c>
      <c r="K123" s="16">
        <f t="shared" si="45"/>
        <v>0.15592957981208302</v>
      </c>
      <c r="L123" s="16">
        <f t="shared" si="46"/>
        <v>0.60729497936423049</v>
      </c>
      <c r="M123" s="17">
        <f t="shared" si="47"/>
        <v>0.58184862824245676</v>
      </c>
      <c r="O123" s="10">
        <f t="shared" si="48"/>
        <v>5.1699999999999964</v>
      </c>
      <c r="P123" s="16">
        <f t="shared" si="49"/>
        <v>6.2466716952373894E-2</v>
      </c>
      <c r="Q123" s="16">
        <f t="shared" si="50"/>
        <v>21.242804920547552</v>
      </c>
      <c r="R123" s="16">
        <f t="shared" si="51"/>
        <v>0.10429859282777811</v>
      </c>
      <c r="S123" s="16">
        <f t="shared" si="52"/>
        <v>0.59892195339127308</v>
      </c>
      <c r="T123" s="17">
        <f t="shared" si="53"/>
        <v>0.55154660366221409</v>
      </c>
    </row>
    <row r="124" spans="1:20" x14ac:dyDescent="0.15">
      <c r="A124" s="10">
        <f t="shared" si="36"/>
        <v>3.1799999999999962</v>
      </c>
      <c r="B124" s="16">
        <f t="shared" si="37"/>
        <v>0.15833891917853804</v>
      </c>
      <c r="C124" s="16">
        <f t="shared" si="38"/>
        <v>4.0153678758419833</v>
      </c>
      <c r="D124" s="16">
        <f t="shared" si="39"/>
        <v>0.25353013764418841</v>
      </c>
      <c r="E124" s="16">
        <f t="shared" si="40"/>
        <v>0.62453687222288157</v>
      </c>
      <c r="F124" s="17">
        <f t="shared" si="41"/>
        <v>0.63857480868900429</v>
      </c>
      <c r="G124" s="3"/>
      <c r="H124" s="10">
        <f t="shared" si="42"/>
        <v>4.1799999999999962</v>
      </c>
      <c r="I124" s="16">
        <f t="shared" si="43"/>
        <v>9.4260479408798448E-2</v>
      </c>
      <c r="J124" s="16">
        <f t="shared" si="44"/>
        <v>9.5845861596294064</v>
      </c>
      <c r="K124" s="16">
        <f t="shared" si="45"/>
        <v>0.15524293757338556</v>
      </c>
      <c r="L124" s="16">
        <f t="shared" si="46"/>
        <v>0.6071804674801401</v>
      </c>
      <c r="M124" s="17">
        <f t="shared" si="47"/>
        <v>0.5814468983873573</v>
      </c>
      <c r="O124" s="10">
        <f t="shared" si="48"/>
        <v>5.1799999999999962</v>
      </c>
      <c r="P124" s="16">
        <f t="shared" si="49"/>
        <v>6.2232013392329373E-2</v>
      </c>
      <c r="Q124" s="16">
        <f t="shared" si="50"/>
        <v>21.405595662065352</v>
      </c>
      <c r="R124" s="16">
        <f t="shared" si="51"/>
        <v>0.10391714903623389</v>
      </c>
      <c r="S124" s="16">
        <f t="shared" si="52"/>
        <v>0.59886182376529862</v>
      </c>
      <c r="T124" s="17">
        <f t="shared" si="53"/>
        <v>0.55132204249683459</v>
      </c>
    </row>
    <row r="125" spans="1:20" x14ac:dyDescent="0.15">
      <c r="A125" s="10">
        <f t="shared" si="36"/>
        <v>3.1899999999999959</v>
      </c>
      <c r="B125" s="16">
        <f t="shared" si="37"/>
        <v>0.15741276381395425</v>
      </c>
      <c r="C125" s="16">
        <f t="shared" si="38"/>
        <v>4.051083514814934</v>
      </c>
      <c r="D125" s="16">
        <f t="shared" si="39"/>
        <v>0.25215132495853032</v>
      </c>
      <c r="E125" s="16">
        <f t="shared" si="40"/>
        <v>0.62427894773046666</v>
      </c>
      <c r="F125" s="17">
        <f t="shared" si="41"/>
        <v>0.63777895378385741</v>
      </c>
      <c r="G125" s="3"/>
      <c r="H125" s="10">
        <f t="shared" si="42"/>
        <v>4.1899999999999959</v>
      </c>
      <c r="I125" s="16">
        <f t="shared" si="43"/>
        <v>9.3828654802033451E-2</v>
      </c>
      <c r="J125" s="16">
        <f t="shared" si="44"/>
        <v>9.6656297090124941</v>
      </c>
      <c r="K125" s="16">
        <f t="shared" si="45"/>
        <v>0.15456068218780078</v>
      </c>
      <c r="L125" s="16">
        <f t="shared" si="46"/>
        <v>0.60706677451142343</v>
      </c>
      <c r="M125" s="17">
        <f t="shared" si="47"/>
        <v>0.58104770058270794</v>
      </c>
      <c r="O125" s="10">
        <f t="shared" si="48"/>
        <v>5.1899999999999959</v>
      </c>
      <c r="P125" s="16">
        <f t="shared" si="49"/>
        <v>6.1998618464118659E-2</v>
      </c>
      <c r="Q125" s="16">
        <f t="shared" si="50"/>
        <v>21.569457092779661</v>
      </c>
      <c r="R125" s="16">
        <f t="shared" si="51"/>
        <v>0.10353775401601817</v>
      </c>
      <c r="S125" s="16">
        <f t="shared" si="52"/>
        <v>0.5988020413744628</v>
      </c>
      <c r="T125" s="17">
        <f t="shared" si="53"/>
        <v>0.55109867767182541</v>
      </c>
    </row>
    <row r="126" spans="1:20" x14ac:dyDescent="0.15">
      <c r="A126" s="10">
        <f t="shared" si="36"/>
        <v>3.1999999999999957</v>
      </c>
      <c r="B126" s="16">
        <f t="shared" si="37"/>
        <v>0.15649452269170619</v>
      </c>
      <c r="C126" s="16">
        <f t="shared" si="38"/>
        <v>4.0871177507613563</v>
      </c>
      <c r="D126" s="16">
        <f t="shared" si="39"/>
        <v>0.25078308487684997</v>
      </c>
      <c r="E126" s="16">
        <f t="shared" si="40"/>
        <v>0.6240234375</v>
      </c>
      <c r="F126" s="17">
        <f t="shared" si="41"/>
        <v>0.63698903558719777</v>
      </c>
      <c r="G126" s="3"/>
      <c r="H126" s="10">
        <f t="shared" si="42"/>
        <v>4.1999999999999957</v>
      </c>
      <c r="I126" s="16">
        <f t="shared" si="43"/>
        <v>9.3399750933997688E-2</v>
      </c>
      <c r="J126" s="16">
        <f t="shared" si="44"/>
        <v>9.7472885019087716</v>
      </c>
      <c r="K126" s="16">
        <f t="shared" si="45"/>
        <v>0.15388277769075834</v>
      </c>
      <c r="L126" s="16">
        <f t="shared" si="46"/>
        <v>0.60695389266817845</v>
      </c>
      <c r="M126" s="17">
        <f t="shared" si="47"/>
        <v>0.58065101448646039</v>
      </c>
      <c r="O126" s="10">
        <f t="shared" si="48"/>
        <v>5.1999999999999957</v>
      </c>
      <c r="P126" s="16">
        <f t="shared" si="49"/>
        <v>6.1766522544780829E-2</v>
      </c>
      <c r="Q126" s="16">
        <f t="shared" si="50"/>
        <v>21.734394759795236</v>
      </c>
      <c r="R126" s="16">
        <f t="shared" si="51"/>
        <v>0.10316039342871362</v>
      </c>
      <c r="S126" s="16">
        <f t="shared" si="52"/>
        <v>0.59874260355029596</v>
      </c>
      <c r="T126" s="17">
        <f t="shared" si="53"/>
        <v>0.55087650090932971</v>
      </c>
    </row>
    <row r="127" spans="1:20" x14ac:dyDescent="0.15">
      <c r="A127" s="10">
        <f t="shared" si="36"/>
        <v>3.2099999999999955</v>
      </c>
      <c r="B127" s="16">
        <f t="shared" si="37"/>
        <v>0.15558410812058329</v>
      </c>
      <c r="C127" s="16">
        <f t="shared" si="38"/>
        <v>4.1234728563328602</v>
      </c>
      <c r="D127" s="16">
        <f t="shared" si="39"/>
        <v>0.2494253177069447</v>
      </c>
      <c r="E127" s="16">
        <f t="shared" si="40"/>
        <v>0.6237703114941302</v>
      </c>
      <c r="F127" s="17">
        <f t="shared" si="41"/>
        <v>0.63620500078647424</v>
      </c>
      <c r="G127" s="3"/>
      <c r="H127" s="10">
        <f t="shared" si="42"/>
        <v>4.2099999999999955</v>
      </c>
      <c r="I127" s="16">
        <f t="shared" si="43"/>
        <v>9.2973741890946648E-2</v>
      </c>
      <c r="J127" s="16">
        <f t="shared" si="44"/>
        <v>9.8295662726580826</v>
      </c>
      <c r="K127" s="16">
        <f t="shared" si="45"/>
        <v>0.15320918846933404</v>
      </c>
      <c r="L127" s="16">
        <f t="shared" si="46"/>
        <v>0.60684181425290995</v>
      </c>
      <c r="M127" s="17">
        <f t="shared" si="47"/>
        <v>0.58025681994933098</v>
      </c>
      <c r="O127" s="10">
        <f t="shared" si="48"/>
        <v>5.2099999999999955</v>
      </c>
      <c r="P127" s="16">
        <f t="shared" si="49"/>
        <v>6.1535716098820317E-2</v>
      </c>
      <c r="Q127" s="16">
        <f t="shared" si="50"/>
        <v>21.900414230439353</v>
      </c>
      <c r="R127" s="16">
        <f t="shared" si="51"/>
        <v>0.10278505305812441</v>
      </c>
      <c r="S127" s="16">
        <f t="shared" si="52"/>
        <v>0.59868350764991285</v>
      </c>
      <c r="T127" s="17">
        <f t="shared" si="53"/>
        <v>0.55065550400094188</v>
      </c>
    </row>
    <row r="128" spans="1:20" x14ac:dyDescent="0.15">
      <c r="A128" s="10">
        <f t="shared" si="36"/>
        <v>3.2199999999999953</v>
      </c>
      <c r="B128" s="16">
        <f t="shared" si="37"/>
        <v>0.15468143358752692</v>
      </c>
      <c r="C128" s="16">
        <f t="shared" si="38"/>
        <v>4.1601511170790806</v>
      </c>
      <c r="D128" s="16">
        <f t="shared" si="39"/>
        <v>0.24807792479526583</v>
      </c>
      <c r="E128" s="16">
        <f t="shared" si="40"/>
        <v>0.62351954014119837</v>
      </c>
      <c r="F128" s="17">
        <f t="shared" si="41"/>
        <v>0.63542679657059253</v>
      </c>
      <c r="G128" s="3"/>
      <c r="H128" s="10">
        <f t="shared" si="42"/>
        <v>4.2199999999999953</v>
      </c>
      <c r="I128" s="16">
        <f t="shared" si="43"/>
        <v>9.2550602041666472E-2</v>
      </c>
      <c r="J128" s="16">
        <f t="shared" si="44"/>
        <v>9.9124667720537545</v>
      </c>
      <c r="K128" s="16">
        <f t="shared" si="45"/>
        <v>0.15253987925837473</v>
      </c>
      <c r="L128" s="16">
        <f t="shared" si="46"/>
        <v>0.60673053165921709</v>
      </c>
      <c r="M128" s="17">
        <f t="shared" si="47"/>
        <v>0.57986509701278455</v>
      </c>
      <c r="O128" s="10">
        <f t="shared" si="48"/>
        <v>5.2199999999999953</v>
      </c>
      <c r="P128" s="16">
        <f t="shared" si="49"/>
        <v>6.1306189677263895E-2</v>
      </c>
      <c r="Q128" s="16">
        <f t="shared" si="50"/>
        <v>22.067521092300083</v>
      </c>
      <c r="R128" s="16">
        <f t="shared" si="51"/>
        <v>0.10241171880906337</v>
      </c>
      <c r="S128" s="16">
        <f t="shared" si="52"/>
        <v>0.59862475105571944</v>
      </c>
      <c r="T128" s="17">
        <f t="shared" si="53"/>
        <v>0.55043567880703226</v>
      </c>
    </row>
    <row r="129" spans="1:20" x14ac:dyDescent="0.15">
      <c r="A129" s="10">
        <f t="shared" si="36"/>
        <v>3.2299999999999951</v>
      </c>
      <c r="B129" s="16">
        <f t="shared" si="37"/>
        <v>0.15378641373927865</v>
      </c>
      <c r="C129" s="16">
        <f t="shared" si="38"/>
        <v>4.1971548314799589</v>
      </c>
      <c r="D129" s="16">
        <f t="shared" si="39"/>
        <v>0.24674080851677152</v>
      </c>
      <c r="E129" s="16">
        <f t="shared" si="40"/>
        <v>0.62327109432660155</v>
      </c>
      <c r="F129" s="17">
        <f t="shared" si="41"/>
        <v>0.63465437062641239</v>
      </c>
      <c r="G129" s="3"/>
      <c r="H129" s="10">
        <f t="shared" si="42"/>
        <v>4.2299999999999951</v>
      </c>
      <c r="I129" s="16">
        <f t="shared" si="43"/>
        <v>9.213030603384427E-2</v>
      </c>
      <c r="J129" s="16">
        <f t="shared" si="44"/>
        <v>9.9959937673800621</v>
      </c>
      <c r="K129" s="16">
        <f t="shared" si="45"/>
        <v>0.15187481513666889</v>
      </c>
      <c r="L129" s="16">
        <f t="shared" si="46"/>
        <v>0.60662003737050274</v>
      </c>
      <c r="M129" s="17">
        <f t="shared" si="47"/>
        <v>0.57947582590704005</v>
      </c>
      <c r="O129" s="10">
        <f t="shared" si="48"/>
        <v>5.2299999999999951</v>
      </c>
      <c r="P129" s="16">
        <f t="shared" si="49"/>
        <v>6.1077933916729513E-2</v>
      </c>
      <c r="Q129" s="16">
        <f t="shared" si="50"/>
        <v>22.235720953264924</v>
      </c>
      <c r="R129" s="16">
        <f t="shared" si="51"/>
        <v>0.10204037670615319</v>
      </c>
      <c r="S129" s="16">
        <f t="shared" si="52"/>
        <v>0.59856633117512215</v>
      </c>
      <c r="T129" s="17">
        <f t="shared" si="53"/>
        <v>0.55021701725608307</v>
      </c>
    </row>
    <row r="130" spans="1:20" x14ac:dyDescent="0.15">
      <c r="A130" s="10">
        <f t="shared" si="36"/>
        <v>3.2399999999999949</v>
      </c>
      <c r="B130" s="16">
        <f t="shared" si="37"/>
        <v>0.15289896436434849</v>
      </c>
      <c r="C130" s="16">
        <f t="shared" si="38"/>
        <v>4.2344863109781476</v>
      </c>
      <c r="D130" s="16">
        <f t="shared" si="39"/>
        <v>0.24541387226481864</v>
      </c>
      <c r="E130" s="16">
        <f t="shared" si="40"/>
        <v>0.62302494538434194</v>
      </c>
      <c r="F130" s="17">
        <f t="shared" si="41"/>
        <v>0.6338876711352075</v>
      </c>
      <c r="G130" s="3"/>
      <c r="H130" s="10">
        <f t="shared" si="42"/>
        <v>4.2399999999999949</v>
      </c>
      <c r="I130" s="16">
        <f t="shared" si="43"/>
        <v>9.1712828790491432E-2</v>
      </c>
      <c r="J130" s="16">
        <f t="shared" si="44"/>
        <v>10.080151042449669</v>
      </c>
      <c r="K130" s="16">
        <f t="shared" si="45"/>
        <v>0.15121396152316105</v>
      </c>
      <c r="L130" s="16">
        <f t="shared" si="46"/>
        <v>0.60651032395870419</v>
      </c>
      <c r="M130" s="17">
        <f t="shared" si="47"/>
        <v>0.57908898704909628</v>
      </c>
      <c r="O130" s="10">
        <f t="shared" si="48"/>
        <v>5.2399999999999949</v>
      </c>
      <c r="P130" s="16">
        <f t="shared" si="49"/>
        <v>6.0850939538506593E-2</v>
      </c>
      <c r="Q130" s="16">
        <f t="shared" si="50"/>
        <v>22.405019441559197</v>
      </c>
      <c r="R130" s="16">
        <f t="shared" si="51"/>
        <v>0.10167101289264059</v>
      </c>
      <c r="S130" s="16">
        <f t="shared" si="52"/>
        <v>0.59850824544024239</v>
      </c>
      <c r="T130" s="17">
        <f t="shared" si="53"/>
        <v>0.54999951134402758</v>
      </c>
    </row>
    <row r="131" spans="1:20" x14ac:dyDescent="0.15">
      <c r="A131" s="10">
        <f t="shared" si="36"/>
        <v>3.2499999999999947</v>
      </c>
      <c r="B131" s="16">
        <f t="shared" si="37"/>
        <v>0.15201900237529736</v>
      </c>
      <c r="C131" s="16">
        <f t="shared" si="38"/>
        <v>4.2721478800115209</v>
      </c>
      <c r="D131" s="16">
        <f t="shared" si="39"/>
        <v>0.24409702044109505</v>
      </c>
      <c r="E131" s="16">
        <f t="shared" si="40"/>
        <v>0.62278106508875741</v>
      </c>
      <c r="F131" s="17">
        <f t="shared" si="41"/>
        <v>0.63312664676908881</v>
      </c>
      <c r="G131" s="3"/>
      <c r="H131" s="10">
        <f t="shared" si="42"/>
        <v>4.2499999999999947</v>
      </c>
      <c r="I131" s="16">
        <f t="shared" si="43"/>
        <v>9.1298145506419626E-2</v>
      </c>
      <c r="J131" s="16">
        <f t="shared" si="44"/>
        <v>10.164942397641189</v>
      </c>
      <c r="K131" s="16">
        <f t="shared" si="45"/>
        <v>0.15055728417321126</v>
      </c>
      <c r="L131" s="16">
        <f t="shared" si="46"/>
        <v>0.606401384083045</v>
      </c>
      <c r="M131" s="17">
        <f t="shared" si="47"/>
        <v>0.5787045610407795</v>
      </c>
      <c r="O131" s="10">
        <f t="shared" si="48"/>
        <v>5.2499999999999947</v>
      </c>
      <c r="P131" s="16">
        <f t="shared" si="49"/>
        <v>6.0625197347647736E-2</v>
      </c>
      <c r="Q131" s="16">
        <f t="shared" si="50"/>
        <v>22.575422205784513</v>
      </c>
      <c r="R131" s="16">
        <f t="shared" si="51"/>
        <v>0.10130361362922383</v>
      </c>
      <c r="S131" s="16">
        <f t="shared" si="52"/>
        <v>0.59845049130763417</v>
      </c>
      <c r="T131" s="17">
        <f t="shared" si="53"/>
        <v>0.54978315313359905</v>
      </c>
    </row>
    <row r="132" spans="1:20" x14ac:dyDescent="0.15">
      <c r="A132" s="10">
        <f t="shared" si="36"/>
        <v>3.2599999999999945</v>
      </c>
      <c r="B132" s="16">
        <f t="shared" si="37"/>
        <v>0.15114644579132772</v>
      </c>
      <c r="C132" s="16">
        <f t="shared" si="38"/>
        <v>4.3101418760457921</v>
      </c>
      <c r="D132" s="16">
        <f t="shared" si="39"/>
        <v>0.24279015844559698</v>
      </c>
      <c r="E132" s="16">
        <f t="shared" si="40"/>
        <v>0.62253942564643017</v>
      </c>
      <c r="F132" s="17">
        <f t="shared" si="41"/>
        <v>0.6323712466874003</v>
      </c>
      <c r="G132" s="3"/>
      <c r="H132" s="10">
        <f t="shared" si="42"/>
        <v>4.2599999999999945</v>
      </c>
      <c r="I132" s="16">
        <f t="shared" si="43"/>
        <v>9.0886231644768348E-2</v>
      </c>
      <c r="J132" s="16">
        <f t="shared" si="44"/>
        <v>10.250371649936573</v>
      </c>
      <c r="K132" s="16">
        <f t="shared" si="45"/>
        <v>0.14990474917489824</v>
      </c>
      <c r="L132" s="16">
        <f t="shared" si="46"/>
        <v>0.60629321048880669</v>
      </c>
      <c r="M132" s="17">
        <f t="shared" si="47"/>
        <v>0.57832252866681122</v>
      </c>
      <c r="O132" s="10">
        <f t="shared" si="48"/>
        <v>5.2599999999999945</v>
      </c>
      <c r="P132" s="16">
        <f t="shared" si="49"/>
        <v>6.0400698232071684E-2</v>
      </c>
      <c r="Q132" s="16">
        <f t="shared" si="50"/>
        <v>22.746934914957343</v>
      </c>
      <c r="R132" s="16">
        <f t="shared" si="51"/>
        <v>0.10093816529289303</v>
      </c>
      <c r="S132" s="16">
        <f t="shared" si="52"/>
        <v>0.59839306625800581</v>
      </c>
      <c r="T132" s="17">
        <f t="shared" si="53"/>
        <v>0.54956793475368437</v>
      </c>
    </row>
    <row r="133" spans="1:20" x14ac:dyDescent="0.15">
      <c r="A133" s="10">
        <f t="shared" si="36"/>
        <v>3.2699999999999942</v>
      </c>
      <c r="B133" s="16">
        <f t="shared" si="37"/>
        <v>0.15028121372117625</v>
      </c>
      <c r="C133" s="16">
        <f t="shared" si="38"/>
        <v>4.3484706496072363</v>
      </c>
      <c r="D133" s="16">
        <f t="shared" si="39"/>
        <v>0.24149319266665226</v>
      </c>
      <c r="E133" s="16">
        <f t="shared" si="40"/>
        <v>0.62229999968826677</v>
      </c>
      <c r="F133" s="17">
        <f t="shared" si="41"/>
        <v>0.63162142053308301</v>
      </c>
      <c r="G133" s="3"/>
      <c r="H133" s="10">
        <f t="shared" si="42"/>
        <v>4.2699999999999942</v>
      </c>
      <c r="I133" s="16">
        <f t="shared" si="43"/>
        <v>9.0477062933583291E-2</v>
      </c>
      <c r="J133" s="16">
        <f t="shared" si="44"/>
        <v>10.336442632958729</v>
      </c>
      <c r="K133" s="16">
        <f t="shared" si="45"/>
        <v>0.14925632294536592</v>
      </c>
      <c r="L133" s="16">
        <f t="shared" si="46"/>
        <v>0.60618579600612088</v>
      </c>
      <c r="M133" s="17">
        <f t="shared" si="47"/>
        <v>0.57794287089289731</v>
      </c>
      <c r="O133" s="10">
        <f t="shared" si="48"/>
        <v>5.2699999999999942</v>
      </c>
      <c r="P133" s="16">
        <f t="shared" si="49"/>
        <v>6.0177433161677341E-2</v>
      </c>
      <c r="Q133" s="16">
        <f t="shared" si="50"/>
        <v>22.919563258547399</v>
      </c>
      <c r="R133" s="16">
        <f t="shared" si="51"/>
        <v>0.10057465437578393</v>
      </c>
      <c r="S133" s="16">
        <f t="shared" si="52"/>
        <v>0.598335967795945</v>
      </c>
      <c r="T133" s="17">
        <f t="shared" si="53"/>
        <v>0.54935384839868695</v>
      </c>
    </row>
    <row r="134" spans="1:20" x14ac:dyDescent="0.15">
      <c r="A134" s="10">
        <f t="shared" si="36"/>
        <v>3.279999999999994</v>
      </c>
      <c r="B134" s="16">
        <f t="shared" si="37"/>
        <v>0.14942322634630378</v>
      </c>
      <c r="C134" s="16">
        <f t="shared" si="38"/>
        <v>4.3871365643154947</v>
      </c>
      <c r="D134" s="16">
        <f t="shared" si="39"/>
        <v>0.24020603047099315</v>
      </c>
      <c r="E134" s="16">
        <f t="shared" si="40"/>
        <v>0.622062760261749</v>
      </c>
      <c r="F134" s="17">
        <f t="shared" si="41"/>
        <v>0.63087711842901484</v>
      </c>
      <c r="G134" s="3"/>
      <c r="H134" s="10">
        <f t="shared" si="42"/>
        <v>4.279999999999994</v>
      </c>
      <c r="I134" s="16">
        <f t="shared" si="43"/>
        <v>9.0070615362444414E-2</v>
      </c>
      <c r="J134" s="16">
        <f t="shared" si="44"/>
        <v>10.423159197009028</v>
      </c>
      <c r="K134" s="16">
        <f t="shared" si="45"/>
        <v>0.14861197222721229</v>
      </c>
      <c r="L134" s="16">
        <f t="shared" si="46"/>
        <v>0.60607913354878162</v>
      </c>
      <c r="M134" s="17">
        <f t="shared" si="47"/>
        <v>0.57756556886383636</v>
      </c>
      <c r="O134" s="10">
        <f t="shared" si="48"/>
        <v>5.279999999999994</v>
      </c>
      <c r="P134" s="16">
        <f t="shared" si="49"/>
        <v>5.9955393187468668E-2</v>
      </c>
      <c r="Q134" s="16">
        <f t="shared" si="50"/>
        <v>23.093312946516193</v>
      </c>
      <c r="R134" s="16">
        <f t="shared" si="51"/>
        <v>0.10021306748404346</v>
      </c>
      <c r="S134" s="16">
        <f t="shared" si="52"/>
        <v>0.59827919344964797</v>
      </c>
      <c r="T134" s="17">
        <f t="shared" si="53"/>
        <v>0.5491408863278946</v>
      </c>
    </row>
    <row r="135" spans="1:20" x14ac:dyDescent="0.15">
      <c r="A135" s="10">
        <f t="shared" si="36"/>
        <v>3.2899999999999938</v>
      </c>
      <c r="B135" s="16">
        <f t="shared" si="37"/>
        <v>0.14857240490437562</v>
      </c>
      <c r="C135" s="16">
        <f t="shared" si="38"/>
        <v>4.4261419969165283</v>
      </c>
      <c r="D135" s="16">
        <f t="shared" si="39"/>
        <v>0.23892858019387983</v>
      </c>
      <c r="E135" s="16">
        <f t="shared" si="40"/>
        <v>0.62182768082334805</v>
      </c>
      <c r="F135" s="17">
        <f t="shared" si="41"/>
        <v>0.63013829097432728</v>
      </c>
      <c r="G135" s="3"/>
      <c r="H135" s="10">
        <f t="shared" si="42"/>
        <v>4.2899999999999938</v>
      </c>
      <c r="I135" s="16">
        <f t="shared" si="43"/>
        <v>8.9666865179143448E-2</v>
      </c>
      <c r="J135" s="16">
        <f t="shared" si="44"/>
        <v>10.510525209104864</v>
      </c>
      <c r="K135" s="16">
        <f t="shared" si="45"/>
        <v>0.14797166408492116</v>
      </c>
      <c r="L135" s="16">
        <f t="shared" si="46"/>
        <v>0.6059732161130762</v>
      </c>
      <c r="M135" s="17">
        <f t="shared" si="47"/>
        <v>0.57719060390164911</v>
      </c>
      <c r="O135" s="10">
        <f t="shared" si="48"/>
        <v>5.2899999999999938</v>
      </c>
      <c r="P135" s="16">
        <f t="shared" si="49"/>
        <v>5.973456944069043E-2</v>
      </c>
      <c r="Q135" s="16">
        <f t="shared" si="50"/>
        <v>23.268189709355539</v>
      </c>
      <c r="R135" s="16">
        <f t="shared" si="51"/>
        <v>9.9853391336708827E-2</v>
      </c>
      <c r="S135" s="16">
        <f t="shared" si="52"/>
        <v>0.59822274077065196</v>
      </c>
      <c r="T135" s="17">
        <f t="shared" si="53"/>
        <v>0.54892904086485517</v>
      </c>
    </row>
    <row r="136" spans="1:20" x14ac:dyDescent="0.15">
      <c r="A136" s="10">
        <f t="shared" si="36"/>
        <v>3.2999999999999936</v>
      </c>
      <c r="B136" s="16">
        <f t="shared" si="37"/>
        <v>0.14772867167302775</v>
      </c>
      <c r="C136" s="16">
        <f t="shared" si="38"/>
        <v>4.4654893373155975</v>
      </c>
      <c r="D136" s="16">
        <f t="shared" si="39"/>
        <v>0.2376607511292782</v>
      </c>
      <c r="E136" s="16">
        <f t="shared" si="40"/>
        <v>0.62159473523109887</v>
      </c>
      <c r="F136" s="17">
        <f t="shared" si="41"/>
        <v>0.62940488924070337</v>
      </c>
      <c r="G136" s="3"/>
      <c r="H136" s="10">
        <f t="shared" si="42"/>
        <v>4.2999999999999936</v>
      </c>
      <c r="I136" s="16">
        <f t="shared" si="43"/>
        <v>8.9265788886409542E-2</v>
      </c>
      <c r="J136" s="16">
        <f t="shared" si="44"/>
        <v>10.59854455301722</v>
      </c>
      <c r="K136" s="16">
        <f t="shared" si="45"/>
        <v>0.14733536590133564</v>
      </c>
      <c r="L136" s="16">
        <f t="shared" si="46"/>
        <v>0.60586803677663603</v>
      </c>
      <c r="M136" s="17">
        <f t="shared" si="47"/>
        <v>0.57681795750372755</v>
      </c>
      <c r="O136" s="10">
        <f t="shared" si="48"/>
        <v>5.2999999999999936</v>
      </c>
      <c r="P136" s="16">
        <f t="shared" si="49"/>
        <v>5.9514953131974552E-2</v>
      </c>
      <c r="Q136" s="16">
        <f t="shared" si="50"/>
        <v>23.444199298126041</v>
      </c>
      <c r="R136" s="16">
        <f t="shared" si="51"/>
        <v>9.9495612764598451E-2</v>
      </c>
      <c r="S136" s="16">
        <f t="shared" si="52"/>
        <v>0.59816660733357063</v>
      </c>
      <c r="T136" s="17">
        <f t="shared" si="53"/>
        <v>0.54871830439675917</v>
      </c>
    </row>
    <row r="137" spans="1:20" x14ac:dyDescent="0.15">
      <c r="A137" s="10">
        <f t="shared" si="36"/>
        <v>3.3099999999999934</v>
      </c>
      <c r="B137" s="16">
        <f t="shared" si="37"/>
        <v>0.14689194995391319</v>
      </c>
      <c r="C137" s="16">
        <f t="shared" si="38"/>
        <v>4.5051809886104008</v>
      </c>
      <c r="D137" s="16">
        <f t="shared" si="39"/>
        <v>0.23640245352009195</v>
      </c>
      <c r="E137" s="16">
        <f t="shared" si="40"/>
        <v>0.62136389773733369</v>
      </c>
      <c r="F137" s="17">
        <f t="shared" si="41"/>
        <v>0.62867686476865481</v>
      </c>
      <c r="G137" s="3"/>
      <c r="H137" s="10">
        <f t="shared" si="42"/>
        <v>4.3099999999999934</v>
      </c>
      <c r="I137" s="16">
        <f t="shared" si="43"/>
        <v>8.8867363238682454E-2</v>
      </c>
      <c r="J137" s="16">
        <f t="shared" si="44"/>
        <v>10.6872211293083</v>
      </c>
      <c r="K137" s="16">
        <f t="shared" si="45"/>
        <v>0.14670304537417284</v>
      </c>
      <c r="L137" s="16">
        <f t="shared" si="46"/>
        <v>0.60576358869730462</v>
      </c>
      <c r="M137" s="17">
        <f t="shared" si="47"/>
        <v>0.57644761134100453</v>
      </c>
      <c r="O137" s="10">
        <f t="shared" si="48"/>
        <v>5.3099999999999934</v>
      </c>
      <c r="P137" s="16">
        <f t="shared" si="49"/>
        <v>5.9296535550496833E-2</v>
      </c>
      <c r="Q137" s="16">
        <f t="shared" si="50"/>
        <v>23.621347484495587</v>
      </c>
      <c r="R137" s="16">
        <f t="shared" si="51"/>
        <v>9.9139718709215063E-2</v>
      </c>
      <c r="S137" s="16">
        <f t="shared" si="52"/>
        <v>0.59811079073583462</v>
      </c>
      <c r="T137" s="17">
        <f t="shared" si="53"/>
        <v>0.5485086693738277</v>
      </c>
    </row>
    <row r="138" spans="1:20" x14ac:dyDescent="0.15">
      <c r="A138" s="10">
        <f t="shared" si="36"/>
        <v>3.3199999999999932</v>
      </c>
      <c r="B138" s="16">
        <f t="shared" si="37"/>
        <v>0.14606216405702324</v>
      </c>
      <c r="C138" s="16">
        <f t="shared" si="38"/>
        <v>4.5452193671242771</v>
      </c>
      <c r="D138" s="16">
        <f t="shared" si="39"/>
        <v>0.23515359854845366</v>
      </c>
      <c r="E138" s="16">
        <f t="shared" si="40"/>
        <v>0.6211351429815648</v>
      </c>
      <c r="F138" s="17">
        <f t="shared" si="41"/>
        <v>0.6279541695637888</v>
      </c>
      <c r="G138" s="3"/>
      <c r="H138" s="10">
        <f t="shared" si="42"/>
        <v>4.3199999999999932</v>
      </c>
      <c r="I138" s="16">
        <f t="shared" si="43"/>
        <v>8.8471565238932473E-2</v>
      </c>
      <c r="J138" s="16">
        <f t="shared" si="44"/>
        <v>10.776558855369096</v>
      </c>
      <c r="K138" s="16">
        <f t="shared" si="45"/>
        <v>0.14607467051257947</v>
      </c>
      <c r="L138" s="16">
        <f t="shared" si="46"/>
        <v>0.60565986511202563</v>
      </c>
      <c r="M138" s="17">
        <f t="shared" si="47"/>
        <v>0.57607954725614186</v>
      </c>
      <c r="O138" s="10">
        <f t="shared" si="48"/>
        <v>5.3199999999999932</v>
      </c>
      <c r="P138" s="16">
        <f t="shared" si="49"/>
        <v>5.9079308063144112E-2</v>
      </c>
      <c r="Q138" s="16">
        <f t="shared" si="50"/>
        <v>23.799640060777914</v>
      </c>
      <c r="R138" s="16">
        <f t="shared" si="51"/>
        <v>9.8785696221661418E-2</v>
      </c>
      <c r="S138" s="16">
        <f t="shared" si="52"/>
        <v>0.59805528859743351</v>
      </c>
      <c r="T138" s="17">
        <f t="shared" si="53"/>
        <v>0.54830012830870822</v>
      </c>
    </row>
    <row r="139" spans="1:20" x14ac:dyDescent="0.15">
      <c r="A139" s="10">
        <f t="shared" si="36"/>
        <v>3.329999999999993</v>
      </c>
      <c r="B139" s="16">
        <f t="shared" si="37"/>
        <v>0.14523923928527829</v>
      </c>
      <c r="C139" s="16">
        <f t="shared" si="38"/>
        <v>4.5856069024395101</v>
      </c>
      <c r="D139" s="16">
        <f t="shared" si="39"/>
        <v>0.23391409832607254</v>
      </c>
      <c r="E139" s="16">
        <f t="shared" si="40"/>
        <v>0.62090844598352124</v>
      </c>
      <c r="F139" s="17">
        <f t="shared" si="41"/>
        <v>0.62723675609305618</v>
      </c>
      <c r="G139" s="3"/>
      <c r="H139" s="10">
        <f t="shared" si="42"/>
        <v>4.329999999999993</v>
      </c>
      <c r="I139" s="16">
        <f t="shared" si="43"/>
        <v>8.8078372135526467E-2</v>
      </c>
      <c r="J139" s="16">
        <f t="shared" si="44"/>
        <v>10.866561665457027</v>
      </c>
      <c r="K139" s="16">
        <f t="shared" si="45"/>
        <v>0.14545020963372804</v>
      </c>
      <c r="L139" s="16">
        <f t="shared" si="46"/>
        <v>0.60555685933574777</v>
      </c>
      <c r="M139" s="17">
        <f t="shared" si="47"/>
        <v>0.57571374726173907</v>
      </c>
      <c r="O139" s="10">
        <f t="shared" si="48"/>
        <v>5.329999999999993</v>
      </c>
      <c r="P139" s="16">
        <f t="shared" si="49"/>
        <v>5.8863262113691604E-2</v>
      </c>
      <c r="Q139" s="16">
        <f t="shared" si="50"/>
        <v>23.979082839970971</v>
      </c>
      <c r="R139" s="16">
        <f t="shared" si="51"/>
        <v>9.8433532461567649E-2</v>
      </c>
      <c r="S139" s="16">
        <f t="shared" si="52"/>
        <v>0.59800009856066239</v>
      </c>
      <c r="T139" s="17">
        <f t="shared" si="53"/>
        <v>0.54809267377587667</v>
      </c>
    </row>
    <row r="140" spans="1:20" x14ac:dyDescent="0.15">
      <c r="A140" s="10">
        <f t="shared" si="36"/>
        <v>3.3399999999999928</v>
      </c>
      <c r="B140" s="16">
        <f t="shared" si="37"/>
        <v>0.14442310191938362</v>
      </c>
      <c r="C140" s="16">
        <f t="shared" si="38"/>
        <v>4.6263460374307197</v>
      </c>
      <c r="D140" s="16">
        <f t="shared" si="39"/>
        <v>0.23268386588464579</v>
      </c>
      <c r="E140" s="16">
        <f t="shared" si="40"/>
        <v>0.62068378213632625</v>
      </c>
      <c r="F140" s="17">
        <f t="shared" si="41"/>
        <v>0.6265245772809952</v>
      </c>
      <c r="G140" s="3"/>
      <c r="H140" s="10">
        <f t="shared" si="42"/>
        <v>4.3399999999999928</v>
      </c>
      <c r="I140" s="16">
        <f t="shared" si="43"/>
        <v>8.7687761419139018E-2</v>
      </c>
      <c r="J140" s="16">
        <f t="shared" si="44"/>
        <v>10.957233510733619</v>
      </c>
      <c r="K140" s="16">
        <f t="shared" si="45"/>
        <v>0.14482963135945273</v>
      </c>
      <c r="L140" s="16">
        <f t="shared" si="46"/>
        <v>0.60545456476034742</v>
      </c>
      <c r="M140" s="17">
        <f t="shared" si="47"/>
        <v>0.57535019353856032</v>
      </c>
      <c r="O140" s="10">
        <f t="shared" si="48"/>
        <v>5.3399999999999928</v>
      </c>
      <c r="P140" s="16">
        <f t="shared" si="49"/>
        <v>5.8648389221990171E-2</v>
      </c>
      <c r="Q140" s="16">
        <f t="shared" si="50"/>
        <v>24.159681655795683</v>
      </c>
      <c r="R140" s="16">
        <f t="shared" si="51"/>
        <v>9.8083214696030263E-2</v>
      </c>
      <c r="S140" s="16">
        <f t="shared" si="52"/>
        <v>0.59794521828987179</v>
      </c>
      <c r="T140" s="17">
        <f t="shared" si="53"/>
        <v>0.54788629841104397</v>
      </c>
    </row>
    <row r="141" spans="1:20" x14ac:dyDescent="0.15">
      <c r="A141" s="10">
        <f t="shared" si="36"/>
        <v>3.3499999999999925</v>
      </c>
      <c r="B141" s="16">
        <f t="shared" si="37"/>
        <v>0.14361367920294468</v>
      </c>
      <c r="C141" s="16">
        <f t="shared" si="38"/>
        <v>4.667439228298333</v>
      </c>
      <c r="D141" s="16">
        <f t="shared" si="39"/>
        <v>0.23146281516632922</v>
      </c>
      <c r="E141" s="16">
        <f t="shared" si="40"/>
        <v>0.62046112719982194</v>
      </c>
      <c r="F141" s="17">
        <f t="shared" si="41"/>
        <v>0.62581758650596064</v>
      </c>
      <c r="G141" s="3"/>
      <c r="H141" s="10">
        <f t="shared" si="42"/>
        <v>4.3499999999999925</v>
      </c>
      <c r="I141" s="16">
        <f t="shared" si="43"/>
        <v>8.7299710819708193E-2</v>
      </c>
      <c r="J141" s="16">
        <f t="shared" si="44"/>
        <v>11.048578359302162</v>
      </c>
      <c r="K141" s="16">
        <f t="shared" si="45"/>
        <v>0.14421290461292499</v>
      </c>
      <c r="L141" s="16">
        <f t="shared" si="46"/>
        <v>0.60535297485356943</v>
      </c>
      <c r="M141" s="17">
        <f t="shared" si="47"/>
        <v>0.57498886843378139</v>
      </c>
      <c r="O141" s="10">
        <f t="shared" si="48"/>
        <v>5.3499999999999925</v>
      </c>
      <c r="P141" s="16">
        <f t="shared" si="49"/>
        <v>5.8434680983163664E-2</v>
      </c>
      <c r="Q141" s="16">
        <f t="shared" si="50"/>
        <v>24.341442362734306</v>
      </c>
      <c r="R141" s="16">
        <f t="shared" si="51"/>
        <v>9.773473029856336E-2</v>
      </c>
      <c r="S141" s="16">
        <f t="shared" si="52"/>
        <v>0.59789064547122028</v>
      </c>
      <c r="T141" s="17">
        <f t="shared" si="53"/>
        <v>0.54768099491057309</v>
      </c>
    </row>
    <row r="142" spans="1:20" x14ac:dyDescent="0.15">
      <c r="A142" s="10">
        <f t="shared" si="36"/>
        <v>3.3599999999999923</v>
      </c>
      <c r="B142" s="16">
        <f t="shared" si="37"/>
        <v>0.14281089932783733</v>
      </c>
      <c r="C142" s="16">
        <f t="shared" si="38"/>
        <v>4.7088889446021724</v>
      </c>
      <c r="D142" s="16">
        <f t="shared" si="39"/>
        <v>0.23025086101427422</v>
      </c>
      <c r="E142" s="16">
        <f t="shared" si="40"/>
        <v>0.62024045729402888</v>
      </c>
      <c r="F142" s="17">
        <f t="shared" si="41"/>
        <v>0.62511573759635153</v>
      </c>
      <c r="G142" s="3"/>
      <c r="H142" s="10">
        <f t="shared" si="42"/>
        <v>4.3599999999999923</v>
      </c>
      <c r="I142" s="16">
        <f t="shared" si="43"/>
        <v>8.691419830343515E-2</v>
      </c>
      <c r="J142" s="16">
        <f t="shared" si="44"/>
        <v>11.140600196245304</v>
      </c>
      <c r="K142" s="16">
        <f t="shared" si="45"/>
        <v>0.14359999861536826</v>
      </c>
      <c r="L142" s="16">
        <f t="shared" si="46"/>
        <v>0.6052520831579834</v>
      </c>
      <c r="M142" s="17">
        <f t="shared" si="47"/>
        <v>0.57462975445925579</v>
      </c>
      <c r="O142" s="10">
        <f t="shared" si="48"/>
        <v>5.3599999999999923</v>
      </c>
      <c r="P142" s="16">
        <f t="shared" si="49"/>
        <v>5.8222129066815884E-2</v>
      </c>
      <c r="Q142" s="16">
        <f t="shared" si="50"/>
        <v>24.524370836068904</v>
      </c>
      <c r="R142" s="16">
        <f t="shared" si="51"/>
        <v>9.7388066748060831E-2</v>
      </c>
      <c r="S142" s="16">
        <f t="shared" si="52"/>
        <v>0.59783637781243049</v>
      </c>
      <c r="T142" s="17">
        <f t="shared" si="53"/>
        <v>0.54747675603089729</v>
      </c>
    </row>
    <row r="143" spans="1:20" x14ac:dyDescent="0.15">
      <c r="A143" s="10">
        <f t="shared" si="36"/>
        <v>3.3699999999999921</v>
      </c>
      <c r="B143" s="16">
        <f t="shared" si="37"/>
        <v>0.142014691419828</v>
      </c>
      <c r="C143" s="16">
        <f t="shared" si="38"/>
        <v>4.7506976692950929</v>
      </c>
      <c r="D143" s="16">
        <f t="shared" si="39"/>
        <v>0.22904791916322731</v>
      </c>
      <c r="E143" s="16">
        <f t="shared" si="40"/>
        <v>0.62002174889274386</v>
      </c>
      <c r="F143" s="17">
        <f t="shared" si="41"/>
        <v>0.62441898482682989</v>
      </c>
      <c r="G143" s="3"/>
      <c r="H143" s="10">
        <f t="shared" si="42"/>
        <v>4.3699999999999921</v>
      </c>
      <c r="I143" s="16">
        <f t="shared" si="43"/>
        <v>8.653120206982666E-2</v>
      </c>
      <c r="J143" s="16">
        <f t="shared" si="44"/>
        <v>11.233303023662904</v>
      </c>
      <c r="K143" s="16">
        <f t="shared" si="45"/>
        <v>0.14299088288281059</v>
      </c>
      <c r="L143" s="16">
        <f t="shared" si="46"/>
        <v>0.60515188328995806</v>
      </c>
      <c r="M143" s="17">
        <f t="shared" si="47"/>
        <v>0.57427283428979792</v>
      </c>
      <c r="O143" s="10">
        <f t="shared" si="48"/>
        <v>5.3699999999999921</v>
      </c>
      <c r="P143" s="16">
        <f t="shared" si="49"/>
        <v>5.8010725216247234E-2</v>
      </c>
      <c r="Q143" s="16">
        <f t="shared" si="50"/>
        <v>24.708472971920099</v>
      </c>
      <c r="R143" s="16">
        <f t="shared" si="51"/>
        <v>9.7043211627770298E-2</v>
      </c>
      <c r="S143" s="16">
        <f t="shared" si="52"/>
        <v>0.59778241304254853</v>
      </c>
      <c r="T143" s="17">
        <f t="shared" si="53"/>
        <v>0.54727357458794867</v>
      </c>
    </row>
    <row r="144" spans="1:20" x14ac:dyDescent="0.15">
      <c r="A144" s="10">
        <f t="shared" si="36"/>
        <v>3.3799999999999919</v>
      </c>
      <c r="B144" s="16">
        <f t="shared" si="37"/>
        <v>0.14122498552443963</v>
      </c>
      <c r="C144" s="16">
        <f t="shared" si="38"/>
        <v>4.7928678987567448</v>
      </c>
      <c r="D144" s="16">
        <f t="shared" si="39"/>
        <v>0.2278539062301978</v>
      </c>
      <c r="E144" s="16">
        <f t="shared" si="40"/>
        <v>0.61980497881726848</v>
      </c>
      <c r="F144" s="17">
        <f t="shared" si="41"/>
        <v>0.62372728291454127</v>
      </c>
      <c r="G144" s="3"/>
      <c r="H144" s="10">
        <f t="shared" si="42"/>
        <v>4.3799999999999919</v>
      </c>
      <c r="I144" s="16">
        <f t="shared" si="43"/>
        <v>8.6150700548780268E-2</v>
      </c>
      <c r="J144" s="16">
        <f t="shared" si="44"/>
        <v>11.32669086070957</v>
      </c>
      <c r="K144" s="16">
        <f t="shared" si="45"/>
        <v>0.14238552722287648</v>
      </c>
      <c r="L144" s="16">
        <f t="shared" si="46"/>
        <v>0.60505236893865155</v>
      </c>
      <c r="M144" s="17">
        <f t="shared" si="47"/>
        <v>0.57391809076148714</v>
      </c>
      <c r="O144" s="10">
        <f t="shared" si="48"/>
        <v>5.3799999999999919</v>
      </c>
      <c r="P144" s="16">
        <f t="shared" si="49"/>
        <v>5.7800461247680922E-2</v>
      </c>
      <c r="Q144" s="16">
        <f t="shared" si="50"/>
        <v>24.893754687285348</v>
      </c>
      <c r="R144" s="16">
        <f t="shared" si="51"/>
        <v>9.6700152624278238E-2</v>
      </c>
      <c r="S144" s="16">
        <f t="shared" si="52"/>
        <v>0.59772874891170669</v>
      </c>
      <c r="T144" s="17">
        <f t="shared" si="53"/>
        <v>0.5470714434565902</v>
      </c>
    </row>
    <row r="145" spans="1:20" x14ac:dyDescent="0.15">
      <c r="A145" s="10">
        <f t="shared" si="36"/>
        <v>3.3899999999999917</v>
      </c>
      <c r="B145" s="16">
        <f t="shared" si="37"/>
        <v>0.14044171259305793</v>
      </c>
      <c r="C145" s="16">
        <f t="shared" si="38"/>
        <v>4.8354021428273652</v>
      </c>
      <c r="D145" s="16">
        <f t="shared" si="39"/>
        <v>0.22666873970519141</v>
      </c>
      <c r="E145" s="16">
        <f t="shared" si="40"/>
        <v>0.61959012423026849</v>
      </c>
      <c r="F145" s="17">
        <f t="shared" si="41"/>
        <v>0.62304058701532894</v>
      </c>
      <c r="G145" s="3"/>
      <c r="H145" s="10">
        <f t="shared" si="42"/>
        <v>4.3899999999999917</v>
      </c>
      <c r="I145" s="16">
        <f t="shared" si="43"/>
        <v>8.5772672397711039E-2</v>
      </c>
      <c r="J145" s="16">
        <f t="shared" si="44"/>
        <v>11.420767743632517</v>
      </c>
      <c r="K145" s="16">
        <f t="shared" si="45"/>
        <v>0.14178390173161529</v>
      </c>
      <c r="L145" s="16">
        <f t="shared" si="46"/>
        <v>0.60495353386501738</v>
      </c>
      <c r="M145" s="17">
        <f t="shared" si="47"/>
        <v>0.5735655068699882</v>
      </c>
      <c r="O145" s="10">
        <f t="shared" si="48"/>
        <v>5.3899999999999917</v>
      </c>
      <c r="P145" s="16">
        <f t="shared" si="49"/>
        <v>5.7591329049498485E-2</v>
      </c>
      <c r="Q145" s="16">
        <f t="shared" si="50"/>
        <v>25.080221920077719</v>
      </c>
      <c r="R145" s="16">
        <f t="shared" si="51"/>
        <v>9.6358877526506279E-2</v>
      </c>
      <c r="S145" s="16">
        <f t="shared" si="52"/>
        <v>0.59767538319088809</v>
      </c>
      <c r="T145" s="17">
        <f t="shared" si="53"/>
        <v>0.54687035557005592</v>
      </c>
    </row>
    <row r="146" spans="1:20" x14ac:dyDescent="0.15">
      <c r="A146" s="10">
        <f t="shared" si="36"/>
        <v>3.3999999999999915</v>
      </c>
      <c r="B146" s="16">
        <f t="shared" si="37"/>
        <v>0.1396648044692744</v>
      </c>
      <c r="C146" s="16">
        <f t="shared" si="38"/>
        <v>4.8783029248417149</v>
      </c>
      <c r="D146" s="16">
        <f t="shared" si="39"/>
        <v>0.22549233794201279</v>
      </c>
      <c r="E146" s="16">
        <f t="shared" si="40"/>
        <v>0.61937716262975795</v>
      </c>
      <c r="F146" s="17">
        <f t="shared" si="41"/>
        <v>0.62235885271995306</v>
      </c>
      <c r="G146" s="3"/>
      <c r="H146" s="10">
        <f t="shared" si="42"/>
        <v>4.3999999999999915</v>
      </c>
      <c r="I146" s="16">
        <f t="shared" si="43"/>
        <v>8.5397096498719363E-2</v>
      </c>
      <c r="J146" s="16">
        <f t="shared" si="44"/>
        <v>11.515537725809242</v>
      </c>
      <c r="K146" s="16">
        <f t="shared" si="45"/>
        <v>0.14118597679036776</v>
      </c>
      <c r="L146" s="16">
        <f t="shared" si="46"/>
        <v>0.6048553719008265</v>
      </c>
      <c r="M146" s="17">
        <f t="shared" si="47"/>
        <v>0.57321506576889136</v>
      </c>
      <c r="O146" s="10">
        <f t="shared" si="48"/>
        <v>5.3999999999999915</v>
      </c>
      <c r="P146" s="16">
        <f t="shared" si="49"/>
        <v>5.7383320581484494E-2</v>
      </c>
      <c r="Q146" s="16">
        <f t="shared" si="50"/>
        <v>25.267880629164225</v>
      </c>
      <c r="R146" s="16">
        <f t="shared" si="51"/>
        <v>9.601937422471811E-2</v>
      </c>
      <c r="S146" s="16">
        <f t="shared" si="52"/>
        <v>0.59762231367169638</v>
      </c>
      <c r="T146" s="17">
        <f t="shared" si="53"/>
        <v>0.54667030391939364</v>
      </c>
    </row>
    <row r="147" spans="1:20" x14ac:dyDescent="0.15">
      <c r="A147" s="10">
        <f t="shared" si="36"/>
        <v>3.4099999999999913</v>
      </c>
      <c r="B147" s="16">
        <f t="shared" si="37"/>
        <v>0.1388941938754612</v>
      </c>
      <c r="C147" s="16">
        <f t="shared" si="38"/>
        <v>4.9215727816630359</v>
      </c>
      <c r="D147" s="16">
        <f t="shared" si="39"/>
        <v>0.22432462014913765</v>
      </c>
      <c r="E147" s="16">
        <f t="shared" si="40"/>
        <v>0.61916607184320749</v>
      </c>
      <c r="F147" s="17">
        <f t="shared" si="41"/>
        <v>0.62168203605031036</v>
      </c>
      <c r="G147" s="3"/>
      <c r="H147" s="10">
        <f t="shared" si="42"/>
        <v>4.4099999999999913</v>
      </c>
      <c r="I147" s="16">
        <f t="shared" si="43"/>
        <v>8.5023951955799218E-2</v>
      </c>
      <c r="J147" s="16">
        <f t="shared" si="44"/>
        <v>11.611004877785293</v>
      </c>
      <c r="K147" s="16">
        <f t="shared" si="45"/>
        <v>0.14059172306266862</v>
      </c>
      <c r="L147" s="16">
        <f t="shared" si="46"/>
        <v>0.60475787694770533</v>
      </c>
      <c r="M147" s="17">
        <f t="shared" si="47"/>
        <v>0.57286675076806948</v>
      </c>
      <c r="O147" s="10">
        <f t="shared" si="48"/>
        <v>5.4099999999999913</v>
      </c>
      <c r="P147" s="16">
        <f t="shared" si="49"/>
        <v>5.7176427874080539E-2</v>
      </c>
      <c r="Q147" s="16">
        <f t="shared" si="50"/>
        <v>25.456736794404552</v>
      </c>
      <c r="R147" s="16">
        <f t="shared" si="51"/>
        <v>9.5681630709538126E-2</v>
      </c>
      <c r="S147" s="16">
        <f t="shared" si="52"/>
        <v>0.59756953816612624</v>
      </c>
      <c r="T147" s="17">
        <f t="shared" si="53"/>
        <v>0.54647128155291891</v>
      </c>
    </row>
    <row r="148" spans="1:20" x14ac:dyDescent="0.15">
      <c r="A148" s="10">
        <f t="shared" si="36"/>
        <v>3.419999999999991</v>
      </c>
      <c r="B148" s="16">
        <f t="shared" si="37"/>
        <v>0.13812981439957342</v>
      </c>
      <c r="C148" s="16">
        <f t="shared" si="38"/>
        <v>4.9652142637171393</v>
      </c>
      <c r="D148" s="16">
        <f t="shared" si="39"/>
        <v>0.22316550638065402</v>
      </c>
      <c r="E148" s="16">
        <f t="shared" si="40"/>
        <v>0.61895683002177326</v>
      </c>
      <c r="F148" s="17">
        <f t="shared" si="41"/>
        <v>0.62101009345565628</v>
      </c>
      <c r="H148" s="10">
        <f t="shared" si="42"/>
        <v>4.419999999999991</v>
      </c>
      <c r="I148" s="16">
        <f t="shared" si="43"/>
        <v>8.4653218092086091E-2</v>
      </c>
      <c r="J148" s="16">
        <f t="shared" si="44"/>
        <v>11.707173287312076</v>
      </c>
      <c r="K148" s="16">
        <f t="shared" si="45"/>
        <v>0.14000111149118594</v>
      </c>
      <c r="L148" s="16">
        <f t="shared" si="46"/>
        <v>0.60466104297618817</v>
      </c>
      <c r="M148" s="17">
        <f t="shared" si="47"/>
        <v>0.57252054533205399</v>
      </c>
      <c r="O148" s="10">
        <f t="shared" si="48"/>
        <v>5.419999999999991</v>
      </c>
      <c r="P148" s="16">
        <f t="shared" si="49"/>
        <v>5.6970643027648038E-2</v>
      </c>
      <c r="Q148" s="16">
        <f t="shared" si="50"/>
        <v>25.646796416689472</v>
      </c>
      <c r="R148" s="16">
        <f t="shared" si="51"/>
        <v>9.5345635070979706E-2</v>
      </c>
      <c r="S148" s="16">
        <f t="shared" si="52"/>
        <v>0.59751705450633841</v>
      </c>
      <c r="T148" s="17">
        <f t="shared" si="53"/>
        <v>0.54627328157566968</v>
      </c>
    </row>
    <row r="149" spans="1:20" x14ac:dyDescent="0.15">
      <c r="A149" s="10">
        <f t="shared" si="36"/>
        <v>3.4299999999999908</v>
      </c>
      <c r="B149" s="16">
        <f t="shared" si="37"/>
        <v>0.13737160048217503</v>
      </c>
      <c r="C149" s="16">
        <f t="shared" si="38"/>
        <v>5.0092299350265286</v>
      </c>
      <c r="D149" s="16">
        <f t="shared" si="39"/>
        <v>0.22201491752727559</v>
      </c>
      <c r="E149" s="16">
        <f t="shared" si="40"/>
        <v>0.61874941563464214</v>
      </c>
      <c r="F149" s="17">
        <f t="shared" si="41"/>
        <v>0.62034298180883463</v>
      </c>
      <c r="H149" s="10">
        <f t="shared" si="42"/>
        <v>4.4299999999999908</v>
      </c>
      <c r="I149" s="16">
        <f t="shared" si="43"/>
        <v>8.4284874447144234E-2</v>
      </c>
      <c r="J149" s="16">
        <f t="shared" si="44"/>
        <v>11.804047059384558</v>
      </c>
      <c r="K149" s="16">
        <f t="shared" si="45"/>
        <v>0.13941411329469663</v>
      </c>
      <c r="L149" s="16">
        <f t="shared" si="46"/>
        <v>0.60456486402478493</v>
      </c>
      <c r="M149" s="17">
        <f t="shared" si="47"/>
        <v>0.57217643307842725</v>
      </c>
      <c r="O149" s="10">
        <f t="shared" si="48"/>
        <v>5.4299999999999908</v>
      </c>
      <c r="P149" s="16">
        <f t="shared" si="49"/>
        <v>5.6765958211740047E-2</v>
      </c>
      <c r="Q149" s="16">
        <f t="shared" si="50"/>
        <v>25.838065517979466</v>
      </c>
      <c r="R149" s="16">
        <f t="shared" si="51"/>
        <v>9.5011375497485076E-2</v>
      </c>
      <c r="S149" s="16">
        <f t="shared" si="52"/>
        <v>0.59746486054443693</v>
      </c>
      <c r="T149" s="17">
        <f t="shared" si="53"/>
        <v>0.54607629714886885</v>
      </c>
    </row>
    <row r="150" spans="1:20" x14ac:dyDescent="0.15">
      <c r="A150" s="10">
        <f t="shared" si="36"/>
        <v>3.4399999999999906</v>
      </c>
      <c r="B150" s="16">
        <f t="shared" si="37"/>
        <v>0.13661948740368399</v>
      </c>
      <c r="C150" s="16">
        <f t="shared" si="38"/>
        <v>5.0536223732446173</v>
      </c>
      <c r="D150" s="16">
        <f t="shared" si="39"/>
        <v>0.22087277530742591</v>
      </c>
      <c r="E150" s="16">
        <f t="shared" si="40"/>
        <v>0.61854380746349391</v>
      </c>
      <c r="F150" s="17">
        <f t="shared" si="41"/>
        <v>0.61968065840251163</v>
      </c>
      <c r="H150" s="10">
        <f t="shared" si="42"/>
        <v>4.4399999999999906</v>
      </c>
      <c r="I150" s="16">
        <f t="shared" si="43"/>
        <v>8.3918900774292066E-2</v>
      </c>
      <c r="J150" s="16">
        <f t="shared" si="44"/>
        <v>11.901630316279181</v>
      </c>
      <c r="K150" s="16">
        <f t="shared" si="45"/>
        <v>0.13883069996509675</v>
      </c>
      <c r="L150" s="16">
        <f t="shared" si="46"/>
        <v>0.60446933419906401</v>
      </c>
      <c r="M150" s="17">
        <f t="shared" si="47"/>
        <v>0.5718343977762339</v>
      </c>
      <c r="O150" s="10">
        <f t="shared" si="48"/>
        <v>5.4399999999999906</v>
      </c>
      <c r="P150" s="16">
        <f t="shared" si="49"/>
        <v>5.656236566438174E-2</v>
      </c>
      <c r="Q150" s="16">
        <f t="shared" si="50"/>
        <v>26.030550141343298</v>
      </c>
      <c r="R150" s="16">
        <f t="shared" si="51"/>
        <v>9.467884027497496E-2</v>
      </c>
      <c r="S150" s="16">
        <f t="shared" si="52"/>
        <v>0.59741295415224915</v>
      </c>
      <c r="T150" s="17">
        <f t="shared" si="53"/>
        <v>0.54588032148939392</v>
      </c>
    </row>
    <row r="151" spans="1:20" x14ac:dyDescent="0.15">
      <c r="A151" s="10">
        <f t="shared" si="36"/>
        <v>3.4499999999999904</v>
      </c>
      <c r="B151" s="16">
        <f t="shared" si="37"/>
        <v>0.13587341127183244</v>
      </c>
      <c r="C151" s="16">
        <f t="shared" si="38"/>
        <v>5.0983941696900317</v>
      </c>
      <c r="D151" s="16">
        <f t="shared" si="39"/>
        <v>0.21973900225839529</v>
      </c>
      <c r="E151" s="16">
        <f t="shared" si="40"/>
        <v>0.61833998459707362</v>
      </c>
      <c r="F151" s="17">
        <f t="shared" si="41"/>
        <v>0.61902308094541858</v>
      </c>
      <c r="H151" s="10">
        <f t="shared" si="42"/>
        <v>4.4499999999999904</v>
      </c>
      <c r="I151" s="16">
        <f t="shared" si="43"/>
        <v>8.3555277037965781E-2</v>
      </c>
      <c r="J151" s="16">
        <f t="shared" si="44"/>
        <v>11.999927197591562</v>
      </c>
      <c r="K151" s="16">
        <f t="shared" si="45"/>
        <v>0.13825084326444764</v>
      </c>
      <c r="L151" s="16">
        <f t="shared" si="46"/>
        <v>0.60437444767074877</v>
      </c>
      <c r="M151" s="17">
        <f t="shared" si="47"/>
        <v>0.57149442334440836</v>
      </c>
      <c r="O151" s="10">
        <f t="shared" si="48"/>
        <v>5.4499999999999904</v>
      </c>
      <c r="P151" s="16">
        <f t="shared" si="49"/>
        <v>5.6359857691359525E-2</v>
      </c>
      <c r="Q151" s="16">
        <f t="shared" si="50"/>
        <v>26.224256350996477</v>
      </c>
      <c r="R151" s="16">
        <f t="shared" si="51"/>
        <v>9.4348017785908969E-2</v>
      </c>
      <c r="S151" s="16">
        <f t="shared" si="52"/>
        <v>0.5973613332211094</v>
      </c>
      <c r="T151" s="17">
        <f t="shared" si="53"/>
        <v>0.54568534786924938</v>
      </c>
    </row>
    <row r="152" spans="1:20" x14ac:dyDescent="0.15">
      <c r="A152" s="10">
        <f t="shared" si="36"/>
        <v>3.4599999999999902</v>
      </c>
      <c r="B152" s="16">
        <f t="shared" si="37"/>
        <v>0.13513330900933843</v>
      </c>
      <c r="C152" s="16">
        <f t="shared" si="38"/>
        <v>5.1435479293809552</v>
      </c>
      <c r="D152" s="16">
        <f t="shared" si="39"/>
        <v>0.21861352172757068</v>
      </c>
      <c r="E152" s="16">
        <f t="shared" si="40"/>
        <v>0.61813792642587473</v>
      </c>
      <c r="F152" s="17">
        <f t="shared" si="41"/>
        <v>0.61837020755860395</v>
      </c>
      <c r="H152" s="10">
        <f t="shared" si="42"/>
        <v>4.4599999999999902</v>
      </c>
      <c r="I152" s="16">
        <f t="shared" si="43"/>
        <v>8.3193983411120068E-2</v>
      </c>
      <c r="J152" s="16">
        <f t="shared" si="44"/>
        <v>12.098941860274408</v>
      </c>
      <c r="K152" s="16">
        <f t="shared" si="45"/>
        <v>0.13767451522205601</v>
      </c>
      <c r="L152" s="16">
        <f t="shared" si="46"/>
        <v>0.60428019867682847</v>
      </c>
      <c r="M152" s="17">
        <f t="shared" si="47"/>
        <v>0.57115649385021949</v>
      </c>
      <c r="O152" s="10">
        <f t="shared" si="48"/>
        <v>5.4599999999999902</v>
      </c>
      <c r="P152" s="16">
        <f t="shared" si="49"/>
        <v>5.6158426665518742E-2</v>
      </c>
      <c r="Q152" s="16">
        <f t="shared" si="50"/>
        <v>26.419190232339947</v>
      </c>
      <c r="R152" s="16">
        <f t="shared" si="51"/>
        <v>9.4018896508356084E-2</v>
      </c>
      <c r="S152" s="16">
        <f t="shared" si="52"/>
        <v>0.597309995661644</v>
      </c>
      <c r="T152" s="17">
        <f t="shared" si="53"/>
        <v>0.54549136961504641</v>
      </c>
    </row>
    <row r="153" spans="1:20" x14ac:dyDescent="0.15">
      <c r="A153" s="10">
        <f t="shared" si="36"/>
        <v>3.46999999999999</v>
      </c>
      <c r="B153" s="16">
        <f t="shared" si="37"/>
        <v>0.13439911834178439</v>
      </c>
      <c r="C153" s="16">
        <f t="shared" si="38"/>
        <v>5.1890862710695878</v>
      </c>
      <c r="D153" s="16">
        <f t="shared" si="39"/>
        <v>0.21749625786373825</v>
      </c>
      <c r="E153" s="16">
        <f t="shared" si="40"/>
        <v>0.61793761263692937</v>
      </c>
      <c r="F153" s="17">
        <f t="shared" si="41"/>
        <v>0.61772199677169359</v>
      </c>
      <c r="H153" s="10">
        <f t="shared" si="42"/>
        <v>4.46999999999999</v>
      </c>
      <c r="I153" s="16">
        <f t="shared" si="43"/>
        <v>8.2835000272665577E-2</v>
      </c>
      <c r="J153" s="16">
        <f t="shared" si="44"/>
        <v>12.198678478675314</v>
      </c>
      <c r="K153" s="16">
        <f t="shared" si="45"/>
        <v>0.13710168813158921</v>
      </c>
      <c r="L153" s="16">
        <f t="shared" si="46"/>
        <v>0.60418658151868376</v>
      </c>
      <c r="M153" s="17">
        <f t="shared" si="47"/>
        <v>0.57082059350773395</v>
      </c>
      <c r="O153" s="10">
        <f t="shared" si="48"/>
        <v>5.46999999999999</v>
      </c>
      <c r="P153" s="16">
        <f t="shared" si="49"/>
        <v>5.5958065026069669E-2</v>
      </c>
      <c r="Q153" s="16">
        <f t="shared" si="50"/>
        <v>26.615357891998528</v>
      </c>
      <c r="R153" s="16">
        <f t="shared" si="51"/>
        <v>9.3691465015075262E-2</v>
      </c>
      <c r="S153" s="16">
        <f t="shared" si="52"/>
        <v>0.59725893940356078</v>
      </c>
      <c r="T153" s="17">
        <f t="shared" si="53"/>
        <v>0.54529838010748843</v>
      </c>
    </row>
    <row r="154" spans="1:20" x14ac:dyDescent="0.15">
      <c r="A154" s="10">
        <f t="shared" si="36"/>
        <v>3.4799999999999898</v>
      </c>
      <c r="B154" s="16">
        <f t="shared" si="37"/>
        <v>0.13367077778569975</v>
      </c>
      <c r="C154" s="16">
        <f t="shared" si="38"/>
        <v>5.2350118272766402</v>
      </c>
      <c r="D154" s="16">
        <f t="shared" si="39"/>
        <v>0.21638713560846101</v>
      </c>
      <c r="E154" s="16">
        <f t="shared" si="40"/>
        <v>0.61773902320870244</v>
      </c>
      <c r="F154" s="17">
        <f t="shared" si="41"/>
        <v>0.61707840751916587</v>
      </c>
      <c r="H154" s="10">
        <f t="shared" si="42"/>
        <v>4.4799999999999898</v>
      </c>
      <c r="I154" s="16">
        <f t="shared" si="43"/>
        <v>8.2478308204942466E-2</v>
      </c>
      <c r="J154" s="16">
        <f t="shared" si="44"/>
        <v>12.299141244574642</v>
      </c>
      <c r="K154" s="16">
        <f t="shared" si="45"/>
        <v>0.13653233454822319</v>
      </c>
      <c r="L154" s="16">
        <f t="shared" si="46"/>
        <v>0.60409359056122447</v>
      </c>
      <c r="M154" s="17">
        <f t="shared" si="47"/>
        <v>0.57048670667629364</v>
      </c>
      <c r="O154" s="10">
        <f t="shared" si="48"/>
        <v>5.4799999999999898</v>
      </c>
      <c r="P154" s="16">
        <f t="shared" si="49"/>
        <v>5.5758765277901891E-2</v>
      </c>
      <c r="Q154" s="16">
        <f t="shared" si="50"/>
        <v>26.81276545785968</v>
      </c>
      <c r="R154" s="16">
        <f t="shared" si="51"/>
        <v>9.3365711972606E-2</v>
      </c>
      <c r="S154" s="16">
        <f t="shared" si="52"/>
        <v>0.59720816239543928</v>
      </c>
      <c r="T154" s="17">
        <f t="shared" si="53"/>
        <v>0.54510637278086094</v>
      </c>
    </row>
    <row r="155" spans="1:20" x14ac:dyDescent="0.15">
      <c r="A155" s="10">
        <f t="shared" si="36"/>
        <v>3.4899999999999896</v>
      </c>
      <c r="B155" s="16">
        <f t="shared" si="37"/>
        <v>0.13294822663684272</v>
      </c>
      <c r="C155" s="16">
        <f t="shared" si="38"/>
        <v>5.2813272443259045</v>
      </c>
      <c r="D155" s="16">
        <f t="shared" si="39"/>
        <v>0.21528608068752947</v>
      </c>
      <c r="E155" s="16">
        <f t="shared" si="40"/>
        <v>0.61754213840608874</v>
      </c>
      <c r="F155" s="17">
        <f t="shared" si="41"/>
        <v>0.61643939913663481</v>
      </c>
      <c r="H155" s="10">
        <f t="shared" si="42"/>
        <v>4.4899999999999896</v>
      </c>
      <c r="I155" s="16">
        <f t="shared" si="43"/>
        <v>8.2123887991229536E-2</v>
      </c>
      <c r="J155" s="16">
        <f t="shared" si="44"/>
        <v>12.400334367223364</v>
      </c>
      <c r="K155" s="16">
        <f t="shared" si="45"/>
        <v>0.13596642728582492</v>
      </c>
      <c r="L155" s="16">
        <f t="shared" si="46"/>
        <v>0.6040012202320425</v>
      </c>
      <c r="M155" s="17">
        <f t="shared" si="47"/>
        <v>0.57015481785901179</v>
      </c>
      <c r="O155" s="10">
        <f t="shared" si="48"/>
        <v>5.4899999999999896</v>
      </c>
      <c r="P155" s="16">
        <f t="shared" si="49"/>
        <v>5.5560519990906804E-2</v>
      </c>
      <c r="Q155" s="16">
        <f t="shared" si="50"/>
        <v>27.011419079111796</v>
      </c>
      <c r="R155" s="16">
        <f t="shared" si="51"/>
        <v>9.3041626140368858E-2</v>
      </c>
      <c r="S155" s="16">
        <f t="shared" si="52"/>
        <v>0.59715766260452585</v>
      </c>
      <c r="T155" s="17">
        <f t="shared" si="53"/>
        <v>0.54491534112252726</v>
      </c>
    </row>
    <row r="156" spans="1:20" x14ac:dyDescent="0.15">
      <c r="A156" s="10">
        <f t="shared" si="36"/>
        <v>3.4999999999999893</v>
      </c>
      <c r="B156" s="16">
        <f t="shared" si="37"/>
        <v>0.13223140495867844</v>
      </c>
      <c r="C156" s="16">
        <f t="shared" si="38"/>
        <v>5.3280351823788976</v>
      </c>
      <c r="D156" s="16">
        <f t="shared" si="39"/>
        <v>0.21419301960248729</v>
      </c>
      <c r="E156" s="16">
        <f t="shared" si="40"/>
        <v>0.61734693877551039</v>
      </c>
      <c r="F156" s="17">
        <f t="shared" si="41"/>
        <v>0.61580493135714842</v>
      </c>
      <c r="H156" s="10">
        <f t="shared" si="42"/>
        <v>4.4999999999999893</v>
      </c>
      <c r="I156" s="16">
        <f t="shared" si="43"/>
        <v>8.1771720613288287E-2</v>
      </c>
      <c r="J156" s="16">
        <f t="shared" si="44"/>
        <v>12.502262073380967</v>
      </c>
      <c r="K156" s="16">
        <f t="shared" si="45"/>
        <v>0.13540393941416731</v>
      </c>
      <c r="L156" s="16">
        <f t="shared" si="46"/>
        <v>0.60390946502057619</v>
      </c>
      <c r="M156" s="17">
        <f t="shared" si="47"/>
        <v>0.56982491170128513</v>
      </c>
      <c r="O156" s="10">
        <f t="shared" si="48"/>
        <v>5.4999999999999893</v>
      </c>
      <c r="P156" s="16">
        <f t="shared" si="49"/>
        <v>5.5363321799308175E-2</v>
      </c>
      <c r="Q156" s="16">
        <f t="shared" si="50"/>
        <v>27.211324926283066</v>
      </c>
      <c r="R156" s="16">
        <f t="shared" si="51"/>
        <v>9.2719196369775631E-2</v>
      </c>
      <c r="S156" s="16">
        <f t="shared" si="52"/>
        <v>0.59710743801652899</v>
      </c>
      <c r="T156" s="17">
        <f t="shared" si="53"/>
        <v>0.54472527867242981</v>
      </c>
    </row>
    <row r="157" spans="1:20" x14ac:dyDescent="0.15">
      <c r="A157" s="10">
        <f t="shared" si="36"/>
        <v>3.5099999999999891</v>
      </c>
      <c r="B157" s="16">
        <f t="shared" si="37"/>
        <v>0.13152025357104966</v>
      </c>
      <c r="C157" s="16">
        <f t="shared" si="38"/>
        <v>5.375138315469596</v>
      </c>
      <c r="D157" s="16">
        <f t="shared" si="39"/>
        <v>0.21310787962223282</v>
      </c>
      <c r="E157" s="16">
        <f t="shared" si="40"/>
        <v>0.61715340514011008</v>
      </c>
      <c r="F157" s="17">
        <f t="shared" si="41"/>
        <v>0.61517496430750296</v>
      </c>
      <c r="H157" s="10">
        <f t="shared" si="42"/>
        <v>4.5099999999999891</v>
      </c>
      <c r="I157" s="16">
        <f t="shared" si="43"/>
        <v>8.1421787248941391E-2</v>
      </c>
      <c r="J157" s="16">
        <f t="shared" si="44"/>
        <v>12.604928607353333</v>
      </c>
      <c r="K157" s="16">
        <f t="shared" si="45"/>
        <v>0.13484484425617677</v>
      </c>
      <c r="L157" s="16">
        <f t="shared" si="46"/>
        <v>0.60381831947728881</v>
      </c>
      <c r="M157" s="17">
        <f t="shared" si="47"/>
        <v>0.56949697298932189</v>
      </c>
      <c r="O157" s="10">
        <f t="shared" si="48"/>
        <v>5.5099999999999891</v>
      </c>
      <c r="P157" s="16">
        <f t="shared" si="49"/>
        <v>5.5167163401000668E-2</v>
      </c>
      <c r="Q157" s="16">
        <f t="shared" si="50"/>
        <v>27.412489191279889</v>
      </c>
      <c r="R157" s="16">
        <f t="shared" si="51"/>
        <v>9.2398411603349231E-2</v>
      </c>
      <c r="S157" s="16">
        <f t="shared" si="52"/>
        <v>0.59705748663541958</v>
      </c>
      <c r="T157" s="17">
        <f t="shared" si="53"/>
        <v>0.54453617902259621</v>
      </c>
    </row>
    <row r="158" spans="1:20" x14ac:dyDescent="0.15">
      <c r="A158" s="10">
        <f t="shared" si="36"/>
        <v>3.5199999999999889</v>
      </c>
      <c r="B158" s="16">
        <f t="shared" si="37"/>
        <v>0.13081471403903588</v>
      </c>
      <c r="C158" s="16">
        <f t="shared" si="38"/>
        <v>5.4226393315391874</v>
      </c>
      <c r="D158" s="16">
        <f t="shared" si="39"/>
        <v>0.21203058877469383</v>
      </c>
      <c r="E158" s="16">
        <f t="shared" si="40"/>
        <v>0.61696151859504156</v>
      </c>
      <c r="F158" s="17">
        <f t="shared" si="41"/>
        <v>0.61454945850456988</v>
      </c>
      <c r="H158" s="10">
        <f t="shared" si="42"/>
        <v>4.5199999999999889</v>
      </c>
      <c r="I158" s="16">
        <f t="shared" si="43"/>
        <v>8.1074069269685176E-2</v>
      </c>
      <c r="J158" s="16">
        <f t="shared" si="44"/>
        <v>12.70833823103067</v>
      </c>
      <c r="K158" s="16">
        <f t="shared" si="45"/>
        <v>0.13428911538521335</v>
      </c>
      <c r="L158" s="16">
        <f t="shared" si="46"/>
        <v>0.60372777821285939</v>
      </c>
      <c r="M158" s="17">
        <f t="shared" si="47"/>
        <v>0.56917098664868593</v>
      </c>
      <c r="O158" s="10">
        <f t="shared" si="48"/>
        <v>5.5199999999999889</v>
      </c>
      <c r="P158" s="16">
        <f t="shared" si="49"/>
        <v>5.497203755689628E-2</v>
      </c>
      <c r="Q158" s="16">
        <f t="shared" si="50"/>
        <v>27.614918087425469</v>
      </c>
      <c r="R158" s="16">
        <f t="shared" si="51"/>
        <v>9.2079260873853042E-2</v>
      </c>
      <c r="S158" s="16">
        <f t="shared" si="52"/>
        <v>0.59700780648323182</v>
      </c>
      <c r="T158" s="17">
        <f t="shared" si="53"/>
        <v>0.54434803581665092</v>
      </c>
    </row>
    <row r="159" spans="1:20" x14ac:dyDescent="0.15">
      <c r="A159" s="10">
        <f t="shared" si="36"/>
        <v>3.5299999999999887</v>
      </c>
      <c r="B159" s="16">
        <f t="shared" si="37"/>
        <v>0.1301147286619985</v>
      </c>
      <c r="C159" s="16">
        <f t="shared" si="38"/>
        <v>5.4705409324709153</v>
      </c>
      <c r="D159" s="16">
        <f t="shared" si="39"/>
        <v>0.21096107583857926</v>
      </c>
      <c r="E159" s="16">
        <f t="shared" si="40"/>
        <v>0.61677126050285314</v>
      </c>
      <c r="F159" s="17">
        <f t="shared" si="41"/>
        <v>0.61392837485163843</v>
      </c>
      <c r="H159" s="10">
        <f t="shared" si="42"/>
        <v>4.5299999999999887</v>
      </c>
      <c r="I159" s="16">
        <f t="shared" si="43"/>
        <v>8.0728548238335279E-2</v>
      </c>
      <c r="J159" s="16">
        <f t="shared" si="44"/>
        <v>12.812495223925422</v>
      </c>
      <c r="K159" s="16">
        <f t="shared" si="45"/>
        <v>0.13373672662238248</v>
      </c>
      <c r="L159" s="16">
        <f t="shared" si="46"/>
        <v>0.60363783589738595</v>
      </c>
      <c r="M159" s="17">
        <f t="shared" si="47"/>
        <v>0.56884693774285788</v>
      </c>
      <c r="O159" s="10">
        <f t="shared" si="48"/>
        <v>5.5299999999999887</v>
      </c>
      <c r="P159" s="16">
        <f t="shared" si="49"/>
        <v>5.4777937090278367E-2</v>
      </c>
      <c r="Q159" s="16">
        <f t="shared" si="50"/>
        <v>27.818617849498438</v>
      </c>
      <c r="R159" s="16">
        <f t="shared" si="51"/>
        <v>9.1761733303429724E-2</v>
      </c>
      <c r="S159" s="16">
        <f t="shared" si="52"/>
        <v>0.59695839559986785</v>
      </c>
      <c r="T159" s="17">
        <f t="shared" si="53"/>
        <v>0.54416084274933174</v>
      </c>
    </row>
    <row r="160" spans="1:20" x14ac:dyDescent="0.15">
      <c r="A160" s="10">
        <f t="shared" si="36"/>
        <v>3.5399999999999885</v>
      </c>
      <c r="B160" s="16">
        <f t="shared" si="37"/>
        <v>0.12942024046280759</v>
      </c>
      <c r="C160" s="16">
        <f t="shared" si="38"/>
        <v>5.5188458341249813</v>
      </c>
      <c r="D160" s="16">
        <f t="shared" si="39"/>
        <v>0.2098992703352052</v>
      </c>
      <c r="E160" s="16">
        <f t="shared" si="40"/>
        <v>0.6165826124889614</v>
      </c>
      <c r="F160" s="17">
        <f t="shared" si="41"/>
        <v>0.61331167463477754</v>
      </c>
      <c r="H160" s="10">
        <f t="shared" si="42"/>
        <v>4.5399999999999885</v>
      </c>
      <c r="I160" s="16">
        <f t="shared" si="43"/>
        <v>8.0385205906705323E-2</v>
      </c>
      <c r="J160" s="16">
        <f t="shared" si="44"/>
        <v>12.91740388321017</v>
      </c>
      <c r="K160" s="16">
        <f t="shared" si="45"/>
        <v>0.13318765203387811</v>
      </c>
      <c r="L160" s="16">
        <f t="shared" si="46"/>
        <v>0.60354848725960153</v>
      </c>
      <c r="M160" s="17">
        <f t="shared" si="47"/>
        <v>0.56852481147180967</v>
      </c>
      <c r="O160" s="10">
        <f t="shared" si="48"/>
        <v>5.5399999999999885</v>
      </c>
      <c r="P160" s="16">
        <f t="shared" si="49"/>
        <v>5.4584854886163513E-2</v>
      </c>
      <c r="Q160" s="16">
        <f t="shared" si="50"/>
        <v>28.023594733771507</v>
      </c>
      <c r="R160" s="16">
        <f t="shared" si="51"/>
        <v>9.1445818102749224E-2</v>
      </c>
      <c r="S160" s="16">
        <f t="shared" si="52"/>
        <v>0.59690925204290424</v>
      </c>
      <c r="T160" s="17">
        <f t="shared" si="53"/>
        <v>0.54397459356601197</v>
      </c>
    </row>
    <row r="161" spans="1:20" x14ac:dyDescent="0.15">
      <c r="A161" s="10">
        <f t="shared" si="36"/>
        <v>3.5499999999999883</v>
      </c>
      <c r="B161" s="16">
        <f t="shared" si="37"/>
        <v>0.12873119317724757</v>
      </c>
      <c r="C161" s="16">
        <f t="shared" si="38"/>
        <v>5.5675567663735333</v>
      </c>
      <c r="D161" s="16">
        <f t="shared" si="39"/>
        <v>0.2088451025203974</v>
      </c>
      <c r="E161" s="16">
        <f t="shared" si="40"/>
        <v>0.616395556437215</v>
      </c>
      <c r="F161" s="17">
        <f t="shared" si="41"/>
        <v>0.61269931951921286</v>
      </c>
      <c r="H161" s="10">
        <f t="shared" si="42"/>
        <v>4.5499999999999883</v>
      </c>
      <c r="I161" s="16">
        <f t="shared" si="43"/>
        <v>8.0044024213317716E-2</v>
      </c>
      <c r="J161" s="16">
        <f t="shared" si="44"/>
        <v>13.023068523755645</v>
      </c>
      <c r="K161" s="16">
        <f t="shared" si="45"/>
        <v>0.13264186592835739</v>
      </c>
      <c r="L161" s="16">
        <f t="shared" si="46"/>
        <v>0.60345972708610085</v>
      </c>
      <c r="M161" s="17">
        <f t="shared" si="47"/>
        <v>0.56820459317059857</v>
      </c>
      <c r="O161" s="10">
        <f t="shared" si="48"/>
        <v>5.5499999999999883</v>
      </c>
      <c r="P161" s="16">
        <f t="shared" si="49"/>
        <v>5.4392783890670732E-2</v>
      </c>
      <c r="Q161" s="16">
        <f t="shared" si="50"/>
        <v>28.229855018049857</v>
      </c>
      <c r="R161" s="16">
        <f t="shared" si="51"/>
        <v>9.1131504570166097E-2</v>
      </c>
      <c r="S161" s="16">
        <f t="shared" si="52"/>
        <v>0.59686037388740087</v>
      </c>
      <c r="T161" s="17">
        <f t="shared" si="53"/>
        <v>0.54378928206222654</v>
      </c>
    </row>
    <row r="162" spans="1:20" x14ac:dyDescent="0.15">
      <c r="A162" s="10">
        <f t="shared" si="36"/>
        <v>3.5599999999999881</v>
      </c>
      <c r="B162" s="16">
        <f t="shared" si="37"/>
        <v>0.12804753124359844</v>
      </c>
      <c r="C162" s="16">
        <f t="shared" si="38"/>
        <v>5.6166764731356755</v>
      </c>
      <c r="D162" s="16">
        <f t="shared" si="39"/>
        <v>0.20779850337646852</v>
      </c>
      <c r="E162" s="16">
        <f t="shared" si="40"/>
        <v>0.61621007448554499</v>
      </c>
      <c r="F162" s="17">
        <f t="shared" si="41"/>
        <v>0.61209127154572263</v>
      </c>
      <c r="H162" s="10">
        <f t="shared" si="42"/>
        <v>4.5599999999999881</v>
      </c>
      <c r="I162" s="16">
        <f t="shared" si="43"/>
        <v>7.9704985281146459E-2</v>
      </c>
      <c r="J162" s="16">
        <f t="shared" si="44"/>
        <v>13.129493478168614</v>
      </c>
      <c r="K162" s="16">
        <f t="shared" si="45"/>
        <v>0.13209934285434552</v>
      </c>
      <c r="L162" s="16">
        <f t="shared" si="46"/>
        <v>0.60337155022058075</v>
      </c>
      <c r="M162" s="17">
        <f t="shared" si="47"/>
        <v>0.56788626830797195</v>
      </c>
      <c r="O162" s="10">
        <f t="shared" si="48"/>
        <v>5.5599999999999881</v>
      </c>
      <c r="P162" s="16">
        <f t="shared" si="49"/>
        <v>5.4201717110398291E-2</v>
      </c>
      <c r="Q162" s="16">
        <f t="shared" si="50"/>
        <v>28.437405001710083</v>
      </c>
      <c r="R162" s="16">
        <f t="shared" si="51"/>
        <v>9.0818782090885897E-2</v>
      </c>
      <c r="S162" s="16">
        <f t="shared" si="52"/>
        <v>0.59681175922571295</v>
      </c>
      <c r="T162" s="17">
        <f t="shared" si="53"/>
        <v>0.54360490208320467</v>
      </c>
    </row>
    <row r="163" spans="1:20" x14ac:dyDescent="0.15">
      <c r="A163" s="10">
        <f t="shared" si="36"/>
        <v>3.5699999999999878</v>
      </c>
      <c r="B163" s="16">
        <f t="shared" si="37"/>
        <v>0.12736919979238903</v>
      </c>
      <c r="C163" s="16">
        <f t="shared" si="38"/>
        <v>5.6662077124125485</v>
      </c>
      <c r="D163" s="16">
        <f t="shared" si="39"/>
        <v>0.2067594046042715</v>
      </c>
      <c r="E163" s="16">
        <f t="shared" si="40"/>
        <v>0.61602614902170039</v>
      </c>
      <c r="F163" s="17">
        <f t="shared" si="41"/>
        <v>0.61148749312705319</v>
      </c>
      <c r="H163" s="10">
        <f t="shared" si="42"/>
        <v>4.5699999999999878</v>
      </c>
      <c r="I163" s="16">
        <f t="shared" si="43"/>
        <v>7.9368071415391067E-2</v>
      </c>
      <c r="J163" s="16">
        <f t="shared" si="44"/>
        <v>13.23668309682988</v>
      </c>
      <c r="K163" s="16">
        <f t="shared" si="45"/>
        <v>0.13156005759767139</v>
      </c>
      <c r="L163" s="16">
        <f t="shared" si="46"/>
        <v>0.60328395156309123</v>
      </c>
      <c r="M163" s="17">
        <f t="shared" si="47"/>
        <v>0.56756982248499144</v>
      </c>
      <c r="O163" s="10">
        <f t="shared" si="48"/>
        <v>5.5699999999999878</v>
      </c>
      <c r="P163" s="16">
        <f t="shared" si="49"/>
        <v>5.4011647611807719E-2</v>
      </c>
      <c r="Q163" s="16">
        <f t="shared" si="50"/>
        <v>28.646251005738335</v>
      </c>
      <c r="R163" s="16">
        <f t="shared" si="51"/>
        <v>9.0507640136140308E-2</v>
      </c>
      <c r="S163" s="16">
        <f t="shared" si="52"/>
        <v>0.59676340616730439</v>
      </c>
      <c r="T163" s="17">
        <f t="shared" si="53"/>
        <v>0.54342144752340471</v>
      </c>
    </row>
    <row r="164" spans="1:20" x14ac:dyDescent="0.15">
      <c r="A164" s="10">
        <f t="shared" si="36"/>
        <v>3.5799999999999876</v>
      </c>
      <c r="B164" s="16">
        <f t="shared" si="37"/>
        <v>0.12669614463631954</v>
      </c>
      <c r="C164" s="16">
        <f t="shared" si="38"/>
        <v>5.7161532563224915</v>
      </c>
      <c r="D164" s="16">
        <f t="shared" si="39"/>
        <v>0.20572773861532839</v>
      </c>
      <c r="E164" s="16">
        <f t="shared" si="40"/>
        <v>0.61584376267906771</v>
      </c>
      <c r="F164" s="17">
        <f t="shared" si="41"/>
        <v>0.6108879470443529</v>
      </c>
      <c r="H164" s="10">
        <f t="shared" si="42"/>
        <v>4.5799999999999876</v>
      </c>
      <c r="I164" s="16">
        <f t="shared" si="43"/>
        <v>7.903326510128153E-2</v>
      </c>
      <c r="J164" s="16">
        <f t="shared" si="44"/>
        <v>13.344641747932313</v>
      </c>
      <c r="K164" s="16">
        <f t="shared" si="45"/>
        <v>0.13102398517893302</v>
      </c>
      <c r="L164" s="16">
        <f t="shared" si="46"/>
        <v>0.60319692606929709</v>
      </c>
      <c r="M164" s="17">
        <f t="shared" si="47"/>
        <v>0.56725524143367001</v>
      </c>
      <c r="O164" s="10">
        <f t="shared" si="48"/>
        <v>5.5799999999999876</v>
      </c>
      <c r="P164" s="16">
        <f t="shared" si="49"/>
        <v>5.3822568520615177E-2</v>
      </c>
      <c r="Q164" s="16">
        <f t="shared" si="50"/>
        <v>28.856399372769406</v>
      </c>
      <c r="R164" s="16">
        <f t="shared" si="51"/>
        <v>9.019806826237152E-2</v>
      </c>
      <c r="S164" s="16">
        <f t="shared" si="52"/>
        <v>0.59671531283856416</v>
      </c>
      <c r="T164" s="17">
        <f t="shared" si="53"/>
        <v>0.54323891232605814</v>
      </c>
    </row>
    <row r="165" spans="1:20" x14ac:dyDescent="0.15">
      <c r="A165" s="10">
        <f t="shared" si="36"/>
        <v>3.5899999999999874</v>
      </c>
      <c r="B165" s="16">
        <f t="shared" si="37"/>
        <v>0.12602831226035013</v>
      </c>
      <c r="C165" s="16">
        <f t="shared" si="38"/>
        <v>5.7665158911362475</v>
      </c>
      <c r="D165" s="16">
        <f t="shared" si="39"/>
        <v>0.20470343852403428</v>
      </c>
      <c r="E165" s="16">
        <f t="shared" si="40"/>
        <v>0.6156628983325706</v>
      </c>
      <c r="F165" s="17">
        <f t="shared" si="41"/>
        <v>0.61029259644362643</v>
      </c>
      <c r="H165" s="10">
        <f t="shared" si="42"/>
        <v>4.5899999999999874</v>
      </c>
      <c r="I165" s="16">
        <f t="shared" si="43"/>
        <v>7.8700549001913506E-2</v>
      </c>
      <c r="J165" s="16">
        <f t="shared" si="44"/>
        <v>13.453373817518758</v>
      </c>
      <c r="K165" s="16">
        <f t="shared" si="45"/>
        <v>0.13049110085099275</v>
      </c>
      <c r="L165" s="16">
        <f t="shared" si="46"/>
        <v>0.60311046874975283</v>
      </c>
      <c r="M165" s="17">
        <f t="shared" si="47"/>
        <v>0.56694251101562465</v>
      </c>
      <c r="O165" s="10">
        <f t="shared" si="48"/>
        <v>5.5899999999999874</v>
      </c>
      <c r="P165" s="16">
        <f t="shared" si="49"/>
        <v>5.3634473021189871E-2</v>
      </c>
      <c r="Q165" s="16">
        <f t="shared" si="50"/>
        <v>29.067856467124923</v>
      </c>
      <c r="R165" s="16">
        <f t="shared" si="51"/>
        <v>8.9890056110424957E-2</v>
      </c>
      <c r="S165" s="16">
        <f t="shared" si="52"/>
        <v>0.59666747738262493</v>
      </c>
      <c r="T165" s="17">
        <f t="shared" si="53"/>
        <v>0.54305729048271356</v>
      </c>
    </row>
    <row r="166" spans="1:20" x14ac:dyDescent="0.15">
      <c r="A166" s="10">
        <f t="shared" si="36"/>
        <v>3.5999999999999872</v>
      </c>
      <c r="B166" s="16">
        <f t="shared" si="37"/>
        <v>0.12536564981195236</v>
      </c>
      <c r="C166" s="16">
        <f t="shared" si="38"/>
        <v>5.817298417312224</v>
      </c>
      <c r="D166" s="16">
        <f t="shared" si="39"/>
        <v>0.20368643813993759</v>
      </c>
      <c r="E166" s="16">
        <f t="shared" si="40"/>
        <v>0.61548353909465037</v>
      </c>
      <c r="F166" s="17">
        <f t="shared" si="41"/>
        <v>0.60970140483220991</v>
      </c>
      <c r="H166" s="10">
        <f t="shared" si="42"/>
        <v>4.5999999999999872</v>
      </c>
      <c r="I166" s="16">
        <f t="shared" si="43"/>
        <v>7.8369905956113275E-2</v>
      </c>
      <c r="J166" s="16">
        <f t="shared" si="44"/>
        <v>13.56288370952004</v>
      </c>
      <c r="K166" s="16">
        <f t="shared" si="45"/>
        <v>0.12996138009650129</v>
      </c>
      <c r="L166" s="16">
        <f t="shared" si="46"/>
        <v>0.60302457466918724</v>
      </c>
      <c r="M166" s="17">
        <f t="shared" si="47"/>
        <v>0.56663161722074296</v>
      </c>
      <c r="O166" s="10">
        <f t="shared" si="48"/>
        <v>5.5999999999999872</v>
      </c>
      <c r="P166" s="16">
        <f t="shared" si="49"/>
        <v>5.3447354355959618E-2</v>
      </c>
      <c r="Q166" s="16">
        <f t="shared" si="50"/>
        <v>29.280628674852249</v>
      </c>
      <c r="R166" s="16">
        <f t="shared" si="51"/>
        <v>8.9583593404751125E-2</v>
      </c>
      <c r="S166" s="16">
        <f t="shared" si="52"/>
        <v>0.59661989795918369</v>
      </c>
      <c r="T166" s="17">
        <f t="shared" si="53"/>
        <v>0.5428765760327896</v>
      </c>
    </row>
    <row r="167" spans="1:20" x14ac:dyDescent="0.15">
      <c r="A167" s="10">
        <f t="shared" si="36"/>
        <v>3.609999999999987</v>
      </c>
      <c r="B167" s="16">
        <f t="shared" si="37"/>
        <v>0.12470810509152101</v>
      </c>
      <c r="C167" s="16">
        <f t="shared" si="38"/>
        <v>5.8685036495317995</v>
      </c>
      <c r="D167" s="16">
        <f t="shared" si="39"/>
        <v>0.20267667196009467</v>
      </c>
      <c r="E167" s="16">
        <f t="shared" si="40"/>
        <v>0.61530566831132383</v>
      </c>
      <c r="F167" s="17">
        <f t="shared" si="41"/>
        <v>0.60911433607526722</v>
      </c>
      <c r="H167" s="10">
        <f t="shared" si="42"/>
        <v>4.609999999999987</v>
      </c>
      <c r="I167" s="16">
        <f t="shared" si="43"/>
        <v>7.8041318976332444E-2</v>
      </c>
      <c r="J167" s="16">
        <f t="shared" si="44"/>
        <v>13.673175845793065</v>
      </c>
      <c r="K167" s="16">
        <f t="shared" si="45"/>
        <v>0.12943479862545157</v>
      </c>
      <c r="L167" s="16">
        <f t="shared" si="46"/>
        <v>0.60293923894579837</v>
      </c>
      <c r="M167" s="17">
        <f t="shared" si="47"/>
        <v>0.56632254616586686</v>
      </c>
      <c r="O167" s="10">
        <f t="shared" si="48"/>
        <v>5.609999999999987</v>
      </c>
      <c r="P167" s="16">
        <f t="shared" si="49"/>
        <v>5.3261205824823243E-2</v>
      </c>
      <c r="Q167" s="16">
        <f t="shared" si="50"/>
        <v>29.494722403762907</v>
      </c>
      <c r="R167" s="16">
        <f t="shared" si="51"/>
        <v>8.9278669952615436E-2</v>
      </c>
      <c r="S167" s="16">
        <f t="shared" si="52"/>
        <v>0.59657257274432496</v>
      </c>
      <c r="T167" s="17">
        <f t="shared" si="53"/>
        <v>0.54269676306312864</v>
      </c>
    </row>
    <row r="168" spans="1:20" x14ac:dyDescent="0.15">
      <c r="A168" s="10">
        <f t="shared" si="36"/>
        <v>3.6199999999999868</v>
      </c>
      <c r="B168" s="16">
        <f t="shared" si="37"/>
        <v>0.12405562654294271</v>
      </c>
      <c r="C168" s="16">
        <f t="shared" si="38"/>
        <v>5.9201344167347125</v>
      </c>
      <c r="D168" s="16">
        <f t="shared" si="39"/>
        <v>0.20167407516150027</v>
      </c>
      <c r="E168" s="16">
        <f t="shared" si="40"/>
        <v>0.61512926955831659</v>
      </c>
      <c r="F168" s="17">
        <f t="shared" si="41"/>
        <v>0.60853135439230766</v>
      </c>
      <c r="H168" s="10">
        <f t="shared" si="42"/>
        <v>4.6199999999999868</v>
      </c>
      <c r="I168" s="16">
        <f t="shared" si="43"/>
        <v>7.7714771246571265E-2</v>
      </c>
      <c r="J168" s="16">
        <f t="shared" si="44"/>
        <v>13.784254666158796</v>
      </c>
      <c r="K168" s="16">
        <f t="shared" si="45"/>
        <v>0.12891133237276012</v>
      </c>
      <c r="L168" s="16">
        <f t="shared" si="46"/>
        <v>0.60285445675056071</v>
      </c>
      <c r="M168" s="17">
        <f t="shared" si="47"/>
        <v>0.56601528409348756</v>
      </c>
      <c r="O168" s="10">
        <f t="shared" si="48"/>
        <v>5.6199999999999868</v>
      </c>
      <c r="P168" s="16">
        <f t="shared" si="49"/>
        <v>5.307602078456998E-2</v>
      </c>
      <c r="Q168" s="16">
        <f t="shared" si="50"/>
        <v>29.710144083471313</v>
      </c>
      <c r="R168" s="16">
        <f t="shared" si="51"/>
        <v>8.8975275643317031E-2</v>
      </c>
      <c r="S168" s="16">
        <f t="shared" si="52"/>
        <v>0.59652549993034543</v>
      </c>
      <c r="T168" s="17">
        <f t="shared" si="53"/>
        <v>0.54251784570755912</v>
      </c>
    </row>
    <row r="169" spans="1:20" x14ac:dyDescent="0.15">
      <c r="A169" s="10">
        <f t="shared" si="36"/>
        <v>3.6299999999999866</v>
      </c>
      <c r="B169" s="16">
        <f t="shared" si="37"/>
        <v>0.12340816324431922</v>
      </c>
      <c r="C169" s="16">
        <f t="shared" si="38"/>
        <v>5.9721935621544828</v>
      </c>
      <c r="D169" s="16">
        <f t="shared" si="39"/>
        <v>0.20067858359359259</v>
      </c>
      <c r="E169" s="16">
        <f t="shared" si="40"/>
        <v>0.61495432663727201</v>
      </c>
      <c r="F169" s="17">
        <f t="shared" si="41"/>
        <v>0.60795242435372543</v>
      </c>
      <c r="H169" s="10">
        <f t="shared" si="42"/>
        <v>4.6299999999999866</v>
      </c>
      <c r="I169" s="16">
        <f t="shared" si="43"/>
        <v>7.7390246120330658E-2</v>
      </c>
      <c r="J169" s="16">
        <f t="shared" si="44"/>
        <v>13.896124628440262</v>
      </c>
      <c r="K169" s="16">
        <f t="shared" si="45"/>
        <v>0.12839095749587731</v>
      </c>
      <c r="L169" s="16">
        <f t="shared" si="46"/>
        <v>0.60277022330654162</v>
      </c>
      <c r="M169" s="17">
        <f t="shared" si="47"/>
        <v>0.56570981737045711</v>
      </c>
      <c r="O169" s="10">
        <f t="shared" si="48"/>
        <v>5.6299999999999866</v>
      </c>
      <c r="P169" s="16">
        <f t="shared" si="49"/>
        <v>5.289179264830552E-2</v>
      </c>
      <c r="Q169" s="16">
        <f t="shared" si="50"/>
        <v>29.926900165433317</v>
      </c>
      <c r="R169" s="16">
        <f t="shared" si="51"/>
        <v>8.8673400447415646E-2</v>
      </c>
      <c r="S169" s="16">
        <f t="shared" si="52"/>
        <v>0.59647867772558205</v>
      </c>
      <c r="T169" s="17">
        <f t="shared" si="53"/>
        <v>0.54233981814645893</v>
      </c>
    </row>
    <row r="170" spans="1:20" x14ac:dyDescent="0.15">
      <c r="A170" s="10">
        <f t="shared" si="36"/>
        <v>3.6399999999999864</v>
      </c>
      <c r="B170" s="16">
        <f t="shared" si="37"/>
        <v>0.12276566489884196</v>
      </c>
      <c r="C170" s="16">
        <f t="shared" si="38"/>
        <v>6.0246839433538968</v>
      </c>
      <c r="D170" s="16">
        <f t="shared" si="39"/>
        <v>0.19969013377083283</v>
      </c>
      <c r="E170" s="16">
        <f t="shared" si="40"/>
        <v>0.61478082357203256</v>
      </c>
      <c r="F170" s="17">
        <f t="shared" si="41"/>
        <v>0.6073775108773618</v>
      </c>
      <c r="H170" s="10">
        <f t="shared" si="42"/>
        <v>4.6399999999999864</v>
      </c>
      <c r="I170" s="16">
        <f t="shared" si="43"/>
        <v>7.7067727118592264E-2</v>
      </c>
      <c r="J170" s="16">
        <f t="shared" si="44"/>
        <v>14.008790208500658</v>
      </c>
      <c r="K170" s="16">
        <f t="shared" si="45"/>
        <v>0.12787365037242543</v>
      </c>
      <c r="L170" s="16">
        <f t="shared" si="46"/>
        <v>0.60268653388822835</v>
      </c>
      <c r="M170" s="17">
        <f t="shared" si="47"/>
        <v>0.56540613248671356</v>
      </c>
      <c r="O170" s="10">
        <f t="shared" si="48"/>
        <v>5.6399999999999864</v>
      </c>
      <c r="P170" s="16">
        <f t="shared" si="49"/>
        <v>5.2708514884884851E-2</v>
      </c>
      <c r="Q170" s="16">
        <f t="shared" si="50"/>
        <v>30.144997122984943</v>
      </c>
      <c r="R170" s="16">
        <f t="shared" si="51"/>
        <v>8.8373034415966792E-2</v>
      </c>
      <c r="S170" s="16">
        <f t="shared" si="52"/>
        <v>0.5964321043542411</v>
      </c>
      <c r="T170" s="17">
        <f t="shared" si="53"/>
        <v>0.54216267460632617</v>
      </c>
    </row>
    <row r="171" spans="1:20" x14ac:dyDescent="0.15">
      <c r="A171" s="10">
        <f t="shared" ref="A171:A205" si="54">A170+0.01</f>
        <v>3.6499999999999861</v>
      </c>
      <c r="B171" s="16">
        <f t="shared" ref="B171:B205" si="55">($B$1+1)/(1+$B$1*A171^2)</f>
        <v>0.12212808182581571</v>
      </c>
      <c r="C171" s="16">
        <f t="shared" ref="C171:C205" si="56">($B$1+1)/(1+$B$1*A171^2)*((2/($B$1+1)*(1+0.5*($B$1-1)*A171^2))^($B$1/($B$1-1)))</f>
        <v>6.0776084322605159</v>
      </c>
      <c r="D171" s="16">
        <f t="shared" ref="D171:D205" si="57">($B$1+1)^2*A171^2/(1+$B$1*A171^2)^2</f>
        <v>0.19870866286536043</v>
      </c>
      <c r="E171" s="16">
        <f t="shared" ref="E171:E205" si="58">(1+$B$1*A171^2)/(($B$1+1)*A171^2)</f>
        <v>0.61460874460499182</v>
      </c>
      <c r="F171" s="17">
        <f t="shared" ref="F171:F205" si="59">2*($B$1+1)*A171^2/(1+$B$1*A171^2)^2*(1+0.5*($B$1-1)*A171^2)</f>
        <v>0.60680657922509085</v>
      </c>
      <c r="H171" s="10">
        <f t="shared" ref="H171:H205" si="60">H170+0.01</f>
        <v>4.6499999999999861</v>
      </c>
      <c r="I171" s="16">
        <f t="shared" ref="I171:I205" si="61">($B$1+1)/(1+$B$1*H171^2)</f>
        <v>7.6747197927826097E-2</v>
      </c>
      <c r="J171" s="16">
        <f t="shared" ref="J171:J205" si="62">($B$1+1)/(1+$B$1*H171^2)*((2/($B$1+1)*(1+0.5*($B$1-1)*H171^2))^($B$1/($B$1-1)))</f>
        <v>14.122255900281322</v>
      </c>
      <c r="K171" s="16">
        <f t="shared" ref="K171:K205" si="63">($B$1+1)^2*H171^2/(1+$B$1*H171^2)^2</f>
        <v>0.12735938759786408</v>
      </c>
      <c r="L171" s="16">
        <f t="shared" ref="L171:L205" si="64">(1+$B$1*H171^2)/(($B$1+1)*H171^2)</f>
        <v>0.60260338382086576</v>
      </c>
      <c r="M171" s="17">
        <f t="shared" ref="M171:M205" si="65">2*($B$1+1)*H171^2/(1+$B$1*H171^2)^2*(1+0.5*($B$1-1)*H171^2)</f>
        <v>0.56510421605401984</v>
      </c>
      <c r="O171" s="10">
        <f t="shared" ref="O171:O205" si="66">O170+0.01</f>
        <v>5.6499999999999861</v>
      </c>
      <c r="P171" s="16">
        <f t="shared" ref="P171:P205" si="67">($B$1+1)/(1+$B$1*O171^2)</f>
        <v>5.2526181018351589E-2</v>
      </c>
      <c r="Q171" s="16">
        <f t="shared" ref="Q171:Q205" si="68">($B$1+1)/(1+$B$1*O171^2)*((2/($B$1+1)*(1+0.5*($B$1-1)*O171^2))^($B$1/($B$1-1)))</f>
        <v>30.364441451380792</v>
      </c>
      <c r="R171" s="16">
        <f t="shared" ref="R171:R205" si="69">($B$1+1)^2*O171^2/(1+$B$1*O171^2)^2</f>
        <v>8.8074167679765128E-2</v>
      </c>
      <c r="S171" s="16">
        <f t="shared" ref="S171:S205" si="70">(1+$B$1*O171^2)/(($B$1+1)*O171^2)</f>
        <v>0.59638577805622994</v>
      </c>
      <c r="T171" s="17">
        <f t="shared" ref="T171:T205" si="71">2*($B$1+1)*O171^2/(1+$B$1*O171^2)^2*(1+0.5*($B$1-1)*O171^2)</f>
        <v>0.54198640935935227</v>
      </c>
    </row>
    <row r="172" spans="1:20" x14ac:dyDescent="0.15">
      <c r="A172" s="10">
        <f t="shared" si="54"/>
        <v>3.6599999999999859</v>
      </c>
      <c r="B172" s="16">
        <f t="shared" si="55"/>
        <v>0.12149536495182797</v>
      </c>
      <c r="C172" s="16">
        <f t="shared" si="56"/>
        <v>6.1309699152023036</v>
      </c>
      <c r="D172" s="16">
        <f t="shared" si="57"/>
        <v>0.19773410869972088</v>
      </c>
      <c r="E172" s="16">
        <f t="shared" si="58"/>
        <v>0.61443807419351659</v>
      </c>
      <c r="F172" s="17">
        <f t="shared" si="59"/>
        <v>0.60623959499942748</v>
      </c>
      <c r="H172" s="10">
        <f t="shared" si="60"/>
        <v>4.6599999999999859</v>
      </c>
      <c r="I172" s="16">
        <f t="shared" si="61"/>
        <v>7.6428642398025534E-2</v>
      </c>
      <c r="J172" s="16">
        <f t="shared" si="62"/>
        <v>14.236526215839962</v>
      </c>
      <c r="K172" s="16">
        <f t="shared" si="63"/>
        <v>0.12684814598318289</v>
      </c>
      <c r="L172" s="16">
        <f t="shared" si="64"/>
        <v>0.60252076847980263</v>
      </c>
      <c r="M172" s="17">
        <f t="shared" si="65"/>
        <v>0.56480405480471729</v>
      </c>
      <c r="O172" s="10">
        <f t="shared" si="66"/>
        <v>5.6599999999999859</v>
      </c>
      <c r="P172" s="16">
        <f t="shared" si="67"/>
        <v>5.2344784627383907E-2</v>
      </c>
      <c r="Q172" s="16">
        <f t="shared" si="68"/>
        <v>30.585239667832862</v>
      </c>
      <c r="R172" s="16">
        <f t="shared" si="69"/>
        <v>8.7776790448595848E-2</v>
      </c>
      <c r="S172" s="16">
        <f t="shared" si="70"/>
        <v>0.59633969708699086</v>
      </c>
      <c r="T172" s="17">
        <f t="shared" si="71"/>
        <v>0.54181101672300025</v>
      </c>
    </row>
    <row r="173" spans="1:20" x14ac:dyDescent="0.15">
      <c r="A173" s="10">
        <f t="shared" si="54"/>
        <v>3.6699999999999857</v>
      </c>
      <c r="B173" s="16">
        <f t="shared" si="55"/>
        <v>0.12086746580206228</v>
      </c>
      <c r="C173" s="16">
        <f t="shared" si="56"/>
        <v>6.1847712929432346</v>
      </c>
      <c r="D173" s="16">
        <f t="shared" si="57"/>
        <v>0.19676640973966913</v>
      </c>
      <c r="E173" s="16">
        <f t="shared" si="58"/>
        <v>0.61426879700643733</v>
      </c>
      <c r="F173" s="17">
        <f t="shared" si="59"/>
        <v>0.60567652414015904</v>
      </c>
      <c r="H173" s="10">
        <f t="shared" si="60"/>
        <v>4.6699999999999857</v>
      </c>
      <c r="I173" s="16">
        <f t="shared" si="61"/>
        <v>7.6112044540768919E-2</v>
      </c>
      <c r="J173" s="16">
        <f t="shared" si="62"/>
        <v>14.351605685388513</v>
      </c>
      <c r="K173" s="16">
        <f t="shared" si="63"/>
        <v>0.12633990255262101</v>
      </c>
      <c r="L173" s="16">
        <f t="shared" si="64"/>
        <v>0.60243868328984973</v>
      </c>
      <c r="M173" s="17">
        <f t="shared" si="65"/>
        <v>0.56450563559049061</v>
      </c>
      <c r="O173" s="10">
        <f t="shared" si="66"/>
        <v>5.6699999999999857</v>
      </c>
      <c r="P173" s="16">
        <f t="shared" si="67"/>
        <v>5.216431934474685E-2</v>
      </c>
      <c r="Q173" s="16">
        <f t="shared" si="68"/>
        <v>30.807398311549221</v>
      </c>
      <c r="R173" s="16">
        <f t="shared" si="69"/>
        <v>8.7480893010494096E-2</v>
      </c>
      <c r="S173" s="16">
        <f t="shared" si="70"/>
        <v>0.59629385971733617</v>
      </c>
      <c r="T173" s="17">
        <f t="shared" si="71"/>
        <v>0.54163649105958822</v>
      </c>
    </row>
    <row r="174" spans="1:20" x14ac:dyDescent="0.15">
      <c r="A174" s="10">
        <f t="shared" si="54"/>
        <v>3.6799999999999855</v>
      </c>
      <c r="B174" s="16">
        <f t="shared" si="55"/>
        <v>0.12024433649175213</v>
      </c>
      <c r="C174" s="16">
        <f t="shared" si="56"/>
        <v>6.2390154807189626</v>
      </c>
      <c r="D174" s="16">
        <f t="shared" si="57"/>
        <v>0.19580550508704528</v>
      </c>
      <c r="E174" s="16">
        <f t="shared" si="58"/>
        <v>0.61410089792060518</v>
      </c>
      <c r="F174" s="17">
        <f t="shared" si="59"/>
        <v>0.60511733292100112</v>
      </c>
      <c r="H174" s="10">
        <f t="shared" si="60"/>
        <v>4.6799999999999855</v>
      </c>
      <c r="I174" s="16">
        <f t="shared" si="61"/>
        <v>7.5797388527307732E-2</v>
      </c>
      <c r="J174" s="16">
        <f t="shared" si="62"/>
        <v>14.467498857331428</v>
      </c>
      <c r="K174" s="16">
        <f t="shared" si="63"/>
        <v>0.12583463454141353</v>
      </c>
      <c r="L174" s="16">
        <f t="shared" si="64"/>
        <v>0.60235712372464512</v>
      </c>
      <c r="M174" s="17">
        <f t="shared" si="65"/>
        <v>0.56420894538115096</v>
      </c>
      <c r="O174" s="10">
        <f t="shared" si="66"/>
        <v>5.6799999999999855</v>
      </c>
      <c r="P174" s="16">
        <f t="shared" si="67"/>
        <v>5.1984778856751006E-2</v>
      </c>
      <c r="Q174" s="16">
        <f t="shared" si="68"/>
        <v>31.030923943772304</v>
      </c>
      <c r="R174" s="16">
        <f t="shared" si="69"/>
        <v>8.7186465731012228E-2</v>
      </c>
      <c r="S174" s="16">
        <f t="shared" si="70"/>
        <v>0.59624826423328714</v>
      </c>
      <c r="T174" s="17">
        <f t="shared" si="71"/>
        <v>0.54146282677587587</v>
      </c>
    </row>
    <row r="175" spans="1:20" x14ac:dyDescent="0.15">
      <c r="A175" s="10">
        <f t="shared" si="54"/>
        <v>3.6899999999999853</v>
      </c>
      <c r="B175" s="16">
        <f t="shared" si="55"/>
        <v>0.11962592971777344</v>
      </c>
      <c r="C175" s="16">
        <f t="shared" si="56"/>
        <v>6.2937054082726078</v>
      </c>
      <c r="D175" s="16">
        <f t="shared" si="57"/>
        <v>0.19485133447272474</v>
      </c>
      <c r="E175" s="16">
        <f t="shared" si="58"/>
        <v>0.61393436201751372</v>
      </c>
      <c r="F175" s="17">
        <f t="shared" si="59"/>
        <v>0.60456198794627813</v>
      </c>
      <c r="H175" s="10">
        <f t="shared" si="60"/>
        <v>4.6899999999999853</v>
      </c>
      <c r="I175" s="16">
        <f t="shared" si="61"/>
        <v>7.5484658686680625E-2</v>
      </c>
      <c r="J175" s="16">
        <f t="shared" si="62"/>
        <v>14.584210298303663</v>
      </c>
      <c r="K175" s="16">
        <f t="shared" si="63"/>
        <v>0.12533231939356346</v>
      </c>
      <c r="L175" s="16">
        <f t="shared" si="64"/>
        <v>0.60227608530603161</v>
      </c>
      <c r="M175" s="17">
        <f t="shared" si="65"/>
        <v>0.56391397126342691</v>
      </c>
      <c r="O175" s="10">
        <f t="shared" si="66"/>
        <v>5.6899999999999853</v>
      </c>
      <c r="P175" s="16">
        <f t="shared" si="67"/>
        <v>5.1806156902717372E-2</v>
      </c>
      <c r="Q175" s="16">
        <f t="shared" si="68"/>
        <v>31.255823147817985</v>
      </c>
      <c r="R175" s="16">
        <f t="shared" si="69"/>
        <v>8.6893499052494799E-2</v>
      </c>
      <c r="S175" s="16">
        <f t="shared" si="70"/>
        <v>0.59620290893591266</v>
      </c>
      <c r="T175" s="17">
        <f t="shared" si="71"/>
        <v>0.54129001832265589</v>
      </c>
    </row>
    <row r="176" spans="1:20" x14ac:dyDescent="0.15">
      <c r="A176" s="10">
        <f t="shared" si="54"/>
        <v>3.6999999999999851</v>
      </c>
      <c r="B176" s="16">
        <f t="shared" si="55"/>
        <v>0.11901219875037283</v>
      </c>
      <c r="C176" s="16">
        <f t="shared" si="56"/>
        <v>6.3488440198904561</v>
      </c>
      <c r="D176" s="16">
        <f t="shared" si="57"/>
        <v>0.19390383824964039</v>
      </c>
      <c r="E176" s="16">
        <f t="shared" si="58"/>
        <v>0.6137691745799857</v>
      </c>
      <c r="F176" s="17">
        <f t="shared" si="59"/>
        <v>0.60401045614762616</v>
      </c>
      <c r="H176" s="10">
        <f t="shared" si="60"/>
        <v>4.6999999999999851</v>
      </c>
      <c r="I176" s="16">
        <f t="shared" si="61"/>
        <v>7.5173839503853118E-2</v>
      </c>
      <c r="J176" s="16">
        <f t="shared" si="62"/>
        <v>14.701744593208794</v>
      </c>
      <c r="K176" s="16">
        <f t="shared" si="63"/>
        <v>0.12483293475964032</v>
      </c>
      <c r="L176" s="16">
        <f t="shared" si="64"/>
        <v>0.60219556360344062</v>
      </c>
      <c r="M176" s="17">
        <f t="shared" si="65"/>
        <v>0.56362070043977297</v>
      </c>
      <c r="O176" s="10">
        <f t="shared" si="66"/>
        <v>5.6999999999999851</v>
      </c>
      <c r="P176" s="16">
        <f t="shared" si="67"/>
        <v>5.1628447274448486E-2</v>
      </c>
      <c r="Q176" s="16">
        <f t="shared" si="68"/>
        <v>31.482102529113924</v>
      </c>
      <c r="R176" s="16">
        <f t="shared" si="69"/>
        <v>8.6601983493361318E-2</v>
      </c>
      <c r="S176" s="16">
        <f t="shared" si="70"/>
        <v>0.59615779214117171</v>
      </c>
      <c r="T176" s="17">
        <f t="shared" si="71"/>
        <v>0.54111806019435005</v>
      </c>
    </row>
    <row r="177" spans="1:20" x14ac:dyDescent="0.15">
      <c r="A177" s="10">
        <f t="shared" si="54"/>
        <v>3.7099999999999849</v>
      </c>
      <c r="B177" s="16">
        <f t="shared" si="55"/>
        <v>0.11840309742502955</v>
      </c>
      <c r="C177" s="16">
        <f t="shared" si="56"/>
        <v>6.4044342744378824</v>
      </c>
      <c r="D177" s="16">
        <f t="shared" si="57"/>
        <v>0.19296295738587849</v>
      </c>
      <c r="E177" s="16">
        <f t="shared" si="58"/>
        <v>0.61360532108891996</v>
      </c>
      <c r="F177" s="17">
        <f t="shared" si="59"/>
        <v>0.60346270478072339</v>
      </c>
      <c r="H177" s="10">
        <f t="shared" si="60"/>
        <v>4.7099999999999849</v>
      </c>
      <c r="I177" s="16">
        <f t="shared" si="61"/>
        <v>7.4864915617882458E-2</v>
      </c>
      <c r="J177" s="16">
        <f t="shared" si="62"/>
        <v>14.820106345257207</v>
      </c>
      <c r="K177" s="16">
        <f t="shared" si="63"/>
        <v>0.12433645849460377</v>
      </c>
      <c r="L177" s="16">
        <f t="shared" si="64"/>
        <v>0.60211555423328722</v>
      </c>
      <c r="M177" s="17">
        <f t="shared" si="65"/>
        <v>0.56332912022719006</v>
      </c>
      <c r="O177" s="10">
        <f t="shared" si="66"/>
        <v>5.7099999999999849</v>
      </c>
      <c r="P177" s="16">
        <f t="shared" si="67"/>
        <v>5.1451643815705626E-2</v>
      </c>
      <c r="Q177" s="16">
        <f t="shared" si="68"/>
        <v>31.709768715238212</v>
      </c>
      <c r="R177" s="16">
        <f t="shared" si="69"/>
        <v>8.6311909647396629E-2</v>
      </c>
      <c r="S177" s="16">
        <f t="shared" si="70"/>
        <v>0.59611291217975659</v>
      </c>
      <c r="T177" s="17">
        <f t="shared" si="71"/>
        <v>0.54094694692860856</v>
      </c>
    </row>
    <row r="178" spans="1:20" x14ac:dyDescent="0.15">
      <c r="A178" s="10">
        <f t="shared" si="54"/>
        <v>3.7199999999999847</v>
      </c>
      <c r="B178" s="16">
        <f t="shared" si="55"/>
        <v>0.11779858013444836</v>
      </c>
      <c r="C178" s="16">
        <f t="shared" si="56"/>
        <v>6.4604791453951451</v>
      </c>
      <c r="D178" s="16">
        <f t="shared" si="57"/>
        <v>0.19202863345784571</v>
      </c>
      <c r="E178" s="16">
        <f t="shared" si="58"/>
        <v>0.61344278722010281</v>
      </c>
      <c r="F178" s="17">
        <f t="shared" si="59"/>
        <v>0.60291870142204318</v>
      </c>
      <c r="H178" s="10">
        <f t="shared" si="60"/>
        <v>4.7199999999999847</v>
      </c>
      <c r="I178" s="16">
        <f t="shared" si="61"/>
        <v>7.4557871820107244E-2</v>
      </c>
      <c r="J178" s="16">
        <f t="shared" si="62"/>
        <v>14.939300176004149</v>
      </c>
      <c r="K178" s="16">
        <f t="shared" si="63"/>
        <v>0.12384286865565276</v>
      </c>
      <c r="L178" s="16">
        <f t="shared" si="64"/>
        <v>0.60203605285837414</v>
      </c>
      <c r="M178" s="17">
        <f t="shared" si="65"/>
        <v>0.56303921805605661</v>
      </c>
      <c r="O178" s="10">
        <f t="shared" si="66"/>
        <v>5.7199999999999847</v>
      </c>
      <c r="P178" s="16">
        <f t="shared" si="67"/>
        <v>5.1275740421691959E-2</v>
      </c>
      <c r="Q178" s="16">
        <f t="shared" si="68"/>
        <v>31.938828355958329</v>
      </c>
      <c r="R178" s="16">
        <f t="shared" si="69"/>
        <v>8.6023268183048562E-2</v>
      </c>
      <c r="S178" s="16">
        <f t="shared" si="70"/>
        <v>0.59606826739693874</v>
      </c>
      <c r="T178" s="17">
        <f t="shared" si="71"/>
        <v>0.54077667310591393</v>
      </c>
    </row>
    <row r="179" spans="1:20" x14ac:dyDescent="0.15">
      <c r="A179" s="10">
        <f t="shared" si="54"/>
        <v>3.7299999999999844</v>
      </c>
      <c r="B179" s="16">
        <f t="shared" si="55"/>
        <v>0.11719860182068122</v>
      </c>
      <c r="C179" s="16">
        <f t="shared" si="56"/>
        <v>6.5169816208933433</v>
      </c>
      <c r="D179" s="16">
        <f t="shared" si="57"/>
        <v>0.19110080864350881</v>
      </c>
      <c r="E179" s="16">
        <f t="shared" si="58"/>
        <v>0.61328155884107582</v>
      </c>
      <c r="F179" s="17">
        <f t="shared" si="59"/>
        <v>0.60237841396563241</v>
      </c>
      <c r="H179" s="10">
        <f t="shared" si="60"/>
        <v>4.7299999999999844</v>
      </c>
      <c r="I179" s="16">
        <f t="shared" si="61"/>
        <v>7.425269305236161E-2</v>
      </c>
      <c r="J179" s="16">
        <f t="shared" si="62"/>
        <v>15.059330725387856</v>
      </c>
      <c r="K179" s="16">
        <f t="shared" si="63"/>
        <v>0.12335214350009975</v>
      </c>
      <c r="L179" s="16">
        <f t="shared" si="64"/>
        <v>0.60195705518730258</v>
      </c>
      <c r="M179" s="17">
        <f t="shared" si="65"/>
        <v>0.56275098146897684</v>
      </c>
      <c r="O179" s="10">
        <f t="shared" si="66"/>
        <v>5.7299999999999844</v>
      </c>
      <c r="P179" s="16">
        <f t="shared" si="67"/>
        <v>5.1100731038541722E-2</v>
      </c>
      <c r="Q179" s="16">
        <f t="shared" si="68"/>
        <v>32.169288123269197</v>
      </c>
      <c r="R179" s="16">
        <f t="shared" si="69"/>
        <v>8.5736049842733378E-2</v>
      </c>
      <c r="S179" s="16">
        <f t="shared" si="70"/>
        <v>0.59602385615241626</v>
      </c>
      <c r="T179" s="17">
        <f t="shared" si="71"/>
        <v>0.54060723334918881</v>
      </c>
    </row>
    <row r="180" spans="1:20" x14ac:dyDescent="0.15">
      <c r="A180" s="10">
        <f t="shared" si="54"/>
        <v>3.7399999999999842</v>
      </c>
      <c r="B180" s="16">
        <f t="shared" si="55"/>
        <v>0.11660311796737538</v>
      </c>
      <c r="C180" s="16">
        <f t="shared" si="56"/>
        <v>6.5739447037503842</v>
      </c>
      <c r="D180" s="16">
        <f t="shared" si="57"/>
        <v>0.19017942571570517</v>
      </c>
      <c r="E180" s="16">
        <f t="shared" si="58"/>
        <v>0.61312162200806453</v>
      </c>
      <c r="F180" s="17">
        <f t="shared" si="59"/>
        <v>0.60184181061991671</v>
      </c>
      <c r="H180" s="10">
        <f t="shared" si="60"/>
        <v>4.7399999999999842</v>
      </c>
      <c r="I180" s="16">
        <f t="shared" si="61"/>
        <v>7.3949364405213408E-2</v>
      </c>
      <c r="J180" s="16">
        <f t="shared" si="62"/>
        <v>15.180202651767789</v>
      </c>
      <c r="K180" s="16">
        <f t="shared" si="63"/>
        <v>0.1228642614832694</v>
      </c>
      <c r="L180" s="16">
        <f t="shared" si="64"/>
        <v>0.60187855697389436</v>
      </c>
      <c r="M180" s="17">
        <f t="shared" si="65"/>
        <v>0.56246439811963855</v>
      </c>
      <c r="O180" s="10">
        <f t="shared" si="66"/>
        <v>5.7399999999999842</v>
      </c>
      <c r="P180" s="16">
        <f t="shared" si="67"/>
        <v>5.0926609662815196E-2</v>
      </c>
      <c r="Q180" s="16">
        <f t="shared" si="68"/>
        <v>32.401154711432454</v>
      </c>
      <c r="R180" s="16">
        <f t="shared" si="69"/>
        <v>8.5450245442148381E-2</v>
      </c>
      <c r="S180" s="16">
        <f t="shared" si="70"/>
        <v>0.59597967682016295</v>
      </c>
      <c r="T180" s="17">
        <f t="shared" si="71"/>
        <v>0.540438622323409</v>
      </c>
    </row>
    <row r="181" spans="1:20" x14ac:dyDescent="0.15">
      <c r="A181" s="10">
        <f t="shared" si="54"/>
        <v>3.749999999999984</v>
      </c>
      <c r="B181" s="16">
        <f t="shared" si="55"/>
        <v>0.11601208459214594</v>
      </c>
      <c r="C181" s="16">
        <f t="shared" si="56"/>
        <v>6.6313714115069784</v>
      </c>
      <c r="D181" s="16">
        <f t="shared" si="57"/>
        <v>0.18926442803552507</v>
      </c>
      <c r="E181" s="16">
        <f t="shared" si="58"/>
        <v>0.61296296296296315</v>
      </c>
      <c r="F181" s="17">
        <f t="shared" si="59"/>
        <v>0.60130885990452887</v>
      </c>
      <c r="H181" s="10">
        <f t="shared" si="60"/>
        <v>4.749999999999984</v>
      </c>
      <c r="I181" s="16">
        <f t="shared" si="61"/>
        <v>7.3647871116226032E-2</v>
      </c>
      <c r="J181" s="16">
        <f t="shared" si="62"/>
        <v>15.301920631962714</v>
      </c>
      <c r="K181" s="16">
        <f t="shared" si="63"/>
        <v>0.12237920125642161</v>
      </c>
      <c r="L181" s="16">
        <f t="shared" si="64"/>
        <v>0.60180055401662069</v>
      </c>
      <c r="M181" s="17">
        <f t="shared" si="65"/>
        <v>0.56217945577168349</v>
      </c>
      <c r="O181" s="10">
        <f t="shared" si="66"/>
        <v>5.749999999999984</v>
      </c>
      <c r="P181" s="16">
        <f t="shared" si="67"/>
        <v>5.0753370340999485E-2</v>
      </c>
      <c r="Q181" s="16">
        <f t="shared" si="68"/>
        <v>32.63443483701473</v>
      </c>
      <c r="R181" s="16">
        <f t="shared" si="69"/>
        <v>8.5165845869591514E-2</v>
      </c>
      <c r="S181" s="16">
        <f t="shared" si="70"/>
        <v>0.59593572778827986</v>
      </c>
      <c r="T181" s="17">
        <f t="shared" si="71"/>
        <v>0.54027083473521842</v>
      </c>
    </row>
    <row r="182" spans="1:20" x14ac:dyDescent="0.15">
      <c r="A182" s="10">
        <f t="shared" si="54"/>
        <v>3.7599999999999838</v>
      </c>
      <c r="B182" s="16">
        <f t="shared" si="55"/>
        <v>0.11542545823907016</v>
      </c>
      <c r="C182" s="16">
        <f t="shared" si="56"/>
        <v>6.6892647764626805</v>
      </c>
      <c r="D182" s="16">
        <f t="shared" si="57"/>
        <v>0.18835575954576361</v>
      </c>
      <c r="E182" s="16">
        <f t="shared" si="58"/>
        <v>0.61280556813037601</v>
      </c>
      <c r="F182" s="17">
        <f t="shared" si="59"/>
        <v>0.60077953064716372</v>
      </c>
      <c r="H182" s="10">
        <f t="shared" si="60"/>
        <v>4.7599999999999838</v>
      </c>
      <c r="I182" s="16">
        <f t="shared" si="61"/>
        <v>7.334819856824365E-2</v>
      </c>
      <c r="J182" s="16">
        <f t="shared" si="62"/>
        <v>15.424489361288879</v>
      </c>
      <c r="K182" s="16">
        <f t="shared" si="63"/>
        <v>0.12189694166469876</v>
      </c>
      <c r="L182" s="16">
        <f t="shared" si="64"/>
        <v>0.60172304215803984</v>
      </c>
      <c r="M182" s="17">
        <f t="shared" si="65"/>
        <v>0.56189614229759222</v>
      </c>
      <c r="O182" s="10">
        <f t="shared" si="66"/>
        <v>5.7599999999999838</v>
      </c>
      <c r="P182" s="16">
        <f t="shared" si="67"/>
        <v>5.0581007169015028E-2</v>
      </c>
      <c r="Q182" s="16">
        <f t="shared" si="68"/>
        <v>32.869135238926368</v>
      </c>
      <c r="R182" s="16">
        <f t="shared" si="69"/>
        <v>8.4882842085288679E-2</v>
      </c>
      <c r="S182" s="16">
        <f t="shared" si="70"/>
        <v>0.59589200745884774</v>
      </c>
      <c r="T182" s="17">
        <f t="shared" si="71"/>
        <v>0.54010386533255006</v>
      </c>
    </row>
    <row r="183" spans="1:20" x14ac:dyDescent="0.15">
      <c r="A183" s="10">
        <f t="shared" si="54"/>
        <v>3.7699999999999836</v>
      </c>
      <c r="B183" s="16">
        <f t="shared" si="55"/>
        <v>0.11484319597130163</v>
      </c>
      <c r="C183" s="16">
        <f t="shared" si="56"/>
        <v>6.7476278457120316</v>
      </c>
      <c r="D183" s="16">
        <f t="shared" si="57"/>
        <v>0.18745336476444369</v>
      </c>
      <c r="E183" s="16">
        <f t="shared" si="58"/>
        <v>0.61264942411471301</v>
      </c>
      <c r="F183" s="17">
        <f t="shared" si="59"/>
        <v>0.60025379198045936</v>
      </c>
      <c r="H183" s="10">
        <f t="shared" si="60"/>
        <v>4.7699999999999836</v>
      </c>
      <c r="I183" s="16">
        <f t="shared" si="61"/>
        <v>7.3050332287699485E-2</v>
      </c>
      <c r="J183" s="16">
        <f t="shared" si="62"/>
        <v>15.547913553598192</v>
      </c>
      <c r="K183" s="16">
        <f t="shared" si="63"/>
        <v>0.12141746174509677</v>
      </c>
      <c r="L183" s="16">
        <f t="shared" si="64"/>
        <v>0.60164601728424372</v>
      </c>
      <c r="M183" s="17">
        <f t="shared" si="65"/>
        <v>0.56161444567757945</v>
      </c>
      <c r="O183" s="10">
        <f t="shared" si="66"/>
        <v>5.7699999999999836</v>
      </c>
      <c r="P183" s="16">
        <f t="shared" si="67"/>
        <v>5.04095142917277E-2</v>
      </c>
      <c r="Q183" s="16">
        <f t="shared" si="68"/>
        <v>33.105262678460086</v>
      </c>
      <c r="R183" s="16">
        <f t="shared" si="69"/>
        <v>8.4601225120727569E-2</v>
      </c>
      <c r="S183" s="16">
        <f t="shared" si="70"/>
        <v>0.59584851424778262</v>
      </c>
      <c r="T183" s="17">
        <f t="shared" si="71"/>
        <v>0.53993770890424864</v>
      </c>
    </row>
    <row r="184" spans="1:20" x14ac:dyDescent="0.15">
      <c r="A184" s="10">
        <f t="shared" si="54"/>
        <v>3.7799999999999834</v>
      </c>
      <c r="B184" s="16">
        <f t="shared" si="55"/>
        <v>0.1142652553638025</v>
      </c>
      <c r="C184" s="16">
        <f t="shared" si="56"/>
        <v>6.8064636811806372</v>
      </c>
      <c r="D184" s="16">
        <f t="shared" si="57"/>
        <v>0.18655718877840788</v>
      </c>
      <c r="E184" s="16">
        <f t="shared" si="58"/>
        <v>0.61249451769733976</v>
      </c>
      <c r="F184" s="17">
        <f t="shared" si="59"/>
        <v>0.59973161333890301</v>
      </c>
      <c r="H184" s="10">
        <f t="shared" si="60"/>
        <v>4.7799999999999834</v>
      </c>
      <c r="I184" s="16">
        <f t="shared" si="61"/>
        <v>7.2754257942946585E-2</v>
      </c>
      <c r="J184" s="16">
        <f t="shared" si="62"/>
        <v>15.672197941316417</v>
      </c>
      <c r="K184" s="16">
        <f t="shared" si="63"/>
        <v>0.1209407407244593</v>
      </c>
      <c r="L184" s="16">
        <f t="shared" si="64"/>
        <v>0.60156947532431182</v>
      </c>
      <c r="M184" s="17">
        <f t="shared" si="65"/>
        <v>0.56133435399850207</v>
      </c>
      <c r="O184" s="10">
        <f t="shared" si="66"/>
        <v>5.7799999999999834</v>
      </c>
      <c r="P184" s="16">
        <f t="shared" si="67"/>
        <v>5.0238885902466508E-2</v>
      </c>
      <c r="Q184" s="16">
        <f t="shared" si="68"/>
        <v>33.342823939329755</v>
      </c>
      <c r="R184" s="16">
        <f t="shared" si="69"/>
        <v>8.4320986077998969E-2</v>
      </c>
      <c r="S184" s="16">
        <f t="shared" si="70"/>
        <v>0.59580524658469136</v>
      </c>
      <c r="T184" s="17">
        <f t="shared" si="71"/>
        <v>0.53977236027969988</v>
      </c>
    </row>
    <row r="185" spans="1:20" x14ac:dyDescent="0.15">
      <c r="A185" s="10">
        <f t="shared" si="54"/>
        <v>3.7899999999999832</v>
      </c>
      <c r="B185" s="16">
        <f t="shared" si="55"/>
        <v>0.11369159449619087</v>
      </c>
      <c r="C185" s="16">
        <f t="shared" si="56"/>
        <v>6.8657753596613622</v>
      </c>
      <c r="D185" s="16">
        <f t="shared" si="57"/>
        <v>0.18566717723697987</v>
      </c>
      <c r="E185" s="16">
        <f t="shared" si="58"/>
        <v>0.61234083583378041</v>
      </c>
      <c r="F185" s="17">
        <f t="shared" si="59"/>
        <v>0.59921296445576278</v>
      </c>
      <c r="H185" s="10">
        <f t="shared" si="60"/>
        <v>4.7899999999999832</v>
      </c>
      <c r="I185" s="16">
        <f t="shared" si="61"/>
        <v>7.2459961342611109E-2</v>
      </c>
      <c r="J185" s="16">
        <f t="shared" si="62"/>
        <v>15.79734727548138</v>
      </c>
      <c r="K185" s="16">
        <f t="shared" si="63"/>
        <v>0.12046675801749569</v>
      </c>
      <c r="L185" s="16">
        <f t="shared" si="64"/>
        <v>0.60149341224977249</v>
      </c>
      <c r="M185" s="17">
        <f t="shared" si="65"/>
        <v>0.56105585545278014</v>
      </c>
      <c r="O185" s="10">
        <f t="shared" si="66"/>
        <v>5.7899999999999832</v>
      </c>
      <c r="P185" s="16">
        <f t="shared" si="67"/>
        <v>5.0069116242546771E-2</v>
      </c>
      <c r="Q185" s="16">
        <f t="shared" si="68"/>
        <v>33.581825827708876</v>
      </c>
      <c r="R185" s="16">
        <f t="shared" si="69"/>
        <v>8.4042116129144709E-2</v>
      </c>
      <c r="S185" s="16">
        <f t="shared" si="70"/>
        <v>0.59576220291273041</v>
      </c>
      <c r="T185" s="17">
        <f t="shared" si="71"/>
        <v>0.53960781432846117</v>
      </c>
    </row>
    <row r="186" spans="1:20" x14ac:dyDescent="0.15">
      <c r="A186" s="10">
        <f t="shared" si="54"/>
        <v>3.7999999999999829</v>
      </c>
      <c r="B186" s="16">
        <f t="shared" si="55"/>
        <v>0.11312217194570233</v>
      </c>
      <c r="C186" s="16">
        <f t="shared" si="56"/>
        <v>6.9255659728505776</v>
      </c>
      <c r="D186" s="16">
        <f t="shared" si="57"/>
        <v>0.18478327634569472</v>
      </c>
      <c r="E186" s="16">
        <f t="shared" si="58"/>
        <v>0.61218836565096979</v>
      </c>
      <c r="F186" s="17">
        <f t="shared" si="59"/>
        <v>0.59869781536004663</v>
      </c>
      <c r="H186" s="10">
        <f t="shared" si="60"/>
        <v>4.7999999999999829</v>
      </c>
      <c r="I186" s="16">
        <f t="shared" si="61"/>
        <v>7.2167428433967312E-2</v>
      </c>
      <c r="J186" s="16">
        <f t="shared" si="62"/>
        <v>15.923366325781062</v>
      </c>
      <c r="K186" s="16">
        <f t="shared" si="63"/>
        <v>0.11999549322482128</v>
      </c>
      <c r="L186" s="16">
        <f t="shared" si="64"/>
        <v>0.60141782407407418</v>
      </c>
      <c r="M186" s="17">
        <f t="shared" si="65"/>
        <v>0.56077893833732806</v>
      </c>
      <c r="O186" s="10">
        <f t="shared" si="66"/>
        <v>5.7999999999999829</v>
      </c>
      <c r="P186" s="16">
        <f t="shared" si="67"/>
        <v>4.9900199600798695E-2</v>
      </c>
      <c r="Q186" s="16">
        <f t="shared" si="68"/>
        <v>33.822275172269293</v>
      </c>
      <c r="R186" s="16">
        <f t="shared" si="69"/>
        <v>8.376460651551236E-2</v>
      </c>
      <c r="S186" s="16">
        <f t="shared" si="70"/>
        <v>0.59571938168846617</v>
      </c>
      <c r="T186" s="17">
        <f t="shared" si="71"/>
        <v>0.5394440659598968</v>
      </c>
    </row>
    <row r="187" spans="1:20" x14ac:dyDescent="0.15">
      <c r="A187" s="10">
        <f t="shared" si="54"/>
        <v>3.8099999999999827</v>
      </c>
      <c r="B187" s="16">
        <f t="shared" si="55"/>
        <v>0.11255694678026261</v>
      </c>
      <c r="C187" s="16">
        <f t="shared" si="56"/>
        <v>6.9858386273843847</v>
      </c>
      <c r="D187" s="16">
        <f t="shared" si="57"/>
        <v>0.18390543286009672</v>
      </c>
      <c r="E187" s="16">
        <f t="shared" si="58"/>
        <v>0.61203709444455945</v>
      </c>
      <c r="F187" s="17">
        <f t="shared" si="59"/>
        <v>0.59818613637348483</v>
      </c>
      <c r="H187" s="10">
        <f t="shared" si="60"/>
        <v>4.8099999999999827</v>
      </c>
      <c r="I187" s="16">
        <f t="shared" si="61"/>
        <v>7.1876645301334349E-2</v>
      </c>
      <c r="J187" s="16">
        <f t="shared" si="62"/>
        <v>16.050259880591966</v>
      </c>
      <c r="K187" s="16">
        <f t="shared" si="63"/>
        <v>0.11952692613102044</v>
      </c>
      <c r="L187" s="16">
        <f t="shared" si="64"/>
        <v>0.60134270685206248</v>
      </c>
      <c r="M187" s="17">
        <f t="shared" si="65"/>
        <v>0.56050359105249725</v>
      </c>
      <c r="O187" s="10">
        <f t="shared" si="66"/>
        <v>5.8099999999999827</v>
      </c>
      <c r="P187" s="16">
        <f t="shared" si="67"/>
        <v>4.9732130313101357E-2</v>
      </c>
      <c r="Q187" s="16">
        <f t="shared" si="68"/>
        <v>34.064178824219887</v>
      </c>
      <c r="R187" s="16">
        <f t="shared" si="69"/>
        <v>8.3488448547117122E-2</v>
      </c>
      <c r="S187" s="16">
        <f t="shared" si="70"/>
        <v>0.59567678138173541</v>
      </c>
      <c r="T187" s="17">
        <f t="shared" si="71"/>
        <v>0.5392811101228181</v>
      </c>
    </row>
    <row r="188" spans="1:20" x14ac:dyDescent="0.15">
      <c r="A188" s="10">
        <f t="shared" si="54"/>
        <v>3.8199999999999825</v>
      </c>
      <c r="B188" s="16">
        <f t="shared" si="55"/>
        <v>0.11199587855167029</v>
      </c>
      <c r="C188" s="16">
        <f t="shared" si="56"/>
        <v>7.0465964448749201</v>
      </c>
      <c r="D188" s="16">
        <f t="shared" si="57"/>
        <v>0.1830335940796059</v>
      </c>
      <c r="E188" s="16">
        <f t="shared" si="58"/>
        <v>0.61188700967626997</v>
      </c>
      <c r="F188" s="17">
        <f t="shared" si="59"/>
        <v>0.59767789810754091</v>
      </c>
      <c r="H188" s="10">
        <f t="shared" si="60"/>
        <v>4.8199999999999825</v>
      </c>
      <c r="I188" s="16">
        <f t="shared" si="61"/>
        <v>7.158759816449449E-2</v>
      </c>
      <c r="J188" s="16">
        <f t="shared" si="62"/>
        <v>16.178032747017213</v>
      </c>
      <c r="K188" s="16">
        <f t="shared" si="63"/>
        <v>0.1190610367027326</v>
      </c>
      <c r="L188" s="16">
        <f t="shared" si="64"/>
        <v>0.60126805667946503</v>
      </c>
      <c r="M188" s="17">
        <f t="shared" si="65"/>
        <v>0.56022980210103446</v>
      </c>
      <c r="O188" s="10">
        <f t="shared" si="66"/>
        <v>5.8199999999999825</v>
      </c>
      <c r="P188" s="16">
        <f t="shared" si="67"/>
        <v>4.9564902761921888E-2</v>
      </c>
      <c r="Q188" s="16">
        <f t="shared" si="68"/>
        <v>34.30754365734532</v>
      </c>
      <c r="R188" s="16">
        <f t="shared" si="69"/>
        <v>8.321363360200984E-2</v>
      </c>
      <c r="S188" s="16">
        <f t="shared" si="70"/>
        <v>0.59563440047551008</v>
      </c>
      <c r="T188" s="17">
        <f t="shared" si="71"/>
        <v>0.53911894180512498</v>
      </c>
    </row>
    <row r="189" spans="1:20" x14ac:dyDescent="0.15">
      <c r="A189" s="10">
        <f t="shared" si="54"/>
        <v>3.8299999999999823</v>
      </c>
      <c r="B189" s="16">
        <f t="shared" si="55"/>
        <v>0.11143892728888689</v>
      </c>
      <c r="C189" s="16">
        <f t="shared" si="56"/>
        <v>7.1078425619466943</v>
      </c>
      <c r="D189" s="16">
        <f t="shared" si="57"/>
        <v>0.18216770784145053</v>
      </c>
      <c r="E189" s="16">
        <f t="shared" si="58"/>
        <v>0.61173809897129328</v>
      </c>
      <c r="F189" s="17">
        <f t="shared" si="59"/>
        <v>0.59717307146044674</v>
      </c>
      <c r="H189" s="10">
        <f t="shared" si="60"/>
        <v>4.8299999999999823</v>
      </c>
      <c r="I189" s="16">
        <f t="shared" si="61"/>
        <v>7.1300273377132017E-2</v>
      </c>
      <c r="J189" s="16">
        <f t="shared" si="62"/>
        <v>16.306689750924818</v>
      </c>
      <c r="K189" s="16">
        <f t="shared" si="63"/>
        <v>0.11859780508675936</v>
      </c>
      <c r="L189" s="16">
        <f t="shared" si="64"/>
        <v>0.60119386969238453</v>
      </c>
      <c r="M189" s="17">
        <f t="shared" si="65"/>
        <v>0.559957560087046</v>
      </c>
      <c r="O189" s="10">
        <f t="shared" si="66"/>
        <v>5.8299999999999823</v>
      </c>
      <c r="P189" s="16">
        <f t="shared" si="67"/>
        <v>4.9398511375859981E-2</v>
      </c>
      <c r="Q189" s="16">
        <f t="shared" si="68"/>
        <v>34.552376568044515</v>
      </c>
      <c r="R189" s="16">
        <f t="shared" si="69"/>
        <v>8.2940153125652144E-2</v>
      </c>
      <c r="S189" s="16">
        <f t="shared" si="70"/>
        <v>0.59559223746576084</v>
      </c>
      <c r="T189" s="17">
        <f t="shared" si="71"/>
        <v>0.53895755603345363</v>
      </c>
    </row>
    <row r="190" spans="1:20" x14ac:dyDescent="0.15">
      <c r="A190" s="10">
        <f t="shared" si="54"/>
        <v>3.8399999999999821</v>
      </c>
      <c r="B190" s="16">
        <f t="shared" si="55"/>
        <v>0.1108860534914332</v>
      </c>
      <c r="C190" s="16">
        <f t="shared" si="56"/>
        <v>7.1695801302729523</v>
      </c>
      <c r="D190" s="16">
        <f t="shared" si="57"/>
        <v>0.18130772251466767</v>
      </c>
      <c r="E190" s="16">
        <f t="shared" si="58"/>
        <v>0.61159035011574103</v>
      </c>
      <c r="F190" s="17">
        <f t="shared" si="59"/>
        <v>0.59667162761426606</v>
      </c>
      <c r="H190" s="10">
        <f t="shared" si="60"/>
        <v>4.8399999999999821</v>
      </c>
      <c r="I190" s="16">
        <f t="shared" si="61"/>
        <v>7.1014657425293087E-2</v>
      </c>
      <c r="J190" s="16">
        <f t="shared" si="62"/>
        <v>16.436235736985896</v>
      </c>
      <c r="K190" s="16">
        <f t="shared" si="63"/>
        <v>0.11813721160819406</v>
      </c>
      <c r="L190" s="16">
        <f t="shared" si="64"/>
        <v>0.60112014206679887</v>
      </c>
      <c r="M190" s="17">
        <f t="shared" si="65"/>
        <v>0.55968685371497651</v>
      </c>
      <c r="O190" s="10">
        <f t="shared" si="66"/>
        <v>5.8399999999999821</v>
      </c>
      <c r="P190" s="16">
        <f t="shared" si="67"/>
        <v>4.9232950629197407E-2</v>
      </c>
      <c r="Q190" s="16">
        <f t="shared" si="68"/>
        <v>34.798684475369434</v>
      </c>
      <c r="R190" s="16">
        <f t="shared" si="69"/>
        <v>8.2667998630297709E-2</v>
      </c>
      <c r="S190" s="16">
        <f t="shared" si="70"/>
        <v>0.59555029086132494</v>
      </c>
      <c r="T190" s="17">
        <f t="shared" si="71"/>
        <v>0.53879694787282528</v>
      </c>
    </row>
    <row r="191" spans="1:20" x14ac:dyDescent="0.15">
      <c r="A191" s="10">
        <f t="shared" si="54"/>
        <v>3.8499999999999819</v>
      </c>
      <c r="B191" s="16">
        <f t="shared" si="55"/>
        <v>0.11033721812288906</v>
      </c>
      <c r="C191" s="16">
        <f t="shared" si="56"/>
        <v>7.2318123166121007</v>
      </c>
      <c r="D191" s="16">
        <f t="shared" si="57"/>
        <v>0.18045358699416839</v>
      </c>
      <c r="E191" s="16">
        <f t="shared" si="58"/>
        <v>0.61144375105414095</v>
      </c>
      <c r="F191" s="17">
        <f t="shared" si="59"/>
        <v>0.59617353803197959</v>
      </c>
      <c r="H191" s="10">
        <f t="shared" si="60"/>
        <v>4.8499999999999819</v>
      </c>
      <c r="I191" s="16">
        <f t="shared" si="61"/>
        <v>7.0730736925865859E-2</v>
      </c>
      <c r="J191" s="16">
        <f t="shared" si="62"/>
        <v>16.566675568712927</v>
      </c>
      <c r="K191" s="16">
        <f t="shared" si="63"/>
        <v>0.11767923676857288</v>
      </c>
      <c r="L191" s="16">
        <f t="shared" si="64"/>
        <v>0.60104687001806789</v>
      </c>
      <c r="M191" s="17">
        <f t="shared" si="65"/>
        <v>0.5594176717885998</v>
      </c>
      <c r="O191" s="10">
        <f t="shared" si="66"/>
        <v>5.8499999999999819</v>
      </c>
      <c r="P191" s="16">
        <f t="shared" si="67"/>
        <v>4.9068215041452715E-2</v>
      </c>
      <c r="Q191" s="16">
        <f t="shared" si="68"/>
        <v>35.046474321063862</v>
      </c>
      <c r="R191" s="16">
        <f t="shared" si="69"/>
        <v>8.2397161694380189E-2</v>
      </c>
      <c r="S191" s="16">
        <f t="shared" si="70"/>
        <v>0.59550855918377299</v>
      </c>
      <c r="T191" s="17">
        <f t="shared" si="71"/>
        <v>0.53863711242630152</v>
      </c>
    </row>
    <row r="192" spans="1:20" x14ac:dyDescent="0.15">
      <c r="A192" s="10">
        <f t="shared" si="54"/>
        <v>3.8599999999999817</v>
      </c>
      <c r="B192" s="16">
        <f t="shared" si="55"/>
        <v>0.10979238260449591</v>
      </c>
      <c r="C192" s="16">
        <f t="shared" si="56"/>
        <v>7.2945423028441336</v>
      </c>
      <c r="D192" s="16">
        <f t="shared" si="57"/>
        <v>0.17960525069487013</v>
      </c>
      <c r="E192" s="16">
        <f t="shared" si="58"/>
        <v>0.6112982898869771</v>
      </c>
      <c r="F192" s="17">
        <f t="shared" si="59"/>
        <v>0.59567877445460182</v>
      </c>
      <c r="H192" s="10">
        <f t="shared" si="60"/>
        <v>4.8599999999999817</v>
      </c>
      <c r="I192" s="16">
        <f t="shared" si="61"/>
        <v>7.0448498625080652E-2</v>
      </c>
      <c r="J192" s="16">
        <f t="shared" si="62"/>
        <v>16.698014128498009</v>
      </c>
      <c r="K192" s="16">
        <f t="shared" si="63"/>
        <v>0.11722386124404685</v>
      </c>
      <c r="L192" s="16">
        <f t="shared" si="64"/>
        <v>0.60097404980044833</v>
      </c>
      <c r="M192" s="17">
        <f t="shared" si="65"/>
        <v>0.55915000321001695</v>
      </c>
      <c r="O192" s="10">
        <f t="shared" si="66"/>
        <v>5.8599999999999817</v>
      </c>
      <c r="P192" s="16">
        <f t="shared" si="67"/>
        <v>4.8904299176940946E-2</v>
      </c>
      <c r="Q192" s="16">
        <f t="shared" si="68"/>
        <v>35.295753069601773</v>
      </c>
      <c r="R192" s="16">
        <f t="shared" si="69"/>
        <v>8.2127633961907531E-2</v>
      </c>
      <c r="S192" s="16">
        <f t="shared" si="70"/>
        <v>0.59546704096727987</v>
      </c>
      <c r="T192" s="17">
        <f t="shared" si="71"/>
        <v>0.5384780448346399</v>
      </c>
    </row>
    <row r="193" spans="1:20" x14ac:dyDescent="0.15">
      <c r="A193" s="10">
        <f t="shared" si="54"/>
        <v>3.8699999999999815</v>
      </c>
      <c r="B193" s="16">
        <f t="shared" si="55"/>
        <v>0.1092515088088591</v>
      </c>
      <c r="C193" s="16">
        <f t="shared" si="56"/>
        <v>7.3577732860071388</v>
      </c>
      <c r="D193" s="16">
        <f t="shared" si="57"/>
        <v>0.1787626635458926</v>
      </c>
      <c r="E193" s="16">
        <f t="shared" si="58"/>
        <v>0.61115395486827517</v>
      </c>
      <c r="F193" s="17">
        <f t="shared" si="59"/>
        <v>0.59518730889831928</v>
      </c>
      <c r="H193" s="10">
        <f t="shared" si="60"/>
        <v>4.8699999999999815</v>
      </c>
      <c r="I193" s="16">
        <f t="shared" si="61"/>
        <v>7.0167929397029968E-2</v>
      </c>
      <c r="J193" s="16">
        <f t="shared" si="62"/>
        <v>16.830256317651006</v>
      </c>
      <c r="K193" s="16">
        <f t="shared" si="63"/>
        <v>0.11677106588357523</v>
      </c>
      <c r="L193" s="16">
        <f t="shared" si="64"/>
        <v>0.6009016777066144</v>
      </c>
      <c r="M193" s="17">
        <f t="shared" si="65"/>
        <v>0.55888383697867006</v>
      </c>
      <c r="O193" s="10">
        <f t="shared" si="66"/>
        <v>5.8699999999999815</v>
      </c>
      <c r="P193" s="16">
        <f t="shared" si="67"/>
        <v>4.8741197644338215E-2</v>
      </c>
      <c r="Q193" s="16">
        <f t="shared" si="68"/>
        <v>35.546527708226286</v>
      </c>
      <c r="R193" s="16">
        <f t="shared" si="69"/>
        <v>8.1859407141862336E-2</v>
      </c>
      <c r="S193" s="16">
        <f t="shared" si="70"/>
        <v>0.59542573475849547</v>
      </c>
      <c r="T193" s="17">
        <f t="shared" si="71"/>
        <v>0.53831974027595497</v>
      </c>
    </row>
    <row r="194" spans="1:20" x14ac:dyDescent="0.15">
      <c r="A194" s="10">
        <f t="shared" si="54"/>
        <v>3.8799999999999812</v>
      </c>
      <c r="B194" s="16">
        <f t="shared" si="55"/>
        <v>0.10871455905374948</v>
      </c>
      <c r="C194" s="16">
        <f t="shared" si="56"/>
        <v>7.4215084783337648</v>
      </c>
      <c r="D194" s="16">
        <f t="shared" si="57"/>
        <v>0.17792577598481968</v>
      </c>
      <c r="E194" s="16">
        <f t="shared" si="58"/>
        <v>0.61101073440323128</v>
      </c>
      <c r="F194" s="17">
        <f t="shared" si="59"/>
        <v>0.59469911365165684</v>
      </c>
      <c r="H194" s="10">
        <f t="shared" si="60"/>
        <v>4.8799999999999812</v>
      </c>
      <c r="I194" s="16">
        <f t="shared" si="61"/>
        <v>6.9889016242207905E-2</v>
      </c>
      <c r="J194" s="16">
        <f t="shared" si="62"/>
        <v>16.963407056438051</v>
      </c>
      <c r="K194" s="16">
        <f t="shared" si="63"/>
        <v>0.11632083170713955</v>
      </c>
      <c r="L194" s="16">
        <f t="shared" si="64"/>
        <v>0.60082975006718631</v>
      </c>
      <c r="M194" s="17">
        <f t="shared" si="65"/>
        <v>0.55861916219036334</v>
      </c>
      <c r="O194" s="10">
        <f t="shared" si="66"/>
        <v>5.8799999999999812</v>
      </c>
      <c r="P194" s="16">
        <f t="shared" si="67"/>
        <v>4.8578905096251311E-2</v>
      </c>
      <c r="Q194" s="16">
        <f t="shared" si="68"/>
        <v>35.798805246988366</v>
      </c>
      <c r="R194" s="16">
        <f t="shared" si="69"/>
        <v>8.1592473007608968E-2</v>
      </c>
      <c r="S194" s="16">
        <f t="shared" si="70"/>
        <v>0.59538463911641759</v>
      </c>
      <c r="T194" s="17">
        <f t="shared" si="71"/>
        <v>0.53816219396538356</v>
      </c>
    </row>
    <row r="195" spans="1:20" x14ac:dyDescent="0.15">
      <c r="A195" s="10">
        <f t="shared" si="54"/>
        <v>3.889999999999981</v>
      </c>
      <c r="B195" s="16">
        <f t="shared" si="55"/>
        <v>0.10818149609600128</v>
      </c>
      <c r="C195" s="16">
        <f t="shared" si="56"/>
        <v>7.4857511072878538</v>
      </c>
      <c r="D195" s="16">
        <f t="shared" si="57"/>
        <v>0.17709453895202423</v>
      </c>
      <c r="E195" s="16">
        <f t="shared" si="58"/>
        <v>0.6108686170458828</v>
      </c>
      <c r="F195" s="17">
        <f t="shared" si="59"/>
        <v>0.59421416127267013</v>
      </c>
      <c r="H195" s="10">
        <f t="shared" si="60"/>
        <v>4.889999999999981</v>
      </c>
      <c r="I195" s="16">
        <f t="shared" si="61"/>
        <v>6.9611746286068837E-2</v>
      </c>
      <c r="J195" s="16">
        <f t="shared" si="62"/>
        <v>17.097471284119493</v>
      </c>
      <c r="K195" s="16">
        <f t="shared" si="63"/>
        <v>0.115873139903978</v>
      </c>
      <c r="L195" s="16">
        <f t="shared" si="64"/>
        <v>0.60075826325026527</v>
      </c>
      <c r="M195" s="17">
        <f t="shared" si="65"/>
        <v>0.55835596803629683</v>
      </c>
      <c r="O195" s="10">
        <f t="shared" si="66"/>
        <v>5.889999999999981</v>
      </c>
      <c r="P195" s="16">
        <f t="shared" si="67"/>
        <v>4.8417416228791962E-2</v>
      </c>
      <c r="Q195" s="16">
        <f t="shared" si="68"/>
        <v>36.052592718785164</v>
      </c>
      <c r="R195" s="16">
        <f t="shared" si="69"/>
        <v>8.1326823396306161E-2</v>
      </c>
      <c r="S195" s="16">
        <f t="shared" si="70"/>
        <v>0.59534375261226635</v>
      </c>
      <c r="T195" s="17">
        <f t="shared" si="71"/>
        <v>0.53800540115475071</v>
      </c>
    </row>
    <row r="196" spans="1:20" x14ac:dyDescent="0.15">
      <c r="A196" s="10">
        <f t="shared" si="54"/>
        <v>3.8999999999999808</v>
      </c>
      <c r="B196" s="16">
        <f t="shared" si="55"/>
        <v>0.10765228312550565</v>
      </c>
      <c r="C196" s="16">
        <f t="shared" si="56"/>
        <v>7.5505044156009413</v>
      </c>
      <c r="D196" s="16">
        <f t="shared" si="57"/>
        <v>0.17626890388505681</v>
      </c>
      <c r="E196" s="16">
        <f t="shared" si="58"/>
        <v>0.61072759149682254</v>
      </c>
      <c r="F196" s="17">
        <f t="shared" si="59"/>
        <v>0.59373242458616182</v>
      </c>
      <c r="H196" s="10">
        <f t="shared" si="60"/>
        <v>4.8999999999999808</v>
      </c>
      <c r="I196" s="16">
        <f t="shared" si="61"/>
        <v>6.9336106777604961E-2</v>
      </c>
      <c r="J196" s="16">
        <f t="shared" si="62"/>
        <v>17.232453958988486</v>
      </c>
      <c r="K196" s="16">
        <f t="shared" si="63"/>
        <v>0.11542797183084036</v>
      </c>
      <c r="L196" s="16">
        <f t="shared" si="64"/>
        <v>0.60068721366097466</v>
      </c>
      <c r="M196" s="17">
        <f t="shared" si="65"/>
        <v>0.55809424380210937</v>
      </c>
      <c r="O196" s="10">
        <f t="shared" si="66"/>
        <v>5.8999999999999808</v>
      </c>
      <c r="P196" s="16">
        <f t="shared" si="67"/>
        <v>4.8256725781156057E-2</v>
      </c>
      <c r="Q196" s="16">
        <f t="shared" si="68"/>
        <v>36.307897179399106</v>
      </c>
      <c r="R196" s="16">
        <f t="shared" si="69"/>
        <v>8.1062450208326323E-2</v>
      </c>
      <c r="S196" s="16">
        <f t="shared" si="70"/>
        <v>0.59530307382935943</v>
      </c>
      <c r="T196" s="17">
        <f t="shared" si="71"/>
        <v>0.53784935713224191</v>
      </c>
    </row>
    <row r="197" spans="1:20" x14ac:dyDescent="0.15">
      <c r="A197" s="10">
        <f t="shared" si="54"/>
        <v>3.9099999999999806</v>
      </c>
      <c r="B197" s="16">
        <f t="shared" si="55"/>
        <v>0.10712688375929762</v>
      </c>
      <c r="C197" s="16">
        <f t="shared" si="56"/>
        <v>7.6157716613089139</v>
      </c>
      <c r="D197" s="16">
        <f t="shared" si="57"/>
        <v>0.17544882271309731</v>
      </c>
      <c r="E197" s="16">
        <f t="shared" si="58"/>
        <v>0.61058764660095133</v>
      </c>
      <c r="F197" s="17">
        <f t="shared" si="59"/>
        <v>0.59325387668092711</v>
      </c>
      <c r="H197" s="10">
        <f t="shared" si="60"/>
        <v>4.9099999999999806</v>
      </c>
      <c r="I197" s="16">
        <f t="shared" si="61"/>
        <v>6.9062085087942468E-2</v>
      </c>
      <c r="J197" s="16">
        <f t="shared" si="62"/>
        <v>17.36836005840907</v>
      </c>
      <c r="K197" s="16">
        <f t="shared" si="63"/>
        <v>0.11498530901026265</v>
      </c>
      <c r="L197" s="16">
        <f t="shared" si="64"/>
        <v>0.60061659774100828</v>
      </c>
      <c r="M197" s="17">
        <f t="shared" si="65"/>
        <v>0.55783397886693387</v>
      </c>
      <c r="O197" s="10">
        <f t="shared" si="66"/>
        <v>5.9099999999999806</v>
      </c>
      <c r="P197" s="16">
        <f t="shared" si="67"/>
        <v>4.8096828535207387E-2</v>
      </c>
      <c r="Q197" s="16">
        <f t="shared" si="68"/>
        <v>36.564725707536283</v>
      </c>
      <c r="R197" s="16">
        <f t="shared" si="69"/>
        <v>8.0799345406680406E-2</v>
      </c>
      <c r="S197" s="16">
        <f t="shared" si="70"/>
        <v>0.59526260136299047</v>
      </c>
      <c r="T197" s="17">
        <f t="shared" si="71"/>
        <v>0.53769405722207619</v>
      </c>
    </row>
    <row r="198" spans="1:20" x14ac:dyDescent="0.15">
      <c r="A198" s="10">
        <f t="shared" si="54"/>
        <v>3.9199999999999804</v>
      </c>
      <c r="B198" s="16">
        <f t="shared" si="55"/>
        <v>0.1066052620357351</v>
      </c>
      <c r="C198" s="16">
        <f t="shared" si="56"/>
        <v>7.6815561177886966</v>
      </c>
      <c r="D198" s="16">
        <f t="shared" si="57"/>
        <v>0.17463424785146894</v>
      </c>
      <c r="E198" s="16">
        <f t="shared" si="58"/>
        <v>0.61044877134527309</v>
      </c>
      <c r="F198" s="17">
        <f t="shared" si="59"/>
        <v>0.59277849090702162</v>
      </c>
      <c r="H198" s="10">
        <f t="shared" si="60"/>
        <v>4.9199999999999804</v>
      </c>
      <c r="I198" s="16">
        <f t="shared" si="61"/>
        <v>6.8789668708956031E-2</v>
      </c>
      <c r="J198" s="16">
        <f t="shared" si="62"/>
        <v>17.505194578854535</v>
      </c>
      <c r="K198" s="16">
        <f t="shared" si="63"/>
        <v>0.11454513312886183</v>
      </c>
      <c r="L198" s="16">
        <f t="shared" si="64"/>
        <v>0.60054641196818492</v>
      </c>
      <c r="M198" s="17">
        <f t="shared" si="65"/>
        <v>0.55757516270246121</v>
      </c>
      <c r="O198" s="10">
        <f t="shared" si="66"/>
        <v>5.9199999999999804</v>
      </c>
      <c r="P198" s="16">
        <f t="shared" si="67"/>
        <v>4.7937719315066171E-2</v>
      </c>
      <c r="Q198" s="16">
        <f t="shared" si="68"/>
        <v>36.823085404865317</v>
      </c>
      <c r="R198" s="16">
        <f t="shared" si="69"/>
        <v>8.0537501016449103E-2</v>
      </c>
      <c r="S198" s="16">
        <f t="shared" si="70"/>
        <v>0.59522233382030687</v>
      </c>
      <c r="T198" s="17">
        <f t="shared" si="71"/>
        <v>0.53753949678418478</v>
      </c>
    </row>
    <row r="199" spans="1:20" x14ac:dyDescent="0.15">
      <c r="A199" s="10">
        <f t="shared" si="54"/>
        <v>3.9299999999999802</v>
      </c>
      <c r="B199" s="16">
        <f t="shared" si="55"/>
        <v>0.1060873824087681</v>
      </c>
      <c r="C199" s="16">
        <f t="shared" si="56"/>
        <v>7.7478610737948648</v>
      </c>
      <c r="D199" s="16">
        <f t="shared" si="57"/>
        <v>0.17382513219621376</v>
      </c>
      <c r="E199" s="16">
        <f t="shared" si="58"/>
        <v>0.61031095485672748</v>
      </c>
      <c r="F199" s="17">
        <f t="shared" si="59"/>
        <v>0.59230624087305717</v>
      </c>
      <c r="H199" s="10">
        <f t="shared" si="60"/>
        <v>4.9299999999999802</v>
      </c>
      <c r="I199" s="16">
        <f t="shared" si="61"/>
        <v>6.8518845251901508E-2</v>
      </c>
      <c r="J199" s="16">
        <f t="shared" si="62"/>
        <v>17.642962535945721</v>
      </c>
      <c r="K199" s="16">
        <f t="shared" si="63"/>
        <v>0.11410742603564973</v>
      </c>
      <c r="L199" s="16">
        <f t="shared" si="64"/>
        <v>0.6004766528560086</v>
      </c>
      <c r="M199" s="17">
        <f t="shared" si="65"/>
        <v>0.55731778487201478</v>
      </c>
      <c r="O199" s="10">
        <f t="shared" si="66"/>
        <v>5.9299999999999802</v>
      </c>
      <c r="P199" s="16">
        <f t="shared" si="67"/>
        <v>4.777939298670212E-2</v>
      </c>
      <c r="Q199" s="16">
        <f t="shared" si="68"/>
        <v>37.082983396055901</v>
      </c>
      <c r="R199" s="16">
        <f t="shared" si="69"/>
        <v>8.0276909124219531E-2</v>
      </c>
      <c r="S199" s="16">
        <f t="shared" si="70"/>
        <v>0.59518226982019007</v>
      </c>
      <c r="T199" s="17">
        <f t="shared" si="71"/>
        <v>0.53738567121389103</v>
      </c>
    </row>
    <row r="200" spans="1:20" x14ac:dyDescent="0.15">
      <c r="A200" s="10">
        <f t="shared" si="54"/>
        <v>3.93999999999998</v>
      </c>
      <c r="B200" s="16">
        <f t="shared" si="55"/>
        <v>0.10557320974229682</v>
      </c>
      <c r="C200" s="16">
        <f t="shared" si="56"/>
        <v>7.8146898334963835</v>
      </c>
      <c r="D200" s="16">
        <f t="shared" si="57"/>
        <v>0.17302142911872956</v>
      </c>
      <c r="E200" s="16">
        <f t="shared" si="58"/>
        <v>0.61017418640006216</v>
      </c>
      <c r="F200" s="17">
        <f t="shared" si="59"/>
        <v>0.59183710044352167</v>
      </c>
      <c r="H200" s="10">
        <f t="shared" si="60"/>
        <v>4.93999999999998</v>
      </c>
      <c r="I200" s="16">
        <f t="shared" si="61"/>
        <v>6.8249602446066288E-2</v>
      </c>
      <c r="J200" s="16">
        <f t="shared" si="62"/>
        <v>17.781668964489285</v>
      </c>
      <c r="K200" s="16">
        <f t="shared" si="63"/>
        <v>0.11367216974036644</v>
      </c>
      <c r="L200" s="16">
        <f t="shared" si="64"/>
        <v>0.60040731695323657</v>
      </c>
      <c r="M200" s="17">
        <f t="shared" si="65"/>
        <v>0.55706183502963591</v>
      </c>
      <c r="O200" s="10">
        <f t="shared" si="66"/>
        <v>5.93999999999998</v>
      </c>
      <c r="P200" s="16">
        <f t="shared" si="67"/>
        <v>4.7621844457531939E-2</v>
      </c>
      <c r="Q200" s="16">
        <f t="shared" si="68"/>
        <v>37.344426828817774</v>
      </c>
      <c r="R200" s="16">
        <f t="shared" si="69"/>
        <v>8.0017561877528079E-2</v>
      </c>
      <c r="S200" s="16">
        <f t="shared" si="70"/>
        <v>0.59514240799313767</v>
      </c>
      <c r="T200" s="17">
        <f t="shared" si="71"/>
        <v>0.53723257594159513</v>
      </c>
    </row>
    <row r="201" spans="1:20" x14ac:dyDescent="0.15">
      <c r="A201" s="10">
        <f t="shared" si="54"/>
        <v>3.9499999999999797</v>
      </c>
      <c r="B201" s="16">
        <f t="shared" si="55"/>
        <v>0.10506270930461722</v>
      </c>
      <c r="C201" s="16">
        <f t="shared" si="56"/>
        <v>7.8820457165134137</v>
      </c>
      <c r="D201" s="16">
        <f t="shared" si="57"/>
        <v>0.17222309246046774</v>
      </c>
      <c r="E201" s="16">
        <f t="shared" si="58"/>
        <v>0.61003845537574131</v>
      </c>
      <c r="F201" s="17">
        <f t="shared" si="59"/>
        <v>0.59137104373612637</v>
      </c>
      <c r="H201" s="10">
        <f t="shared" si="60"/>
        <v>4.9499999999999797</v>
      </c>
      <c r="I201" s="16">
        <f t="shared" si="61"/>
        <v>6.798192813743735E-2</v>
      </c>
      <c r="J201" s="16">
        <f t="shared" si="62"/>
        <v>17.921318918516096</v>
      </c>
      <c r="K201" s="16">
        <f t="shared" si="63"/>
        <v>0.11323934641183281</v>
      </c>
      <c r="L201" s="16">
        <f t="shared" si="64"/>
        <v>0.60033840084345147</v>
      </c>
      <c r="M201" s="17">
        <f t="shared" si="65"/>
        <v>0.5568073029191789</v>
      </c>
      <c r="O201" s="10">
        <f t="shared" si="66"/>
        <v>5.9499999999999797</v>
      </c>
      <c r="P201" s="16">
        <f t="shared" si="67"/>
        <v>4.7465068676021557E-2</v>
      </c>
      <c r="Q201" s="16">
        <f t="shared" si="68"/>
        <v>37.607422873938866</v>
      </c>
      <c r="R201" s="16">
        <f t="shared" si="69"/>
        <v>7.9759451484308783E-2</v>
      </c>
      <c r="S201" s="16">
        <f t="shared" si="70"/>
        <v>0.59510274698114551</v>
      </c>
      <c r="T201" s="17">
        <f t="shared" si="71"/>
        <v>0.53708020643246102</v>
      </c>
    </row>
    <row r="202" spans="1:20" x14ac:dyDescent="0.15">
      <c r="A202" s="10">
        <f t="shared" si="54"/>
        <v>3.9599999999999795</v>
      </c>
      <c r="B202" s="16">
        <f t="shared" si="55"/>
        <v>0.10455584676295203</v>
      </c>
      <c r="C202" s="16">
        <f t="shared" si="56"/>
        <v>7.9499320579540118</v>
      </c>
      <c r="D202" s="16">
        <f t="shared" si="57"/>
        <v>0.17143007652769068</v>
      </c>
      <c r="E202" s="16">
        <f t="shared" si="58"/>
        <v>0.60990375131789298</v>
      </c>
      <c r="F202" s="17">
        <f t="shared" si="59"/>
        <v>0.59090804511917649</v>
      </c>
      <c r="H202" s="10">
        <f t="shared" si="60"/>
        <v>4.9599999999999795</v>
      </c>
      <c r="I202" s="16">
        <f t="shared" si="61"/>
        <v>6.7715810287386449E-2</v>
      </c>
      <c r="J202" s="16">
        <f t="shared" si="62"/>
        <v>18.06191747131945</v>
      </c>
      <c r="K202" s="16">
        <f t="shared" si="63"/>
        <v>0.11280893837632155</v>
      </c>
      <c r="L202" s="16">
        <f t="shared" si="64"/>
        <v>0.60026990114464107</v>
      </c>
      <c r="M202" s="17">
        <f t="shared" si="65"/>
        <v>0.55655417837341614</v>
      </c>
      <c r="O202" s="10">
        <f t="shared" si="66"/>
        <v>5.9599999999999795</v>
      </c>
      <c r="P202" s="16">
        <f t="shared" si="67"/>
        <v>4.7309060631292421E-2</v>
      </c>
      <c r="Q202" s="16">
        <f t="shared" si="68"/>
        <v>37.871978725324617</v>
      </c>
      <c r="R202" s="16">
        <f t="shared" si="69"/>
        <v>7.9502570212347495E-2</v>
      </c>
      <c r="S202" s="16">
        <f t="shared" si="70"/>
        <v>0.59506328543759301</v>
      </c>
      <c r="T202" s="17">
        <f t="shared" si="71"/>
        <v>0.53692855818610674</v>
      </c>
    </row>
    <row r="203" spans="1:20" x14ac:dyDescent="0.15">
      <c r="A203" s="10">
        <f t="shared" si="54"/>
        <v>3.9699999999999793</v>
      </c>
      <c r="B203" s="16">
        <f t="shared" si="55"/>
        <v>0.10405258817806624</v>
      </c>
      <c r="C203" s="16">
        <f t="shared" si="56"/>
        <v>8.0183522084509633</v>
      </c>
      <c r="D203" s="16">
        <f t="shared" si="57"/>
        <v>0.17064233608628912</v>
      </c>
      <c r="E203" s="16">
        <f t="shared" si="58"/>
        <v>0.60977006389229071</v>
      </c>
      <c r="F203" s="17">
        <f t="shared" si="59"/>
        <v>0.59044807920896847</v>
      </c>
      <c r="H203" s="10">
        <f t="shared" si="60"/>
        <v>4.9699999999999793</v>
      </c>
      <c r="I203" s="16">
        <f t="shared" si="61"/>
        <v>6.7451236971372563E-2</v>
      </c>
      <c r="J203" s="16">
        <f t="shared" si="62"/>
        <v>18.203469715493483</v>
      </c>
      <c r="K203" s="16">
        <f t="shared" si="63"/>
        <v>0.11238092811594708</v>
      </c>
      <c r="L203" s="16">
        <f t="shared" si="64"/>
        <v>0.60020181450878318</v>
      </c>
      <c r="M203" s="17">
        <f t="shared" si="65"/>
        <v>0.55630245131315148</v>
      </c>
      <c r="O203" s="10">
        <f t="shared" si="66"/>
        <v>5.9699999999999793</v>
      </c>
      <c r="P203" s="16">
        <f t="shared" si="67"/>
        <v>4.715381535273247E-2</v>
      </c>
      <c r="Q203" s="16">
        <f t="shared" si="68"/>
        <v>38.1381016000363</v>
      </c>
      <c r="R203" s="16">
        <f t="shared" si="69"/>
        <v>7.9246910388741681E-2</v>
      </c>
      <c r="S203" s="16">
        <f t="shared" si="70"/>
        <v>0.59502402202712812</v>
      </c>
      <c r="T203" s="17">
        <f t="shared" si="71"/>
        <v>0.53677762673629859</v>
      </c>
    </row>
    <row r="204" spans="1:20" x14ac:dyDescent="0.15">
      <c r="A204" s="10">
        <f t="shared" si="54"/>
        <v>3.9799999999999791</v>
      </c>
      <c r="B204" s="16">
        <f t="shared" si="55"/>
        <v>0.10355289999896551</v>
      </c>
      <c r="C204" s="16">
        <f t="shared" si="56"/>
        <v>8.0873095341986474</v>
      </c>
      <c r="D204" s="16">
        <f t="shared" si="57"/>
        <v>0.16985982635665817</v>
      </c>
      <c r="E204" s="16">
        <f t="shared" si="58"/>
        <v>0.60963738289437164</v>
      </c>
      <c r="F204" s="17">
        <f t="shared" si="59"/>
        <v>0.58999112086721173</v>
      </c>
      <c r="H204" s="10">
        <f t="shared" si="60"/>
        <v>4.9799999999999791</v>
      </c>
      <c r="I204" s="16">
        <f t="shared" si="61"/>
        <v>6.7188196377660936E-2</v>
      </c>
      <c r="J204" s="16">
        <f t="shared" si="62"/>
        <v>18.345980762971433</v>
      </c>
      <c r="K204" s="16">
        <f t="shared" si="63"/>
        <v>0.11195529826707366</v>
      </c>
      <c r="L204" s="16">
        <f t="shared" si="64"/>
        <v>0.6001341376214363</v>
      </c>
      <c r="M204" s="17">
        <f t="shared" si="65"/>
        <v>0.55605211174634628</v>
      </c>
      <c r="O204" s="10">
        <f t="shared" si="66"/>
        <v>5.9799999999999791</v>
      </c>
      <c r="P204" s="16">
        <f t="shared" si="67"/>
        <v>4.699932790961122E-2</v>
      </c>
      <c r="Q204" s="16">
        <f t="shared" si="68"/>
        <v>38.4057987383298</v>
      </c>
      <c r="R204" s="16">
        <f t="shared" si="69"/>
        <v>7.8992464399365553E-2</v>
      </c>
      <c r="S204" s="16">
        <f t="shared" si="70"/>
        <v>0.59498495542555463</v>
      </c>
      <c r="T204" s="17">
        <f t="shared" si="71"/>
        <v>0.53662740765064654</v>
      </c>
    </row>
    <row r="205" spans="1:20" ht="14" thickBot="1" x14ac:dyDescent="0.2">
      <c r="A205" s="12">
        <f t="shared" si="54"/>
        <v>3.9899999999999789</v>
      </c>
      <c r="B205" s="18">
        <f t="shared" si="55"/>
        <v>0.10305674905767591</v>
      </c>
      <c r="C205" s="18">
        <f t="shared" si="56"/>
        <v>8.1568074169898779</v>
      </c>
      <c r="D205" s="18">
        <f t="shared" si="57"/>
        <v>0.16908250300863245</v>
      </c>
      <c r="E205" s="18">
        <f t="shared" si="58"/>
        <v>0.60950569824728928</v>
      </c>
      <c r="F205" s="19">
        <f t="shared" si="59"/>
        <v>0.58953714519847711</v>
      </c>
      <c r="H205" s="12">
        <f t="shared" si="60"/>
        <v>4.9899999999999789</v>
      </c>
      <c r="I205" s="18">
        <f t="shared" si="61"/>
        <v>6.6926676806058752E-2</v>
      </c>
      <c r="J205" s="18">
        <f t="shared" si="62"/>
        <v>18.489455745064078</v>
      </c>
      <c r="K205" s="18">
        <f t="shared" si="63"/>
        <v>0.1115320316187417</v>
      </c>
      <c r="L205" s="18">
        <f t="shared" si="64"/>
        <v>0.60006686720133662</v>
      </c>
      <c r="M205" s="19">
        <f t="shared" si="65"/>
        <v>0.55580314976725242</v>
      </c>
      <c r="O205" s="12">
        <f t="shared" si="66"/>
        <v>5.9899999999999789</v>
      </c>
      <c r="P205" s="18">
        <f t="shared" si="67"/>
        <v>4.6845593410699153E-2</v>
      </c>
      <c r="Q205" s="18">
        <f t="shared" si="68"/>
        <v>38.67507740369436</v>
      </c>
      <c r="R205" s="18">
        <f t="shared" si="69"/>
        <v>7.8739224688341033E-2</v>
      </c>
      <c r="S205" s="18">
        <f t="shared" si="70"/>
        <v>0.5949460843197204</v>
      </c>
      <c r="T205" s="19">
        <f t="shared" si="71"/>
        <v>0.53647789653030498</v>
      </c>
    </row>
    <row r="206" spans="1:20" ht="14" thickTop="1" x14ac:dyDescent="0.15"/>
  </sheetData>
  <phoneticPr fontId="5" type="noConversion"/>
  <pageMargins left="0.75" right="0.75" top="1" bottom="1" header="0.5" footer="0.5"/>
  <pageSetup scale="46" orientation="portrait"/>
  <headerFooter alignWithMargins="0">
    <oddHeader>&amp;CRayleigh Flow (&amp;"Symbol,Regular"g&amp;"Arial,Regular" = 1.4)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206"/>
  <sheetViews>
    <sheetView topLeftCell="A89" workbookViewId="0">
      <selection activeCell="A105" sqref="A105:W205"/>
    </sheetView>
  </sheetViews>
  <sheetFormatPr baseColWidth="10" defaultRowHeight="13" x14ac:dyDescent="0.15"/>
  <cols>
    <col min="1" max="1" width="6.5" customWidth="1"/>
    <col min="2" max="4" width="11" bestFit="1" customWidth="1"/>
    <col min="5" max="7" width="11.83203125" customWidth="1"/>
    <col min="8" max="8" width="2" style="4" customWidth="1"/>
    <col min="9" max="9" width="7.33203125" customWidth="1"/>
    <col min="10" max="10" width="10.6640625" customWidth="1"/>
    <col min="11" max="11" width="11.1640625" customWidth="1"/>
    <col min="12" max="12" width="11" bestFit="1" customWidth="1"/>
    <col min="13" max="13" width="11.6640625" customWidth="1"/>
    <col min="14" max="14" width="11" customWidth="1"/>
    <col min="15" max="15" width="12" customWidth="1"/>
    <col min="16" max="16" width="2.33203125" customWidth="1"/>
    <col min="17" max="17" width="8.83203125" customWidth="1"/>
    <col min="18" max="18" width="10.5" bestFit="1" customWidth="1"/>
    <col min="19" max="19" width="11" customWidth="1"/>
    <col min="20" max="20" width="11" bestFit="1" customWidth="1"/>
    <col min="21" max="21" width="12.5" customWidth="1"/>
    <col min="22" max="22" width="11.6640625" customWidth="1"/>
    <col min="23" max="23" width="12.1640625" customWidth="1"/>
    <col min="24" max="24" width="8.33203125" customWidth="1"/>
    <col min="25" max="30" width="8.83203125" customWidth="1"/>
    <col min="31" max="31" width="2.83203125" customWidth="1"/>
    <col min="32" max="256" width="8.83203125" customWidth="1"/>
  </cols>
  <sheetData>
    <row r="1" spans="1:37" x14ac:dyDescent="0.15">
      <c r="A1" s="2" t="s">
        <v>2</v>
      </c>
      <c r="B1">
        <v>1.4</v>
      </c>
    </row>
    <row r="2" spans="1:37" ht="14" thickBot="1" x14ac:dyDescent="0.2"/>
    <row r="3" spans="1:37" s="1" customFormat="1" ht="16" thickTop="1" x14ac:dyDescent="0.2">
      <c r="A3" s="6" t="s">
        <v>0</v>
      </c>
      <c r="B3" s="7" t="s">
        <v>7</v>
      </c>
      <c r="C3" s="7" t="s">
        <v>11</v>
      </c>
      <c r="D3" s="7" t="s">
        <v>8</v>
      </c>
      <c r="E3" s="8" t="s">
        <v>9</v>
      </c>
      <c r="F3" s="7" t="s">
        <v>23</v>
      </c>
      <c r="G3" s="9" t="s">
        <v>14</v>
      </c>
      <c r="H3" s="5"/>
      <c r="I3" s="6" t="s">
        <v>0</v>
      </c>
      <c r="J3" s="7" t="s">
        <v>7</v>
      </c>
      <c r="K3" s="7" t="s">
        <v>11</v>
      </c>
      <c r="L3" s="7" t="s">
        <v>8</v>
      </c>
      <c r="M3" s="8" t="s">
        <v>9</v>
      </c>
      <c r="N3" s="7" t="s">
        <v>23</v>
      </c>
      <c r="O3" s="9" t="s">
        <v>14</v>
      </c>
      <c r="Q3" s="6" t="s">
        <v>0</v>
      </c>
      <c r="R3" s="7" t="s">
        <v>7</v>
      </c>
      <c r="S3" s="7" t="s">
        <v>11</v>
      </c>
      <c r="T3" s="7" t="s">
        <v>8</v>
      </c>
      <c r="U3" s="8" t="s">
        <v>9</v>
      </c>
      <c r="V3" s="7" t="s">
        <v>23</v>
      </c>
      <c r="W3" s="9" t="s">
        <v>14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15">
      <c r="A4" s="10">
        <v>0</v>
      </c>
      <c r="B4" s="16">
        <f>($B$1+1)/(1+$B$1*A4^2)</f>
        <v>2.4</v>
      </c>
      <c r="C4" s="16">
        <f>($B$1+1)/(1+$B$1*A4^2)*((2/($B$1+1)*(1+0.5*($B$1-1)*A4^2))^($B$1/($B$1-1)))</f>
        <v>1.267876290521218</v>
      </c>
      <c r="D4" s="16">
        <f>(2/($B$1+1)*(1+0.5*($B$1-1)*A4^2))^-1</f>
        <v>1.2</v>
      </c>
      <c r="E4" s="16">
        <f>2/(1+$B$1*A4^2)*(1+0.5*($B$1-1)*A4^2)</f>
        <v>2</v>
      </c>
      <c r="F4" s="27">
        <f>A4/SQRT(2/($B$1+1)*(1+0.5*($B$1-1)*A4^2))</f>
        <v>0</v>
      </c>
      <c r="G4" s="17">
        <f>A4/(1+$B$1*A4^2)*SQRT(2*($B$1+1)*(1+0.5*($B$1-1)*A4^2))</f>
        <v>0</v>
      </c>
      <c r="I4" s="10">
        <v>1</v>
      </c>
      <c r="J4" s="16">
        <f>($B$1+1)/(1+$B$1*I4^2)</f>
        <v>1</v>
      </c>
      <c r="K4" s="16">
        <f>($B$1+1)/(1+$B$1*I4^2)*((2/($B$1+1)*(1+0.5*($B$1-1)*I4^2))^($B$1/($B$1-1)))</f>
        <v>1</v>
      </c>
      <c r="L4" s="16">
        <f>(2/($B$1+1)*(1+0.5*($B$1-1)*I4^2))^-1</f>
        <v>1</v>
      </c>
      <c r="M4" s="16">
        <f>2/(1+$B$1*I4^2)*(1+0.5*($B$1-1)*I4^2)</f>
        <v>1</v>
      </c>
      <c r="N4" s="27">
        <f>I4/SQRT(2/($B$1+1)*(1+0.5*($B$1-1)*I4^2))</f>
        <v>1</v>
      </c>
      <c r="O4" s="17">
        <f>I4/(1+$B$1*I4^2)*SQRT(2*($B$1+1)*(1+0.5*($B$1-1)*I4^2))</f>
        <v>1</v>
      </c>
      <c r="Q4" s="10">
        <v>2</v>
      </c>
      <c r="R4" s="16">
        <f>($B$1+1)/(1+$B$1*Q4^2)</f>
        <v>0.36363636363636365</v>
      </c>
      <c r="S4" s="16">
        <f>($B$1+1)/(1+$B$1*Q4^2)*((2/($B$1+1)*(1+0.5*($B$1-1)*Q4^2))^($B$1/($B$1-1)))</f>
        <v>1.5030959785260414</v>
      </c>
      <c r="T4" s="16">
        <f>(2/($B$1+1)*(1+0.5*($B$1-1)*Q4^2))^-1</f>
        <v>0.66666666666666663</v>
      </c>
      <c r="U4" s="16">
        <f>2/(1+$B$1*Q4^2)*(1+0.5*($B$1-1)*Q4^2)</f>
        <v>0.54545454545454541</v>
      </c>
      <c r="V4" s="27">
        <f>Q4/SQRT(2/($B$1+1)*(1+0.5*($B$1-1)*Q4^2))</f>
        <v>1.6329931618554523</v>
      </c>
      <c r="W4" s="17">
        <f>Q4/(1+$B$1*Q4^2)*SQRT(2*($B$1+1)*(1+0.5*($B$1-1)*Q4^2))</f>
        <v>0.89072354283024646</v>
      </c>
    </row>
    <row r="5" spans="1:37" x14ac:dyDescent="0.15">
      <c r="A5" s="10">
        <f>A4+0.01</f>
        <v>0.01</v>
      </c>
      <c r="B5" s="16">
        <f t="shared" ref="B5:B68" si="0">($B$1+1)/(1+$B$1*A5^2)</f>
        <v>2.399664047033415</v>
      </c>
      <c r="C5" s="16">
        <f t="shared" ref="C5:C68" si="1">($B$1+1)/(1+$B$1*A5^2)*((2/($B$1+1)*(1+0.5*($B$1-1)*A5^2))^($B$1/($B$1-1)))</f>
        <v>1.267787553822824</v>
      </c>
      <c r="D5" s="16">
        <f t="shared" ref="D5:D68" si="2">(2/($B$1+1)*(1+0.5*($B$1-1)*A5^2))^-1</f>
        <v>1.1999760004799904</v>
      </c>
      <c r="E5" s="16">
        <f t="shared" ref="E5:E68" si="3">2/(1+$B$1*A5^2)*(1+0.5*($B$1-1)*A5^2)</f>
        <v>1.9997600335952963</v>
      </c>
      <c r="F5" s="27">
        <f t="shared" ref="F5:F68" si="4">A5/SQRT(2/($B$1+1)*(1+0.5*($B$1-1)*A5^2))</f>
        <v>1.0954341607234963E-2</v>
      </c>
      <c r="G5" s="17">
        <f t="shared" ref="G5:G68" si="5">A5/(1+$B$1*A5^2)*SQRT(2*($B$1+1)*(1+0.5*($B$1-1)*A5^2))</f>
        <v>2.1906054540498543E-2</v>
      </c>
      <c r="H5" s="3"/>
      <c r="I5" s="10">
        <f>I4+0.01</f>
        <v>1.01</v>
      </c>
      <c r="J5" s="16">
        <f t="shared" ref="J5:J68" si="6">($B$1+1)/(1+$B$1*I5^2)</f>
        <v>0.98841088240381525</v>
      </c>
      <c r="K5" s="16">
        <f t="shared" ref="K5:K68" si="7">($B$1+1)/(1+$B$1*I5^2)*((2/($B$1+1)*(1+0.5*($B$1-1)*I5^2))^($B$1/($B$1-1)))</f>
        <v>1.0000486107507565</v>
      </c>
      <c r="L5" s="16">
        <f t="shared" ref="L5:L68" si="8">(2/($B$1+1)*(1+0.5*($B$1-1)*I5^2))^-1</f>
        <v>0.996661185030149</v>
      </c>
      <c r="M5" s="16">
        <f t="shared" ref="M5:M68" si="9">2/(1+$B$1*I5^2)*(1+0.5*($B$1-1)*I5^2)</f>
        <v>0.99172205885986797</v>
      </c>
      <c r="N5" s="27">
        <f t="shared" ref="N5:N68" si="10">I5/SQRT(2/($B$1+1)*(1+0.5*($B$1-1)*I5^2))</f>
        <v>1.0083124886905126</v>
      </c>
      <c r="O5" s="17">
        <f t="shared" ref="O5:O68" si="11">I5/(1+$B$1*I5^2)*SQRT(2*($B$1+1)*(1+0.5*($B$1-1)*I5^2))</f>
        <v>0.99996573725827242</v>
      </c>
      <c r="Q5" s="10">
        <f>Q4+0.01</f>
        <v>2.0099999999999998</v>
      </c>
      <c r="R5" s="16">
        <f t="shared" ref="R5:R68" si="12">($B$1+1)/(1+$B$1*Q5^2)</f>
        <v>0.36056933898625942</v>
      </c>
      <c r="S5" s="16">
        <f t="shared" ref="S5:S68" si="13">($B$1+1)/(1+$B$1*Q5^2)*((2/($B$1+1)*(1+0.5*($B$1-1)*Q5^2))^($B$1/($B$1-1)))</f>
        <v>1.5137903710902532</v>
      </c>
      <c r="T5" s="16">
        <f t="shared" ref="T5:T68" si="14">(2/($B$1+1)*(1+0.5*($B$1-1)*Q5^2))^-1</f>
        <v>0.66370947224035148</v>
      </c>
      <c r="U5" s="16">
        <f t="shared" ref="U5:U68" si="15">2/(1+$B$1*Q5^2)*(1+0.5*($B$1-1)*Q5^2)</f>
        <v>0.54326381356161391</v>
      </c>
      <c r="V5" s="27">
        <f t="shared" ref="V5:V68" si="16">Q5/SQRT(2/($B$1+1)*(1+0.5*($B$1-1)*Q5^2))</f>
        <v>1.6375141644572859</v>
      </c>
      <c r="W5" s="17">
        <f t="shared" ref="W5:W68" si="17">Q5/(1+$B$1*Q5^2)*SQRT(2*($B$1+1)*(1+0.5*($B$1-1)*Q5^2))</f>
        <v>0.88960218974422489</v>
      </c>
    </row>
    <row r="6" spans="1:37" x14ac:dyDescent="0.15">
      <c r="A6" s="10">
        <f t="shared" ref="A6:A69" si="18">A5+0.01</f>
        <v>0.02</v>
      </c>
      <c r="B6" s="16">
        <f t="shared" si="0"/>
        <v>2.3986567522187578</v>
      </c>
      <c r="C6" s="16">
        <f t="shared" si="1"/>
        <v>1.2675215193336939</v>
      </c>
      <c r="D6" s="16">
        <f t="shared" si="2"/>
        <v>1.1999040076793854</v>
      </c>
      <c r="E6" s="16">
        <f t="shared" si="3"/>
        <v>1.9990405372991129</v>
      </c>
      <c r="F6" s="27">
        <f t="shared" si="4"/>
        <v>2.1908025996692494E-2</v>
      </c>
      <c r="G6" s="17">
        <f t="shared" si="5"/>
        <v>4.3795032059591101E-2</v>
      </c>
      <c r="H6" s="3"/>
      <c r="I6" s="10">
        <f t="shared" ref="I6:I69" si="19">I5+0.01</f>
        <v>1.02</v>
      </c>
      <c r="J6" s="16">
        <f t="shared" si="6"/>
        <v>0.97697593382616355</v>
      </c>
      <c r="K6" s="16">
        <f t="shared" si="7"/>
        <v>1.0001944388515394</v>
      </c>
      <c r="L6" s="16">
        <f t="shared" si="8"/>
        <v>0.99331170121184009</v>
      </c>
      <c r="M6" s="16">
        <f t="shared" si="9"/>
        <v>0.98355423844725987</v>
      </c>
      <c r="N6" s="27">
        <f t="shared" si="10"/>
        <v>1.0165832449636372</v>
      </c>
      <c r="O6" s="17">
        <f t="shared" si="11"/>
        <v>0.99986475931845453</v>
      </c>
      <c r="Q6" s="10">
        <f t="shared" ref="Q6:Q69" si="20">Q5+0.01</f>
        <v>2.0199999999999996</v>
      </c>
      <c r="R6" s="16">
        <f t="shared" si="12"/>
        <v>0.357538703564661</v>
      </c>
      <c r="S6" s="16">
        <f t="shared" si="13"/>
        <v>1.5246182524883325</v>
      </c>
      <c r="T6" s="16">
        <f t="shared" si="14"/>
        <v>0.66076384300251101</v>
      </c>
      <c r="U6" s="16">
        <f t="shared" si="15"/>
        <v>0.54109907397475787</v>
      </c>
      <c r="V6" s="27">
        <f t="shared" si="16"/>
        <v>1.6420051111331673</v>
      </c>
      <c r="W6" s="17">
        <f t="shared" si="17"/>
        <v>0.88848744509597621</v>
      </c>
    </row>
    <row r="7" spans="1:37" x14ac:dyDescent="0.15">
      <c r="A7" s="10">
        <f t="shared" si="18"/>
        <v>0.03</v>
      </c>
      <c r="B7" s="16">
        <f t="shared" si="0"/>
        <v>2.396979805445139</v>
      </c>
      <c r="C7" s="16">
        <f t="shared" si="1"/>
        <v>1.2670787131433257</v>
      </c>
      <c r="D7" s="16">
        <f t="shared" si="2"/>
        <v>1.1997840388730028</v>
      </c>
      <c r="E7" s="16">
        <f t="shared" si="3"/>
        <v>1.9978427181750993</v>
      </c>
      <c r="F7" s="27">
        <f t="shared" si="4"/>
        <v>3.2860396147729294E-2</v>
      </c>
      <c r="G7" s="17">
        <f t="shared" si="5"/>
        <v>6.5649903160090062E-2</v>
      </c>
      <c r="H7" s="3"/>
      <c r="I7" s="10">
        <f t="shared" si="19"/>
        <v>1.03</v>
      </c>
      <c r="J7" s="16">
        <f t="shared" si="6"/>
        <v>0.9656937302334565</v>
      </c>
      <c r="K7" s="16">
        <f t="shared" si="7"/>
        <v>1.0004374725459775</v>
      </c>
      <c r="L7" s="16">
        <f t="shared" si="8"/>
        <v>0.98995198732861445</v>
      </c>
      <c r="M7" s="16">
        <f t="shared" si="9"/>
        <v>0.97549552159532615</v>
      </c>
      <c r="N7" s="27">
        <f t="shared" si="10"/>
        <v>1.024812208825074</v>
      </c>
      <c r="O7" s="17">
        <f t="shared" si="11"/>
        <v>0.99969972018507391</v>
      </c>
      <c r="Q7" s="10">
        <f t="shared" si="20"/>
        <v>2.0299999999999994</v>
      </c>
      <c r="R7" s="16">
        <f t="shared" si="12"/>
        <v>0.35454392356033032</v>
      </c>
      <c r="S7" s="16">
        <f t="shared" si="13"/>
        <v>1.5355805405691114</v>
      </c>
      <c r="T7" s="16">
        <f t="shared" si="14"/>
        <v>0.65782981942571483</v>
      </c>
      <c r="U7" s="16">
        <f t="shared" si="15"/>
        <v>0.53895994540023584</v>
      </c>
      <c r="V7" s="27">
        <f t="shared" si="16"/>
        <v>1.6464661863735395</v>
      </c>
      <c r="W7" s="17">
        <f t="shared" si="17"/>
        <v>0.88737932591121738</v>
      </c>
    </row>
    <row r="8" spans="1:37" x14ac:dyDescent="0.15">
      <c r="A8" s="10">
        <f t="shared" si="18"/>
        <v>0.04</v>
      </c>
      <c r="B8" s="16">
        <f t="shared" si="0"/>
        <v>2.3946360153256703</v>
      </c>
      <c r="C8" s="16">
        <f t="shared" si="1"/>
        <v>1.2664600096444616</v>
      </c>
      <c r="D8" s="16">
        <f t="shared" si="2"/>
        <v>1.1996161228406907</v>
      </c>
      <c r="E8" s="16">
        <f t="shared" si="3"/>
        <v>1.9961685823754791</v>
      </c>
      <c r="F8" s="27">
        <f t="shared" si="4"/>
        <v>4.3810795433832345E-2</v>
      </c>
      <c r="G8" s="17">
        <f t="shared" si="5"/>
        <v>8.7453733413895229E-2</v>
      </c>
      <c r="H8" s="3"/>
      <c r="I8" s="10">
        <f t="shared" si="19"/>
        <v>1.04</v>
      </c>
      <c r="J8" s="16">
        <f t="shared" si="6"/>
        <v>0.95456281023291323</v>
      </c>
      <c r="K8" s="16">
        <f t="shared" si="7"/>
        <v>1.0007776936823913</v>
      </c>
      <c r="L8" s="16">
        <f t="shared" si="8"/>
        <v>0.98658247829518542</v>
      </c>
      <c r="M8" s="16">
        <f t="shared" si="9"/>
        <v>0.96754486445208099</v>
      </c>
      <c r="N8" s="27">
        <f t="shared" si="10"/>
        <v>1.0329993264877149</v>
      </c>
      <c r="O8" s="17">
        <f t="shared" si="11"/>
        <v>0.9994731933256471</v>
      </c>
      <c r="Q8" s="10">
        <f t="shared" si="20"/>
        <v>2.0399999999999991</v>
      </c>
      <c r="R8" s="16">
        <f t="shared" si="12"/>
        <v>0.35158447402962711</v>
      </c>
      <c r="S8" s="16">
        <f t="shared" si="13"/>
        <v>1.5466781641058036</v>
      </c>
      <c r="T8" s="16">
        <f t="shared" si="14"/>
        <v>0.65490743974851584</v>
      </c>
      <c r="U8" s="16">
        <f t="shared" si="15"/>
        <v>0.536846052878305</v>
      </c>
      <c r="V8" s="27">
        <f t="shared" si="16"/>
        <v>1.6508975744295651</v>
      </c>
      <c r="W8" s="17">
        <f t="shared" si="17"/>
        <v>0.88627784653887964</v>
      </c>
    </row>
    <row r="9" spans="1:37" x14ac:dyDescent="0.15">
      <c r="A9" s="10">
        <f t="shared" si="18"/>
        <v>0.05</v>
      </c>
      <c r="B9" s="16">
        <f t="shared" si="0"/>
        <v>2.3916292974588935</v>
      </c>
      <c r="C9" s="16">
        <f t="shared" si="1"/>
        <v>1.2656666279183149</v>
      </c>
      <c r="D9" s="16">
        <f t="shared" si="2"/>
        <v>1.199400299850075</v>
      </c>
      <c r="E9" s="16">
        <f t="shared" si="3"/>
        <v>1.9940209267563525</v>
      </c>
      <c r="F9" s="27">
        <f t="shared" si="4"/>
        <v>5.4758567819339354E-2</v>
      </c>
      <c r="G9" s="17">
        <f t="shared" si="5"/>
        <v>0.10918973015096965</v>
      </c>
      <c r="H9" s="3"/>
      <c r="I9" s="10">
        <f t="shared" si="19"/>
        <v>1.05</v>
      </c>
      <c r="J9" s="16">
        <f t="shared" si="6"/>
        <v>0.94358167878907018</v>
      </c>
      <c r="K9" s="16">
        <f t="shared" si="7"/>
        <v>1.0012150788833514</v>
      </c>
      <c r="L9" s="16">
        <f t="shared" si="8"/>
        <v>0.98320360507988525</v>
      </c>
      <c r="M9" s="16">
        <f t="shared" si="9"/>
        <v>0.95970119913505014</v>
      </c>
      <c r="N9" s="27">
        <f t="shared" si="10"/>
        <v>1.041144550290964</v>
      </c>
      <c r="O9" s="17">
        <f t="shared" si="11"/>
        <v>0.99918767338716064</v>
      </c>
      <c r="Q9" s="10">
        <f t="shared" si="20"/>
        <v>2.0499999999999989</v>
      </c>
      <c r="R9" s="16">
        <f t="shared" si="12"/>
        <v>0.34865983874482492</v>
      </c>
      <c r="S9" s="16">
        <f t="shared" si="13"/>
        <v>1.5579120627842005</v>
      </c>
      <c r="T9" s="16">
        <f t="shared" si="14"/>
        <v>0.65199674001630037</v>
      </c>
      <c r="U9" s="16">
        <f t="shared" si="15"/>
        <v>0.53475702767487499</v>
      </c>
      <c r="V9" s="27">
        <f t="shared" si="16"/>
        <v>1.655299459287805</v>
      </c>
      <c r="W9" s="17">
        <f t="shared" si="17"/>
        <v>0.88518301876057437</v>
      </c>
    </row>
    <row r="10" spans="1:37" x14ac:dyDescent="0.15">
      <c r="A10" s="10">
        <f t="shared" si="18"/>
        <v>6.0000000000000005E-2</v>
      </c>
      <c r="B10" s="16">
        <f t="shared" si="0"/>
        <v>2.3879646581230598</v>
      </c>
      <c r="C10" s="16">
        <f t="shared" si="1"/>
        <v>1.2647001267134119</v>
      </c>
      <c r="D10" s="16">
        <f t="shared" si="2"/>
        <v>1.1991366216324246</v>
      </c>
      <c r="E10" s="16">
        <f t="shared" si="3"/>
        <v>1.9914033272307574</v>
      </c>
      <c r="F10" s="27">
        <f t="shared" si="4"/>
        <v>6.5703058055746E-2</v>
      </c>
      <c r="G10" s="17">
        <f t="shared" si="5"/>
        <v>0.13084128842144818</v>
      </c>
      <c r="H10" s="3"/>
      <c r="I10" s="10">
        <f t="shared" si="19"/>
        <v>1.06</v>
      </c>
      <c r="J10" s="16">
        <f t="shared" si="6"/>
        <v>0.93274881074526617</v>
      </c>
      <c r="K10" s="16">
        <f t="shared" si="7"/>
        <v>1.0017496006553428</v>
      </c>
      <c r="L10" s="16">
        <f t="shared" si="8"/>
        <v>0.9798157946306093</v>
      </c>
      <c r="M10" s="16">
        <f t="shared" si="9"/>
        <v>0.95196343624661872</v>
      </c>
      <c r="N10" s="27">
        <f t="shared" si="10"/>
        <v>1.0492478386191475</v>
      </c>
      <c r="O10" s="17">
        <f t="shared" si="11"/>
        <v>0.99884557792622131</v>
      </c>
      <c r="Q10" s="10">
        <f t="shared" si="20"/>
        <v>2.0599999999999987</v>
      </c>
      <c r="R10" s="16">
        <f t="shared" si="12"/>
        <v>0.34576951004460466</v>
      </c>
      <c r="S10" s="16">
        <f t="shared" si="13"/>
        <v>1.5692831871915889</v>
      </c>
      <c r="T10" s="16">
        <f t="shared" si="14"/>
        <v>0.64909775412177118</v>
      </c>
      <c r="U10" s="16">
        <f t="shared" si="15"/>
        <v>0.5326925071747175</v>
      </c>
      <c r="V10" s="27">
        <f t="shared" si="16"/>
        <v>1.6596720246455756</v>
      </c>
      <c r="W10" s="17">
        <f t="shared" si="17"/>
        <v>0.88409485189619141</v>
      </c>
    </row>
    <row r="11" spans="1:37" x14ac:dyDescent="0.15">
      <c r="A11" s="10">
        <f t="shared" si="18"/>
        <v>7.0000000000000007E-2</v>
      </c>
      <c r="B11" s="16">
        <f t="shared" si="0"/>
        <v>2.3836481735295867</v>
      </c>
      <c r="C11" s="16">
        <f t="shared" si="1"/>
        <v>1.2635623980569353</v>
      </c>
      <c r="D11" s="16">
        <f t="shared" si="2"/>
        <v>1.1988251513516752</v>
      </c>
      <c r="E11" s="16">
        <f t="shared" si="3"/>
        <v>1.988320123949705</v>
      </c>
      <c r="F11" s="27">
        <f t="shared" si="4"/>
        <v>7.6643611877463144E-2</v>
      </c>
      <c r="G11" s="17">
        <f t="shared" si="5"/>
        <v>0.15239203586815062</v>
      </c>
      <c r="H11" s="3"/>
      <c r="I11" s="10">
        <f t="shared" si="19"/>
        <v>1.07</v>
      </c>
      <c r="J11" s="16">
        <f t="shared" si="6"/>
        <v>0.92206265415735</v>
      </c>
      <c r="K11" s="16">
        <f t="shared" si="7"/>
        <v>1.0023812284407565</v>
      </c>
      <c r="L11" s="16">
        <f t="shared" si="8"/>
        <v>0.97641946980422778</v>
      </c>
      <c r="M11" s="16">
        <f t="shared" si="9"/>
        <v>0.94433046725525016</v>
      </c>
      <c r="N11" s="27">
        <f t="shared" si="10"/>
        <v>1.0573091558190824</v>
      </c>
      <c r="O11" s="17">
        <f t="shared" si="11"/>
        <v>0.99844924914788824</v>
      </c>
      <c r="Q11" s="10">
        <f t="shared" si="20"/>
        <v>2.0699999999999985</v>
      </c>
      <c r="R11" s="16">
        <f t="shared" si="12"/>
        <v>0.34291298868672937</v>
      </c>
      <c r="S11" s="16">
        <f t="shared" si="13"/>
        <v>1.5807924988063893</v>
      </c>
      <c r="T11" s="16">
        <f t="shared" si="14"/>
        <v>0.64621051384506067</v>
      </c>
      <c r="U11" s="16">
        <f t="shared" si="15"/>
        <v>0.53065213477623518</v>
      </c>
      <c r="V11" s="27">
        <f t="shared" si="16"/>
        <v>1.6640154538869814</v>
      </c>
      <c r="W11" s="17">
        <f t="shared" si="17"/>
        <v>0.88301335290577276</v>
      </c>
    </row>
    <row r="12" spans="1:37" x14ac:dyDescent="0.15">
      <c r="A12" s="10">
        <f t="shared" si="18"/>
        <v>0.08</v>
      </c>
      <c r="B12" s="16">
        <f t="shared" si="0"/>
        <v>2.3786869647954325</v>
      </c>
      <c r="C12" s="16">
        <f t="shared" si="1"/>
        <v>1.2622556595477932</v>
      </c>
      <c r="D12" s="16">
        <f t="shared" si="2"/>
        <v>1.1984659635666346</v>
      </c>
      <c r="E12" s="16">
        <f t="shared" si="3"/>
        <v>1.984776403425309</v>
      </c>
      <c r="F12" s="27">
        <f t="shared" si="4"/>
        <v>8.7579576196887721E-2</v>
      </c>
      <c r="G12" s="17">
        <f t="shared" si="5"/>
        <v>0.17382587625757165</v>
      </c>
      <c r="H12" s="3"/>
      <c r="I12" s="10">
        <f t="shared" si="19"/>
        <v>1.08</v>
      </c>
      <c r="J12" s="16">
        <f t="shared" si="6"/>
        <v>0.91152163344676718</v>
      </c>
      <c r="K12" s="16">
        <f t="shared" si="7"/>
        <v>1.003109929614415</v>
      </c>
      <c r="L12" s="16">
        <f t="shared" si="8"/>
        <v>0.97301504929942906</v>
      </c>
      <c r="M12" s="16">
        <f t="shared" si="9"/>
        <v>0.93680116674769087</v>
      </c>
      <c r="N12" s="27">
        <f t="shared" si="10"/>
        <v>1.065328472116865</v>
      </c>
      <c r="O12" s="17">
        <f t="shared" si="11"/>
        <v>0.99800095564861424</v>
      </c>
      <c r="Q12" s="10">
        <f t="shared" si="20"/>
        <v>2.0799999999999983</v>
      </c>
      <c r="R12" s="16">
        <f t="shared" si="12"/>
        <v>0.34008978370289805</v>
      </c>
      <c r="S12" s="16">
        <f t="shared" si="13"/>
        <v>1.592440969988518</v>
      </c>
      <c r="T12" s="16">
        <f t="shared" si="14"/>
        <v>0.64333504889346427</v>
      </c>
      <c r="U12" s="16">
        <f t="shared" si="15"/>
        <v>0.52863555978778431</v>
      </c>
      <c r="V12" s="27">
        <f t="shared" si="16"/>
        <v>1.6683299300596028</v>
      </c>
      <c r="W12" s="17">
        <f t="shared" si="17"/>
        <v>0.88193852648777304</v>
      </c>
    </row>
    <row r="13" spans="1:37" x14ac:dyDescent="0.15">
      <c r="A13" s="10">
        <f t="shared" si="18"/>
        <v>0.09</v>
      </c>
      <c r="B13" s="16">
        <f t="shared" si="0"/>
        <v>2.3730891688255187</v>
      </c>
      <c r="C13" s="16">
        <f t="shared" si="1"/>
        <v>1.260782445390259</v>
      </c>
      <c r="D13" s="16">
        <f t="shared" si="2"/>
        <v>1.1980591441864179</v>
      </c>
      <c r="E13" s="16">
        <f t="shared" si="3"/>
        <v>1.9807779777325134</v>
      </c>
      <c r="F13" s="27">
        <f t="shared" si="4"/>
        <v>9.8510299298651946E-2</v>
      </c>
      <c r="G13" s="17">
        <f t="shared" si="5"/>
        <v>0.19512703143060842</v>
      </c>
      <c r="H13" s="3"/>
      <c r="I13" s="10">
        <f t="shared" si="19"/>
        <v>1.0900000000000001</v>
      </c>
      <c r="J13" s="16">
        <f t="shared" si="6"/>
        <v>0.90112415238009425</v>
      </c>
      <c r="K13" s="16">
        <f t="shared" si="7"/>
        <v>1.0039356704268023</v>
      </c>
      <c r="L13" s="16">
        <f t="shared" si="8"/>
        <v>0.96960294759296073</v>
      </c>
      <c r="M13" s="16">
        <f t="shared" si="9"/>
        <v>0.92937439455721005</v>
      </c>
      <c r="N13" s="27">
        <f t="shared" si="10"/>
        <v>1.0733057635339505</v>
      </c>
      <c r="O13" s="17">
        <f t="shared" si="11"/>
        <v>0.99750289415912952</v>
      </c>
      <c r="Q13" s="10">
        <f t="shared" si="20"/>
        <v>2.0899999999999981</v>
      </c>
      <c r="R13" s="16">
        <f t="shared" si="12"/>
        <v>0.3372994122557747</v>
      </c>
      <c r="S13" s="16">
        <f t="shared" si="13"/>
        <v>1.6042295839704694</v>
      </c>
      <c r="T13" s="16">
        <f t="shared" si="14"/>
        <v>0.64047138694078909</v>
      </c>
      <c r="U13" s="16">
        <f t="shared" si="15"/>
        <v>0.52664243732555338</v>
      </c>
      <c r="V13" s="27">
        <f t="shared" si="16"/>
        <v>1.67261563585184</v>
      </c>
      <c r="W13" s="17">
        <f t="shared" si="17"/>
        <v>0.88087037517384315</v>
      </c>
    </row>
    <row r="14" spans="1:37" x14ac:dyDescent="0.15">
      <c r="A14" s="10">
        <f t="shared" si="18"/>
        <v>9.9999999999999992E-2</v>
      </c>
      <c r="B14" s="16">
        <f t="shared" si="0"/>
        <v>2.3668639053254439</v>
      </c>
      <c r="C14" s="16">
        <f t="shared" si="1"/>
        <v>1.2591455962360274</v>
      </c>
      <c r="D14" s="16">
        <f t="shared" si="2"/>
        <v>1.1976047904191616</v>
      </c>
      <c r="E14" s="16">
        <f t="shared" si="3"/>
        <v>1.9763313609467457</v>
      </c>
      <c r="F14" s="27">
        <f t="shared" si="4"/>
        <v>0.10943513103291655</v>
      </c>
      <c r="G14" s="17">
        <f t="shared" si="5"/>
        <v>0.2162800814496694</v>
      </c>
      <c r="H14" s="3"/>
      <c r="I14" s="10">
        <f t="shared" si="19"/>
        <v>1.1000000000000001</v>
      </c>
      <c r="J14" s="16">
        <f t="shared" si="6"/>
        <v>0.89086859688195985</v>
      </c>
      <c r="K14" s="16">
        <f t="shared" si="7"/>
        <v>1.0048584168961385</v>
      </c>
      <c r="L14" s="16">
        <f t="shared" si="8"/>
        <v>0.9661835748792269</v>
      </c>
      <c r="M14" s="16">
        <f t="shared" si="9"/>
        <v>0.92204899777282856</v>
      </c>
      <c r="N14" s="27">
        <f t="shared" si="10"/>
        <v>1.081241011802579</v>
      </c>
      <c r="O14" s="17">
        <f t="shared" si="11"/>
        <v>0.99695719128344717</v>
      </c>
      <c r="Q14" s="10">
        <f t="shared" si="20"/>
        <v>2.0999999999999979</v>
      </c>
      <c r="R14" s="16">
        <f t="shared" si="12"/>
        <v>0.33454139949818851</v>
      </c>
      <c r="S14" s="16">
        <f t="shared" si="13"/>
        <v>1.6161593348491041</v>
      </c>
      <c r="T14" s="16">
        <f t="shared" si="14"/>
        <v>0.63761955366631318</v>
      </c>
      <c r="U14" s="16">
        <f t="shared" si="15"/>
        <v>0.52467242821299176</v>
      </c>
      <c r="V14" s="27">
        <f t="shared" si="16"/>
        <v>1.6768727535708949</v>
      </c>
      <c r="W14" s="17">
        <f t="shared" si="17"/>
        <v>0.87980889942024709</v>
      </c>
    </row>
    <row r="15" spans="1:37" x14ac:dyDescent="0.15">
      <c r="A15" s="10">
        <f t="shared" si="18"/>
        <v>0.10999999999999999</v>
      </c>
      <c r="B15" s="16">
        <f t="shared" si="0"/>
        <v>2.3600212401911618</v>
      </c>
      <c r="C15" s="16">
        <f t="shared" si="1"/>
        <v>1.2573482479106641</v>
      </c>
      <c r="D15" s="16">
        <f t="shared" si="2"/>
        <v>1.1971030107140717</v>
      </c>
      <c r="E15" s="16">
        <f t="shared" si="3"/>
        <v>1.9714437429936871</v>
      </c>
      <c r="F15" s="27">
        <f t="shared" si="4"/>
        <v>0.12035342300757493</v>
      </c>
      <c r="G15" s="17">
        <f t="shared" si="5"/>
        <v>0.23727000273615603</v>
      </c>
      <c r="H15" s="3"/>
      <c r="I15" s="10">
        <f t="shared" si="19"/>
        <v>1.1100000000000001</v>
      </c>
      <c r="J15" s="16">
        <f t="shared" si="6"/>
        <v>0.88075333768816921</v>
      </c>
      <c r="K15" s="16">
        <f t="shared" si="7"/>
        <v>1.0058781356513917</v>
      </c>
      <c r="L15" s="16">
        <f t="shared" si="8"/>
        <v>0.96275733701320576</v>
      </c>
      <c r="M15" s="16">
        <f t="shared" si="9"/>
        <v>0.9148238126344066</v>
      </c>
      <c r="N15" s="27">
        <f t="shared" si="10"/>
        <v>1.0891342042806162</v>
      </c>
      <c r="O15" s="17">
        <f t="shared" si="11"/>
        <v>0.99636590523053392</v>
      </c>
      <c r="Q15" s="10">
        <f t="shared" si="20"/>
        <v>2.1099999999999977</v>
      </c>
      <c r="R15" s="16">
        <f t="shared" si="12"/>
        <v>0.33181527843449615</v>
      </c>
      <c r="S15" s="16">
        <f t="shared" si="13"/>
        <v>1.6282312275781614</v>
      </c>
      <c r="T15" s="16">
        <f t="shared" si="14"/>
        <v>0.63477957279334818</v>
      </c>
      <c r="U15" s="16">
        <f t="shared" si="15"/>
        <v>0.52272519888178293</v>
      </c>
      <c r="V15" s="27">
        <f t="shared" si="16"/>
        <v>1.6811014651213827</v>
      </c>
      <c r="W15" s="17">
        <f t="shared" si="17"/>
        <v>0.8787540976960313</v>
      </c>
    </row>
    <row r="16" spans="1:37" x14ac:dyDescent="0.15">
      <c r="A16" s="10">
        <f t="shared" si="18"/>
        <v>0.11999999999999998</v>
      </c>
      <c r="B16" s="16">
        <f t="shared" si="0"/>
        <v>2.3525721455457966</v>
      </c>
      <c r="C16" s="16">
        <f t="shared" si="1"/>
        <v>1.2553938191076564</v>
      </c>
      <c r="D16" s="16">
        <f t="shared" si="2"/>
        <v>1.1965539246968731</v>
      </c>
      <c r="E16" s="16">
        <f t="shared" si="3"/>
        <v>1.9661229611041404</v>
      </c>
      <c r="F16" s="27">
        <f t="shared" si="4"/>
        <v>0.13126452877923633</v>
      </c>
      <c r="G16" s="17">
        <f t="shared" si="5"/>
        <v>0.25808220401137183</v>
      </c>
      <c r="H16" s="3"/>
      <c r="I16" s="10">
        <f t="shared" si="19"/>
        <v>1.1200000000000001</v>
      </c>
      <c r="J16" s="16">
        <f t="shared" si="6"/>
        <v>0.87077673284569823</v>
      </c>
      <c r="K16" s="16">
        <f t="shared" si="7"/>
        <v>1.00699479472829</v>
      </c>
      <c r="L16" s="16">
        <f t="shared" si="8"/>
        <v>0.95932463545663849</v>
      </c>
      <c r="M16" s="16">
        <f t="shared" si="9"/>
        <v>0.9076976663183558</v>
      </c>
      <c r="N16" s="27">
        <f t="shared" si="10"/>
        <v>1.0969853338658668</v>
      </c>
      <c r="O16" s="17">
        <f t="shared" si="11"/>
        <v>0.99573102753551002</v>
      </c>
      <c r="Q16" s="10">
        <f t="shared" si="20"/>
        <v>2.1199999999999974</v>
      </c>
      <c r="R16" s="16">
        <f t="shared" si="12"/>
        <v>0.32912058978409758</v>
      </c>
      <c r="S16" s="16">
        <f t="shared" si="13"/>
        <v>1.6404462779614777</v>
      </c>
      <c r="T16" s="16">
        <f t="shared" si="14"/>
        <v>0.63195146612740216</v>
      </c>
      <c r="U16" s="16">
        <f t="shared" si="15"/>
        <v>0.52080042127435533</v>
      </c>
      <c r="V16" s="27">
        <f t="shared" si="16"/>
        <v>1.6853019519845664</v>
      </c>
      <c r="W16" s="17">
        <f t="shared" si="17"/>
        <v>0.87770596656805566</v>
      </c>
    </row>
    <row r="17" spans="1:23" x14ac:dyDescent="0.15">
      <c r="A17" s="10">
        <f t="shared" si="18"/>
        <v>0.12999999999999998</v>
      </c>
      <c r="B17" s="16">
        <f t="shared" si="0"/>
        <v>2.3445284567141433</v>
      </c>
      <c r="C17" s="16">
        <f t="shared" si="1"/>
        <v>1.2532859981395603</v>
      </c>
      <c r="D17" s="16">
        <f t="shared" si="2"/>
        <v>1.1959576630987263</v>
      </c>
      <c r="E17" s="16">
        <f t="shared" si="3"/>
        <v>1.9603774690815308</v>
      </c>
      <c r="F17" s="27">
        <f t="shared" si="4"/>
        <v>0.14216780404285798</v>
      </c>
      <c r="G17" s="17">
        <f t="shared" si="5"/>
        <v>0.27870255987441694</v>
      </c>
      <c r="H17" s="3"/>
      <c r="I17" s="10">
        <f t="shared" si="19"/>
        <v>1.1300000000000001</v>
      </c>
      <c r="J17" s="16">
        <f t="shared" si="6"/>
        <v>0.86093713006607664</v>
      </c>
      <c r="K17" s="16">
        <f t="shared" si="7"/>
        <v>1.0082083643203243</v>
      </c>
      <c r="L17" s="16">
        <f t="shared" si="8"/>
        <v>0.95588586722745317</v>
      </c>
      <c r="M17" s="16">
        <f t="shared" si="9"/>
        <v>0.90066937861862617</v>
      </c>
      <c r="N17" s="27">
        <f t="shared" si="10"/>
        <v>1.1047943989099218</v>
      </c>
      <c r="O17" s="17">
        <f t="shared" si="11"/>
        <v>0.99505448476753755</v>
      </c>
      <c r="Q17" s="10">
        <f t="shared" si="20"/>
        <v>2.1299999999999972</v>
      </c>
      <c r="R17" s="16">
        <f t="shared" si="12"/>
        <v>0.32645688184709376</v>
      </c>
      <c r="S17" s="16">
        <f t="shared" si="13"/>
        <v>1.6528055126469088</v>
      </c>
      <c r="T17" s="16">
        <f t="shared" si="14"/>
        <v>0.62913525359393596</v>
      </c>
      <c r="U17" s="16">
        <f t="shared" si="15"/>
        <v>0.51889777274792404</v>
      </c>
      <c r="V17" s="27">
        <f t="shared" si="16"/>
        <v>1.689474395198199</v>
      </c>
      <c r="W17" s="17">
        <f t="shared" si="17"/>
        <v>0.87666450078299152</v>
      </c>
    </row>
    <row r="18" spans="1:23" x14ac:dyDescent="0.15">
      <c r="A18" s="10">
        <f t="shared" si="18"/>
        <v>0.13999999999999999</v>
      </c>
      <c r="B18" s="16">
        <f t="shared" si="0"/>
        <v>2.3359028264424202</v>
      </c>
      <c r="C18" s="16">
        <f t="shared" si="1"/>
        <v>1.2510287288409645</v>
      </c>
      <c r="D18" s="16">
        <f t="shared" si="2"/>
        <v>1.1953143676786995</v>
      </c>
      <c r="E18" s="16">
        <f t="shared" si="3"/>
        <v>1.9542163046017285</v>
      </c>
      <c r="F18" s="27">
        <f t="shared" si="4"/>
        <v>0.15306260681989739</v>
      </c>
      <c r="G18" s="17">
        <f t="shared" si="5"/>
        <v>0.29911744187228728</v>
      </c>
      <c r="H18" s="3"/>
      <c r="I18" s="10">
        <f t="shared" si="19"/>
        <v>1.1400000000000001</v>
      </c>
      <c r="J18" s="16">
        <f t="shared" si="6"/>
        <v>0.85123286893851258</v>
      </c>
      <c r="K18" s="16">
        <f t="shared" si="7"/>
        <v>1.0095188174867102</v>
      </c>
      <c r="L18" s="16">
        <f t="shared" si="8"/>
        <v>0.95244142485237149</v>
      </c>
      <c r="M18" s="16">
        <f t="shared" si="9"/>
        <v>0.893737763527509</v>
      </c>
      <c r="N18" s="27">
        <f t="shared" si="10"/>
        <v>1.1125614031315945</v>
      </c>
      <c r="O18" s="17">
        <f t="shared" si="11"/>
        <v>0.99433814022185862</v>
      </c>
      <c r="Q18" s="10">
        <f t="shared" si="20"/>
        <v>2.139999999999997</v>
      </c>
      <c r="R18" s="16">
        <f t="shared" si="12"/>
        <v>0.32382371037207425</v>
      </c>
      <c r="S18" s="16">
        <f t="shared" si="13"/>
        <v>1.665309969120955</v>
      </c>
      <c r="T18" s="16">
        <f t="shared" si="14"/>
        <v>0.62633095327571175</v>
      </c>
      <c r="U18" s="16">
        <f t="shared" si="15"/>
        <v>0.51701693598005305</v>
      </c>
      <c r="V18" s="27">
        <f t="shared" si="16"/>
        <v>1.6936189753369679</v>
      </c>
      <c r="W18" s="17">
        <f t="shared" si="17"/>
        <v>0.87562969334639618</v>
      </c>
    </row>
    <row r="19" spans="1:23" x14ac:dyDescent="0.15">
      <c r="A19" s="10">
        <f t="shared" si="18"/>
        <v>0.15</v>
      </c>
      <c r="B19" s="16">
        <f t="shared" si="0"/>
        <v>2.32670867668444</v>
      </c>
      <c r="C19" s="16">
        <f t="shared" si="1"/>
        <v>1.2486261957221982</v>
      </c>
      <c r="D19" s="16">
        <f t="shared" si="2"/>
        <v>1.1946241911398707</v>
      </c>
      <c r="E19" s="16">
        <f t="shared" si="3"/>
        <v>1.9476490547745999</v>
      </c>
      <c r="F19" s="27">
        <f t="shared" si="4"/>
        <v>0.16394829764485844</v>
      </c>
      <c r="G19" s="17">
        <f t="shared" si="5"/>
        <v>0.31931374693991327</v>
      </c>
      <c r="H19" s="3"/>
      <c r="I19" s="10">
        <f t="shared" si="19"/>
        <v>1.1500000000000001</v>
      </c>
      <c r="J19" s="16">
        <f t="shared" si="6"/>
        <v>0.84166228300894264</v>
      </c>
      <c r="K19" s="16">
        <f t="shared" si="7"/>
        <v>1.0109261308192004</v>
      </c>
      <c r="L19" s="16">
        <f t="shared" si="8"/>
        <v>0.94899169632265723</v>
      </c>
      <c r="M19" s="16">
        <f t="shared" si="9"/>
        <v>0.88690163072067318</v>
      </c>
      <c r="N19" s="27">
        <f t="shared" si="10"/>
        <v>1.1202863555300111</v>
      </c>
      <c r="O19" s="17">
        <f t="shared" si="11"/>
        <v>0.99358379559368681</v>
      </c>
      <c r="Q19" s="10">
        <f t="shared" si="20"/>
        <v>2.1499999999999968</v>
      </c>
      <c r="R19" s="16">
        <f t="shared" si="12"/>
        <v>0.32122063842601972</v>
      </c>
      <c r="S19" s="16">
        <f t="shared" si="13"/>
        <v>1.6779606957040836</v>
      </c>
      <c r="T19" s="16">
        <f t="shared" si="14"/>
        <v>0.62353858144972818</v>
      </c>
      <c r="U19" s="16">
        <f t="shared" si="15"/>
        <v>0.51515759887572832</v>
      </c>
      <c r="V19" s="27">
        <f t="shared" si="16"/>
        <v>1.6977358724935279</v>
      </c>
      <c r="W19" s="17">
        <f t="shared" si="17"/>
        <v>0.87460153559895526</v>
      </c>
    </row>
    <row r="20" spans="1:23" x14ac:dyDescent="0.15">
      <c r="A20" s="10">
        <f t="shared" si="18"/>
        <v>0.16</v>
      </c>
      <c r="B20" s="16">
        <f t="shared" si="0"/>
        <v>2.3169601482854492</v>
      </c>
      <c r="C20" s="16">
        <f t="shared" si="1"/>
        <v>1.2460828084758122</v>
      </c>
      <c r="D20" s="16">
        <f t="shared" si="2"/>
        <v>1.1938872970391594</v>
      </c>
      <c r="E20" s="16">
        <f t="shared" si="3"/>
        <v>1.9406858202038924</v>
      </c>
      <c r="F20" s="27">
        <f t="shared" si="4"/>
        <v>0.17482423975010583</v>
      </c>
      <c r="G20" s="17">
        <f t="shared" si="5"/>
        <v>0.33927892311095603</v>
      </c>
      <c r="H20" s="3"/>
      <c r="I20" s="10">
        <f t="shared" si="19"/>
        <v>1.1600000000000001</v>
      </c>
      <c r="J20" s="16">
        <f t="shared" si="6"/>
        <v>0.83222370173102522</v>
      </c>
      <c r="K20" s="16">
        <f t="shared" si="7"/>
        <v>1.0124302850696165</v>
      </c>
      <c r="L20" s="16">
        <f t="shared" si="8"/>
        <v>0.94553706505294999</v>
      </c>
      <c r="M20" s="16">
        <f t="shared" si="9"/>
        <v>0.88015978695073238</v>
      </c>
      <c r="N20" s="27">
        <f t="shared" si="10"/>
        <v>1.1279692702974005</v>
      </c>
      <c r="O20" s="17">
        <f t="shared" si="11"/>
        <v>0.992793192631933</v>
      </c>
      <c r="Q20" s="10">
        <f t="shared" si="20"/>
        <v>2.1599999999999966</v>
      </c>
      <c r="R20" s="16">
        <f t="shared" si="12"/>
        <v>0.31864723626630498</v>
      </c>
      <c r="S20" s="16">
        <f t="shared" si="13"/>
        <v>1.6907587515467404</v>
      </c>
      <c r="T20" s="16">
        <f t="shared" si="14"/>
        <v>0.62075815262373879</v>
      </c>
      <c r="U20" s="16">
        <f t="shared" si="15"/>
        <v>0.51331945447593208</v>
      </c>
      <c r="V20" s="27">
        <f t="shared" si="16"/>
        <v>1.7018252662601137</v>
      </c>
      <c r="W20" s="17">
        <f t="shared" si="17"/>
        <v>0.87358001728999934</v>
      </c>
    </row>
    <row r="21" spans="1:23" x14ac:dyDescent="0.15">
      <c r="A21" s="10">
        <f t="shared" si="18"/>
        <v>0.17</v>
      </c>
      <c r="B21" s="16">
        <f t="shared" si="0"/>
        <v>2.3066720489014476</v>
      </c>
      <c r="C21" s="16">
        <f t="shared" si="1"/>
        <v>1.2434031859398607</v>
      </c>
      <c r="D21" s="16">
        <f t="shared" si="2"/>
        <v>1.1931038596909862</v>
      </c>
      <c r="E21" s="16">
        <f t="shared" si="3"/>
        <v>1.9333371777867481</v>
      </c>
      <c r="F21" s="27">
        <f t="shared" si="4"/>
        <v>0.18568979924882656</v>
      </c>
      <c r="G21" s="17">
        <f t="shared" si="5"/>
        <v>0.35900099242351413</v>
      </c>
      <c r="H21" s="3"/>
      <c r="I21" s="10">
        <f t="shared" si="19"/>
        <v>1.1700000000000002</v>
      </c>
      <c r="J21" s="16">
        <f t="shared" si="6"/>
        <v>0.82291545229490526</v>
      </c>
      <c r="K21" s="16">
        <f t="shared" si="7"/>
        <v>1.0140312657398713</v>
      </c>
      <c r="L21" s="16">
        <f t="shared" si="8"/>
        <v>0.94207790984314399</v>
      </c>
      <c r="M21" s="16">
        <f t="shared" si="9"/>
        <v>0.87351103735350366</v>
      </c>
      <c r="N21" s="27">
        <f t="shared" si="10"/>
        <v>1.1356101667316474</v>
      </c>
      <c r="O21" s="17">
        <f t="shared" si="11"/>
        <v>0.99196801477094665</v>
      </c>
      <c r="Q21" s="10">
        <f t="shared" si="20"/>
        <v>2.1699999999999964</v>
      </c>
      <c r="R21" s="16">
        <f t="shared" si="12"/>
        <v>0.31610308121478509</v>
      </c>
      <c r="S21" s="16">
        <f t="shared" si="13"/>
        <v>1.703705206626049</v>
      </c>
      <c r="T21" s="16">
        <f t="shared" si="14"/>
        <v>0.61798967957235229</v>
      </c>
      <c r="U21" s="16">
        <f t="shared" si="15"/>
        <v>0.51150220086770359</v>
      </c>
      <c r="V21" s="27">
        <f t="shared" si="16"/>
        <v>1.705887335710726</v>
      </c>
      <c r="W21" s="17">
        <f t="shared" si="17"/>
        <v>0.8725651266483796</v>
      </c>
    </row>
    <row r="22" spans="1:23" x14ac:dyDescent="0.15">
      <c r="A22" s="10">
        <f t="shared" si="18"/>
        <v>0.18000000000000002</v>
      </c>
      <c r="B22" s="16">
        <f t="shared" si="0"/>
        <v>2.2958597994949108</v>
      </c>
      <c r="C22" s="16">
        <f t="shared" si="1"/>
        <v>1.2405921396230128</v>
      </c>
      <c r="D22" s="16">
        <f t="shared" si="2"/>
        <v>1.1922740640648595</v>
      </c>
      <c r="E22" s="16">
        <f t="shared" si="3"/>
        <v>1.9256141424963649</v>
      </c>
      <c r="F22" s="27">
        <f t="shared" si="4"/>
        <v>0.19654434531601631</v>
      </c>
      <c r="G22" s="17">
        <f t="shared" si="5"/>
        <v>0.37846857096821013</v>
      </c>
      <c r="H22" s="3"/>
      <c r="I22" s="10">
        <f t="shared" si="19"/>
        <v>1.1800000000000002</v>
      </c>
      <c r="J22" s="16">
        <f t="shared" si="6"/>
        <v>0.81373586133940912</v>
      </c>
      <c r="K22" s="16">
        <f t="shared" si="7"/>
        <v>1.015729063636245</v>
      </c>
      <c r="L22" s="16">
        <f t="shared" si="8"/>
        <v>0.93861460484325121</v>
      </c>
      <c r="M22" s="16">
        <f t="shared" si="9"/>
        <v>0.86695418667100654</v>
      </c>
      <c r="N22" s="27">
        <f t="shared" si="10"/>
        <v>1.1432090691486592</v>
      </c>
      <c r="O22" s="17">
        <f t="shared" si="11"/>
        <v>0.9911098887386941</v>
      </c>
      <c r="Q22" s="10">
        <f t="shared" si="20"/>
        <v>2.1799999999999962</v>
      </c>
      <c r="R22" s="16">
        <f t="shared" si="12"/>
        <v>0.31358775753394685</v>
      </c>
      <c r="S22" s="16">
        <f t="shared" si="13"/>
        <v>1.7168011417431841</v>
      </c>
      <c r="T22" s="16">
        <f t="shared" si="14"/>
        <v>0.61523317337270944</v>
      </c>
      <c r="U22" s="16">
        <f t="shared" si="15"/>
        <v>0.50970554109567634</v>
      </c>
      <c r="V22" s="27">
        <f t="shared" si="16"/>
        <v>1.7099222593838745</v>
      </c>
      <c r="W22" s="17">
        <f t="shared" si="17"/>
        <v>0.87155685045079911</v>
      </c>
    </row>
    <row r="23" spans="1:23" x14ac:dyDescent="0.15">
      <c r="A23" s="10">
        <f t="shared" si="18"/>
        <v>0.19000000000000003</v>
      </c>
      <c r="B23" s="16">
        <f t="shared" si="0"/>
        <v>2.2845393797475584</v>
      </c>
      <c r="C23" s="16">
        <f t="shared" si="1"/>
        <v>1.2376546568963871</v>
      </c>
      <c r="D23" s="16">
        <f t="shared" si="2"/>
        <v>1.191398105677012</v>
      </c>
      <c r="E23" s="16">
        <f t="shared" si="3"/>
        <v>1.9175281283911132</v>
      </c>
      <c r="F23" s="27">
        <f t="shared" si="4"/>
        <v>0.20738725036737468</v>
      </c>
      <c r="G23" s="17">
        <f t="shared" si="5"/>
        <v>0.39767088604913109</v>
      </c>
      <c r="H23" s="3"/>
      <c r="I23" s="10">
        <f t="shared" si="19"/>
        <v>1.1900000000000002</v>
      </c>
      <c r="J23" s="16">
        <f t="shared" si="6"/>
        <v>0.80468325655313921</v>
      </c>
      <c r="K23" s="16">
        <f t="shared" si="7"/>
        <v>1.0175236753895784</v>
      </c>
      <c r="L23" s="16">
        <f t="shared" si="8"/>
        <v>0.93514751952120445</v>
      </c>
      <c r="M23" s="16">
        <f t="shared" si="9"/>
        <v>0.86048804039509952</v>
      </c>
      <c r="N23" s="27">
        <f t="shared" si="10"/>
        <v>1.1507660067945951</v>
      </c>
      <c r="O23" s="17">
        <f t="shared" si="11"/>
        <v>0.99022038613997476</v>
      </c>
      <c r="Q23" s="10">
        <f t="shared" si="20"/>
        <v>2.1899999999999959</v>
      </c>
      <c r="R23" s="16">
        <f t="shared" si="12"/>
        <v>0.31110085630510798</v>
      </c>
      <c r="S23" s="16">
        <f t="shared" si="13"/>
        <v>1.7300476485214256</v>
      </c>
      <c r="T23" s="16">
        <f t="shared" si="14"/>
        <v>0.61248864343973741</v>
      </c>
      <c r="U23" s="16">
        <f t="shared" si="15"/>
        <v>0.50792918307507706</v>
      </c>
      <c r="V23" s="27">
        <f t="shared" si="16"/>
        <v>1.7139302152658706</v>
      </c>
      <c r="W23" s="17">
        <f t="shared" si="17"/>
        <v>0.87055517408768468</v>
      </c>
    </row>
    <row r="24" spans="1:23" x14ac:dyDescent="0.15">
      <c r="A24" s="10">
        <f t="shared" si="18"/>
        <v>0.20000000000000004</v>
      </c>
      <c r="B24" s="16">
        <f t="shared" si="0"/>
        <v>2.2727272727272725</v>
      </c>
      <c r="C24" s="16">
        <f t="shared" si="1"/>
        <v>1.2345958839559574</v>
      </c>
      <c r="D24" s="16">
        <f t="shared" si="2"/>
        <v>1.1904761904761905</v>
      </c>
      <c r="E24" s="16">
        <f t="shared" si="3"/>
        <v>1.9090909090909089</v>
      </c>
      <c r="F24" s="27">
        <f t="shared" si="4"/>
        <v>0.21821789023599239</v>
      </c>
      <c r="G24" s="17">
        <f t="shared" si="5"/>
        <v>0.41659779045053097</v>
      </c>
      <c r="H24" s="3"/>
      <c r="I24" s="10">
        <f t="shared" si="19"/>
        <v>1.2000000000000002</v>
      </c>
      <c r="J24" s="16">
        <f t="shared" si="6"/>
        <v>0.79575596816976113</v>
      </c>
      <c r="K24" s="16">
        <f t="shared" si="7"/>
        <v>1.0194151039430308</v>
      </c>
      <c r="L24" s="16">
        <f t="shared" si="8"/>
        <v>0.93167701863354024</v>
      </c>
      <c r="M24" s="16">
        <f t="shared" si="9"/>
        <v>0.85411140583554368</v>
      </c>
      <c r="N24" s="27">
        <f t="shared" si="10"/>
        <v>1.1582810137580164</v>
      </c>
      <c r="O24" s="17">
        <f t="shared" si="11"/>
        <v>0.98930102501347816</v>
      </c>
      <c r="Q24" s="10">
        <f t="shared" si="20"/>
        <v>2.1999999999999957</v>
      </c>
      <c r="R24" s="16">
        <f t="shared" si="12"/>
        <v>0.30864197530864301</v>
      </c>
      <c r="S24" s="16">
        <f t="shared" si="13"/>
        <v>1.7434458294048707</v>
      </c>
      <c r="T24" s="16">
        <f t="shared" si="14"/>
        <v>0.60975609756097682</v>
      </c>
      <c r="U24" s="16">
        <f t="shared" si="15"/>
        <v>0.50617283950617353</v>
      </c>
      <c r="V24" s="27">
        <f t="shared" si="16"/>
        <v>1.7179113807746651</v>
      </c>
      <c r="W24" s="17">
        <f t="shared" si="17"/>
        <v>0.86956008162668363</v>
      </c>
    </row>
    <row r="25" spans="1:23" x14ac:dyDescent="0.15">
      <c r="A25" s="10">
        <f t="shared" si="18"/>
        <v>0.21000000000000005</v>
      </c>
      <c r="B25" s="16">
        <f t="shared" si="0"/>
        <v>2.2604404091397137</v>
      </c>
      <c r="C25" s="16">
        <f t="shared" si="1"/>
        <v>1.231421108657325</v>
      </c>
      <c r="D25" s="16">
        <f t="shared" si="2"/>
        <v>1.1895085347237364</v>
      </c>
      <c r="E25" s="16">
        <f t="shared" si="3"/>
        <v>1.9003145779569384</v>
      </c>
      <c r="F25" s="27">
        <f t="shared" si="4"/>
        <v>0.22903564434671911</v>
      </c>
      <c r="G25" s="17">
        <f t="shared" si="5"/>
        <v>0.435239773823831</v>
      </c>
      <c r="H25" s="3"/>
      <c r="I25" s="10">
        <f t="shared" si="19"/>
        <v>1.2100000000000002</v>
      </c>
      <c r="J25" s="16">
        <f t="shared" si="6"/>
        <v>0.78695233036258816</v>
      </c>
      <c r="K25" s="16">
        <f t="shared" si="7"/>
        <v>1.0214033590089562</v>
      </c>
      <c r="L25" s="16">
        <f t="shared" si="8"/>
        <v>0.92820346219891403</v>
      </c>
      <c r="M25" s="16">
        <f t="shared" si="9"/>
        <v>0.84782309311613446</v>
      </c>
      <c r="N25" s="27">
        <f t="shared" si="10"/>
        <v>1.1657541288819999</v>
      </c>
      <c r="O25" s="17">
        <f t="shared" si="11"/>
        <v>0.98835327136164197</v>
      </c>
      <c r="Q25" s="10">
        <f t="shared" si="20"/>
        <v>2.2099999999999955</v>
      </c>
      <c r="R25" s="16">
        <f t="shared" si="12"/>
        <v>0.30621071890621637</v>
      </c>
      <c r="S25" s="16">
        <f t="shared" si="13"/>
        <v>1.7569967976578118</v>
      </c>
      <c r="T25" s="16">
        <f t="shared" si="14"/>
        <v>0.6070355419309813</v>
      </c>
      <c r="U25" s="16">
        <f t="shared" si="15"/>
        <v>0.50443622779015462</v>
      </c>
      <c r="V25" s="27">
        <f t="shared" si="16"/>
        <v>1.7218659327442116</v>
      </c>
      <c r="W25" s="17">
        <f t="shared" si="17"/>
        <v>0.86857155587386603</v>
      </c>
    </row>
    <row r="26" spans="1:23" x14ac:dyDescent="0.15">
      <c r="A26" s="10">
        <f t="shared" si="18"/>
        <v>0.22000000000000006</v>
      </c>
      <c r="B26" s="16">
        <f t="shared" si="0"/>
        <v>2.2476961114857268</v>
      </c>
      <c r="C26" s="16">
        <f t="shared" si="1"/>
        <v>1.228135743321755</v>
      </c>
      <c r="D26" s="16">
        <f t="shared" si="2"/>
        <v>1.1884953648680772</v>
      </c>
      <c r="E26" s="16">
        <f t="shared" si="3"/>
        <v>1.8912115082040906</v>
      </c>
      <c r="F26" s="27">
        <f t="shared" si="4"/>
        <v>0.23983989588810065</v>
      </c>
      <c r="G26" s="17">
        <f t="shared" si="5"/>
        <v>0.45358797123004685</v>
      </c>
      <c r="H26" s="3"/>
      <c r="I26" s="10">
        <f t="shared" si="19"/>
        <v>1.2200000000000002</v>
      </c>
      <c r="J26" s="16">
        <f t="shared" si="6"/>
        <v>0.77827068254338849</v>
      </c>
      <c r="K26" s="16">
        <f t="shared" si="7"/>
        <v>1.0234884574964276</v>
      </c>
      <c r="L26" s="16">
        <f t="shared" si="8"/>
        <v>0.92472720547438514</v>
      </c>
      <c r="M26" s="16">
        <f t="shared" si="9"/>
        <v>0.84162191610242032</v>
      </c>
      <c r="N26" s="27">
        <f t="shared" si="10"/>
        <v>1.1731853956762652</v>
      </c>
      <c r="O26" s="17">
        <f t="shared" si="11"/>
        <v>0.98737854065243458</v>
      </c>
      <c r="Q26" s="10">
        <f t="shared" si="20"/>
        <v>2.2199999999999953</v>
      </c>
      <c r="R26" s="16">
        <f t="shared" si="12"/>
        <v>0.30380669792500137</v>
      </c>
      <c r="S26" s="16">
        <f t="shared" si="13"/>
        <v>1.7707016773647626</v>
      </c>
      <c r="T26" s="16">
        <f t="shared" si="14"/>
        <v>0.60432698118528794</v>
      </c>
      <c r="U26" s="16">
        <f t="shared" si="15"/>
        <v>0.50271906994642945</v>
      </c>
      <c r="V26" s="27">
        <f t="shared" si="16"/>
        <v>1.7257940474093543</v>
      </c>
      <c r="W26" s="17">
        <f t="shared" si="17"/>
        <v>0.86758957843271478</v>
      </c>
    </row>
    <row r="27" spans="1:23" x14ac:dyDescent="0.15">
      <c r="A27" s="10">
        <f t="shared" si="18"/>
        <v>0.23000000000000007</v>
      </c>
      <c r="B27" s="16">
        <f t="shared" si="0"/>
        <v>2.234512038433607</v>
      </c>
      <c r="C27" s="16">
        <f t="shared" si="1"/>
        <v>1.2247453076086832</v>
      </c>
      <c r="D27" s="16">
        <f t="shared" si="2"/>
        <v>1.1874369174137622</v>
      </c>
      <c r="E27" s="16">
        <f t="shared" si="3"/>
        <v>1.8817943131668622</v>
      </c>
      <c r="F27" s="27">
        <f t="shared" si="4"/>
        <v>0.25063003198178002</v>
      </c>
      <c r="G27" s="17">
        <f t="shared" si="5"/>
        <v>0.47163416889214238</v>
      </c>
      <c r="H27" s="3"/>
      <c r="I27" s="10">
        <f t="shared" si="19"/>
        <v>1.2300000000000002</v>
      </c>
      <c r="J27" s="16">
        <f t="shared" si="6"/>
        <v>0.76970937057016198</v>
      </c>
      <c r="K27" s="16">
        <f t="shared" si="7"/>
        <v>1.0256704239108598</v>
      </c>
      <c r="L27" s="16">
        <f t="shared" si="8"/>
        <v>0.92124859893442246</v>
      </c>
      <c r="M27" s="16">
        <f t="shared" si="9"/>
        <v>0.83550669326440141</v>
      </c>
      <c r="N27" s="27">
        <f t="shared" si="10"/>
        <v>1.1805748622293666</v>
      </c>
      <c r="O27" s="17">
        <f t="shared" si="11"/>
        <v>0.9863781992923345</v>
      </c>
      <c r="Q27" s="10">
        <f t="shared" si="20"/>
        <v>2.2299999999999951</v>
      </c>
      <c r="R27" s="16">
        <f t="shared" si="12"/>
        <v>0.30142952954386293</v>
      </c>
      <c r="S27" s="16">
        <f t="shared" si="13"/>
        <v>1.7845616034311345</v>
      </c>
      <c r="T27" s="16">
        <f t="shared" si="14"/>
        <v>0.60163041843395737</v>
      </c>
      <c r="U27" s="16">
        <f t="shared" si="15"/>
        <v>0.50102109253133065</v>
      </c>
      <c r="V27" s="27">
        <f t="shared" si="16"/>
        <v>1.7296959003912258</v>
      </c>
      <c r="W27" s="17">
        <f t="shared" si="17"/>
        <v>0.86661412976097563</v>
      </c>
    </row>
    <row r="28" spans="1:23" x14ac:dyDescent="0.15">
      <c r="A28" s="10">
        <f t="shared" si="18"/>
        <v>0.24000000000000007</v>
      </c>
      <c r="B28" s="16">
        <f t="shared" si="0"/>
        <v>2.2209061297009178</v>
      </c>
      <c r="C28" s="16">
        <f t="shared" si="1"/>
        <v>1.2212554115454306</v>
      </c>
      <c r="D28" s="16">
        <f t="shared" si="2"/>
        <v>1.1863334387851945</v>
      </c>
      <c r="E28" s="16">
        <f t="shared" si="3"/>
        <v>1.8720758069292269</v>
      </c>
      <c r="F28" s="27">
        <f t="shared" si="4"/>
        <v>0.2614054438492574</v>
      </c>
      <c r="G28" s="17">
        <f t="shared" si="5"/>
        <v>0.48937080722979132</v>
      </c>
      <c r="H28" s="3"/>
      <c r="I28" s="10">
        <f t="shared" si="19"/>
        <v>1.2400000000000002</v>
      </c>
      <c r="J28" s="16">
        <f t="shared" si="6"/>
        <v>0.76126674786845294</v>
      </c>
      <c r="K28" s="16">
        <f t="shared" si="7"/>
        <v>1.0279492907271377</v>
      </c>
      <c r="L28" s="16">
        <f t="shared" si="8"/>
        <v>0.91776798825256967</v>
      </c>
      <c r="M28" s="16">
        <f t="shared" si="9"/>
        <v>0.82947624847746626</v>
      </c>
      <c r="N28" s="27">
        <f t="shared" si="10"/>
        <v>1.1879225811209884</v>
      </c>
      <c r="O28" s="17">
        <f t="shared" si="11"/>
        <v>0.98535356606990632</v>
      </c>
      <c r="Q28" s="10">
        <f t="shared" si="20"/>
        <v>2.2399999999999949</v>
      </c>
      <c r="R28" s="16">
        <f t="shared" si="12"/>
        <v>0.29907883718148232</v>
      </c>
      <c r="S28" s="16">
        <f t="shared" si="13"/>
        <v>1.7985777215845455</v>
      </c>
      <c r="T28" s="16">
        <f t="shared" si="14"/>
        <v>0.59894585529468281</v>
      </c>
      <c r="U28" s="16">
        <f t="shared" si="15"/>
        <v>0.49934202655820159</v>
      </c>
      <c r="V28" s="27">
        <f t="shared" si="16"/>
        <v>1.7335716666831478</v>
      </c>
      <c r="W28" s="17">
        <f t="shared" si="17"/>
        <v>0.86564518922544231</v>
      </c>
    </row>
    <row r="29" spans="1:23" x14ac:dyDescent="0.15">
      <c r="A29" s="10">
        <f t="shared" si="18"/>
        <v>0.25000000000000006</v>
      </c>
      <c r="B29" s="16">
        <f t="shared" si="0"/>
        <v>2.2068965517241375</v>
      </c>
      <c r="C29" s="16">
        <f t="shared" si="1"/>
        <v>1.2176717387998708</v>
      </c>
      <c r="D29" s="16">
        <f t="shared" si="2"/>
        <v>1.1851851851851851</v>
      </c>
      <c r="E29" s="16">
        <f t="shared" si="3"/>
        <v>1.8620689655172411</v>
      </c>
      <c r="F29" s="27">
        <f t="shared" si="4"/>
        <v>0.27216552697590873</v>
      </c>
      <c r="G29" s="17">
        <f t="shared" si="5"/>
        <v>0.50679098126548516</v>
      </c>
      <c r="H29" s="3"/>
      <c r="I29" s="10">
        <f t="shared" si="19"/>
        <v>1.2500000000000002</v>
      </c>
      <c r="J29" s="16">
        <f t="shared" si="6"/>
        <v>0.752941176470588</v>
      </c>
      <c r="K29" s="16">
        <f t="shared" si="7"/>
        <v>1.0303250987376058</v>
      </c>
      <c r="L29" s="16">
        <f t="shared" si="8"/>
        <v>0.91428571428571426</v>
      </c>
      <c r="M29" s="16">
        <f t="shared" si="9"/>
        <v>0.82352941176470573</v>
      </c>
      <c r="N29" s="27">
        <f t="shared" si="10"/>
        <v>1.1952286093343938</v>
      </c>
      <c r="O29" s="17">
        <f t="shared" si="11"/>
        <v>0.98430591356950048</v>
      </c>
      <c r="Q29" s="10">
        <f t="shared" si="20"/>
        <v>2.2499999999999947</v>
      </c>
      <c r="R29" s="16">
        <f t="shared" si="12"/>
        <v>0.29675425038639996</v>
      </c>
      <c r="S29" s="16">
        <f t="shared" si="13"/>
        <v>1.8127511883767589</v>
      </c>
      <c r="T29" s="16">
        <f t="shared" si="14"/>
        <v>0.59627329192546741</v>
      </c>
      <c r="U29" s="16">
        <f t="shared" si="15"/>
        <v>0.49768160741885703</v>
      </c>
      <c r="V29" s="27">
        <f t="shared" si="16"/>
        <v>1.7374215206370227</v>
      </c>
      <c r="W29" s="17">
        <f t="shared" si="17"/>
        <v>0.86468273515474836</v>
      </c>
    </row>
    <row r="30" spans="1:23" x14ac:dyDescent="0.15">
      <c r="A30" s="10">
        <f t="shared" si="18"/>
        <v>0.26000000000000006</v>
      </c>
      <c r="B30" s="16">
        <f t="shared" si="0"/>
        <v>2.1925016443762333</v>
      </c>
      <c r="C30" s="16">
        <f t="shared" si="1"/>
        <v>1.2140000302761251</v>
      </c>
      <c r="D30" s="16">
        <f t="shared" si="2"/>
        <v>1.1839924224484963</v>
      </c>
      <c r="E30" s="16">
        <f t="shared" si="3"/>
        <v>1.8517868888401665</v>
      </c>
      <c r="F30" s="27">
        <f t="shared" si="4"/>
        <v>0.2829096812721657</v>
      </c>
      <c r="G30" s="17">
        <f t="shared" si="5"/>
        <v>0.52388843850574685</v>
      </c>
      <c r="H30" s="3"/>
      <c r="I30" s="10">
        <f t="shared" si="19"/>
        <v>1.2600000000000002</v>
      </c>
      <c r="J30" s="16">
        <f t="shared" si="6"/>
        <v>0.74473102797706214</v>
      </c>
      <c r="K30" s="16">
        <f t="shared" si="7"/>
        <v>1.0327978973762149</v>
      </c>
      <c r="L30" s="16">
        <f t="shared" si="8"/>
        <v>0.9108021130609022</v>
      </c>
      <c r="M30" s="16">
        <f t="shared" si="9"/>
        <v>0.81766501998361574</v>
      </c>
      <c r="N30" s="27">
        <f t="shared" si="10"/>
        <v>1.2024930081690659</v>
      </c>
      <c r="O30" s="17">
        <f t="shared" si="11"/>
        <v>0.98323646955471755</v>
      </c>
      <c r="Q30" s="10">
        <f t="shared" si="20"/>
        <v>2.2599999999999945</v>
      </c>
      <c r="R30" s="16">
        <f t="shared" si="12"/>
        <v>0.29445540472895509</v>
      </c>
      <c r="S30" s="16">
        <f t="shared" si="13"/>
        <v>1.8270831711862507</v>
      </c>
      <c r="T30" s="16">
        <f t="shared" si="14"/>
        <v>0.59361272705686974</v>
      </c>
      <c r="U30" s="16">
        <f t="shared" si="15"/>
        <v>0.49603957480639643</v>
      </c>
      <c r="V30" s="27">
        <f t="shared" si="16"/>
        <v>1.7412456359502104</v>
      </c>
      <c r="W30" s="17">
        <f t="shared" si="17"/>
        <v>0.86372674489023582</v>
      </c>
    </row>
    <row r="31" spans="1:23" x14ac:dyDescent="0.15">
      <c r="A31" s="10">
        <f t="shared" si="18"/>
        <v>0.27000000000000007</v>
      </c>
      <c r="B31" s="16">
        <f t="shared" si="0"/>
        <v>2.177739868972651</v>
      </c>
      <c r="C31" s="16">
        <f t="shared" si="1"/>
        <v>1.2102460681073799</v>
      </c>
      <c r="D31" s="16">
        <f t="shared" si="2"/>
        <v>1.1827554258905162</v>
      </c>
      <c r="E31" s="16">
        <f t="shared" si="3"/>
        <v>1.8412427635518938</v>
      </c>
      <c r="F31" s="27">
        <f t="shared" si="4"/>
        <v>0.29363731123176201</v>
      </c>
      <c r="G31" s="17">
        <f t="shared" si="5"/>
        <v>0.54065757441431694</v>
      </c>
      <c r="H31" s="3"/>
      <c r="I31" s="10">
        <f t="shared" si="19"/>
        <v>1.2700000000000002</v>
      </c>
      <c r="J31" s="16">
        <f t="shared" si="6"/>
        <v>0.73663468444411684</v>
      </c>
      <c r="K31" s="16">
        <f t="shared" si="7"/>
        <v>1.0353677450200636</v>
      </c>
      <c r="L31" s="16">
        <f t="shared" si="8"/>
        <v>0.9073175157646417</v>
      </c>
      <c r="M31" s="16">
        <f t="shared" si="9"/>
        <v>0.81188191746008342</v>
      </c>
      <c r="N31" s="27">
        <f t="shared" si="10"/>
        <v>1.2097158431535857</v>
      </c>
      <c r="O31" s="17">
        <f t="shared" si="11"/>
        <v>0.98214641832137484</v>
      </c>
      <c r="Q31" s="10">
        <f t="shared" si="20"/>
        <v>2.2699999999999942</v>
      </c>
      <c r="R31" s="16">
        <f t="shared" si="12"/>
        <v>0.29218194169509482</v>
      </c>
      <c r="S31" s="16">
        <f t="shared" si="13"/>
        <v>1.8415748482213874</v>
      </c>
      <c r="T31" s="16">
        <f t="shared" si="14"/>
        <v>0.59096415802381752</v>
      </c>
      <c r="U31" s="16">
        <f t="shared" si="15"/>
        <v>0.49441567263935327</v>
      </c>
      <c r="V31" s="27">
        <f t="shared" si="16"/>
        <v>1.7450441856528773</v>
      </c>
      <c r="W31" s="17">
        <f t="shared" si="17"/>
        <v>0.86277719483495963</v>
      </c>
    </row>
    <row r="32" spans="1:23" x14ac:dyDescent="0.15">
      <c r="A32" s="10">
        <f t="shared" si="18"/>
        <v>0.28000000000000008</v>
      </c>
      <c r="B32" s="16">
        <f t="shared" si="0"/>
        <v>2.1626297577854667</v>
      </c>
      <c r="C32" s="16">
        <f t="shared" si="1"/>
        <v>1.2064156601134941</v>
      </c>
      <c r="D32" s="16">
        <f t="shared" si="2"/>
        <v>1.1814744801512289</v>
      </c>
      <c r="E32" s="16">
        <f t="shared" si="3"/>
        <v>1.8304498269896192</v>
      </c>
      <c r="F32" s="27">
        <f t="shared" si="4"/>
        <v>0.30434782608695665</v>
      </c>
      <c r="G32" s="17">
        <f t="shared" si="5"/>
        <v>0.55709342560553643</v>
      </c>
      <c r="H32" s="3"/>
      <c r="I32" s="10">
        <f t="shared" si="19"/>
        <v>1.2800000000000002</v>
      </c>
      <c r="J32" s="16">
        <f t="shared" si="6"/>
        <v>0.72865053920139888</v>
      </c>
      <c r="K32" s="16">
        <f t="shared" si="7"/>
        <v>1.0380347092695434</v>
      </c>
      <c r="L32" s="16">
        <f t="shared" si="8"/>
        <v>0.90383224873463486</v>
      </c>
      <c r="M32" s="16">
        <f t="shared" si="9"/>
        <v>0.80617895657242766</v>
      </c>
      <c r="N32" s="27">
        <f t="shared" si="10"/>
        <v>1.2168971839587872</v>
      </c>
      <c r="O32" s="17">
        <f t="shared" si="11"/>
        <v>0.98103690201982063</v>
      </c>
      <c r="Q32" s="10">
        <f t="shared" si="20"/>
        <v>2.279999999999994</v>
      </c>
      <c r="R32" s="16">
        <f t="shared" si="12"/>
        <v>0.28993350858203321</v>
      </c>
      <c r="S32" s="16">
        <f t="shared" si="13"/>
        <v>1.8562274085242068</v>
      </c>
      <c r="T32" s="16">
        <f t="shared" si="14"/>
        <v>0.58832758079698944</v>
      </c>
      <c r="U32" s="16">
        <f t="shared" si="15"/>
        <v>0.4928096489871665</v>
      </c>
      <c r="V32" s="27">
        <f t="shared" si="16"/>
        <v>1.74881734209581</v>
      </c>
      <c r="W32" s="17">
        <f t="shared" si="17"/>
        <v>0.86183406050090583</v>
      </c>
    </row>
    <row r="33" spans="1:23" x14ac:dyDescent="0.15">
      <c r="A33" s="10">
        <f t="shared" si="18"/>
        <v>0.29000000000000009</v>
      </c>
      <c r="B33" s="16">
        <f t="shared" si="0"/>
        <v>2.1471898652638362</v>
      </c>
      <c r="C33" s="16">
        <f t="shared" si="1"/>
        <v>1.2025146247844314</v>
      </c>
      <c r="D33" s="16">
        <f t="shared" si="2"/>
        <v>1.1801498790346374</v>
      </c>
      <c r="E33" s="16">
        <f t="shared" si="3"/>
        <v>1.8194213323313115</v>
      </c>
      <c r="F33" s="27">
        <f t="shared" si="4"/>
        <v>0.31504063996064552</v>
      </c>
      <c r="G33" s="17">
        <f t="shared" si="5"/>
        <v>0.57319166089570672</v>
      </c>
      <c r="H33" s="3"/>
      <c r="I33" s="10">
        <f t="shared" si="19"/>
        <v>1.2900000000000003</v>
      </c>
      <c r="J33" s="16">
        <f t="shared" si="6"/>
        <v>0.72077699760341629</v>
      </c>
      <c r="K33" s="16">
        <f t="shared" si="7"/>
        <v>1.0407988672082222</v>
      </c>
      <c r="L33" s="16">
        <f t="shared" si="8"/>
        <v>0.90034663345387966</v>
      </c>
      <c r="M33" s="16">
        <f t="shared" si="9"/>
        <v>0.80055499828815457</v>
      </c>
      <c r="N33" s="27">
        <f t="shared" si="10"/>
        <v>1.2240371043112221</v>
      </c>
      <c r="O33" s="17">
        <f t="shared" si="11"/>
        <v>0.9799090219465082</v>
      </c>
      <c r="Q33" s="10">
        <f t="shared" si="20"/>
        <v>2.2899999999999938</v>
      </c>
      <c r="R33" s="16">
        <f t="shared" si="12"/>
        <v>0.28770975839573171</v>
      </c>
      <c r="S33" s="16">
        <f t="shared" si="13"/>
        <v>1.8710420519748039</v>
      </c>
      <c r="T33" s="16">
        <f t="shared" si="14"/>
        <v>0.58570299001376569</v>
      </c>
      <c r="U33" s="16">
        <f t="shared" si="15"/>
        <v>0.4912212559969511</v>
      </c>
      <c r="V33" s="27">
        <f t="shared" si="16"/>
        <v>1.7525652769386857</v>
      </c>
      <c r="W33" s="17">
        <f t="shared" si="17"/>
        <v>0.86089731655446566</v>
      </c>
    </row>
    <row r="34" spans="1:23" x14ac:dyDescent="0.15">
      <c r="A34" s="10">
        <f t="shared" si="18"/>
        <v>0.3000000000000001</v>
      </c>
      <c r="B34" s="16">
        <f t="shared" si="0"/>
        <v>2.1314387211367669</v>
      </c>
      <c r="C34" s="16">
        <f t="shared" si="1"/>
        <v>1.1985487768437171</v>
      </c>
      <c r="D34" s="16">
        <f t="shared" si="2"/>
        <v>1.1787819253438114</v>
      </c>
      <c r="E34" s="16">
        <f t="shared" si="3"/>
        <v>1.8081705150976908</v>
      </c>
      <c r="F34" s="27">
        <f t="shared" si="4"/>
        <v>0.3257151720152795</v>
      </c>
      <c r="G34" s="17">
        <f t="shared" si="5"/>
        <v>0.58894857035800086</v>
      </c>
      <c r="H34" s="3"/>
      <c r="I34" s="10">
        <f t="shared" si="19"/>
        <v>1.3000000000000003</v>
      </c>
      <c r="J34" s="16">
        <f t="shared" si="6"/>
        <v>0.71301247771835996</v>
      </c>
      <c r="K34" s="16">
        <f t="shared" si="7"/>
        <v>1.0436603056435612</v>
      </c>
      <c r="L34" s="16">
        <f t="shared" si="8"/>
        <v>0.89686098654708502</v>
      </c>
      <c r="M34" s="16">
        <f t="shared" si="9"/>
        <v>0.7950089126559714</v>
      </c>
      <c r="N34" s="27">
        <f t="shared" si="10"/>
        <v>1.2311356819069839</v>
      </c>
      <c r="O34" s="17">
        <f t="shared" si="11"/>
        <v>0.97876383980483916</v>
      </c>
      <c r="Q34" s="10">
        <f t="shared" si="20"/>
        <v>2.2999999999999936</v>
      </c>
      <c r="R34" s="16">
        <f t="shared" si="12"/>
        <v>0.2855103497501798</v>
      </c>
      <c r="S34" s="16">
        <f t="shared" si="13"/>
        <v>1.8860199892963105</v>
      </c>
      <c r="T34" s="16">
        <f t="shared" si="14"/>
        <v>0.58309037900874816</v>
      </c>
      <c r="U34" s="16">
        <f t="shared" si="15"/>
        <v>0.48965024982155686</v>
      </c>
      <c r="V34" s="27">
        <f t="shared" si="16"/>
        <v>1.7562881611387866</v>
      </c>
      <c r="W34" s="17">
        <f t="shared" si="17"/>
        <v>0.8599669368602495</v>
      </c>
    </row>
    <row r="35" spans="1:23" x14ac:dyDescent="0.15">
      <c r="A35" s="10">
        <f t="shared" si="18"/>
        <v>0.31000000000000011</v>
      </c>
      <c r="B35" s="16">
        <f t="shared" si="0"/>
        <v>2.1153947855518536</v>
      </c>
      <c r="C35" s="16">
        <f t="shared" si="1"/>
        <v>1.194523913439264</v>
      </c>
      <c r="D35" s="16">
        <f t="shared" si="2"/>
        <v>1.1773709307117206</v>
      </c>
      <c r="E35" s="16">
        <f t="shared" si="3"/>
        <v>1.7967105611084666</v>
      </c>
      <c r="F35" s="27">
        <f t="shared" si="4"/>
        <v>0.33637084659850719</v>
      </c>
      <c r="G35" s="17">
        <f t="shared" si="5"/>
        <v>0.60436105253253392</v>
      </c>
      <c r="H35" s="3"/>
      <c r="I35" s="10">
        <f t="shared" si="19"/>
        <v>1.3100000000000003</v>
      </c>
      <c r="J35" s="16">
        <f t="shared" si="6"/>
        <v>0.70535541095769616</v>
      </c>
      <c r="K35" s="16">
        <f t="shared" si="7"/>
        <v>1.0466191213295222</v>
      </c>
      <c r="L35" s="16">
        <f t="shared" si="8"/>
        <v>0.89337561977933622</v>
      </c>
      <c r="M35" s="16">
        <f t="shared" si="9"/>
        <v>0.78953957925549734</v>
      </c>
      <c r="N35" s="27">
        <f t="shared" si="10"/>
        <v>1.238192998325915</v>
      </c>
      <c r="O35" s="17">
        <f t="shared" si="11"/>
        <v>0.97760237893534563</v>
      </c>
      <c r="Q35" s="10">
        <f t="shared" si="20"/>
        <v>2.3099999999999934</v>
      </c>
      <c r="R35" s="16">
        <f t="shared" si="12"/>
        <v>0.28333494676844828</v>
      </c>
      <c r="S35" s="16">
        <f t="shared" si="13"/>
        <v>1.9011624420604432</v>
      </c>
      <c r="T35" s="16">
        <f t="shared" si="14"/>
        <v>0.58048973984385011</v>
      </c>
      <c r="U35" s="16">
        <f t="shared" si="15"/>
        <v>0.48809639054889159</v>
      </c>
      <c r="V35" s="27">
        <f t="shared" si="16"/>
        <v>1.7599861649401538</v>
      </c>
      <c r="W35" s="17">
        <f t="shared" si="17"/>
        <v>0.8590428945232752</v>
      </c>
    </row>
    <row r="36" spans="1:23" x14ac:dyDescent="0.15">
      <c r="A36" s="10">
        <f t="shared" si="18"/>
        <v>0.32000000000000012</v>
      </c>
      <c r="B36" s="16">
        <f t="shared" si="0"/>
        <v>2.099076406381192</v>
      </c>
      <c r="C36" s="16">
        <f t="shared" si="1"/>
        <v>1.1904458010019543</v>
      </c>
      <c r="D36" s="16">
        <f t="shared" si="2"/>
        <v>1.1759172154280337</v>
      </c>
      <c r="E36" s="16">
        <f t="shared" si="3"/>
        <v>1.7850545759865657</v>
      </c>
      <c r="F36" s="27">
        <f t="shared" si="4"/>
        <v>0.34700709338546776</v>
      </c>
      <c r="G36" s="17">
        <f t="shared" si="5"/>
        <v>0.6194265999475268</v>
      </c>
      <c r="H36" s="3"/>
      <c r="I36" s="10">
        <f t="shared" si="19"/>
        <v>1.3200000000000003</v>
      </c>
      <c r="J36" s="16">
        <f t="shared" si="6"/>
        <v>0.69780424264979501</v>
      </c>
      <c r="K36" s="16">
        <f t="shared" si="7"/>
        <v>1.0496754211720651</v>
      </c>
      <c r="L36" s="16">
        <f t="shared" si="8"/>
        <v>0.88989084005695296</v>
      </c>
      <c r="M36" s="16">
        <f t="shared" si="9"/>
        <v>0.78414588760699644</v>
      </c>
      <c r="N36" s="27">
        <f t="shared" si="10"/>
        <v>1.2452091389462394</v>
      </c>
      <c r="O36" s="17">
        <f t="shared" si="11"/>
        <v>0.97642562551534284</v>
      </c>
      <c r="Q36" s="10">
        <f t="shared" si="20"/>
        <v>2.3199999999999932</v>
      </c>
      <c r="R36" s="16">
        <f t="shared" si="12"/>
        <v>0.28118321898549242</v>
      </c>
      <c r="S36" s="16">
        <f t="shared" si="13"/>
        <v>1.9164706426936395</v>
      </c>
      <c r="T36" s="16">
        <f t="shared" si="14"/>
        <v>0.57790106333795832</v>
      </c>
      <c r="U36" s="16">
        <f t="shared" si="15"/>
        <v>0.48655944213249458</v>
      </c>
      <c r="V36" s="27">
        <f t="shared" si="16"/>
        <v>1.7636594578631695</v>
      </c>
      <c r="W36" s="17">
        <f t="shared" si="17"/>
        <v>0.85812516192960153</v>
      </c>
    </row>
    <row r="37" spans="1:23" x14ac:dyDescent="0.15">
      <c r="A37" s="10">
        <f t="shared" si="18"/>
        <v>0.33000000000000013</v>
      </c>
      <c r="B37" s="16">
        <f t="shared" si="0"/>
        <v>2.0825017788036027</v>
      </c>
      <c r="C37" s="16">
        <f t="shared" si="1"/>
        <v>1.1863201628056106</v>
      </c>
      <c r="D37" s="16">
        <f t="shared" si="2"/>
        <v>1.1744211082620526</v>
      </c>
      <c r="E37" s="16">
        <f t="shared" si="3"/>
        <v>1.7732155562882874</v>
      </c>
      <c r="F37" s="27">
        <f t="shared" si="4"/>
        <v>0.35762334751766084</v>
      </c>
      <c r="G37" s="17">
        <f t="shared" si="5"/>
        <v>0.63414328311020851</v>
      </c>
      <c r="H37" s="3"/>
      <c r="I37" s="10">
        <f t="shared" si="19"/>
        <v>1.3300000000000003</v>
      </c>
      <c r="J37" s="16">
        <f t="shared" si="6"/>
        <v>0.69035743256070814</v>
      </c>
      <c r="K37" s="16">
        <f t="shared" si="7"/>
        <v>1.0528293224184855</v>
      </c>
      <c r="L37" s="16">
        <f t="shared" si="8"/>
        <v>0.88640694943048359</v>
      </c>
      <c r="M37" s="16">
        <f t="shared" si="9"/>
        <v>0.77882673754336296</v>
      </c>
      <c r="N37" s="27">
        <f t="shared" si="10"/>
        <v>1.2521841928596538</v>
      </c>
      <c r="O37" s="17">
        <f t="shared" si="11"/>
        <v>0.97523452972825353</v>
      </c>
      <c r="Q37" s="10">
        <f t="shared" si="20"/>
        <v>2.329999999999993</v>
      </c>
      <c r="R37" s="16">
        <f t="shared" si="12"/>
        <v>0.27905484125267865</v>
      </c>
      <c r="S37" s="16">
        <f t="shared" si="13"/>
        <v>1.9319458344837561</v>
      </c>
      <c r="T37" s="16">
        <f t="shared" si="14"/>
        <v>0.5753243390961672</v>
      </c>
      <c r="U37" s="16">
        <f t="shared" si="15"/>
        <v>0.48503917232334193</v>
      </c>
      <c r="V37" s="27">
        <f t="shared" si="16"/>
        <v>1.7673082086945568</v>
      </c>
      <c r="W37" s="17">
        <f t="shared" si="17"/>
        <v>0.85721371078545605</v>
      </c>
    </row>
    <row r="38" spans="1:23" x14ac:dyDescent="0.15">
      <c r="A38" s="10">
        <f t="shared" si="18"/>
        <v>0.34000000000000014</v>
      </c>
      <c r="B38" s="16">
        <f t="shared" si="0"/>
        <v>2.0656889072505678</v>
      </c>
      <c r="C38" s="16">
        <f t="shared" si="1"/>
        <v>1.1821526672552638</v>
      </c>
      <c r="D38" s="16">
        <f t="shared" si="2"/>
        <v>1.172882946281961</v>
      </c>
      <c r="E38" s="16">
        <f t="shared" si="3"/>
        <v>1.7612063623218339</v>
      </c>
      <c r="F38" s="27">
        <f t="shared" si="4"/>
        <v>0.36821904973832464</v>
      </c>
      <c r="G38" s="17">
        <f t="shared" si="5"/>
        <v>0.64850973312723725</v>
      </c>
      <c r="H38" s="3"/>
      <c r="I38" s="10">
        <f t="shared" si="19"/>
        <v>1.3400000000000003</v>
      </c>
      <c r="J38" s="16">
        <f t="shared" si="6"/>
        <v>0.68301345536507052</v>
      </c>
      <c r="K38" s="16">
        <f t="shared" si="7"/>
        <v>1.0560809528315225</v>
      </c>
      <c r="L38" s="16">
        <f t="shared" si="8"/>
        <v>0.88292424509977041</v>
      </c>
      <c r="M38" s="16">
        <f t="shared" si="9"/>
        <v>0.77358103954647883</v>
      </c>
      <c r="N38" s="27">
        <f t="shared" si="10"/>
        <v>1.2591182527869049</v>
      </c>
      <c r="O38" s="17">
        <f t="shared" si="11"/>
        <v>0.97403000690284014</v>
      </c>
      <c r="Q38" s="10">
        <f t="shared" si="20"/>
        <v>2.3399999999999928</v>
      </c>
      <c r="R38" s="16">
        <f t="shared" si="12"/>
        <v>0.27694949364401061</v>
      </c>
      <c r="S38" s="16">
        <f t="shared" si="13"/>
        <v>1.9475892715873182</v>
      </c>
      <c r="T38" s="16">
        <f t="shared" si="14"/>
        <v>0.57275955553858682</v>
      </c>
      <c r="U38" s="16">
        <f t="shared" si="15"/>
        <v>0.48353535260286462</v>
      </c>
      <c r="V38" s="27">
        <f t="shared" si="16"/>
        <v>1.7709325854777946</v>
      </c>
      <c r="W38" s="17">
        <f t="shared" si="17"/>
        <v>0.85630851215490822</v>
      </c>
    </row>
    <row r="39" spans="1:23" x14ac:dyDescent="0.15">
      <c r="A39" s="10">
        <f t="shared" si="18"/>
        <v>0.35000000000000014</v>
      </c>
      <c r="B39" s="16">
        <f t="shared" si="0"/>
        <v>2.0486555697823299</v>
      </c>
      <c r="C39" s="16">
        <f t="shared" si="1"/>
        <v>1.177948916924181</v>
      </c>
      <c r="D39" s="16">
        <f t="shared" si="2"/>
        <v>1.171303074670571</v>
      </c>
      <c r="E39" s="16">
        <f t="shared" si="3"/>
        <v>1.749039692701664</v>
      </c>
      <c r="F39" s="27">
        <f t="shared" si="4"/>
        <v>0.37879364652425873</v>
      </c>
      <c r="G39" s="17">
        <f t="shared" si="5"/>
        <v>0.66252512311413214</v>
      </c>
      <c r="H39" s="3"/>
      <c r="I39" s="10">
        <f t="shared" si="19"/>
        <v>1.3500000000000003</v>
      </c>
      <c r="J39" s="16">
        <f t="shared" si="6"/>
        <v>0.67577080106997023</v>
      </c>
      <c r="K39" s="16">
        <f t="shared" si="7"/>
        <v>1.0594304508490944</v>
      </c>
      <c r="L39" s="16">
        <f t="shared" si="8"/>
        <v>0.87944301942103331</v>
      </c>
      <c r="M39" s="16">
        <f t="shared" si="9"/>
        <v>0.76840771504997862</v>
      </c>
      <c r="N39" s="27">
        <f t="shared" si="10"/>
        <v>1.2660114149938908</v>
      </c>
      <c r="O39" s="17">
        <f t="shared" si="11"/>
        <v>0.97281293862264595</v>
      </c>
      <c r="Q39" s="10">
        <f t="shared" si="20"/>
        <v>2.3499999999999925</v>
      </c>
      <c r="R39" s="16">
        <f t="shared" si="12"/>
        <v>0.27486686136402833</v>
      </c>
      <c r="S39" s="16">
        <f t="shared" si="13"/>
        <v>1.963402219037337</v>
      </c>
      <c r="T39" s="16">
        <f t="shared" si="14"/>
        <v>0.57020669992872619</v>
      </c>
      <c r="U39" s="16">
        <f t="shared" si="15"/>
        <v>0.48204775811716305</v>
      </c>
      <c r="V39" s="27">
        <f t="shared" si="16"/>
        <v>1.7745327555039299</v>
      </c>
      <c r="W39" s="17">
        <f t="shared" si="17"/>
        <v>0.85540953649614115</v>
      </c>
    </row>
    <row r="40" spans="1:23" x14ac:dyDescent="0.15">
      <c r="A40" s="10">
        <f t="shared" si="18"/>
        <v>0.36000000000000015</v>
      </c>
      <c r="B40" s="16">
        <f t="shared" si="0"/>
        <v>2.0314192849404114</v>
      </c>
      <c r="C40" s="16">
        <f t="shared" si="1"/>
        <v>1.1737144383539149</v>
      </c>
      <c r="D40" s="16">
        <f t="shared" si="2"/>
        <v>1.1696818465377417</v>
      </c>
      <c r="E40" s="16">
        <f t="shared" si="3"/>
        <v>1.7367280606717226</v>
      </c>
      <c r="F40" s="27">
        <f t="shared" si="4"/>
        <v>0.38934659021402956</v>
      </c>
      <c r="G40" s="17">
        <f t="shared" si="5"/>
        <v>0.67618914855155954</v>
      </c>
      <c r="H40" s="3"/>
      <c r="I40" s="10">
        <f t="shared" si="19"/>
        <v>1.3600000000000003</v>
      </c>
      <c r="J40" s="16">
        <f t="shared" si="6"/>
        <v>0.66862797539449026</v>
      </c>
      <c r="K40" s="16">
        <f t="shared" si="7"/>
        <v>1.0628779657305101</v>
      </c>
      <c r="L40" s="16">
        <f t="shared" si="8"/>
        <v>0.87596355991590735</v>
      </c>
      <c r="M40" s="16">
        <f t="shared" si="9"/>
        <v>0.7633056967103502</v>
      </c>
      <c r="N40" s="27">
        <f t="shared" si="10"/>
        <v>1.2728637792083106</v>
      </c>
      <c r="O40" s="17">
        <f t="shared" si="11"/>
        <v>0.97158417380596884</v>
      </c>
      <c r="Q40" s="10">
        <f t="shared" si="20"/>
        <v>2.3599999999999923</v>
      </c>
      <c r="R40" s="16">
        <f t="shared" si="12"/>
        <v>0.27280663465735644</v>
      </c>
      <c r="S40" s="16">
        <f t="shared" si="13"/>
        <v>1.9793859527516446</v>
      </c>
      <c r="T40" s="16">
        <f t="shared" si="14"/>
        <v>0.56766575840145528</v>
      </c>
      <c r="U40" s="16">
        <f t="shared" si="15"/>
        <v>0.48057616761239741</v>
      </c>
      <c r="V40" s="27">
        <f t="shared" si="16"/>
        <v>1.7781088853027882</v>
      </c>
      <c r="W40" s="17">
        <f t="shared" si="17"/>
        <v>0.85451675369636582</v>
      </c>
    </row>
    <row r="41" spans="1:23" x14ac:dyDescent="0.15">
      <c r="A41" s="10">
        <f t="shared" si="18"/>
        <v>0.37000000000000016</v>
      </c>
      <c r="B41" s="16">
        <f t="shared" si="0"/>
        <v>2.0139972811036704</v>
      </c>
      <c r="C41" s="16">
        <f t="shared" si="1"/>
        <v>1.1694546726257085</v>
      </c>
      <c r="D41" s="16">
        <f t="shared" si="2"/>
        <v>1.168019622729662</v>
      </c>
      <c r="E41" s="16">
        <f t="shared" si="3"/>
        <v>1.7242837722169071</v>
      </c>
      <c r="F41" s="27">
        <f t="shared" si="4"/>
        <v>0.39987733913250301</v>
      </c>
      <c r="G41" s="17">
        <f t="shared" si="5"/>
        <v>0.68950200674345186</v>
      </c>
      <c r="H41" s="3"/>
      <c r="I41" s="10">
        <f t="shared" si="19"/>
        <v>1.3700000000000003</v>
      </c>
      <c r="J41" s="16">
        <f t="shared" si="6"/>
        <v>0.66158350010750711</v>
      </c>
      <c r="K41" s="16">
        <f t="shared" si="7"/>
        <v>1.0664236576899369</v>
      </c>
      <c r="L41" s="16">
        <f t="shared" si="8"/>
        <v>0.87248614928238011</v>
      </c>
      <c r="M41" s="16">
        <f t="shared" si="9"/>
        <v>0.75827392864821941</v>
      </c>
      <c r="N41" s="27">
        <f t="shared" si="10"/>
        <v>1.2796754485368937</v>
      </c>
      <c r="O41" s="17">
        <f t="shared" si="11"/>
        <v>0.97034452975674268</v>
      </c>
      <c r="Q41" s="10">
        <f t="shared" si="20"/>
        <v>2.3699999999999921</v>
      </c>
      <c r="R41" s="16">
        <f t="shared" si="12"/>
        <v>0.27076850871987579</v>
      </c>
      <c r="S41" s="16">
        <f t="shared" si="13"/>
        <v>1.9955417595417806</v>
      </c>
      <c r="T41" s="16">
        <f t="shared" si="14"/>
        <v>0.56513671599054549</v>
      </c>
      <c r="U41" s="16">
        <f t="shared" si="15"/>
        <v>0.47912036337133973</v>
      </c>
      <c r="V41" s="27">
        <f t="shared" si="16"/>
        <v>1.781661140634569</v>
      </c>
      <c r="W41" s="17">
        <f t="shared" si="17"/>
        <v>0.85363013310543046</v>
      </c>
    </row>
    <row r="42" spans="1:23" x14ac:dyDescent="0.15">
      <c r="A42" s="10">
        <f t="shared" si="18"/>
        <v>0.38000000000000017</v>
      </c>
      <c r="B42" s="16">
        <f t="shared" si="0"/>
        <v>1.9964064683569571</v>
      </c>
      <c r="C42" s="16">
        <f t="shared" si="1"/>
        <v>1.1651749667060551</v>
      </c>
      <c r="D42" s="16">
        <f t="shared" si="2"/>
        <v>1.1663167716351761</v>
      </c>
      <c r="E42" s="16">
        <f t="shared" si="3"/>
        <v>1.7117189059692552</v>
      </c>
      <c r="F42" s="27">
        <f t="shared" si="4"/>
        <v>0.41038535771165074</v>
      </c>
      <c r="G42" s="17">
        <f t="shared" si="5"/>
        <v>0.70246437552798835</v>
      </c>
      <c r="H42" s="3"/>
      <c r="I42" s="10">
        <f t="shared" si="19"/>
        <v>1.3800000000000003</v>
      </c>
      <c r="J42" s="16">
        <f t="shared" si="6"/>
        <v>0.65463591332620474</v>
      </c>
      <c r="K42" s="16">
        <f t="shared" si="7"/>
        <v>1.070067698017892</v>
      </c>
      <c r="L42" s="16">
        <f t="shared" si="8"/>
        <v>0.86901106540756612</v>
      </c>
      <c r="M42" s="16">
        <f t="shared" si="9"/>
        <v>0.75331136666157483</v>
      </c>
      <c r="N42" s="27">
        <f t="shared" si="10"/>
        <v>1.2864465293832346</v>
      </c>
      <c r="O42" s="17">
        <f t="shared" si="11"/>
        <v>0.9690947931867242</v>
      </c>
      <c r="Q42" s="10">
        <f t="shared" si="20"/>
        <v>2.3799999999999919</v>
      </c>
      <c r="R42" s="16">
        <f t="shared" si="12"/>
        <v>0.26875218361149344</v>
      </c>
      <c r="S42" s="16">
        <f t="shared" si="13"/>
        <v>2.0118709371223957</v>
      </c>
      <c r="T42" s="16">
        <f t="shared" si="14"/>
        <v>0.56261955665579144</v>
      </c>
      <c r="U42" s="16">
        <f t="shared" si="15"/>
        <v>0.47768013115106672</v>
      </c>
      <c r="V42" s="27">
        <f t="shared" si="16"/>
        <v>1.7851896864818158</v>
      </c>
      <c r="W42" s="17">
        <f t="shared" si="17"/>
        <v>0.85274964356816541</v>
      </c>
    </row>
    <row r="43" spans="1:23" x14ac:dyDescent="0.15">
      <c r="A43" s="10">
        <f t="shared" si="18"/>
        <v>0.39000000000000018</v>
      </c>
      <c r="B43" s="16">
        <f t="shared" si="0"/>
        <v>1.9786634128646097</v>
      </c>
      <c r="C43" s="16">
        <f t="shared" si="1"/>
        <v>1.1608805655640186</v>
      </c>
      <c r="D43" s="16">
        <f t="shared" si="2"/>
        <v>1.164573668989344</v>
      </c>
      <c r="E43" s="16">
        <f t="shared" si="3"/>
        <v>1.6990452949032928</v>
      </c>
      <c r="F43" s="27">
        <f t="shared" si="4"/>
        <v>0.42087011660758167</v>
      </c>
      <c r="G43" s="17">
        <f t="shared" si="5"/>
        <v>0.71507739138751181</v>
      </c>
      <c r="H43" s="3"/>
      <c r="I43" s="10">
        <f t="shared" si="19"/>
        <v>1.3900000000000003</v>
      </c>
      <c r="J43" s="16">
        <f t="shared" si="6"/>
        <v>0.64778376977764796</v>
      </c>
      <c r="K43" s="16">
        <f t="shared" si="7"/>
        <v>1.073810269191467</v>
      </c>
      <c r="L43" s="16">
        <f t="shared" si="8"/>
        <v>0.86553858138226492</v>
      </c>
      <c r="M43" s="16">
        <f t="shared" si="9"/>
        <v>0.74841697841260568</v>
      </c>
      <c r="N43" s="27">
        <f t="shared" si="10"/>
        <v>1.2931771313662621</v>
      </c>
      <c r="O43" s="17">
        <f t="shared" si="11"/>
        <v>0.96783572120941919</v>
      </c>
      <c r="Q43" s="10">
        <f t="shared" si="20"/>
        <v>2.3899999999999917</v>
      </c>
      <c r="R43" s="16">
        <f t="shared" si="12"/>
        <v>0.26675736417048623</v>
      </c>
      <c r="S43" s="16">
        <f t="shared" si="13"/>
        <v>2.0283747941211772</v>
      </c>
      <c r="T43" s="16">
        <f t="shared" si="14"/>
        <v>0.56011426330971736</v>
      </c>
      <c r="U43" s="16">
        <f t="shared" si="15"/>
        <v>0.47625526012177571</v>
      </c>
      <c r="V43" s="27">
        <f t="shared" si="16"/>
        <v>1.7886946870417584</v>
      </c>
      <c r="W43" s="17">
        <f t="shared" si="17"/>
        <v>0.85187525345551085</v>
      </c>
    </row>
    <row r="44" spans="1:23" x14ac:dyDescent="0.15">
      <c r="A44" s="10">
        <f t="shared" si="18"/>
        <v>0.40000000000000019</v>
      </c>
      <c r="B44" s="16">
        <f t="shared" si="0"/>
        <v>1.9607843137254899</v>
      </c>
      <c r="C44" s="16">
        <f t="shared" si="1"/>
        <v>1.1565766050531405</v>
      </c>
      <c r="D44" s="16">
        <f t="shared" si="2"/>
        <v>1.1627906976744184</v>
      </c>
      <c r="E44" s="16">
        <f t="shared" si="3"/>
        <v>1.6862745098039214</v>
      </c>
      <c r="F44" s="27">
        <f t="shared" si="4"/>
        <v>0.43133109281375381</v>
      </c>
      <c r="G44" s="17">
        <f t="shared" si="5"/>
        <v>0.72734262709770248</v>
      </c>
      <c r="H44" s="3"/>
      <c r="I44" s="10">
        <f t="shared" si="19"/>
        <v>1.4000000000000004</v>
      </c>
      <c r="J44" s="16">
        <f t="shared" si="6"/>
        <v>0.64102564102564075</v>
      </c>
      <c r="K44" s="16">
        <f t="shared" si="7"/>
        <v>1.0776515649739768</v>
      </c>
      <c r="L44" s="16">
        <f t="shared" si="8"/>
        <v>0.86206896551724133</v>
      </c>
      <c r="M44" s="16">
        <f t="shared" si="9"/>
        <v>0.74358974358974328</v>
      </c>
      <c r="N44" s="27">
        <f t="shared" si="10"/>
        <v>1.2998673672393632</v>
      </c>
      <c r="O44" s="17">
        <f t="shared" si="11"/>
        <v>0.96656804230619298</v>
      </c>
      <c r="Q44" s="10">
        <f t="shared" si="20"/>
        <v>2.3999999999999915</v>
      </c>
      <c r="R44" s="16">
        <f t="shared" si="12"/>
        <v>0.26478375992939268</v>
      </c>
      <c r="S44" s="16">
        <f t="shared" si="13"/>
        <v>2.0450546500892757</v>
      </c>
      <c r="T44" s="16">
        <f t="shared" si="14"/>
        <v>0.55762081784386841</v>
      </c>
      <c r="U44" s="16">
        <f t="shared" si="15"/>
        <v>0.47484554280670899</v>
      </c>
      <c r="V44" s="27">
        <f t="shared" si="16"/>
        <v>1.7921763057190159</v>
      </c>
      <c r="W44" s="17">
        <f t="shared" si="17"/>
        <v>0.85100693069446864</v>
      </c>
    </row>
    <row r="45" spans="1:23" x14ac:dyDescent="0.15">
      <c r="A45" s="10">
        <f t="shared" si="18"/>
        <v>0.4100000000000002</v>
      </c>
      <c r="B45" s="16">
        <f t="shared" si="0"/>
        <v>1.9427849822720864</v>
      </c>
      <c r="C45" s="16">
        <f t="shared" si="1"/>
        <v>1.1522681055463877</v>
      </c>
      <c r="D45" s="16">
        <f t="shared" si="2"/>
        <v>1.1609682475184302</v>
      </c>
      <c r="E45" s="16">
        <f t="shared" si="3"/>
        <v>1.6734178444800616</v>
      </c>
      <c r="F45" s="27">
        <f t="shared" si="4"/>
        <v>0.44176776977032667</v>
      </c>
      <c r="G45" s="17">
        <f t="shared" si="5"/>
        <v>0.73926206904982417</v>
      </c>
      <c r="H45" s="3"/>
      <c r="I45" s="10">
        <f t="shared" si="19"/>
        <v>1.4100000000000004</v>
      </c>
      <c r="J45" s="16">
        <f t="shared" si="6"/>
        <v>0.63436011566499417</v>
      </c>
      <c r="K45" s="16">
        <f t="shared" si="7"/>
        <v>1.0815917905046935</v>
      </c>
      <c r="L45" s="16">
        <f t="shared" si="8"/>
        <v>0.85860248136117101</v>
      </c>
      <c r="M45" s="16">
        <f t="shared" si="9"/>
        <v>0.73882865404642439</v>
      </c>
      <c r="N45" s="27">
        <f t="shared" si="10"/>
        <v>1.3065173528101894</v>
      </c>
      <c r="O45" s="17">
        <f t="shared" si="11"/>
        <v>0.96529245726504964</v>
      </c>
      <c r="Q45" s="10">
        <f t="shared" si="20"/>
        <v>2.4099999999999913</v>
      </c>
      <c r="R45" s="16">
        <f t="shared" si="12"/>
        <v>0.26283108503242847</v>
      </c>
      <c r="S45" s="16">
        <f t="shared" si="13"/>
        <v>2.061911835512249</v>
      </c>
      <c r="T45" s="16">
        <f t="shared" si="14"/>
        <v>0.55513920115469184</v>
      </c>
      <c r="U45" s="16">
        <f t="shared" si="15"/>
        <v>0.47345077502316307</v>
      </c>
      <c r="V45" s="27">
        <f t="shared" si="16"/>
        <v>1.7956347051186503</v>
      </c>
      <c r="W45" s="17">
        <f t="shared" si="17"/>
        <v>0.85014464279691393</v>
      </c>
    </row>
    <row r="46" spans="1:23" x14ac:dyDescent="0.15">
      <c r="A46" s="10">
        <f t="shared" si="18"/>
        <v>0.42000000000000021</v>
      </c>
      <c r="B46" s="16">
        <f t="shared" si="0"/>
        <v>1.9246808237633921</v>
      </c>
      <c r="C46" s="16">
        <f t="shared" si="1"/>
        <v>1.1479599663086493</v>
      </c>
      <c r="D46" s="16">
        <f t="shared" si="2"/>
        <v>1.1591067150915695</v>
      </c>
      <c r="E46" s="16">
        <f t="shared" si="3"/>
        <v>1.6604863026881371</v>
      </c>
      <c r="F46" s="27">
        <f t="shared" si="4"/>
        <v>0.4521796374696157</v>
      </c>
      <c r="G46" s="17">
        <f t="shared" si="5"/>
        <v>0.75083809437278437</v>
      </c>
      <c r="H46" s="3"/>
      <c r="I46" s="10">
        <f t="shared" si="19"/>
        <v>1.4200000000000004</v>
      </c>
      <c r="J46" s="16">
        <f t="shared" si="6"/>
        <v>0.6277857994852154</v>
      </c>
      <c r="K46" s="16">
        <f t="shared" si="7"/>
        <v>1.0856311623792598</v>
      </c>
      <c r="L46" s="16">
        <f t="shared" si="8"/>
        <v>0.85513938772019826</v>
      </c>
      <c r="M46" s="16">
        <f t="shared" si="9"/>
        <v>0.73413271391801105</v>
      </c>
      <c r="N46" s="27">
        <f t="shared" si="10"/>
        <v>1.3131272068611666</v>
      </c>
      <c r="O46" s="17">
        <f t="shared" si="11"/>
        <v>0.96400964009256562</v>
      </c>
      <c r="Q46" s="10">
        <f t="shared" si="20"/>
        <v>2.419999999999991</v>
      </c>
      <c r="R46" s="16">
        <f t="shared" si="12"/>
        <v>0.26089905815440179</v>
      </c>
      <c r="S46" s="16">
        <f t="shared" si="13"/>
        <v>2.0789476918214711</v>
      </c>
      <c r="T46" s="16">
        <f t="shared" si="14"/>
        <v>0.55266939316900854</v>
      </c>
      <c r="U46" s="16">
        <f t="shared" si="15"/>
        <v>0.47207075582457264</v>
      </c>
      <c r="V46" s="27">
        <f t="shared" si="16"/>
        <v>1.7990700470395693</v>
      </c>
      <c r="W46" s="17">
        <f t="shared" si="17"/>
        <v>0.84928835688731885</v>
      </c>
    </row>
    <row r="47" spans="1:23" x14ac:dyDescent="0.15">
      <c r="A47" s="10">
        <f t="shared" si="18"/>
        <v>0.43000000000000022</v>
      </c>
      <c r="B47" s="16">
        <f t="shared" si="0"/>
        <v>1.9064868214098465</v>
      </c>
      <c r="C47" s="16">
        <f t="shared" si="1"/>
        <v>1.1436569605877762</v>
      </c>
      <c r="D47" s="16">
        <f t="shared" si="2"/>
        <v>1.1572065035005497</v>
      </c>
      <c r="E47" s="16">
        <f t="shared" si="3"/>
        <v>1.647490586721319</v>
      </c>
      <c r="F47" s="27">
        <f t="shared" si="4"/>
        <v>0.46256619255761855</v>
      </c>
      <c r="G47" s="17">
        <f t="shared" si="5"/>
        <v>0.76207344797419752</v>
      </c>
      <c r="H47" s="3"/>
      <c r="I47" s="10">
        <f t="shared" si="19"/>
        <v>1.4300000000000004</v>
      </c>
      <c r="J47" s="16">
        <f t="shared" si="6"/>
        <v>0.62130131560553559</v>
      </c>
      <c r="K47" s="16">
        <f t="shared" si="7"/>
        <v>1.0897699087213986</v>
      </c>
      <c r="L47" s="16">
        <f t="shared" si="8"/>
        <v>0.85167993867904423</v>
      </c>
      <c r="M47" s="16">
        <f t="shared" si="9"/>
        <v>0.7295009397182397</v>
      </c>
      <c r="N47" s="27">
        <f t="shared" si="10"/>
        <v>1.3196970510707291</v>
      </c>
      <c r="O47" s="17">
        <f t="shared" si="11"/>
        <v>0.96272023889948666</v>
      </c>
      <c r="Q47" s="10">
        <f t="shared" si="20"/>
        <v>2.4299999999999908</v>
      </c>
      <c r="R47" s="16">
        <f t="shared" si="12"/>
        <v>0.2589874024211023</v>
      </c>
      <c r="S47" s="16">
        <f t="shared" si="13"/>
        <v>2.0961635714060636</v>
      </c>
      <c r="T47" s="16">
        <f t="shared" si="14"/>
        <v>0.5502113728690794</v>
      </c>
      <c r="U47" s="16">
        <f t="shared" si="15"/>
        <v>0.47070528744364448</v>
      </c>
      <c r="V47" s="27">
        <f t="shared" si="16"/>
        <v>1.8024824924682632</v>
      </c>
      <c r="W47" s="17">
        <f t="shared" si="17"/>
        <v>0.84843803972941068</v>
      </c>
    </row>
    <row r="48" spans="1:23" x14ac:dyDescent="0.15">
      <c r="A48" s="10">
        <f t="shared" si="18"/>
        <v>0.44000000000000022</v>
      </c>
      <c r="B48" s="16">
        <f t="shared" si="0"/>
        <v>1.88821752265861</v>
      </c>
      <c r="C48" s="16">
        <f t="shared" si="1"/>
        <v>1.1393637314020679</v>
      </c>
      <c r="D48" s="16">
        <f t="shared" si="2"/>
        <v>1.1552680221811458</v>
      </c>
      <c r="E48" s="16">
        <f t="shared" si="3"/>
        <v>1.6344410876132931</v>
      </c>
      <c r="F48" s="27">
        <f t="shared" si="4"/>
        <v>0.47292693843158279</v>
      </c>
      <c r="G48" s="17">
        <f t="shared" si="5"/>
        <v>0.77297121961174098</v>
      </c>
      <c r="H48" s="3"/>
      <c r="I48" s="10">
        <f t="shared" si="19"/>
        <v>1.4400000000000004</v>
      </c>
      <c r="J48" s="16">
        <f t="shared" si="6"/>
        <v>0.61490530458309389</v>
      </c>
      <c r="K48" s="16">
        <f t="shared" si="7"/>
        <v>1.0940082692464574</v>
      </c>
      <c r="L48" s="16">
        <f t="shared" si="8"/>
        <v>0.84822438362361441</v>
      </c>
      <c r="M48" s="16">
        <f t="shared" si="9"/>
        <v>0.72493236041649567</v>
      </c>
      <c r="N48" s="27">
        <f t="shared" si="10"/>
        <v>1.3262270099353006</v>
      </c>
      <c r="O48" s="17">
        <f t="shared" si="11"/>
        <v>0.96142487676050881</v>
      </c>
      <c r="Q48" s="10">
        <f t="shared" si="20"/>
        <v>2.4399999999999906</v>
      </c>
      <c r="R48" s="16">
        <f t="shared" si="12"/>
        <v>0.25709584533114122</v>
      </c>
      <c r="S48" s="16">
        <f t="shared" si="13"/>
        <v>2.113560837625263</v>
      </c>
      <c r="T48" s="16">
        <f t="shared" si="14"/>
        <v>0.54776511831726782</v>
      </c>
      <c r="U48" s="16">
        <f t="shared" si="15"/>
        <v>0.46935417523652945</v>
      </c>
      <c r="V48" s="27">
        <f t="shared" si="16"/>
        <v>1.8058722015728743</v>
      </c>
      <c r="W48" s="17">
        <f t="shared" si="17"/>
        <v>0.84759365775181217</v>
      </c>
    </row>
    <row r="49" spans="1:23" x14ac:dyDescent="0.15">
      <c r="A49" s="10">
        <f t="shared" si="18"/>
        <v>0.45000000000000023</v>
      </c>
      <c r="B49" s="16">
        <f t="shared" si="0"/>
        <v>1.8698870276587451</v>
      </c>
      <c r="C49" s="16">
        <f t="shared" si="1"/>
        <v>1.1350847879994352</v>
      </c>
      <c r="D49" s="16">
        <f t="shared" si="2"/>
        <v>1.1532916866890919</v>
      </c>
      <c r="E49" s="16">
        <f t="shared" si="3"/>
        <v>1.6213478768991036</v>
      </c>
      <c r="F49" s="27">
        <f t="shared" si="4"/>
        <v>0.48326138533359081</v>
      </c>
      <c r="G49" s="17">
        <f t="shared" si="5"/>
        <v>0.78353482109793704</v>
      </c>
      <c r="H49" s="3"/>
      <c r="I49" s="10">
        <f t="shared" si="19"/>
        <v>1.4500000000000004</v>
      </c>
      <c r="J49" s="16">
        <f t="shared" si="6"/>
        <v>0.60859642449600582</v>
      </c>
      <c r="K49" s="16">
        <f t="shared" si="7"/>
        <v>1.0983464953173294</v>
      </c>
      <c r="L49" s="16">
        <f t="shared" si="8"/>
        <v>0.84477296726504747</v>
      </c>
      <c r="M49" s="16">
        <f t="shared" si="9"/>
        <v>0.72042601749714708</v>
      </c>
      <c r="N49" s="27">
        <f t="shared" si="10"/>
        <v>1.3327172106920369</v>
      </c>
      <c r="O49" s="17">
        <f t="shared" si="11"/>
        <v>0.96012415254877026</v>
      </c>
      <c r="Q49" s="10">
        <f t="shared" si="20"/>
        <v>2.4499999999999904</v>
      </c>
      <c r="R49" s="16">
        <f t="shared" si="12"/>
        <v>0.25522411867921696</v>
      </c>
      <c r="S49" s="16">
        <f t="shared" si="13"/>
        <v>2.1311408648212922</v>
      </c>
      <c r="T49" s="16">
        <f t="shared" si="14"/>
        <v>0.54533060668030242</v>
      </c>
      <c r="U49" s="16">
        <f t="shared" si="15"/>
        <v>0.46801722762801207</v>
      </c>
      <c r="V49" s="27">
        <f t="shared" si="16"/>
        <v>1.8092393336975872</v>
      </c>
      <c r="W49" s="17">
        <f t="shared" si="17"/>
        <v>0.84675517707269654</v>
      </c>
    </row>
    <row r="50" spans="1:23" x14ac:dyDescent="0.15">
      <c r="A50" s="10">
        <f t="shared" si="18"/>
        <v>0.46000000000000024</v>
      </c>
      <c r="B50" s="16">
        <f t="shared" si="0"/>
        <v>1.8515089798185516</v>
      </c>
      <c r="C50" s="16">
        <f t="shared" si="1"/>
        <v>1.130824502961213</v>
      </c>
      <c r="D50" s="16">
        <f t="shared" si="2"/>
        <v>1.1512779184895232</v>
      </c>
      <c r="E50" s="16">
        <f t="shared" si="3"/>
        <v>1.6082206998703943</v>
      </c>
      <c r="F50" s="27">
        <f t="shared" si="4"/>
        <v>0.49356905044014193</v>
      </c>
      <c r="G50" s="17">
        <f t="shared" si="5"/>
        <v>0.7937679637332109</v>
      </c>
      <c r="H50" s="3"/>
      <c r="I50" s="10">
        <f t="shared" si="19"/>
        <v>1.4600000000000004</v>
      </c>
      <c r="J50" s="16">
        <f t="shared" si="6"/>
        <v>0.60237335100295142</v>
      </c>
      <c r="K50" s="16">
        <f t="shared" si="7"/>
        <v>1.1027848499932511</v>
      </c>
      <c r="L50" s="16">
        <f t="shared" si="8"/>
        <v>0.84132592966515218</v>
      </c>
      <c r="M50" s="16">
        <f t="shared" si="9"/>
        <v>0.71598096500210817</v>
      </c>
      <c r="N50" s="27">
        <f t="shared" si="10"/>
        <v>1.3391677832423536</v>
      </c>
      <c r="O50" s="17">
        <f t="shared" si="11"/>
        <v>0.95881864174559428</v>
      </c>
      <c r="Q50" s="10">
        <f t="shared" si="20"/>
        <v>2.4599999999999902</v>
      </c>
      <c r="R50" s="16">
        <f t="shared" si="12"/>
        <v>0.25337195848078353</v>
      </c>
      <c r="S50" s="16">
        <f t="shared" si="13"/>
        <v>2.1489050383326833</v>
      </c>
      <c r="T50" s="16">
        <f t="shared" si="14"/>
        <v>0.54290781425314216</v>
      </c>
      <c r="U50" s="16">
        <f t="shared" si="15"/>
        <v>0.46669425605770248</v>
      </c>
      <c r="V50" s="27">
        <f t="shared" si="16"/>
        <v>1.8125840473573327</v>
      </c>
      <c r="W50" s="17">
        <f t="shared" si="17"/>
        <v>0.84592256352348982</v>
      </c>
    </row>
    <row r="51" spans="1:23" x14ac:dyDescent="0.15">
      <c r="A51" s="10">
        <f t="shared" si="18"/>
        <v>0.47000000000000025</v>
      </c>
      <c r="B51" s="16">
        <f t="shared" si="0"/>
        <v>1.8330965583612111</v>
      </c>
      <c r="C51" s="16">
        <f t="shared" si="1"/>
        <v>1.1265871099217</v>
      </c>
      <c r="D51" s="16">
        <f t="shared" si="2"/>
        <v>1.1492271447451587</v>
      </c>
      <c r="E51" s="16">
        <f t="shared" si="3"/>
        <v>1.5950689702580081</v>
      </c>
      <c r="F51" s="27">
        <f t="shared" si="4"/>
        <v>0.50384945794771463</v>
      </c>
      <c r="G51" s="17">
        <f t="shared" si="5"/>
        <v>0.80367463605371681</v>
      </c>
      <c r="H51" s="3"/>
      <c r="I51" s="10">
        <f t="shared" si="19"/>
        <v>1.4700000000000004</v>
      </c>
      <c r="J51" s="16">
        <f t="shared" si="6"/>
        <v>0.59623477738083985</v>
      </c>
      <c r="K51" s="16">
        <f t="shared" si="7"/>
        <v>1.1073236080719493</v>
      </c>
      <c r="L51" s="16">
        <f t="shared" si="8"/>
        <v>0.83788350626317898</v>
      </c>
      <c r="M51" s="16">
        <f t="shared" si="9"/>
        <v>0.7115962695577428</v>
      </c>
      <c r="N51" s="27">
        <f t="shared" si="10"/>
        <v>1.3455788600762515</v>
      </c>
      <c r="O51" s="17">
        <f t="shared" si="11"/>
        <v>0.95750889722602062</v>
      </c>
      <c r="Q51" s="10">
        <f t="shared" si="20"/>
        <v>2.46999999999999</v>
      </c>
      <c r="R51" s="16">
        <f t="shared" si="12"/>
        <v>0.25153910489809705</v>
      </c>
      <c r="S51" s="16">
        <f t="shared" si="13"/>
        <v>2.1668547545080346</v>
      </c>
      <c r="T51" s="16">
        <f t="shared" si="14"/>
        <v>0.54049671648244979</v>
      </c>
      <c r="U51" s="16">
        <f t="shared" si="15"/>
        <v>0.46538507492721215</v>
      </c>
      <c r="V51" s="27">
        <f t="shared" si="16"/>
        <v>1.8159065002328043</v>
      </c>
      <c r="W51" s="17">
        <f t="shared" si="17"/>
        <v>0.84509578267165519</v>
      </c>
    </row>
    <row r="52" spans="1:23" x14ac:dyDescent="0.15">
      <c r="A52" s="10">
        <f t="shared" si="18"/>
        <v>0.48000000000000026</v>
      </c>
      <c r="B52" s="16">
        <f t="shared" si="0"/>
        <v>1.8146624727800622</v>
      </c>
      <c r="C52" s="16">
        <f t="shared" si="1"/>
        <v>1.1223767018730637</v>
      </c>
      <c r="D52" s="16">
        <f t="shared" si="2"/>
        <v>1.1471397981033953</v>
      </c>
      <c r="E52" s="16">
        <f t="shared" si="3"/>
        <v>1.5819017662714732</v>
      </c>
      <c r="F52" s="27">
        <f t="shared" si="4"/>
        <v>0.51410213915429548</v>
      </c>
      <c r="G52" s="17">
        <f t="shared" si="5"/>
        <v>0.81325908197212271</v>
      </c>
      <c r="H52" s="3"/>
      <c r="I52" s="10">
        <f t="shared" si="19"/>
        <v>1.4800000000000004</v>
      </c>
      <c r="J52" s="16">
        <f t="shared" si="6"/>
        <v>0.5901794145420205</v>
      </c>
      <c r="K52" s="16">
        <f t="shared" si="7"/>
        <v>1.1119630561255935</v>
      </c>
      <c r="L52" s="16">
        <f t="shared" si="8"/>
        <v>0.83444592790387162</v>
      </c>
      <c r="M52" s="16">
        <f t="shared" si="9"/>
        <v>0.70727101038715756</v>
      </c>
      <c r="N52" s="27">
        <f t="shared" si="10"/>
        <v>1.3519505761974591</v>
      </c>
      <c r="O52" s="17">
        <f t="shared" si="11"/>
        <v>0.95619545002067663</v>
      </c>
      <c r="Q52" s="10">
        <f t="shared" si="20"/>
        <v>2.4799999999999898</v>
      </c>
      <c r="R52" s="16">
        <f t="shared" si="12"/>
        <v>0.24972530216761746</v>
      </c>
      <c r="S52" s="16">
        <f t="shared" si="13"/>
        <v>2.1849914207202366</v>
      </c>
      <c r="T52" s="16">
        <f t="shared" si="14"/>
        <v>0.53809728798967105</v>
      </c>
      <c r="U52" s="16">
        <f t="shared" si="15"/>
        <v>0.46408950154829809</v>
      </c>
      <c r="V52" s="27">
        <f t="shared" si="16"/>
        <v>1.8192068491657691</v>
      </c>
      <c r="W52" s="17">
        <f t="shared" si="17"/>
        <v>0.84427479984259191</v>
      </c>
    </row>
    <row r="53" spans="1:23" x14ac:dyDescent="0.15">
      <c r="A53" s="10">
        <f t="shared" si="18"/>
        <v>0.49000000000000027</v>
      </c>
      <c r="B53" s="16">
        <f t="shared" si="0"/>
        <v>1.7962189590911126</v>
      </c>
      <c r="C53" s="16">
        <f t="shared" si="1"/>
        <v>1.118197230024037</v>
      </c>
      <c r="D53" s="16">
        <f t="shared" si="2"/>
        <v>1.14501631648251</v>
      </c>
      <c r="E53" s="16">
        <f t="shared" si="3"/>
        <v>1.5687278279222232</v>
      </c>
      <c r="F53" s="27">
        <f t="shared" si="4"/>
        <v>0.52432663253686718</v>
      </c>
      <c r="G53" s="17">
        <f t="shared" si="5"/>
        <v>0.82252577938133331</v>
      </c>
      <c r="H53" s="3"/>
      <c r="I53" s="10">
        <f t="shared" si="19"/>
        <v>1.4900000000000004</v>
      </c>
      <c r="J53" s="16">
        <f t="shared" si="6"/>
        <v>0.58420599103243775</v>
      </c>
      <c r="K53" s="16">
        <f t="shared" si="7"/>
        <v>1.1167034925309918</v>
      </c>
      <c r="L53" s="16">
        <f t="shared" si="8"/>
        <v>0.8310134208667469</v>
      </c>
      <c r="M53" s="16">
        <f t="shared" si="9"/>
        <v>0.70300427930888409</v>
      </c>
      <c r="N53" s="27">
        <f t="shared" si="10"/>
        <v>1.3582830690494032</v>
      </c>
      <c r="O53" s="17">
        <f t="shared" si="11"/>
        <v>0.95487881005453501</v>
      </c>
      <c r="Q53" s="10">
        <f t="shared" si="20"/>
        <v>2.4899999999999896</v>
      </c>
      <c r="R53" s="16">
        <f t="shared" si="12"/>
        <v>0.24793029852874218</v>
      </c>
      <c r="S53" s="16">
        <f t="shared" si="13"/>
        <v>2.2033164553811417</v>
      </c>
      <c r="T53" s="16">
        <f t="shared" si="14"/>
        <v>0.5357095025937294</v>
      </c>
      <c r="U53" s="16">
        <f t="shared" si="15"/>
        <v>0.46280735609195872</v>
      </c>
      <c r="V53" s="27">
        <f t="shared" si="16"/>
        <v>1.8224852501546767</v>
      </c>
      <c r="W53" s="17">
        <f t="shared" si="17"/>
        <v>0.84345958014067779</v>
      </c>
    </row>
    <row r="54" spans="1:23" x14ac:dyDescent="0.15">
      <c r="A54" s="10">
        <f t="shared" si="18"/>
        <v>0.50000000000000022</v>
      </c>
      <c r="B54" s="16">
        <f t="shared" si="0"/>
        <v>1.7777777777777772</v>
      </c>
      <c r="C54" s="16">
        <f t="shared" si="1"/>
        <v>1.1140525031800885</v>
      </c>
      <c r="D54" s="16">
        <f t="shared" si="2"/>
        <v>1.1428571428571428</v>
      </c>
      <c r="E54" s="16">
        <f t="shared" si="3"/>
        <v>1.5555555555555554</v>
      </c>
      <c r="F54" s="27">
        <f t="shared" si="4"/>
        <v>0.5345224838248489</v>
      </c>
      <c r="G54" s="17">
        <f t="shared" si="5"/>
        <v>0.83147941928309832</v>
      </c>
      <c r="H54" s="3"/>
      <c r="I54" s="10">
        <f t="shared" si="19"/>
        <v>1.5000000000000004</v>
      </c>
      <c r="J54" s="16">
        <f t="shared" si="6"/>
        <v>0.57831325301204783</v>
      </c>
      <c r="K54" s="16">
        <f t="shared" si="7"/>
        <v>1.1215452274944158</v>
      </c>
      <c r="L54" s="16">
        <f t="shared" si="8"/>
        <v>0.8275862068965516</v>
      </c>
      <c r="M54" s="16">
        <f t="shared" si="9"/>
        <v>0.69879518072289137</v>
      </c>
      <c r="N54" s="27">
        <f t="shared" si="10"/>
        <v>1.3645764784420265</v>
      </c>
      <c r="O54" s="17">
        <f t="shared" si="11"/>
        <v>0.95355946686310256</v>
      </c>
      <c r="Q54" s="10">
        <f t="shared" si="20"/>
        <v>2.4999999999999893</v>
      </c>
      <c r="R54" s="16">
        <f t="shared" si="12"/>
        <v>0.24615384615384803</v>
      </c>
      <c r="S54" s="16">
        <f t="shared" si="13"/>
        <v>2.2218312879566344</v>
      </c>
      <c r="T54" s="16">
        <f t="shared" si="14"/>
        <v>0.53333333333333588</v>
      </c>
      <c r="U54" s="16">
        <f t="shared" si="15"/>
        <v>0.4615384615384629</v>
      </c>
      <c r="V54" s="27">
        <f t="shared" si="16"/>
        <v>1.8257418583505503</v>
      </c>
      <c r="W54" s="17">
        <f t="shared" si="17"/>
        <v>0.84265008846948719</v>
      </c>
    </row>
    <row r="55" spans="1:23" x14ac:dyDescent="0.15">
      <c r="A55" s="10">
        <f t="shared" si="18"/>
        <v>0.51000000000000023</v>
      </c>
      <c r="B55" s="16">
        <f t="shared" si="0"/>
        <v>1.7593502133212129</v>
      </c>
      <c r="C55" s="16">
        <f t="shared" si="1"/>
        <v>1.1099461876122008</v>
      </c>
      <c r="D55" s="16">
        <f t="shared" si="2"/>
        <v>1.1406627250432502</v>
      </c>
      <c r="E55" s="16">
        <f t="shared" si="3"/>
        <v>1.5423930095151519</v>
      </c>
      <c r="F55" s="27">
        <f t="shared" si="4"/>
        <v>0.54468924606949021</v>
      </c>
      <c r="G55" s="17">
        <f t="shared" si="5"/>
        <v>0.84012488549566011</v>
      </c>
      <c r="H55" s="3"/>
      <c r="I55" s="10">
        <f t="shared" si="19"/>
        <v>1.5100000000000005</v>
      </c>
      <c r="J55" s="16">
        <f t="shared" si="6"/>
        <v>0.57249996421875193</v>
      </c>
      <c r="K55" s="16">
        <f t="shared" si="7"/>
        <v>1.1264885830714522</v>
      </c>
      <c r="L55" s="16">
        <f t="shared" si="8"/>
        <v>0.82416450323484558</v>
      </c>
      <c r="M55" s="16">
        <f t="shared" si="9"/>
        <v>0.69464283158482265</v>
      </c>
      <c r="N55" s="27">
        <f t="shared" si="10"/>
        <v>1.3708309464794601</v>
      </c>
      <c r="O55" s="17">
        <f t="shared" si="11"/>
        <v>0.95223789028659467</v>
      </c>
      <c r="Q55" s="10">
        <f t="shared" si="20"/>
        <v>2.5099999999999891</v>
      </c>
      <c r="R55" s="16">
        <f t="shared" si="12"/>
        <v>0.24439570107961994</v>
      </c>
      <c r="S55" s="16">
        <f t="shared" si="13"/>
        <v>2.2405373589821522</v>
      </c>
      <c r="T55" s="16">
        <f t="shared" si="14"/>
        <v>0.53096875248891862</v>
      </c>
      <c r="U55" s="16">
        <f t="shared" si="15"/>
        <v>0.46028264362829996</v>
      </c>
      <c r="V55" s="27">
        <f t="shared" si="16"/>
        <v>1.8289768280531624</v>
      </c>
      <c r="W55" s="17">
        <f t="shared" si="17"/>
        <v>0.84184628955121221</v>
      </c>
    </row>
    <row r="56" spans="1:23" x14ac:dyDescent="0.15">
      <c r="A56" s="10">
        <f t="shared" si="18"/>
        <v>0.52000000000000024</v>
      </c>
      <c r="B56" s="16">
        <f t="shared" si="0"/>
        <v>1.7409470752089133</v>
      </c>
      <c r="C56" s="16">
        <f t="shared" si="1"/>
        <v>1.105881807381222</v>
      </c>
      <c r="D56" s="16">
        <f t="shared" si="2"/>
        <v>1.1384335154826957</v>
      </c>
      <c r="E56" s="16">
        <f t="shared" si="3"/>
        <v>1.5292479108635098</v>
      </c>
      <c r="F56" s="27">
        <f t="shared" si="4"/>
        <v>0.55482647970921606</v>
      </c>
      <c r="G56" s="17">
        <f t="shared" si="5"/>
        <v>0.84846723498707399</v>
      </c>
      <c r="H56" s="3"/>
      <c r="I56" s="10">
        <f t="shared" si="19"/>
        <v>1.5200000000000005</v>
      </c>
      <c r="J56" s="16">
        <f t="shared" si="6"/>
        <v>0.56676490591702533</v>
      </c>
      <c r="K56" s="16">
        <f t="shared" si="7"/>
        <v>1.1315338931822432</v>
      </c>
      <c r="L56" s="16">
        <f t="shared" si="8"/>
        <v>0.82074852265265896</v>
      </c>
      <c r="M56" s="16">
        <f t="shared" si="9"/>
        <v>0.69054636136930381</v>
      </c>
      <c r="N56" s="27">
        <f t="shared" si="10"/>
        <v>1.3770466174885672</v>
      </c>
      <c r="O56" s="17">
        <f t="shared" si="11"/>
        <v>0.95091453114263769</v>
      </c>
      <c r="Q56" s="10">
        <f t="shared" si="20"/>
        <v>2.5199999999999889</v>
      </c>
      <c r="R56" s="16">
        <f t="shared" si="12"/>
        <v>0.24265562313964212</v>
      </c>
      <c r="S56" s="16">
        <f t="shared" si="13"/>
        <v>2.2594361200786217</v>
      </c>
      <c r="T56" s="16">
        <f t="shared" si="14"/>
        <v>0.52861573160417519</v>
      </c>
      <c r="U56" s="16">
        <f t="shared" si="15"/>
        <v>0.45903973081402999</v>
      </c>
      <c r="V56" s="27">
        <f t="shared" si="16"/>
        <v>1.8321903127074775</v>
      </c>
      <c r="W56" s="17">
        <f t="shared" si="17"/>
        <v>0.84104814794531391</v>
      </c>
    </row>
    <row r="57" spans="1:23" x14ac:dyDescent="0.15">
      <c r="A57" s="10">
        <f t="shared" si="18"/>
        <v>0.53000000000000025</v>
      </c>
      <c r="B57" s="16">
        <f t="shared" si="0"/>
        <v>1.72257870031437</v>
      </c>
      <c r="C57" s="16">
        <f t="shared" si="1"/>
        <v>1.1018627450847425</v>
      </c>
      <c r="D57" s="16">
        <f t="shared" si="2"/>
        <v>1.1361699710276656</v>
      </c>
      <c r="E57" s="16">
        <f t="shared" si="3"/>
        <v>1.516127643081693</v>
      </c>
      <c r="F57" s="27">
        <f t="shared" si="4"/>
        <v>0.56493375263093604</v>
      </c>
      <c r="G57" s="17">
        <f t="shared" si="5"/>
        <v>0.85651167887363722</v>
      </c>
      <c r="H57" s="3"/>
      <c r="I57" s="10">
        <f t="shared" si="19"/>
        <v>1.5300000000000005</v>
      </c>
      <c r="J57" s="16">
        <f t="shared" si="6"/>
        <v>0.56110687683236438</v>
      </c>
      <c r="K57" s="16">
        <f t="shared" si="7"/>
        <v>1.1366815036224556</v>
      </c>
      <c r="L57" s="16">
        <f t="shared" si="8"/>
        <v>0.81733847348417743</v>
      </c>
      <c r="M57" s="16">
        <f t="shared" si="9"/>
        <v>0.68650491202311736</v>
      </c>
      <c r="N57" s="27">
        <f t="shared" si="10"/>
        <v>1.3832236379483658</v>
      </c>
      <c r="O57" s="17">
        <f t="shared" si="11"/>
        <v>0.94958982187803953</v>
      </c>
      <c r="Q57" s="10">
        <f t="shared" si="20"/>
        <v>2.5299999999999887</v>
      </c>
      <c r="R57" s="16">
        <f t="shared" si="12"/>
        <v>0.24093337589823169</v>
      </c>
      <c r="S57" s="16">
        <f t="shared" si="13"/>
        <v>2.2785290339687858</v>
      </c>
      <c r="T57" s="16">
        <f t="shared" si="14"/>
        <v>0.52627424150725211</v>
      </c>
      <c r="U57" s="16">
        <f t="shared" si="15"/>
        <v>0.45780955421302261</v>
      </c>
      <c r="V57" s="27">
        <f t="shared" si="16"/>
        <v>1.8353824649003652</v>
      </c>
      <c r="W57" s="17">
        <f t="shared" si="17"/>
        <v>0.84025562806643472</v>
      </c>
    </row>
    <row r="58" spans="1:23" x14ac:dyDescent="0.15">
      <c r="A58" s="10">
        <f t="shared" si="18"/>
        <v>0.54000000000000026</v>
      </c>
      <c r="B58" s="16">
        <f t="shared" si="0"/>
        <v>1.7042549565414982</v>
      </c>
      <c r="C58" s="16">
        <f t="shared" si="1"/>
        <v>1.0978922429937856</v>
      </c>
      <c r="D58" s="16">
        <f t="shared" si="2"/>
        <v>1.1338725527250735</v>
      </c>
      <c r="E58" s="16">
        <f t="shared" si="3"/>
        <v>1.5030392546724989</v>
      </c>
      <c r="F58" s="27">
        <f t="shared" si="4"/>
        <v>0.5750106402273194</v>
      </c>
      <c r="G58" s="17">
        <f t="shared" si="5"/>
        <v>0.86426356411602656</v>
      </c>
      <c r="H58" s="3"/>
      <c r="I58" s="10">
        <f t="shared" si="19"/>
        <v>1.5400000000000005</v>
      </c>
      <c r="J58" s="16">
        <f t="shared" si="6"/>
        <v>0.55552469307260677</v>
      </c>
      <c r="K58" s="16">
        <f t="shared" si="7"/>
        <v>1.1419317720703064</v>
      </c>
      <c r="L58" s="16">
        <f t="shared" si="8"/>
        <v>0.81393455966140316</v>
      </c>
      <c r="M58" s="16">
        <f t="shared" si="9"/>
        <v>0.68251763790900477</v>
      </c>
      <c r="N58" s="27">
        <f t="shared" si="10"/>
        <v>1.3893621564203427</v>
      </c>
      <c r="O58" s="17">
        <f t="shared" si="11"/>
        <v>0.94826417720017353</v>
      </c>
      <c r="Q58" s="10">
        <f t="shared" si="20"/>
        <v>2.5399999999999885</v>
      </c>
      <c r="R58" s="16">
        <f t="shared" si="12"/>
        <v>0.23922872658549033</v>
      </c>
      <c r="S58" s="16">
        <f t="shared" si="13"/>
        <v>2.297817574493954</v>
      </c>
      <c r="T58" s="16">
        <f t="shared" si="14"/>
        <v>0.52394425233155462</v>
      </c>
      <c r="U58" s="16">
        <f t="shared" si="15"/>
        <v>0.45659194756106442</v>
      </c>
      <c r="V58" s="27">
        <f t="shared" si="16"/>
        <v>1.8385534363575693</v>
      </c>
      <c r="W58" s="17">
        <f t="shared" si="17"/>
        <v>0.83946869420159032</v>
      </c>
    </row>
    <row r="59" spans="1:23" x14ac:dyDescent="0.15">
      <c r="A59" s="10">
        <f t="shared" si="18"/>
        <v>0.55000000000000027</v>
      </c>
      <c r="B59" s="16">
        <f t="shared" si="0"/>
        <v>1.6859852476290826</v>
      </c>
      <c r="C59" s="16">
        <f t="shared" si="1"/>
        <v>1.093973404547022</v>
      </c>
      <c r="D59" s="16">
        <f t="shared" si="2"/>
        <v>1.1315417256011315</v>
      </c>
      <c r="E59" s="16">
        <f t="shared" si="3"/>
        <v>1.4899894625922019</v>
      </c>
      <c r="F59" s="27">
        <f t="shared" si="4"/>
        <v>0.58505672545005638</v>
      </c>
      <c r="G59" s="17">
        <f t="shared" si="5"/>
        <v>0.87172835593928277</v>
      </c>
      <c r="H59" s="3"/>
      <c r="I59" s="10">
        <f t="shared" si="19"/>
        <v>1.5500000000000005</v>
      </c>
      <c r="J59" s="16">
        <f t="shared" si="6"/>
        <v>0.55001718803712585</v>
      </c>
      <c r="K59" s="16">
        <f t="shared" si="7"/>
        <v>1.1472850680899513</v>
      </c>
      <c r="L59" s="16">
        <f t="shared" si="8"/>
        <v>0.81053698074974667</v>
      </c>
      <c r="M59" s="16">
        <f t="shared" si="9"/>
        <v>0.67858370574080418</v>
      </c>
      <c r="N59" s="27">
        <f t="shared" si="10"/>
        <v>1.3954623234796659</v>
      </c>
      <c r="O59" s="17">
        <f t="shared" si="11"/>
        <v>0.94693799468850437</v>
      </c>
      <c r="Q59" s="10">
        <f t="shared" si="20"/>
        <v>2.5499999999999883</v>
      </c>
      <c r="R59" s="16">
        <f t="shared" si="12"/>
        <v>0.2375414460335547</v>
      </c>
      <c r="S59" s="16">
        <f t="shared" si="13"/>
        <v>2.3173032266311338</v>
      </c>
      <c r="T59" s="16">
        <f t="shared" si="14"/>
        <v>0.52162573353619046</v>
      </c>
      <c r="U59" s="16">
        <f t="shared" si="15"/>
        <v>0.45538674716682481</v>
      </c>
      <c r="V59" s="27">
        <f t="shared" si="16"/>
        <v>1.8417033779409342</v>
      </c>
      <c r="W59" s="17">
        <f t="shared" si="17"/>
        <v>0.83868731052667533</v>
      </c>
    </row>
    <row r="60" spans="1:23" x14ac:dyDescent="0.15">
      <c r="A60" s="10">
        <f t="shared" si="18"/>
        <v>0.56000000000000028</v>
      </c>
      <c r="B60" s="16">
        <f t="shared" si="0"/>
        <v>1.6677785190126746</v>
      </c>
      <c r="C60" s="16">
        <f t="shared" si="1"/>
        <v>1.0901091961709364</v>
      </c>
      <c r="D60" s="16">
        <f t="shared" si="2"/>
        <v>1.1291779584462509</v>
      </c>
      <c r="E60" s="16">
        <f t="shared" si="3"/>
        <v>1.476984656437625</v>
      </c>
      <c r="F60" s="27">
        <f t="shared" si="4"/>
        <v>0.59507159885911598</v>
      </c>
      <c r="G60" s="17">
        <f t="shared" si="5"/>
        <v>0.8789116209967196</v>
      </c>
      <c r="H60" s="3"/>
      <c r="I60" s="10">
        <f t="shared" si="19"/>
        <v>1.5600000000000005</v>
      </c>
      <c r="J60" s="16">
        <f t="shared" si="6"/>
        <v>0.54458321231484141</v>
      </c>
      <c r="K60" s="16">
        <f t="shared" si="7"/>
        <v>1.1527417731315179</v>
      </c>
      <c r="L60" s="16">
        <f t="shared" si="8"/>
        <v>0.80714593198450257</v>
      </c>
      <c r="M60" s="16">
        <f t="shared" si="9"/>
        <v>0.67470229451060104</v>
      </c>
      <c r="N60" s="27">
        <f t="shared" si="10"/>
        <v>1.4015242916473074</v>
      </c>
      <c r="O60" s="17">
        <f t="shared" si="11"/>
        <v>0.94561165538678305</v>
      </c>
      <c r="Q60" s="10">
        <f t="shared" si="20"/>
        <v>2.5599999999999881</v>
      </c>
      <c r="R60" s="16">
        <f t="shared" si="12"/>
        <v>0.23587130861402217</v>
      </c>
      <c r="S60" s="16">
        <f t="shared" si="13"/>
        <v>2.3369874865105489</v>
      </c>
      <c r="T60" s="16">
        <f t="shared" si="14"/>
        <v>0.51931865392605181</v>
      </c>
      <c r="U60" s="16">
        <f t="shared" si="15"/>
        <v>0.45419379186715864</v>
      </c>
      <c r="V60" s="27">
        <f t="shared" si="16"/>
        <v>1.8448324396458726</v>
      </c>
      <c r="W60" s="17">
        <f t="shared" si="17"/>
        <v>0.83791144112229987</v>
      </c>
    </row>
    <row r="61" spans="1:23" x14ac:dyDescent="0.15">
      <c r="A61" s="10">
        <f t="shared" si="18"/>
        <v>0.57000000000000028</v>
      </c>
      <c r="B61" s="16">
        <f t="shared" si="0"/>
        <v>1.6496432646440202</v>
      </c>
      <c r="C61" s="16">
        <f t="shared" si="1"/>
        <v>1.0863024493951523</v>
      </c>
      <c r="D61" s="16">
        <f t="shared" si="2"/>
        <v>1.1267817236004432</v>
      </c>
      <c r="E61" s="16">
        <f t="shared" si="3"/>
        <v>1.4640309033171572</v>
      </c>
      <c r="F61" s="27">
        <f t="shared" si="4"/>
        <v>0.60505485866802555</v>
      </c>
      <c r="G61" s="17">
        <f t="shared" si="5"/>
        <v>0.88581901129218432</v>
      </c>
      <c r="H61" s="3"/>
      <c r="I61" s="10">
        <f t="shared" si="19"/>
        <v>1.5700000000000005</v>
      </c>
      <c r="J61" s="16">
        <f t="shared" si="6"/>
        <v>0.53922163357193864</v>
      </c>
      <c r="K61" s="16">
        <f t="shared" si="7"/>
        <v>1.1583022805280663</v>
      </c>
      <c r="L61" s="16">
        <f t="shared" si="8"/>
        <v>0.80376160430816201</v>
      </c>
      <c r="M61" s="16">
        <f t="shared" si="9"/>
        <v>0.67087259540852751</v>
      </c>
      <c r="N61" s="27">
        <f t="shared" si="10"/>
        <v>1.4075482153230807</v>
      </c>
      <c r="O61" s="17">
        <f t="shared" si="11"/>
        <v>0.9442855243764362</v>
      </c>
      <c r="Q61" s="10">
        <f t="shared" si="20"/>
        <v>2.5699999999999878</v>
      </c>
      <c r="R61" s="16">
        <f t="shared" si="12"/>
        <v>0.23421809217653217</v>
      </c>
      <c r="S61" s="16">
        <f t="shared" si="13"/>
        <v>2.3568718614335649</v>
      </c>
      <c r="T61" s="16">
        <f t="shared" si="14"/>
        <v>0.51702298167153815</v>
      </c>
      <c r="U61" s="16">
        <f t="shared" si="15"/>
        <v>0.4530129229832372</v>
      </c>
      <c r="V61" s="27">
        <f t="shared" si="16"/>
        <v>1.8479407705990767</v>
      </c>
      <c r="W61" s="17">
        <f t="shared" si="17"/>
        <v>0.83714104998898353</v>
      </c>
    </row>
    <row r="62" spans="1:23" x14ac:dyDescent="0.15">
      <c r="A62" s="10">
        <f t="shared" si="18"/>
        <v>0.58000000000000029</v>
      </c>
      <c r="B62" s="16">
        <f t="shared" si="0"/>
        <v>1.6315875346712345</v>
      </c>
      <c r="C62" s="16">
        <f t="shared" si="1"/>
        <v>1.0825558632331225</v>
      </c>
      <c r="D62" s="16">
        <f t="shared" si="2"/>
        <v>1.1243534967393747</v>
      </c>
      <c r="E62" s="16">
        <f t="shared" si="3"/>
        <v>1.4511339533365961</v>
      </c>
      <c r="F62" s="27">
        <f t="shared" si="4"/>
        <v>0.61500611078519052</v>
      </c>
      <c r="G62" s="17">
        <f t="shared" si="5"/>
        <v>0.89245624886987807</v>
      </c>
      <c r="H62" s="3"/>
      <c r="I62" s="10">
        <f t="shared" si="19"/>
        <v>1.5800000000000005</v>
      </c>
      <c r="J62" s="16">
        <f t="shared" si="6"/>
        <v>0.5339313364301348</v>
      </c>
      <c r="K62" s="16">
        <f t="shared" si="7"/>
        <v>1.1639669954897378</v>
      </c>
      <c r="L62" s="16">
        <f t="shared" si="8"/>
        <v>0.80038418440851589</v>
      </c>
      <c r="M62" s="16">
        <f t="shared" si="9"/>
        <v>0.6670938117358105</v>
      </c>
      <c r="N62" s="27">
        <f t="shared" si="10"/>
        <v>1.4135342507195998</v>
      </c>
      <c r="O62" s="17">
        <f t="shared" si="11"/>
        <v>0.94295995133166066</v>
      </c>
      <c r="Q62" s="10">
        <f t="shared" si="20"/>
        <v>2.5799999999999876</v>
      </c>
      <c r="R62" s="16">
        <f t="shared" si="12"/>
        <v>0.23258157798848147</v>
      </c>
      <c r="S62" s="16">
        <f t="shared" si="13"/>
        <v>2.3769578698909455</v>
      </c>
      <c r="T62" s="16">
        <f t="shared" si="14"/>
        <v>0.51473868432792569</v>
      </c>
      <c r="U62" s="16">
        <f t="shared" si="15"/>
        <v>0.45184398427748679</v>
      </c>
      <c r="V62" s="27">
        <f t="shared" si="16"/>
        <v>1.8510285190564655</v>
      </c>
      <c r="W62" s="17">
        <f t="shared" si="17"/>
        <v>0.83637610106172922</v>
      </c>
    </row>
    <row r="63" spans="1:23" x14ac:dyDescent="0.15">
      <c r="A63" s="10">
        <f t="shared" si="18"/>
        <v>0.5900000000000003</v>
      </c>
      <c r="B63" s="16">
        <f t="shared" si="0"/>
        <v>1.6136189438864006</v>
      </c>
      <c r="C63" s="16">
        <f t="shared" si="1"/>
        <v>1.0788720067994197</v>
      </c>
      <c r="D63" s="16">
        <f t="shared" si="2"/>
        <v>1.1218937566612441</v>
      </c>
      <c r="E63" s="16">
        <f t="shared" si="3"/>
        <v>1.4382992456331432</v>
      </c>
      <c r="F63" s="27">
        <f t="shared" si="4"/>
        <v>0.6249249688512849</v>
      </c>
      <c r="G63" s="17">
        <f t="shared" si="5"/>
        <v>0.89882911127611875</v>
      </c>
      <c r="H63" s="3"/>
      <c r="I63" s="10">
        <f t="shared" si="19"/>
        <v>1.5900000000000005</v>
      </c>
      <c r="J63" s="16">
        <f t="shared" si="6"/>
        <v>0.52871122233628653</v>
      </c>
      <c r="K63" s="16">
        <f t="shared" si="7"/>
        <v>1.1697363350953185</v>
      </c>
      <c r="L63" s="16">
        <f t="shared" si="8"/>
        <v>0.79701385475750841</v>
      </c>
      <c r="M63" s="16">
        <f t="shared" si="9"/>
        <v>0.66336515881163327</v>
      </c>
      <c r="N63" s="27">
        <f t="shared" si="10"/>
        <v>1.4194825557971673</v>
      </c>
      <c r="O63" s="17">
        <f t="shared" si="11"/>
        <v>0.94163527105673084</v>
      </c>
      <c r="Q63" s="10">
        <f t="shared" si="20"/>
        <v>2.5899999999999874</v>
      </c>
      <c r="R63" s="16">
        <f t="shared" si="12"/>
        <v>0.23096155067585325</v>
      </c>
      <c r="S63" s="16">
        <f t="shared" si="13"/>
        <v>2.397247041581513</v>
      </c>
      <c r="T63" s="16">
        <f t="shared" si="14"/>
        <v>0.51246572885438579</v>
      </c>
      <c r="U63" s="16">
        <f t="shared" si="15"/>
        <v>0.4506868219113237</v>
      </c>
      <c r="V63" s="27">
        <f t="shared" si="16"/>
        <v>1.8540958324013546</v>
      </c>
      <c r="W63" s="17">
        <f t="shared" si="17"/>
        <v>0.83561655822399672</v>
      </c>
    </row>
    <row r="64" spans="1:23" x14ac:dyDescent="0.15">
      <c r="A64" s="10">
        <f t="shared" si="18"/>
        <v>0.60000000000000031</v>
      </c>
      <c r="B64" s="16">
        <f t="shared" si="0"/>
        <v>1.5957446808510634</v>
      </c>
      <c r="C64" s="16">
        <f t="shared" si="1"/>
        <v>1.0752533221360667</v>
      </c>
      <c r="D64" s="16">
        <f t="shared" si="2"/>
        <v>1.1194029850746268</v>
      </c>
      <c r="E64" s="16">
        <f t="shared" si="3"/>
        <v>1.4255319148936165</v>
      </c>
      <c r="F64" s="27">
        <f t="shared" si="4"/>
        <v>0.63481105427273876</v>
      </c>
      <c r="G64" s="17">
        <f t="shared" si="5"/>
        <v>0.90494341779305287</v>
      </c>
      <c r="H64" s="3"/>
      <c r="I64" s="10">
        <f t="shared" si="19"/>
        <v>1.6000000000000005</v>
      </c>
      <c r="J64" s="16">
        <f t="shared" si="6"/>
        <v>0.52356020942408343</v>
      </c>
      <c r="K64" s="16">
        <f t="shared" si="7"/>
        <v>1.1756107282814625</v>
      </c>
      <c r="L64" s="16">
        <f t="shared" si="8"/>
        <v>0.7936507936507935</v>
      </c>
      <c r="M64" s="16">
        <f t="shared" si="9"/>
        <v>0.65968586387434536</v>
      </c>
      <c r="N64" s="27">
        <f t="shared" si="10"/>
        <v>1.4253932901995972</v>
      </c>
      <c r="O64" s="17">
        <f t="shared" si="11"/>
        <v>0.94031180400601655</v>
      </c>
      <c r="Q64" s="10">
        <f t="shared" si="20"/>
        <v>2.5999999999999872</v>
      </c>
      <c r="R64" s="16">
        <f t="shared" si="12"/>
        <v>0.22935779816513965</v>
      </c>
      <c r="S64" s="16">
        <f t="shared" si="13"/>
        <v>2.4177409174311641</v>
      </c>
      <c r="T64" s="16">
        <f t="shared" si="14"/>
        <v>0.51020408163265607</v>
      </c>
      <c r="U64" s="16">
        <f t="shared" si="15"/>
        <v>0.44954128440367114</v>
      </c>
      <c r="V64" s="27">
        <f t="shared" si="16"/>
        <v>1.8571428571428534</v>
      </c>
      <c r="W64" s="17">
        <f t="shared" si="17"/>
        <v>0.8348623853211018</v>
      </c>
    </row>
    <row r="65" spans="1:23" x14ac:dyDescent="0.15">
      <c r="A65" s="10">
        <f t="shared" si="18"/>
        <v>0.61000000000000032</v>
      </c>
      <c r="B65" s="16">
        <f t="shared" si="0"/>
        <v>1.5779715176141065</v>
      </c>
      <c r="C65" s="16">
        <f t="shared" si="1"/>
        <v>1.0717021272215612</v>
      </c>
      <c r="D65" s="16">
        <f t="shared" si="2"/>
        <v>1.1168816663874459</v>
      </c>
      <c r="E65" s="16">
        <f t="shared" si="3"/>
        <v>1.4128367982957906</v>
      </c>
      <c r="F65" s="27">
        <f t="shared" si="4"/>
        <v>0.64466399625135662</v>
      </c>
      <c r="G65" s="17">
        <f t="shared" si="5"/>
        <v>0.91080501644033618</v>
      </c>
      <c r="H65" s="3"/>
      <c r="I65" s="10">
        <f t="shared" si="19"/>
        <v>1.6100000000000005</v>
      </c>
      <c r="J65" s="16">
        <f t="shared" si="6"/>
        <v>0.51847723236853338</v>
      </c>
      <c r="K65" s="16">
        <f t="shared" si="7"/>
        <v>1.1815906158297826</v>
      </c>
      <c r="L65" s="16">
        <f t="shared" si="8"/>
        <v>0.7902951752479549</v>
      </c>
      <c r="M65" s="16">
        <f t="shared" si="9"/>
        <v>0.65605516597752389</v>
      </c>
      <c r="N65" s="27">
        <f t="shared" si="10"/>
        <v>1.431266615190973</v>
      </c>
      <c r="O65" s="17">
        <f t="shared" si="11"/>
        <v>0.93898985678720281</v>
      </c>
      <c r="Q65" s="10">
        <f t="shared" si="20"/>
        <v>2.609999999999987</v>
      </c>
      <c r="R65" s="16">
        <f t="shared" si="12"/>
        <v>0.22777011162633759</v>
      </c>
      <c r="S65" s="16">
        <f t="shared" si="13"/>
        <v>2.4384410496122246</v>
      </c>
      <c r="T65" s="16">
        <f t="shared" si="14"/>
        <v>0.50795370848536969</v>
      </c>
      <c r="U65" s="16">
        <f t="shared" si="15"/>
        <v>0.44840722259024107</v>
      </c>
      <c r="V65" s="27">
        <f t="shared" si="16"/>
        <v>1.8601697389144769</v>
      </c>
      <c r="W65" s="17">
        <f t="shared" si="17"/>
        <v>0.83411354617305433</v>
      </c>
    </row>
    <row r="66" spans="1:23" x14ac:dyDescent="0.15">
      <c r="A66" s="10">
        <f t="shared" si="18"/>
        <v>0.62000000000000033</v>
      </c>
      <c r="B66" s="16">
        <f t="shared" si="0"/>
        <v>1.5603058199407078</v>
      </c>
      <c r="C66" s="16">
        <f t="shared" si="1"/>
        <v>1.0682206191375474</v>
      </c>
      <c r="D66" s="16">
        <f t="shared" si="2"/>
        <v>1.1143302874972141</v>
      </c>
      <c r="E66" s="16">
        <f t="shared" si="3"/>
        <v>1.4002184428147915</v>
      </c>
      <c r="F66" s="27">
        <f t="shared" si="4"/>
        <v>0.65448343181010282</v>
      </c>
      <c r="G66" s="17">
        <f t="shared" si="5"/>
        <v>0.916419771737223</v>
      </c>
      <c r="H66" s="3"/>
      <c r="I66" s="10">
        <f t="shared" si="19"/>
        <v>1.6200000000000006</v>
      </c>
      <c r="J66" s="16">
        <f t="shared" si="6"/>
        <v>0.51346124223389844</v>
      </c>
      <c r="K66" s="16">
        <f t="shared" si="7"/>
        <v>1.1876764503520099</v>
      </c>
      <c r="L66" s="16">
        <f t="shared" si="8"/>
        <v>0.78694716961334654</v>
      </c>
      <c r="M66" s="16">
        <f t="shared" si="9"/>
        <v>0.65247231588135601</v>
      </c>
      <c r="N66" s="27">
        <f t="shared" si="10"/>
        <v>1.4371026935933522</v>
      </c>
      <c r="O66" s="17">
        <f t="shared" si="11"/>
        <v>0.93766972264818915</v>
      </c>
      <c r="Q66" s="10">
        <f t="shared" si="20"/>
        <v>2.6199999999999868</v>
      </c>
      <c r="R66" s="16">
        <f t="shared" si="12"/>
        <v>0.2261982854169986</v>
      </c>
      <c r="S66" s="16">
        <f t="shared" si="13"/>
        <v>2.4593490015631594</v>
      </c>
      <c r="T66" s="16">
        <f t="shared" si="14"/>
        <v>0.50571457469404557</v>
      </c>
      <c r="U66" s="16">
        <f t="shared" si="15"/>
        <v>0.44728448958357048</v>
      </c>
      <c r="V66" s="27">
        <f t="shared" si="16"/>
        <v>1.8631766224729669</v>
      </c>
      <c r="W66" s="17">
        <f t="shared" si="17"/>
        <v>0.83337000458686161</v>
      </c>
    </row>
    <row r="67" spans="1:23" x14ac:dyDescent="0.15">
      <c r="A67" s="10">
        <f t="shared" si="18"/>
        <v>0.63000000000000034</v>
      </c>
      <c r="B67" s="16">
        <f t="shared" si="0"/>
        <v>1.5427535579753926</v>
      </c>
      <c r="C67" s="16">
        <f t="shared" si="1"/>
        <v>1.0648108773694362</v>
      </c>
      <c r="D67" s="16">
        <f t="shared" si="2"/>
        <v>1.1117493375826863</v>
      </c>
      <c r="E67" s="16">
        <f t="shared" si="3"/>
        <v>1.3876811128395661</v>
      </c>
      <c r="F67" s="27">
        <f t="shared" si="4"/>
        <v>0.66426900581509041</v>
      </c>
      <c r="G67" s="17">
        <f t="shared" si="5"/>
        <v>0.92179355321431689</v>
      </c>
      <c r="H67" s="3"/>
      <c r="I67" s="10">
        <f t="shared" si="19"/>
        <v>1.6300000000000006</v>
      </c>
      <c r="J67" s="16">
        <f t="shared" si="6"/>
        <v>0.5085112063157089</v>
      </c>
      <c r="K67" s="16">
        <f t="shared" si="7"/>
        <v>1.193868696273426</v>
      </c>
      <c r="L67" s="16">
        <f t="shared" si="8"/>
        <v>0.78360694275751264</v>
      </c>
      <c r="M67" s="16">
        <f t="shared" si="9"/>
        <v>0.64893657593979204</v>
      </c>
      <c r="N67" s="27">
        <f t="shared" si="10"/>
        <v>1.4429016897254077</v>
      </c>
      <c r="O67" s="17">
        <f t="shared" si="11"/>
        <v>0.93635168194814622</v>
      </c>
      <c r="Q67" s="10">
        <f t="shared" si="20"/>
        <v>2.6299999999999866</v>
      </c>
      <c r="R67" s="16">
        <f t="shared" si="12"/>
        <v>0.22464211702731296</v>
      </c>
      <c r="S67" s="16">
        <f t="shared" si="13"/>
        <v>2.4804663480086391</v>
      </c>
      <c r="T67" s="16">
        <f t="shared" si="14"/>
        <v>0.50348664501674389</v>
      </c>
      <c r="U67" s="16">
        <f t="shared" si="15"/>
        <v>0.44617294073379493</v>
      </c>
      <c r="V67" s="27">
        <f t="shared" si="16"/>
        <v>1.8661636516973212</v>
      </c>
      <c r="W67" s="17">
        <f t="shared" si="17"/>
        <v>0.83263172436831123</v>
      </c>
    </row>
    <row r="68" spans="1:23" x14ac:dyDescent="0.15">
      <c r="A68" s="10">
        <f t="shared" si="18"/>
        <v>0.64000000000000035</v>
      </c>
      <c r="B68" s="16">
        <f t="shared" si="0"/>
        <v>1.5253203172666254</v>
      </c>
      <c r="C68" s="16">
        <f t="shared" si="1"/>
        <v>1.0614748672186043</v>
      </c>
      <c r="D68" s="16">
        <f t="shared" si="2"/>
        <v>1.1091393078970717</v>
      </c>
      <c r="E68" s="16">
        <f t="shared" si="3"/>
        <v>1.3752287980475895</v>
      </c>
      <c r="F68" s="27">
        <f t="shared" si="4"/>
        <v>0.67402037099381584</v>
      </c>
      <c r="G68" s="17">
        <f t="shared" si="5"/>
        <v>0.92693222466141567</v>
      </c>
      <c r="H68" s="3"/>
      <c r="I68" s="10">
        <f t="shared" si="19"/>
        <v>1.6400000000000006</v>
      </c>
      <c r="J68" s="16">
        <f t="shared" si="6"/>
        <v>0.50362610797743734</v>
      </c>
      <c r="K68" s="16">
        <f t="shared" si="7"/>
        <v>1.2001678298147225</v>
      </c>
      <c r="L68" s="16">
        <f t="shared" si="8"/>
        <v>0.78027465667915086</v>
      </c>
      <c r="M68" s="16">
        <f t="shared" si="9"/>
        <v>0.64544721998388388</v>
      </c>
      <c r="N68" s="27">
        <f t="shared" si="10"/>
        <v>1.4486637693420257</v>
      </c>
      <c r="O68" s="17">
        <f t="shared" si="11"/>
        <v>0.93503600261318476</v>
      </c>
      <c r="Q68" s="10">
        <f t="shared" si="20"/>
        <v>2.6399999999999864</v>
      </c>
      <c r="R68" s="16">
        <f t="shared" si="12"/>
        <v>0.22310140702620909</v>
      </c>
      <c r="S68" s="16">
        <f t="shared" si="13"/>
        <v>2.501794674979926</v>
      </c>
      <c r="T68" s="16">
        <f t="shared" si="14"/>
        <v>0.50126988370539005</v>
      </c>
      <c r="U68" s="16">
        <f t="shared" si="15"/>
        <v>0.44507243359014931</v>
      </c>
      <c r="V68" s="27">
        <f t="shared" si="16"/>
        <v>1.8691309695880194</v>
      </c>
      <c r="W68" s="17">
        <f t="shared" si="17"/>
        <v>0.83189866933325529</v>
      </c>
    </row>
    <row r="69" spans="1:23" x14ac:dyDescent="0.15">
      <c r="A69" s="10">
        <f t="shared" si="18"/>
        <v>0.65000000000000036</v>
      </c>
      <c r="B69" s="16">
        <f t="shared" ref="B69:B103" si="21">($B$1+1)/(1+$B$1*A69^2)</f>
        <v>1.5080113100848249</v>
      </c>
      <c r="C69" s="16">
        <f t="shared" ref="C69:C103" si="22">($B$1+1)/(1+$B$1*A69^2)*((2/($B$1+1)*(1+0.5*($B$1-1)*A69^2))^($B$1/($B$1-1)))</f>
        <v>1.0582144433052092</v>
      </c>
      <c r="D69" s="16">
        <f t="shared" ref="D69:D103" si="23">(2/($B$1+1)*(1+0.5*($B$1-1)*A69^2))^-1</f>
        <v>1.1065006915629321</v>
      </c>
      <c r="E69" s="16">
        <f t="shared" ref="E69:E103" si="24">2/(1+$B$1*A69^2)*(1+0.5*($B$1-1)*A69^2)</f>
        <v>1.3628652214891606</v>
      </c>
      <c r="F69" s="27">
        <f t="shared" ref="F69:F103" si="25">A69/SQRT(2/($B$1+1)*(1+0.5*($B$1-1)*A69^2))</f>
        <v>0.68373718794968241</v>
      </c>
      <c r="G69" s="17">
        <f t="shared" ref="G69:G103" si="26">A69/(1+$B$1*A69^2)*SQRT(2*($B$1+1)*(1+0.5*($B$1-1)*A69^2))</f>
        <v>0.93184163409541965</v>
      </c>
      <c r="H69" s="3"/>
      <c r="I69" s="10">
        <f t="shared" si="19"/>
        <v>1.6500000000000006</v>
      </c>
      <c r="J69" s="16">
        <f t="shared" ref="J69:J103" si="27">($B$1+1)/(1+$B$1*I69^2)</f>
        <v>0.49880494648238571</v>
      </c>
      <c r="K69" s="16">
        <f t="shared" ref="K69:K103" si="28">($B$1+1)/(1+$B$1*I69^2)*((2/($B$1+1)*(1+0.5*($B$1-1)*I69^2))^($B$1/($B$1-1)))</f>
        <v>1.2065743389724863</v>
      </c>
      <c r="L69" s="16">
        <f t="shared" ref="L69:L103" si="29">(2/($B$1+1)*(1+0.5*($B$1-1)*I69^2))^-1</f>
        <v>0.77695046940757517</v>
      </c>
      <c r="M69" s="16">
        <f t="shared" ref="M69:M103" si="30">2/(1+$B$1*I69^2)*(1+0.5*($B$1-1)*I69^2)</f>
        <v>0.642003533201704</v>
      </c>
      <c r="N69" s="27">
        <f t="shared" ref="N69:N103" si="31">I69/SQRT(2/($B$1+1)*(1+0.5*($B$1-1)*I69^2))</f>
        <v>1.4543890995748439</v>
      </c>
      <c r="O69" s="17">
        <f t="shared" ref="O69:O103" si="32">I69/(1+$B$1*I69^2)*SQRT(2*($B$1+1)*(1+0.5*($B$1-1)*I69^2))</f>
        <v>0.9337229405770946</v>
      </c>
      <c r="Q69" s="10">
        <f t="shared" si="20"/>
        <v>2.6499999999999861</v>
      </c>
      <c r="R69" s="16">
        <f t="shared" ref="R69:R103" si="33">($B$1+1)/(1+$B$1*Q69^2)</f>
        <v>0.22157595900844973</v>
      </c>
      <c r="S69" s="16">
        <f t="shared" ref="S69:S103" si="34">($B$1+1)/(1+$B$1*Q69^2)*((2/($B$1+1)*(1+0.5*($B$1-1)*Q69^2))^($B$1/($B$1-1)))</f>
        <v>2.5233355798355968</v>
      </c>
      <c r="T69" s="16">
        <f t="shared" ref="T69:T103" si="35">(2/($B$1+1)*(1+0.5*($B$1-1)*Q69^2))^-1</f>
        <v>0.49906425452277287</v>
      </c>
      <c r="U69" s="16">
        <f t="shared" ref="U69:U103" si="36">2/(1+$B$1*Q69^2)*(1+0.5*($B$1-1)*Q69^2)</f>
        <v>0.44398282786317839</v>
      </c>
      <c r="V69" s="27">
        <f t="shared" ref="V69:V103" si="37">Q69/SQRT(2/($B$1+1)*(1+0.5*($B$1-1)*Q69^2))</f>
        <v>1.8720787182664449</v>
      </c>
      <c r="W69" s="17">
        <f t="shared" ref="W69:W103" si="38">Q69/(1+$B$1*Q69^2)*SQRT(2*($B$1+1)*(1+0.5*($B$1-1)*Q69^2))</f>
        <v>0.83117080331841064</v>
      </c>
    </row>
    <row r="70" spans="1:23" x14ac:dyDescent="0.15">
      <c r="A70" s="10">
        <f t="shared" ref="A70:A103" si="39">A69+0.01</f>
        <v>0.66000000000000036</v>
      </c>
      <c r="B70" s="16">
        <f t="shared" si="21"/>
        <v>1.4908313869701331</v>
      </c>
      <c r="C70" s="16">
        <f t="shared" si="22"/>
        <v>1.0550313531420006</v>
      </c>
      <c r="D70" s="16">
        <f t="shared" si="23"/>
        <v>1.103833983368901</v>
      </c>
      <c r="E70" s="16">
        <f t="shared" si="24"/>
        <v>1.3505938478358093</v>
      </c>
      <c r="F70" s="27">
        <f t="shared" si="25"/>
        <v>0.69341912517285953</v>
      </c>
      <c r="G70" s="17">
        <f t="shared" si="26"/>
        <v>0.93652760443015304</v>
      </c>
      <c r="H70" s="3"/>
      <c r="I70" s="10">
        <f t="shared" ref="I70:I103" si="40">I69+0.01</f>
        <v>1.6600000000000006</v>
      </c>
      <c r="J70" s="16">
        <f t="shared" si="27"/>
        <v>0.49404673682130296</v>
      </c>
      <c r="K70" s="16">
        <f t="shared" si="28"/>
        <v>1.2130887234984429</v>
      </c>
      <c r="L70" s="16">
        <f t="shared" si="29"/>
        <v>0.77363453504564428</v>
      </c>
      <c r="M70" s="16">
        <f t="shared" si="30"/>
        <v>0.63860481201521635</v>
      </c>
      <c r="N70" s="27">
        <f t="shared" si="31"/>
        <v>1.4600778488737438</v>
      </c>
      <c r="O70" s="17">
        <f t="shared" si="32"/>
        <v>0.93241274020759857</v>
      </c>
      <c r="Q70" s="10">
        <f t="shared" ref="Q70:Q103" si="41">Q69+0.01</f>
        <v>2.6599999999999859</v>
      </c>
      <c r="R70" s="16">
        <f t="shared" si="33"/>
        <v>0.22006557954270584</v>
      </c>
      <c r="S70" s="16">
        <f t="shared" si="34"/>
        <v>2.5450906712825847</v>
      </c>
      <c r="T70" s="16">
        <f t="shared" si="35"/>
        <v>0.49686972075922003</v>
      </c>
      <c r="U70" s="16">
        <f t="shared" si="36"/>
        <v>0.44290398538764697</v>
      </c>
      <c r="V70" s="27">
        <f t="shared" si="37"/>
        <v>1.8750070389744939</v>
      </c>
      <c r="W70" s="17">
        <f t="shared" si="38"/>
        <v>0.83044809019169463</v>
      </c>
    </row>
    <row r="71" spans="1:23" x14ac:dyDescent="0.15">
      <c r="A71" s="10">
        <f t="shared" si="39"/>
        <v>0.67000000000000037</v>
      </c>
      <c r="B71" s="16">
        <f t="shared" si="21"/>
        <v>1.4737850484506827</v>
      </c>
      <c r="C71" s="16">
        <f t="shared" si="22"/>
        <v>1.0519272407608717</v>
      </c>
      <c r="D71" s="16">
        <f t="shared" si="23"/>
        <v>1.101139679568353</v>
      </c>
      <c r="E71" s="16">
        <f t="shared" si="24"/>
        <v>1.3384178917504879</v>
      </c>
      <c r="F71" s="27">
        <f t="shared" si="25"/>
        <v>0.70306585904752494</v>
      </c>
      <c r="G71" s="17">
        <f t="shared" si="26"/>
        <v>0.9409959248281341</v>
      </c>
      <c r="H71" s="3"/>
      <c r="I71" s="10">
        <f t="shared" si="40"/>
        <v>1.6700000000000006</v>
      </c>
      <c r="J71" s="16">
        <f t="shared" si="27"/>
        <v>0.48935050953621773</v>
      </c>
      <c r="K71" s="16">
        <f t="shared" si="28"/>
        <v>1.2197114948776251</v>
      </c>
      <c r="L71" s="16">
        <f t="shared" si="29"/>
        <v>0.77032700381311858</v>
      </c>
      <c r="M71" s="16">
        <f t="shared" si="30"/>
        <v>0.63525036395444112</v>
      </c>
      <c r="N71" s="27">
        <f t="shared" si="31"/>
        <v>1.4657301869492925</v>
      </c>
      <c r="O71" s="17">
        <f t="shared" si="32"/>
        <v>0.93110563471854901</v>
      </c>
      <c r="Q71" s="10">
        <f t="shared" si="41"/>
        <v>2.6699999999999857</v>
      </c>
      <c r="R71" s="16">
        <f t="shared" si="33"/>
        <v>0.2185700781205909</v>
      </c>
      <c r="S71" s="16">
        <f t="shared" si="34"/>
        <v>2.5670615693975476</v>
      </c>
      <c r="T71" s="16">
        <f t="shared" si="35"/>
        <v>0.49468624524895399</v>
      </c>
      <c r="U71" s="16">
        <f t="shared" si="36"/>
        <v>0.44183577008613634</v>
      </c>
      <c r="V71" s="27">
        <f t="shared" si="37"/>
        <v>1.8779160720743702</v>
      </c>
      <c r="W71" s="17">
        <f t="shared" si="38"/>
        <v>0.82973049386211151</v>
      </c>
    </row>
    <row r="72" spans="1:23" x14ac:dyDescent="0.15">
      <c r="A72" s="10">
        <f t="shared" si="39"/>
        <v>0.68000000000000038</v>
      </c>
      <c r="B72" s="16">
        <f t="shared" si="21"/>
        <v>1.4568764568764561</v>
      </c>
      <c r="C72" s="16">
        <f t="shared" si="22"/>
        <v>1.0489036503752474</v>
      </c>
      <c r="D72" s="16">
        <f t="shared" si="23"/>
        <v>1.0984182776801406</v>
      </c>
      <c r="E72" s="16">
        <f t="shared" si="24"/>
        <v>1.3263403263403257</v>
      </c>
      <c r="F72" s="27">
        <f t="shared" si="25"/>
        <v>0.71267707385554191</v>
      </c>
      <c r="G72" s="17">
        <f t="shared" si="26"/>
        <v>0.94525234271282788</v>
      </c>
      <c r="H72" s="3"/>
      <c r="I72" s="10">
        <f t="shared" si="40"/>
        <v>1.6800000000000006</v>
      </c>
      <c r="J72" s="16">
        <f t="shared" si="27"/>
        <v>0.48471531054094197</v>
      </c>
      <c r="K72" s="16">
        <f t="shared" si="28"/>
        <v>1.226443176305593</v>
      </c>
      <c r="L72" s="16">
        <f t="shared" si="29"/>
        <v>0.76702802209040688</v>
      </c>
      <c r="M72" s="16">
        <f t="shared" si="30"/>
        <v>0.63193950752924433</v>
      </c>
      <c r="N72" s="27">
        <f t="shared" si="31"/>
        <v>1.4713462847161323</v>
      </c>
      <c r="O72" s="17">
        <f t="shared" si="32"/>
        <v>0.92980184656849585</v>
      </c>
      <c r="Q72" s="10">
        <f t="shared" si="41"/>
        <v>2.6799999999999855</v>
      </c>
      <c r="R72" s="16">
        <f t="shared" si="33"/>
        <v>0.2170892671066364</v>
      </c>
      <c r="S72" s="16">
        <f t="shared" si="34"/>
        <v>2.5892499056485452</v>
      </c>
      <c r="T72" s="16">
        <f t="shared" si="35"/>
        <v>0.49251379038613391</v>
      </c>
      <c r="U72" s="16">
        <f t="shared" si="36"/>
        <v>0.44077804793331177</v>
      </c>
      <c r="V72" s="27">
        <f t="shared" si="37"/>
        <v>1.8808059570485549</v>
      </c>
      <c r="W72" s="17">
        <f t="shared" si="38"/>
        <v>0.8290179782892062</v>
      </c>
    </row>
    <row r="73" spans="1:23" x14ac:dyDescent="0.15">
      <c r="A73" s="10">
        <f t="shared" si="39"/>
        <v>0.69000000000000039</v>
      </c>
      <c r="B73" s="16">
        <f t="shared" si="21"/>
        <v>1.4401094483180714</v>
      </c>
      <c r="C73" s="16">
        <f t="shared" si="22"/>
        <v>1.0459620300626984</v>
      </c>
      <c r="D73" s="16">
        <f t="shared" si="23"/>
        <v>1.0956702762915214</v>
      </c>
      <c r="E73" s="16">
        <f t="shared" si="24"/>
        <v>1.3143638916557654</v>
      </c>
      <c r="F73" s="27">
        <f t="shared" si="25"/>
        <v>0.72225246177662406</v>
      </c>
      <c r="G73" s="17">
        <f t="shared" si="26"/>
        <v>0.94930255641868044</v>
      </c>
      <c r="H73" s="3"/>
      <c r="I73" s="10">
        <f t="shared" si="40"/>
        <v>1.6900000000000006</v>
      </c>
      <c r="J73" s="16">
        <f t="shared" si="27"/>
        <v>0.48014020093867388</v>
      </c>
      <c r="K73" s="16">
        <f t="shared" si="28"/>
        <v>1.2332843026648426</v>
      </c>
      <c r="L73" s="16">
        <f t="shared" si="29"/>
        <v>0.76373773246267218</v>
      </c>
      <c r="M73" s="16">
        <f t="shared" si="30"/>
        <v>0.62867157209905278</v>
      </c>
      <c r="N73" s="27">
        <f t="shared" si="31"/>
        <v>1.4769263142373217</v>
      </c>
      <c r="O73" s="17">
        <f t="shared" si="32"/>
        <v>0.92850158784603665</v>
      </c>
      <c r="Q73" s="10">
        <f t="shared" si="41"/>
        <v>2.6899999999999853</v>
      </c>
      <c r="R73" s="16">
        <f t="shared" si="33"/>
        <v>0.21562296168919245</v>
      </c>
      <c r="S73" s="16">
        <f t="shared" si="34"/>
        <v>2.6116573229170088</v>
      </c>
      <c r="T73" s="16">
        <f t="shared" si="35"/>
        <v>0.49035231814058727</v>
      </c>
      <c r="U73" s="16">
        <f t="shared" si="36"/>
        <v>0.43973068692085171</v>
      </c>
      <c r="V73" s="27">
        <f t="shared" si="37"/>
        <v>1.8836768324999553</v>
      </c>
      <c r="W73" s="17">
        <f t="shared" si="38"/>
        <v>0.82831050749209945</v>
      </c>
    </row>
    <row r="74" spans="1:23" x14ac:dyDescent="0.15">
      <c r="A74" s="10">
        <f t="shared" si="39"/>
        <v>0.7000000000000004</v>
      </c>
      <c r="B74" s="16">
        <f t="shared" si="21"/>
        <v>1.423487544483985</v>
      </c>
      <c r="C74" s="16">
        <f t="shared" si="22"/>
        <v>1.0431037354534469</v>
      </c>
      <c r="D74" s="16">
        <f t="shared" si="23"/>
        <v>1.0928961748633879</v>
      </c>
      <c r="E74" s="16">
        <f t="shared" si="24"/>
        <v>1.3024911032028466</v>
      </c>
      <c r="F74" s="27">
        <f t="shared" si="25"/>
        <v>0.73179172288504379</v>
      </c>
      <c r="G74" s="17">
        <f t="shared" si="26"/>
        <v>0.95315220845525239</v>
      </c>
      <c r="H74" s="3"/>
      <c r="I74" s="10">
        <f t="shared" si="40"/>
        <v>1.7000000000000006</v>
      </c>
      <c r="J74" s="16">
        <f t="shared" si="27"/>
        <v>0.47562425683709847</v>
      </c>
      <c r="K74" s="16">
        <f t="shared" si="28"/>
        <v>1.2402354205005295</v>
      </c>
      <c r="L74" s="16">
        <f t="shared" si="29"/>
        <v>0.76045627376425828</v>
      </c>
      <c r="M74" s="16">
        <f t="shared" si="30"/>
        <v>0.62544589774078463</v>
      </c>
      <c r="N74" s="27">
        <f t="shared" si="31"/>
        <v>1.4824704486696214</v>
      </c>
      <c r="O74" s="17">
        <f t="shared" si="32"/>
        <v>0.92720506064235508</v>
      </c>
      <c r="Q74" s="10">
        <f t="shared" si="41"/>
        <v>2.6999999999999851</v>
      </c>
      <c r="R74" s="16">
        <f t="shared" si="33"/>
        <v>0.2141709798322349</v>
      </c>
      <c r="S74" s="16">
        <f t="shared" si="34"/>
        <v>2.6342854755200462</v>
      </c>
      <c r="T74" s="16">
        <f t="shared" si="35"/>
        <v>0.48820179007323355</v>
      </c>
      <c r="U74" s="16">
        <f t="shared" si="36"/>
        <v>0.43869355702302487</v>
      </c>
      <c r="V74" s="27">
        <f t="shared" si="37"/>
        <v>1.8865288361522157</v>
      </c>
      <c r="W74" s="17">
        <f t="shared" si="38"/>
        <v>0.82760804555812273</v>
      </c>
    </row>
    <row r="75" spans="1:23" x14ac:dyDescent="0.15">
      <c r="A75" s="10">
        <f t="shared" si="39"/>
        <v>0.71000000000000041</v>
      </c>
      <c r="B75" s="16">
        <f t="shared" si="21"/>
        <v>1.4070139646135982</v>
      </c>
      <c r="C75" s="16">
        <f t="shared" si="22"/>
        <v>1.0403300334116816</v>
      </c>
      <c r="D75" s="16">
        <f t="shared" si="23"/>
        <v>1.090096473537908</v>
      </c>
      <c r="E75" s="16">
        <f t="shared" si="24"/>
        <v>1.2907242604382845</v>
      </c>
      <c r="F75" s="27">
        <f t="shared" si="25"/>
        <v>0.74129456514293968</v>
      </c>
      <c r="G75" s="17">
        <f t="shared" si="26"/>
        <v>0.95680687936104047</v>
      </c>
      <c r="H75" s="3"/>
      <c r="I75" s="10">
        <f t="shared" si="40"/>
        <v>1.7100000000000006</v>
      </c>
      <c r="J75" s="16">
        <f t="shared" si="27"/>
        <v>0.47116656916136246</v>
      </c>
      <c r="K75" s="16">
        <f t="shared" si="28"/>
        <v>1.2472970879956071</v>
      </c>
      <c r="L75" s="16">
        <f t="shared" si="29"/>
        <v>0.75718378112340812</v>
      </c>
      <c r="M75" s="16">
        <f t="shared" si="30"/>
        <v>0.6222618351152589</v>
      </c>
      <c r="N75" s="27">
        <f t="shared" si="31"/>
        <v>1.4879788622097287</v>
      </c>
      <c r="O75" s="17">
        <f t="shared" si="32"/>
        <v>0.92591245741134098</v>
      </c>
      <c r="Q75" s="10">
        <f t="shared" si="41"/>
        <v>2.7099999999999849</v>
      </c>
      <c r="R75" s="16">
        <f t="shared" si="33"/>
        <v>0.21273314222806272</v>
      </c>
      <c r="S75" s="16">
        <f t="shared" si="34"/>
        <v>2.6571360292330013</v>
      </c>
      <c r="T75" s="16">
        <f t="shared" si="35"/>
        <v>0.48606216735120744</v>
      </c>
      <c r="U75" s="16">
        <f t="shared" si="36"/>
        <v>0.43766653016290186</v>
      </c>
      <c r="V75" s="27">
        <f t="shared" si="37"/>
        <v>1.8893621048501958</v>
      </c>
      <c r="W75" s="17">
        <f t="shared" si="38"/>
        <v>0.82691055665106217</v>
      </c>
    </row>
    <row r="76" spans="1:23" x14ac:dyDescent="0.15">
      <c r="A76" s="10">
        <f t="shared" si="39"/>
        <v>0.72000000000000042</v>
      </c>
      <c r="B76" s="16">
        <f t="shared" si="21"/>
        <v>1.3906916373076204</v>
      </c>
      <c r="C76" s="16">
        <f t="shared" si="22"/>
        <v>1.0376421056977705</v>
      </c>
      <c r="D76" s="16">
        <f t="shared" si="23"/>
        <v>1.0872716729486807</v>
      </c>
      <c r="E76" s="16">
        <f t="shared" si="24"/>
        <v>1.2790654552197289</v>
      </c>
      <c r="F76" s="27">
        <f t="shared" si="25"/>
        <v>0.75076070439028486</v>
      </c>
      <c r="G76" s="17">
        <f t="shared" si="26"/>
        <v>0.96027208212204396</v>
      </c>
      <c r="H76" s="3"/>
      <c r="I76" s="10">
        <f t="shared" si="40"/>
        <v>1.7200000000000006</v>
      </c>
      <c r="J76" s="16">
        <f t="shared" si="27"/>
        <v>0.46676624346527229</v>
      </c>
      <c r="K76" s="16">
        <f t="shared" si="28"/>
        <v>1.2544698749455083</v>
      </c>
      <c r="L76" s="16">
        <f t="shared" si="29"/>
        <v>0.75392038600723754</v>
      </c>
      <c r="M76" s="16">
        <f t="shared" si="30"/>
        <v>0.61911874533233724</v>
      </c>
      <c r="N76" s="27">
        <f t="shared" si="31"/>
        <v>1.4934517300414545</v>
      </c>
      <c r="O76" s="17">
        <f t="shared" si="32"/>
        <v>0.92462396131767366</v>
      </c>
      <c r="Q76" s="10">
        <f t="shared" si="41"/>
        <v>2.7199999999999847</v>
      </c>
      <c r="R76" s="16">
        <f t="shared" si="33"/>
        <v>0.21130927225086857</v>
      </c>
      <c r="S76" s="16">
        <f t="shared" si="34"/>
        <v>2.6802106613123304</v>
      </c>
      <c r="T76" s="16">
        <f t="shared" si="35"/>
        <v>0.48393341076268231</v>
      </c>
      <c r="U76" s="16">
        <f t="shared" si="36"/>
        <v>0.43664948017919192</v>
      </c>
      <c r="V76" s="27">
        <f t="shared" si="37"/>
        <v>1.8921767745606086</v>
      </c>
      <c r="W76" s="17">
        <f t="shared" si="38"/>
        <v>0.82621800501902964</v>
      </c>
    </row>
    <row r="77" spans="1:23" x14ac:dyDescent="0.15">
      <c r="A77" s="10">
        <f t="shared" si="39"/>
        <v>0.73000000000000043</v>
      </c>
      <c r="B77" s="16">
        <f t="shared" si="21"/>
        <v>1.3745232122607463</v>
      </c>
      <c r="C77" s="16">
        <f t="shared" si="22"/>
        <v>1.0350410526006026</v>
      </c>
      <c r="D77" s="16">
        <f t="shared" si="23"/>
        <v>1.0844222740335085</v>
      </c>
      <c r="E77" s="16">
        <f t="shared" si="24"/>
        <v>1.2675165801862474</v>
      </c>
      <c r="F77" s="27">
        <f t="shared" si="25"/>
        <v>0.76018986433157432</v>
      </c>
      <c r="G77" s="17">
        <f t="shared" si="26"/>
        <v>0.96355325712980455</v>
      </c>
      <c r="H77" s="3"/>
      <c r="I77" s="10">
        <f t="shared" si="40"/>
        <v>1.7300000000000006</v>
      </c>
      <c r="J77" s="16">
        <f t="shared" si="27"/>
        <v>0.46242239974104316</v>
      </c>
      <c r="K77" s="16">
        <f t="shared" si="28"/>
        <v>1.261754362732445</v>
      </c>
      <c r="L77" s="16">
        <f t="shared" si="29"/>
        <v>0.75066621626693664</v>
      </c>
      <c r="M77" s="16">
        <f t="shared" si="30"/>
        <v>0.61601599981503075</v>
      </c>
      <c r="N77" s="27">
        <f t="shared" si="31"/>
        <v>1.4988892282838371</v>
      </c>
      <c r="O77" s="17">
        <f t="shared" si="32"/>
        <v>0.92333974657324769</v>
      </c>
      <c r="Q77" s="10">
        <f t="shared" si="41"/>
        <v>2.7299999999999844</v>
      </c>
      <c r="R77" s="16">
        <f t="shared" si="33"/>
        <v>0.20989919591116582</v>
      </c>
      <c r="S77" s="16">
        <f t="shared" si="34"/>
        <v>2.7035110605187551</v>
      </c>
      <c r="T77" s="16">
        <f t="shared" si="35"/>
        <v>0.48181548073139924</v>
      </c>
      <c r="U77" s="16">
        <f t="shared" si="36"/>
        <v>0.43564228279368983</v>
      </c>
      <c r="V77" s="27">
        <f t="shared" si="37"/>
        <v>1.8949729803728084</v>
      </c>
      <c r="W77" s="17">
        <f t="shared" si="38"/>
        <v>0.82553035500197225</v>
      </c>
    </row>
    <row r="78" spans="1:23" x14ac:dyDescent="0.15">
      <c r="A78" s="10">
        <f t="shared" si="39"/>
        <v>0.74000000000000044</v>
      </c>
      <c r="B78" s="16">
        <f t="shared" si="21"/>
        <v>1.3585110718652349</v>
      </c>
      <c r="C78" s="16">
        <f t="shared" si="22"/>
        <v>1.0325278965303948</v>
      </c>
      <c r="D78" s="16">
        <f t="shared" si="23"/>
        <v>1.0815487778498809</v>
      </c>
      <c r="E78" s="16">
        <f t="shared" si="24"/>
        <v>1.2560793370465964</v>
      </c>
      <c r="F78" s="27">
        <f t="shared" si="25"/>
        <v>0.76958177651929593</v>
      </c>
      <c r="G78" s="17">
        <f t="shared" si="26"/>
        <v>0.96665576765349903</v>
      </c>
      <c r="H78" s="3"/>
      <c r="I78" s="10">
        <f t="shared" si="40"/>
        <v>1.7400000000000007</v>
      </c>
      <c r="J78" s="16">
        <f t="shared" si="27"/>
        <v>0.4581341722279062</v>
      </c>
      <c r="K78" s="16">
        <f t="shared" si="28"/>
        <v>1.2691511442994401</v>
      </c>
      <c r="L78" s="16">
        <f t="shared" si="29"/>
        <v>0.74742139618316794</v>
      </c>
      <c r="M78" s="16">
        <f t="shared" si="30"/>
        <v>0.6129529801627901</v>
      </c>
      <c r="N78" s="27">
        <f t="shared" si="31"/>
        <v>1.5042915339402003</v>
      </c>
      <c r="O78" s="17">
        <f t="shared" si="32"/>
        <v>0.92205997876230072</v>
      </c>
      <c r="Q78" s="10">
        <f t="shared" si="41"/>
        <v>2.7399999999999842</v>
      </c>
      <c r="R78" s="16">
        <f t="shared" si="33"/>
        <v>0.20850274181105699</v>
      </c>
      <c r="S78" s="16">
        <f t="shared" si="34"/>
        <v>2.7270389271407027</v>
      </c>
      <c r="T78" s="16">
        <f t="shared" si="35"/>
        <v>0.47970833733090618</v>
      </c>
      <c r="U78" s="16">
        <f t="shared" si="36"/>
        <v>0.43464481557932633</v>
      </c>
      <c r="V78" s="27">
        <f t="shared" si="37"/>
        <v>1.8977508564997327</v>
      </c>
      <c r="W78" s="17">
        <f t="shared" si="38"/>
        <v>0.82484757103883499</v>
      </c>
    </row>
    <row r="79" spans="1:23" x14ac:dyDescent="0.15">
      <c r="A79" s="10">
        <f t="shared" si="39"/>
        <v>0.75000000000000044</v>
      </c>
      <c r="B79" s="16">
        <f t="shared" si="21"/>
        <v>1.3426573426573418</v>
      </c>
      <c r="C79" s="16">
        <f t="shared" si="22"/>
        <v>1.0301035855633074</v>
      </c>
      <c r="D79" s="16">
        <f t="shared" si="23"/>
        <v>1.0786516853932584</v>
      </c>
      <c r="E79" s="16">
        <f t="shared" si="24"/>
        <v>1.2447552447552441</v>
      </c>
      <c r="F79" s="27">
        <f t="shared" si="25"/>
        <v>0.77893618033424827</v>
      </c>
      <c r="G79" s="17">
        <f t="shared" si="26"/>
        <v>0.96958489580067209</v>
      </c>
      <c r="H79" s="3"/>
      <c r="I79" s="10">
        <f t="shared" si="40"/>
        <v>1.7500000000000007</v>
      </c>
      <c r="J79" s="16">
        <f t="shared" si="27"/>
        <v>0.45390070921985787</v>
      </c>
      <c r="K79" s="16">
        <f t="shared" si="28"/>
        <v>1.2766608241241706</v>
      </c>
      <c r="L79" s="16">
        <f t="shared" si="29"/>
        <v>0.74418604651162779</v>
      </c>
      <c r="M79" s="16">
        <f t="shared" si="30"/>
        <v>0.60992907801418417</v>
      </c>
      <c r="N79" s="27">
        <f t="shared" si="31"/>
        <v>1.5096588248481384</v>
      </c>
      <c r="O79" s="17">
        <f t="shared" si="32"/>
        <v>0.92078481515560162</v>
      </c>
      <c r="Q79" s="10">
        <f t="shared" si="41"/>
        <v>2.749999999999984</v>
      </c>
      <c r="R79" s="16">
        <f t="shared" si="33"/>
        <v>0.20711974110032583</v>
      </c>
      <c r="S79" s="16">
        <f t="shared" si="34"/>
        <v>2.7507959730179943</v>
      </c>
      <c r="T79" s="16">
        <f t="shared" si="35"/>
        <v>0.4776119402985109</v>
      </c>
      <c r="U79" s="16">
        <f t="shared" si="36"/>
        <v>0.4336569579288041</v>
      </c>
      <c r="V79" s="27">
        <f t="shared" si="37"/>
        <v>1.9005105362789882</v>
      </c>
      <c r="W79" s="17">
        <f t="shared" si="38"/>
        <v>0.82416961767438601</v>
      </c>
    </row>
    <row r="80" spans="1:23" x14ac:dyDescent="0.15">
      <c r="A80" s="10">
        <f t="shared" si="39"/>
        <v>0.76000000000000045</v>
      </c>
      <c r="B80" s="16">
        <f t="shared" si="21"/>
        <v>1.3269639065817402</v>
      </c>
      <c r="C80" s="16">
        <f t="shared" si="22"/>
        <v>1.0277689969302228</v>
      </c>
      <c r="D80" s="16">
        <f t="shared" si="23"/>
        <v>1.0757314974182444</v>
      </c>
      <c r="E80" s="16">
        <f t="shared" si="24"/>
        <v>1.2335456475583859</v>
      </c>
      <c r="F80" s="27">
        <f t="shared" si="25"/>
        <v>0.78825282296277166</v>
      </c>
      <c r="G80" s="17">
        <f t="shared" si="26"/>
        <v>0.97234583894133797</v>
      </c>
      <c r="H80" s="3"/>
      <c r="I80" s="10">
        <f t="shared" si="40"/>
        <v>1.7600000000000007</v>
      </c>
      <c r="J80" s="16">
        <f t="shared" si="27"/>
        <v>0.44972117287281854</v>
      </c>
      <c r="K80" s="16">
        <f t="shared" si="28"/>
        <v>1.2842840181927009</v>
      </c>
      <c r="L80" s="16">
        <f t="shared" si="29"/>
        <v>0.74096028452874896</v>
      </c>
      <c r="M80" s="16">
        <f t="shared" si="30"/>
        <v>0.60694369490915612</v>
      </c>
      <c r="N80" s="27">
        <f t="shared" si="31"/>
        <v>1.5149912796304321</v>
      </c>
      <c r="O80" s="17">
        <f t="shared" si="32"/>
        <v>0.91951440501404502</v>
      </c>
      <c r="Q80" s="10">
        <f t="shared" si="41"/>
        <v>2.7599999999999838</v>
      </c>
      <c r="R80" s="16">
        <f t="shared" si="33"/>
        <v>0.2057500274333392</v>
      </c>
      <c r="S80" s="16">
        <f t="shared" si="34"/>
        <v>2.774783921565843</v>
      </c>
      <c r="T80" s="16">
        <f t="shared" si="35"/>
        <v>0.47552624904895086</v>
      </c>
      <c r="U80" s="16">
        <f t="shared" si="36"/>
        <v>0.43267859102381373</v>
      </c>
      <c r="V80" s="27">
        <f t="shared" si="37"/>
        <v>1.9032521521740744</v>
      </c>
      <c r="W80" s="17">
        <f t="shared" si="38"/>
        <v>0.82349645956571949</v>
      </c>
    </row>
    <row r="81" spans="1:23" x14ac:dyDescent="0.15">
      <c r="A81" s="10">
        <f t="shared" si="39"/>
        <v>0.77000000000000046</v>
      </c>
      <c r="B81" s="16">
        <f t="shared" si="21"/>
        <v>1.3114324120520631</v>
      </c>
      <c r="C81" s="16">
        <f t="shared" si="22"/>
        <v>1.0255249404429401</v>
      </c>
      <c r="D81" s="16">
        <f t="shared" si="23"/>
        <v>1.0727887142627257</v>
      </c>
      <c r="E81" s="16">
        <f t="shared" si="24"/>
        <v>1.222451722894331</v>
      </c>
      <c r="F81" s="27">
        <f t="shared" si="25"/>
        <v>0.79753145937095848</v>
      </c>
      <c r="G81" s="17">
        <f t="shared" si="26"/>
        <v>0.97494370657045837</v>
      </c>
      <c r="H81" s="3"/>
      <c r="I81" s="10">
        <f t="shared" si="40"/>
        <v>1.7700000000000007</v>
      </c>
      <c r="J81" s="16">
        <f t="shared" si="27"/>
        <v>0.4455947390114478</v>
      </c>
      <c r="K81" s="16">
        <f t="shared" si="28"/>
        <v>1.2920213539731782</v>
      </c>
      <c r="L81" s="16">
        <f t="shared" si="29"/>
        <v>0.73774422407751217</v>
      </c>
      <c r="M81" s="16">
        <f t="shared" si="30"/>
        <v>0.60399624215103409</v>
      </c>
      <c r="N81" s="27">
        <f t="shared" si="31"/>
        <v>1.5202890776468927</v>
      </c>
      <c r="O81" s="17">
        <f t="shared" si="32"/>
        <v>0.91824888988198494</v>
      </c>
      <c r="Q81" s="10">
        <f t="shared" si="41"/>
        <v>2.7699999999999836</v>
      </c>
      <c r="R81" s="16">
        <f t="shared" si="33"/>
        <v>0.2043934369267425</v>
      </c>
      <c r="S81" s="16">
        <f t="shared" si="34"/>
        <v>2.7990045077990726</v>
      </c>
      <c r="T81" s="16">
        <f t="shared" si="35"/>
        <v>0.47345122268778606</v>
      </c>
      <c r="U81" s="16">
        <f t="shared" si="36"/>
        <v>0.43170959780481605</v>
      </c>
      <c r="V81" s="27">
        <f t="shared" si="37"/>
        <v>1.9059758357757506</v>
      </c>
      <c r="W81" s="17">
        <f t="shared" si="38"/>
        <v>0.82282806148844734</v>
      </c>
    </row>
    <row r="82" spans="1:23" x14ac:dyDescent="0.15">
      <c r="A82" s="10">
        <f t="shared" si="39"/>
        <v>0.78000000000000047</v>
      </c>
      <c r="B82" s="16">
        <f t="shared" si="21"/>
        <v>1.2960642847885249</v>
      </c>
      <c r="C82" s="16">
        <f t="shared" si="22"/>
        <v>1.0233721618519251</v>
      </c>
      <c r="D82" s="16">
        <f t="shared" si="23"/>
        <v>1.0698238356750587</v>
      </c>
      <c r="E82" s="16">
        <f t="shared" si="24"/>
        <v>1.2114744891346603</v>
      </c>
      <c r="F82" s="27">
        <f t="shared" si="25"/>
        <v>0.8067718522759123</v>
      </c>
      <c r="G82" s="17">
        <f t="shared" si="26"/>
        <v>0.97738351758418474</v>
      </c>
      <c r="H82" s="3"/>
      <c r="I82" s="10">
        <f t="shared" si="40"/>
        <v>1.7800000000000007</v>
      </c>
      <c r="J82" s="16">
        <f t="shared" si="27"/>
        <v>0.44152059693584683</v>
      </c>
      <c r="K82" s="16">
        <f t="shared" si="28"/>
        <v>1.2998734703895833</v>
      </c>
      <c r="L82" s="16">
        <f t="shared" si="29"/>
        <v>0.734537975613339</v>
      </c>
      <c r="M82" s="16">
        <f t="shared" si="30"/>
        <v>0.601086140668462</v>
      </c>
      <c r="N82" s="27">
        <f t="shared" si="31"/>
        <v>1.5255523989471176</v>
      </c>
      <c r="O82" s="17">
        <f t="shared" si="32"/>
        <v>0.91698840387063674</v>
      </c>
      <c r="Q82" s="10">
        <f t="shared" si="41"/>
        <v>2.7799999999999834</v>
      </c>
      <c r="R82" s="16">
        <f t="shared" si="33"/>
        <v>0.20304980811793358</v>
      </c>
      <c r="S82" s="16">
        <f t="shared" si="34"/>
        <v>2.8234594783566385</v>
      </c>
      <c r="T82" s="16">
        <f t="shared" si="35"/>
        <v>0.4713868200245156</v>
      </c>
      <c r="U82" s="16">
        <f t="shared" si="36"/>
        <v>0.43074986294138112</v>
      </c>
      <c r="V82" s="27">
        <f t="shared" si="37"/>
        <v>1.9086817178035269</v>
      </c>
      <c r="W82" s="17">
        <f t="shared" si="38"/>
        <v>0.82216438834258909</v>
      </c>
    </row>
    <row r="83" spans="1:23" x14ac:dyDescent="0.15">
      <c r="A83" s="10">
        <f t="shared" si="39"/>
        <v>0.79000000000000048</v>
      </c>
      <c r="B83" s="16">
        <f t="shared" si="21"/>
        <v>1.280860738416215</v>
      </c>
      <c r="C83" s="16">
        <f t="shared" si="22"/>
        <v>1.0213113461305596</v>
      </c>
      <c r="D83" s="16">
        <f t="shared" si="23"/>
        <v>1.0668373606443695</v>
      </c>
      <c r="E83" s="16">
        <f t="shared" si="24"/>
        <v>1.2006148131544392</v>
      </c>
      <c r="F83" s="27">
        <f t="shared" si="25"/>
        <v>0.8159737721141237</v>
      </c>
      <c r="G83" s="17">
        <f t="shared" si="26"/>
        <v>0.97967019794572163</v>
      </c>
      <c r="H83" s="3"/>
      <c r="I83" s="10">
        <f t="shared" si="40"/>
        <v>1.7900000000000007</v>
      </c>
      <c r="J83" s="16">
        <f t="shared" si="27"/>
        <v>0.43749794922836271</v>
      </c>
      <c r="K83" s="16">
        <f t="shared" si="28"/>
        <v>1.3078410177955604</v>
      </c>
      <c r="L83" s="16">
        <f t="shared" si="29"/>
        <v>0.73134164625004561</v>
      </c>
      <c r="M83" s="16">
        <f t="shared" si="30"/>
        <v>0.59821282087740191</v>
      </c>
      <c r="N83" s="27">
        <f t="shared" si="31"/>
        <v>1.5307814242241682</v>
      </c>
      <c r="O83" s="17">
        <f t="shared" si="32"/>
        <v>0.91573307393186643</v>
      </c>
      <c r="Q83" s="10">
        <f t="shared" si="41"/>
        <v>2.7899999999999832</v>
      </c>
      <c r="R83" s="16">
        <f t="shared" si="33"/>
        <v>0.20171898192430046</v>
      </c>
      <c r="S83" s="16">
        <f t="shared" si="34"/>
        <v>2.8481505915263639</v>
      </c>
      <c r="T83" s="16">
        <f t="shared" si="35"/>
        <v>0.46933299958542596</v>
      </c>
      <c r="U83" s="16">
        <f t="shared" si="36"/>
        <v>0.42979927280307179</v>
      </c>
      <c r="V83" s="27">
        <f t="shared" si="37"/>
        <v>1.9113699281072907</v>
      </c>
      <c r="W83" s="17">
        <f t="shared" si="38"/>
        <v>0.82150540515817316</v>
      </c>
    </row>
    <row r="84" spans="1:23" x14ac:dyDescent="0.15">
      <c r="A84" s="10">
        <f t="shared" si="39"/>
        <v>0.80000000000000049</v>
      </c>
      <c r="B84" s="16">
        <f t="shared" si="21"/>
        <v>1.2658227848101258</v>
      </c>
      <c r="C84" s="16">
        <f t="shared" si="22"/>
        <v>1.0193431206815908</v>
      </c>
      <c r="D84" s="16">
        <f t="shared" si="23"/>
        <v>1.0638297872340423</v>
      </c>
      <c r="E84" s="16">
        <f t="shared" si="24"/>
        <v>1.1898734177215184</v>
      </c>
      <c r="F84" s="27">
        <f t="shared" si="25"/>
        <v>0.82513699700703513</v>
      </c>
      <c r="G84" s="17">
        <f t="shared" si="26"/>
        <v>0.98180857871723137</v>
      </c>
      <c r="H84" s="3"/>
      <c r="I84" s="10">
        <f t="shared" si="40"/>
        <v>1.8000000000000007</v>
      </c>
      <c r="J84" s="16">
        <f t="shared" si="27"/>
        <v>0.43352601156069337</v>
      </c>
      <c r="K84" s="16">
        <f t="shared" si="28"/>
        <v>1.3159246579484303</v>
      </c>
      <c r="L84" s="16">
        <f t="shared" si="29"/>
        <v>0.72815533980582503</v>
      </c>
      <c r="M84" s="16">
        <f t="shared" si="30"/>
        <v>0.59537572254335236</v>
      </c>
      <c r="N84" s="27">
        <f t="shared" si="31"/>
        <v>1.5359763347691509</v>
      </c>
      <c r="O84" s="17">
        <f t="shared" si="32"/>
        <v>0.91448302012267335</v>
      </c>
      <c r="Q84" s="10">
        <f t="shared" si="41"/>
        <v>2.7999999999999829</v>
      </c>
      <c r="R84" s="16">
        <f t="shared" si="33"/>
        <v>0.20040080160320864</v>
      </c>
      <c r="S84" s="16">
        <f t="shared" si="34"/>
        <v>2.8730796172699522</v>
      </c>
      <c r="T84" s="16">
        <f t="shared" si="35"/>
        <v>0.46728971962617177</v>
      </c>
      <c r="U84" s="16">
        <f t="shared" si="36"/>
        <v>0.42885771543086326</v>
      </c>
      <c r="V84" s="27">
        <f t="shared" si="37"/>
        <v>1.9140405956690527</v>
      </c>
      <c r="W84" s="17">
        <f t="shared" si="38"/>
        <v>0.8208510771005586</v>
      </c>
    </row>
    <row r="85" spans="1:23" x14ac:dyDescent="0.15">
      <c r="A85" s="10">
        <f t="shared" si="39"/>
        <v>0.8100000000000005</v>
      </c>
      <c r="B85" s="16">
        <f t="shared" si="21"/>
        <v>1.2509512441752575</v>
      </c>
      <c r="C85" s="16">
        <f t="shared" si="22"/>
        <v>1.0174680584621962</v>
      </c>
      <c r="D85" s="16">
        <f t="shared" si="23"/>
        <v>1.0608016124184507</v>
      </c>
      <c r="E85" s="16">
        <f t="shared" si="24"/>
        <v>1.1792508886966127</v>
      </c>
      <c r="F85" s="27">
        <f t="shared" si="25"/>
        <v>0.83426131272386495</v>
      </c>
      <c r="G85" s="17">
        <f t="shared" si="26"/>
        <v>0.98380339443482023</v>
      </c>
      <c r="H85" s="3"/>
      <c r="I85" s="10">
        <f t="shared" si="40"/>
        <v>1.8100000000000007</v>
      </c>
      <c r="J85" s="16">
        <f t="shared" si="27"/>
        <v>0.42960401250147645</v>
      </c>
      <c r="K85" s="16">
        <f t="shared" si="28"/>
        <v>1.3241250639834088</v>
      </c>
      <c r="L85" s="16">
        <f t="shared" si="29"/>
        <v>0.72497915684924041</v>
      </c>
      <c r="M85" s="16">
        <f t="shared" si="30"/>
        <v>0.59257429464391165</v>
      </c>
      <c r="N85" s="27">
        <f t="shared" si="31"/>
        <v>1.541137312426702</v>
      </c>
      <c r="O85" s="17">
        <f t="shared" si="32"/>
        <v>0.91323835586066671</v>
      </c>
      <c r="Q85" s="10">
        <f t="shared" si="41"/>
        <v>2.8099999999999827</v>
      </c>
      <c r="R85" s="16">
        <f t="shared" si="33"/>
        <v>0.19909511271272295</v>
      </c>
      <c r="S85" s="16">
        <f t="shared" si="34"/>
        <v>2.8982483372482397</v>
      </c>
      <c r="T85" s="16">
        <f t="shared" si="35"/>
        <v>0.46525693814409363</v>
      </c>
      <c r="U85" s="16">
        <f t="shared" si="36"/>
        <v>0.42792508050908779</v>
      </c>
      <c r="V85" s="27">
        <f t="shared" si="37"/>
        <v>1.9166938486048137</v>
      </c>
      <c r="W85" s="17">
        <f t="shared" si="38"/>
        <v>0.82020136947548827</v>
      </c>
    </row>
    <row r="86" spans="1:23" x14ac:dyDescent="0.15">
      <c r="A86" s="10">
        <f t="shared" si="39"/>
        <v>0.82000000000000051</v>
      </c>
      <c r="B86" s="16">
        <f t="shared" si="21"/>
        <v>1.236246754852268</v>
      </c>
      <c r="C86" s="16">
        <f t="shared" si="22"/>
        <v>1.0156866810247216</v>
      </c>
      <c r="D86" s="16">
        <f t="shared" si="23"/>
        <v>1.0577533319229955</v>
      </c>
      <c r="E86" s="16">
        <f t="shared" si="24"/>
        <v>1.1687476820373344</v>
      </c>
      <c r="F86" s="27">
        <f t="shared" si="25"/>
        <v>0.84334651264176286</v>
      </c>
      <c r="G86" s="17">
        <f t="shared" si="26"/>
        <v>0.98565928180432971</v>
      </c>
      <c r="H86" s="3"/>
      <c r="I86" s="10">
        <f t="shared" si="40"/>
        <v>1.8200000000000007</v>
      </c>
      <c r="J86" s="16">
        <f t="shared" si="27"/>
        <v>0.42573119332453468</v>
      </c>
      <c r="K86" s="16">
        <f t="shared" si="28"/>
        <v>1.3324429203881087</v>
      </c>
      <c r="L86" s="16">
        <f t="shared" si="29"/>
        <v>0.72181319474519978</v>
      </c>
      <c r="M86" s="16">
        <f t="shared" si="30"/>
        <v>0.58980799523181049</v>
      </c>
      <c r="N86" s="27">
        <f t="shared" si="31"/>
        <v>1.5462645395513672</v>
      </c>
      <c r="O86" s="17">
        <f t="shared" si="32"/>
        <v>0.91199918817083037</v>
      </c>
      <c r="Q86" s="10">
        <f t="shared" si="41"/>
        <v>2.8199999999999825</v>
      </c>
      <c r="R86" s="16">
        <f t="shared" si="33"/>
        <v>0.19780176307305045</v>
      </c>
      <c r="S86" s="16">
        <f t="shared" si="34"/>
        <v>2.9236585448466679</v>
      </c>
      <c r="T86" s="16">
        <f t="shared" si="35"/>
        <v>0.46323461289027873</v>
      </c>
      <c r="U86" s="16">
        <f t="shared" si="36"/>
        <v>0.42700125933789312</v>
      </c>
      <c r="V86" s="27">
        <f t="shared" si="37"/>
        <v>1.9193298141665509</v>
      </c>
      <c r="W86" s="17">
        <f t="shared" si="38"/>
        <v>0.81955624773388158</v>
      </c>
    </row>
    <row r="87" spans="1:23" x14ac:dyDescent="0.15">
      <c r="A87" s="10">
        <f t="shared" si="39"/>
        <v>0.83000000000000052</v>
      </c>
      <c r="B87" s="16">
        <f t="shared" si="21"/>
        <v>1.2217097828410852</v>
      </c>
      <c r="C87" s="16">
        <f t="shared" si="22"/>
        <v>1.0139994614707535</v>
      </c>
      <c r="D87" s="16">
        <f t="shared" si="23"/>
        <v>1.0546854400674996</v>
      </c>
      <c r="E87" s="16">
        <f t="shared" si="24"/>
        <v>1.1583641306007753</v>
      </c>
      <c r="F87" s="27">
        <f t="shared" si="25"/>
        <v>0.85239239770337083</v>
      </c>
      <c r="G87" s="17">
        <f t="shared" si="26"/>
        <v>0.98738077869637542</v>
      </c>
      <c r="H87" s="3"/>
      <c r="I87" s="10">
        <f t="shared" si="40"/>
        <v>1.8300000000000007</v>
      </c>
      <c r="J87" s="16">
        <f t="shared" si="27"/>
        <v>0.42190680781793288</v>
      </c>
      <c r="K87" s="16">
        <f t="shared" si="28"/>
        <v>1.3408789229773419</v>
      </c>
      <c r="L87" s="16">
        <f t="shared" si="29"/>
        <v>0.71865754770089463</v>
      </c>
      <c r="M87" s="16">
        <f t="shared" si="30"/>
        <v>0.58707629129852335</v>
      </c>
      <c r="N87" s="27">
        <f t="shared" si="31"/>
        <v>1.5513581989648708</v>
      </c>
      <c r="O87" s="17">
        <f t="shared" si="32"/>
        <v>0.91076561792385313</v>
      </c>
      <c r="Q87" s="10">
        <f t="shared" si="41"/>
        <v>2.8299999999999823</v>
      </c>
      <c r="R87" s="16">
        <f t="shared" si="33"/>
        <v>0.19652060272869085</v>
      </c>
      <c r="S87" s="16">
        <f t="shared" si="34"/>
        <v>2.9493120452010286</v>
      </c>
      <c r="T87" s="16">
        <f t="shared" si="35"/>
        <v>0.46122270138136562</v>
      </c>
      <c r="U87" s="16">
        <f t="shared" si="36"/>
        <v>0.42608614480620771</v>
      </c>
      <c r="V87" s="27">
        <f t="shared" si="37"/>
        <v>1.9219486187443131</v>
      </c>
      <c r="W87" s="17">
        <f t="shared" si="38"/>
        <v>0.81891567747638028</v>
      </c>
    </row>
    <row r="88" spans="1:23" x14ac:dyDescent="0.15">
      <c r="A88" s="10">
        <f t="shared" si="39"/>
        <v>0.84000000000000052</v>
      </c>
      <c r="B88" s="16">
        <f t="shared" si="21"/>
        <v>1.2073406310367023</v>
      </c>
      <c r="C88" s="16">
        <f t="shared" si="22"/>
        <v>1.0124068273167501</v>
      </c>
      <c r="D88" s="16">
        <f t="shared" si="23"/>
        <v>1.0515984296130116</v>
      </c>
      <c r="E88" s="16">
        <f t="shared" si="24"/>
        <v>1.1481004507405017</v>
      </c>
      <c r="F88" s="27">
        <f t="shared" si="25"/>
        <v>0.86139877637186246</v>
      </c>
      <c r="G88" s="17">
        <f t="shared" si="26"/>
        <v>0.98897232341985186</v>
      </c>
      <c r="H88" s="3"/>
      <c r="I88" s="10">
        <f t="shared" si="40"/>
        <v>1.8400000000000007</v>
      </c>
      <c r="J88" s="16">
        <f t="shared" si="27"/>
        <v>0.41813012209399536</v>
      </c>
      <c r="K88" s="16">
        <f t="shared" si="28"/>
        <v>1.3494337788683093</v>
      </c>
      <c r="L88" s="16">
        <f t="shared" si="29"/>
        <v>0.71551230681167699</v>
      </c>
      <c r="M88" s="16">
        <f t="shared" si="30"/>
        <v>0.58437865863856808</v>
      </c>
      <c r="N88" s="27">
        <f t="shared" si="31"/>
        <v>1.5564184739142668</v>
      </c>
      <c r="O88" s="17">
        <f t="shared" si="32"/>
        <v>0.9095377400663065</v>
      </c>
      <c r="Q88" s="10">
        <f t="shared" si="41"/>
        <v>2.8399999999999821</v>
      </c>
      <c r="R88" s="16">
        <f t="shared" si="33"/>
        <v>0.19525148391128</v>
      </c>
      <c r="S88" s="16">
        <f t="shared" si="34"/>
        <v>2.9752106552234134</v>
      </c>
      <c r="T88" s="16">
        <f t="shared" si="35"/>
        <v>0.45922116091109833</v>
      </c>
      <c r="U88" s="16">
        <f t="shared" si="36"/>
        <v>0.42517963136519998</v>
      </c>
      <c r="V88" s="27">
        <f t="shared" si="37"/>
        <v>1.9245503878684258</v>
      </c>
      <c r="W88" s="17">
        <f t="shared" si="38"/>
        <v>0.8182796244576499</v>
      </c>
    </row>
    <row r="89" spans="1:23" x14ac:dyDescent="0.15">
      <c r="A89" s="10">
        <f t="shared" si="39"/>
        <v>0.85000000000000053</v>
      </c>
      <c r="B89" s="16">
        <f t="shared" si="21"/>
        <v>1.1931394481730044</v>
      </c>
      <c r="C89" s="16">
        <f t="shared" si="22"/>
        <v>1.0109091632699481</v>
      </c>
      <c r="D89" s="16">
        <f t="shared" si="23"/>
        <v>1.0484927916120577</v>
      </c>
      <c r="E89" s="16">
        <f t="shared" si="24"/>
        <v>1.1379567486950031</v>
      </c>
      <c r="F89" s="27">
        <f t="shared" si="25"/>
        <v>0.87036546458353481</v>
      </c>
      <c r="G89" s="17">
        <f t="shared" si="26"/>
        <v>0.99043825425389531</v>
      </c>
      <c r="H89" s="3"/>
      <c r="I89" s="10">
        <f t="shared" si="40"/>
        <v>1.8500000000000008</v>
      </c>
      <c r="J89" s="16">
        <f t="shared" si="27"/>
        <v>0.41440041440041414</v>
      </c>
      <c r="K89" s="16">
        <f t="shared" si="28"/>
        <v>1.358108206456164</v>
      </c>
      <c r="L89" s="16">
        <f t="shared" si="29"/>
        <v>0.71237756010685649</v>
      </c>
      <c r="M89" s="16">
        <f t="shared" si="30"/>
        <v>0.58171458171458146</v>
      </c>
      <c r="N89" s="27">
        <f t="shared" si="31"/>
        <v>1.5614455480309641</v>
      </c>
      <c r="O89" s="17">
        <f t="shared" si="32"/>
        <v>0.90831564384292784</v>
      </c>
      <c r="Q89" s="10">
        <f t="shared" si="41"/>
        <v>2.8499999999999819</v>
      </c>
      <c r="R89" s="16">
        <f t="shared" si="33"/>
        <v>0.19399426100311426</v>
      </c>
      <c r="S89" s="16">
        <f t="shared" si="34"/>
        <v>3.001356203628383</v>
      </c>
      <c r="T89" s="16">
        <f t="shared" si="35"/>
        <v>0.4572299485616344</v>
      </c>
      <c r="U89" s="16">
        <f t="shared" si="36"/>
        <v>0.42428161500222444</v>
      </c>
      <c r="V89" s="27">
        <f t="shared" si="37"/>
        <v>1.9271352462118034</v>
      </c>
      <c r="W89" s="17">
        <f t="shared" si="38"/>
        <v>0.81764805459045331</v>
      </c>
    </row>
    <row r="90" spans="1:23" x14ac:dyDescent="0.15">
      <c r="A90" s="10">
        <f t="shared" si="39"/>
        <v>0.86000000000000054</v>
      </c>
      <c r="B90" s="16">
        <f t="shared" si="21"/>
        <v>1.1791062374719954</v>
      </c>
      <c r="C90" s="16">
        <f t="shared" si="22"/>
        <v>1.0095068139137269</v>
      </c>
      <c r="D90" s="16">
        <f t="shared" si="23"/>
        <v>1.0453690152623876</v>
      </c>
      <c r="E90" s="16">
        <f t="shared" si="24"/>
        <v>1.1279330267657108</v>
      </c>
      <c r="F90" s="27">
        <f t="shared" si="25"/>
        <v>0.8792922856980282</v>
      </c>
      <c r="G90" s="17">
        <f t="shared" si="26"/>
        <v>0.99178280921911721</v>
      </c>
      <c r="H90" s="3"/>
      <c r="I90" s="10">
        <f t="shared" si="40"/>
        <v>1.8600000000000008</v>
      </c>
      <c r="J90" s="16">
        <f t="shared" si="27"/>
        <v>0.4107169749325737</v>
      </c>
      <c r="K90" s="16">
        <f t="shared" si="28"/>
        <v>1.3669029353900433</v>
      </c>
      <c r="L90" s="16">
        <f t="shared" si="29"/>
        <v>0.70925339259539433</v>
      </c>
      <c r="M90" s="16">
        <f t="shared" si="30"/>
        <v>0.5790835535232669</v>
      </c>
      <c r="N90" s="27">
        <f t="shared" si="31"/>
        <v>1.5664396052906184</v>
      </c>
      <c r="O90" s="17">
        <f t="shared" si="32"/>
        <v>0.90709941301127495</v>
      </c>
      <c r="Q90" s="10">
        <f t="shared" si="41"/>
        <v>2.8599999999999817</v>
      </c>
      <c r="R90" s="16">
        <f t="shared" si="33"/>
        <v>0.19274879050134186</v>
      </c>
      <c r="S90" s="16">
        <f t="shared" si="34"/>
        <v>3.0277505309593984</v>
      </c>
      <c r="T90" s="16">
        <f t="shared" si="35"/>
        <v>0.45524902121460803</v>
      </c>
      <c r="U90" s="16">
        <f t="shared" si="36"/>
        <v>0.42339199321524412</v>
      </c>
      <c r="V90" s="27">
        <f t="shared" si="37"/>
        <v>1.9297033175923599</v>
      </c>
      <c r="W90" s="17">
        <f t="shared" si="38"/>
        <v>0.81702093394949848</v>
      </c>
    </row>
    <row r="91" spans="1:23" x14ac:dyDescent="0.15">
      <c r="A91" s="10">
        <f t="shared" si="39"/>
        <v>0.87000000000000055</v>
      </c>
      <c r="B91" s="16">
        <f t="shared" si="21"/>
        <v>1.1652408649971349</v>
      </c>
      <c r="C91" s="16">
        <f t="shared" si="22"/>
        <v>1.0082000863020422</v>
      </c>
      <c r="D91" s="16">
        <f t="shared" si="23"/>
        <v>1.042227587764248</v>
      </c>
      <c r="E91" s="16">
        <f t="shared" si="24"/>
        <v>1.1180291892836678</v>
      </c>
      <c r="F91" s="27">
        <f t="shared" si="25"/>
        <v>0.88817907044624744</v>
      </c>
      <c r="G91" s="17">
        <f t="shared" si="26"/>
        <v>0.99301012606973971</v>
      </c>
      <c r="H91" s="3"/>
      <c r="I91" s="10">
        <f t="shared" si="40"/>
        <v>1.8700000000000008</v>
      </c>
      <c r="J91" s="16">
        <f t="shared" si="27"/>
        <v>0.40707910564720462</v>
      </c>
      <c r="K91" s="16">
        <f t="shared" si="28"/>
        <v>1.3758187065495473</v>
      </c>
      <c r="L91" s="16">
        <f t="shared" si="29"/>
        <v>0.70613988631147806</v>
      </c>
      <c r="M91" s="16">
        <f t="shared" si="30"/>
        <v>0.576485075462289</v>
      </c>
      <c r="N91" s="27">
        <f t="shared" si="31"/>
        <v>1.5714008299738835</v>
      </c>
      <c r="O91" s="17">
        <f t="shared" si="32"/>
        <v>0.90588912604899763</v>
      </c>
      <c r="Q91" s="10">
        <f t="shared" si="41"/>
        <v>2.8699999999999815</v>
      </c>
      <c r="R91" s="16">
        <f t="shared" si="33"/>
        <v>0.191514930982809</v>
      </c>
      <c r="S91" s="16">
        <f t="shared" si="34"/>
        <v>3.0543954896154299</v>
      </c>
      <c r="T91" s="16">
        <f t="shared" si="35"/>
        <v>0.45327833556195557</v>
      </c>
      <c r="U91" s="16">
        <f t="shared" si="36"/>
        <v>0.42251066498772066</v>
      </c>
      <c r="V91" s="27">
        <f t="shared" si="37"/>
        <v>1.9322547249755202</v>
      </c>
      <c r="W91" s="17">
        <f t="shared" si="38"/>
        <v>0.81639822877507229</v>
      </c>
    </row>
    <row r="92" spans="1:23" x14ac:dyDescent="0.15">
      <c r="A92" s="10">
        <f t="shared" si="39"/>
        <v>0.88000000000000056</v>
      </c>
      <c r="B92" s="16">
        <f t="shared" si="21"/>
        <v>1.1515430677107314</v>
      </c>
      <c r="C92" s="16">
        <f t="shared" si="22"/>
        <v>1.0069892524629009</v>
      </c>
      <c r="D92" s="16">
        <f t="shared" si="23"/>
        <v>1.0390689941812135</v>
      </c>
      <c r="E92" s="16">
        <f t="shared" si="24"/>
        <v>1.1082450483648081</v>
      </c>
      <c r="F92" s="27">
        <f t="shared" si="25"/>
        <v>0.89702565687606328</v>
      </c>
      <c r="G92" s="17">
        <f t="shared" si="26"/>
        <v>0.99412424248908648</v>
      </c>
      <c r="H92" s="3"/>
      <c r="I92" s="10">
        <f t="shared" si="40"/>
        <v>1.8800000000000008</v>
      </c>
      <c r="J92" s="16">
        <f t="shared" si="27"/>
        <v>0.40348612007746903</v>
      </c>
      <c r="K92" s="16">
        <f t="shared" si="28"/>
        <v>1.3848562720217472</v>
      </c>
      <c r="L92" s="16">
        <f t="shared" si="29"/>
        <v>0.7030371203599548</v>
      </c>
      <c r="M92" s="16">
        <f t="shared" si="30"/>
        <v>0.57391865719819213</v>
      </c>
      <c r="N92" s="27">
        <f t="shared" si="31"/>
        <v>1.576329406628014</v>
      </c>
      <c r="O92" s="17">
        <f t="shared" si="32"/>
        <v>0.90468485635397267</v>
      </c>
      <c r="Q92" s="10">
        <f t="shared" si="41"/>
        <v>2.8799999999999812</v>
      </c>
      <c r="R92" s="16">
        <f t="shared" si="33"/>
        <v>0.19029254306954788</v>
      </c>
      <c r="S92" s="16">
        <f t="shared" si="34"/>
        <v>3.0812929438778109</v>
      </c>
      <c r="T92" s="16">
        <f t="shared" si="35"/>
        <v>0.45131784811650394</v>
      </c>
      <c r="U92" s="16">
        <f t="shared" si="36"/>
        <v>0.42163753076396276</v>
      </c>
      <c r="V92" s="27">
        <f t="shared" si="37"/>
        <v>1.9347895904768255</v>
      </c>
      <c r="W92" s="17">
        <f t="shared" si="38"/>
        <v>0.81577990547646728</v>
      </c>
    </row>
    <row r="93" spans="1:23" x14ac:dyDescent="0.15">
      <c r="A93" s="10">
        <f t="shared" si="39"/>
        <v>0.89000000000000057</v>
      </c>
      <c r="B93" s="16">
        <f t="shared" si="21"/>
        <v>1.1380124612364497</v>
      </c>
      <c r="C93" s="16">
        <f t="shared" si="22"/>
        <v>1.0058745518112109</v>
      </c>
      <c r="D93" s="16">
        <f t="shared" si="23"/>
        <v>1.0358937173046043</v>
      </c>
      <c r="E93" s="16">
        <f t="shared" si="24"/>
        <v>1.098580329454607</v>
      </c>
      <c r="F93" s="27">
        <f t="shared" si="25"/>
        <v>0.90583189029586397</v>
      </c>
      <c r="G93" s="17">
        <f t="shared" si="26"/>
        <v>0.99512909647171954</v>
      </c>
      <c r="H93" s="3"/>
      <c r="I93" s="10">
        <f t="shared" si="40"/>
        <v>1.8900000000000008</v>
      </c>
      <c r="J93" s="16">
        <f t="shared" si="27"/>
        <v>0.39993734314957297</v>
      </c>
      <c r="K93" s="16">
        <f t="shared" si="28"/>
        <v>1.3940163950787103</v>
      </c>
      <c r="L93" s="16">
        <f t="shared" si="29"/>
        <v>0.6999451709616078</v>
      </c>
      <c r="M93" s="16">
        <f t="shared" si="30"/>
        <v>0.57138381653540926</v>
      </c>
      <c r="N93" s="27">
        <f t="shared" si="31"/>
        <v>1.5812255200293097</v>
      </c>
      <c r="O93" s="17">
        <f t="shared" si="32"/>
        <v>0.90348667243753422</v>
      </c>
      <c r="Q93" s="10">
        <f t="shared" si="41"/>
        <v>2.889999999999981</v>
      </c>
      <c r="R93" s="16">
        <f t="shared" si="33"/>
        <v>0.18908148939489425</v>
      </c>
      <c r="S93" s="16">
        <f t="shared" si="34"/>
        <v>3.1084447699372726</v>
      </c>
      <c r="T93" s="16">
        <f t="shared" si="35"/>
        <v>0.44936751522232832</v>
      </c>
      <c r="U93" s="16">
        <f t="shared" si="36"/>
        <v>0.42077249242492448</v>
      </c>
      <c r="V93" s="27">
        <f t="shared" si="37"/>
        <v>1.937308035364629</v>
      </c>
      <c r="W93" s="17">
        <f t="shared" si="38"/>
        <v>0.8151659306352087</v>
      </c>
    </row>
    <row r="94" spans="1:23" x14ac:dyDescent="0.15">
      <c r="A94" s="10">
        <f t="shared" si="39"/>
        <v>0.90000000000000058</v>
      </c>
      <c r="B94" s="16">
        <f t="shared" si="21"/>
        <v>1.1246485473289589</v>
      </c>
      <c r="C94" s="16">
        <f t="shared" si="22"/>
        <v>1.0048561934716154</v>
      </c>
      <c r="D94" s="16">
        <f t="shared" si="23"/>
        <v>1.0327022375215145</v>
      </c>
      <c r="E94" s="16">
        <f t="shared" si="24"/>
        <v>1.0890346766635421</v>
      </c>
      <c r="F94" s="27">
        <f t="shared" si="25"/>
        <v>0.9145976232160391</v>
      </c>
      <c r="G94" s="17">
        <f t="shared" si="26"/>
        <v>0.99602852687632315</v>
      </c>
      <c r="H94" s="3"/>
      <c r="I94" s="10">
        <f t="shared" si="40"/>
        <v>1.9000000000000008</v>
      </c>
      <c r="J94" s="16">
        <f t="shared" si="27"/>
        <v>0.39643211100099079</v>
      </c>
      <c r="K94" s="16">
        <f t="shared" si="28"/>
        <v>1.4032998501555862</v>
      </c>
      <c r="L94" s="16">
        <f t="shared" si="29"/>
        <v>0.69686411149825755</v>
      </c>
      <c r="M94" s="16">
        <f t="shared" si="30"/>
        <v>0.56888007928642204</v>
      </c>
      <c r="N94" s="27">
        <f t="shared" si="31"/>
        <v>1.5860893551463966</v>
      </c>
      <c r="O94" s="17">
        <f t="shared" si="32"/>
        <v>0.90229463811103205</v>
      </c>
      <c r="Q94" s="10">
        <f t="shared" si="41"/>
        <v>2.8999999999999808</v>
      </c>
      <c r="R94" s="16">
        <f t="shared" si="33"/>
        <v>0.18788163457022306</v>
      </c>
      <c r="S94" s="16">
        <f t="shared" si="34"/>
        <v>3.1358528559212115</v>
      </c>
      <c r="T94" s="16">
        <f t="shared" si="35"/>
        <v>0.44742729306488072</v>
      </c>
      <c r="U94" s="16">
        <f t="shared" si="36"/>
        <v>0.41991545326444502</v>
      </c>
      <c r="V94" s="27">
        <f t="shared" si="37"/>
        <v>1.9398101800628837</v>
      </c>
      <c r="W94" s="17">
        <f t="shared" si="38"/>
        <v>0.81455627100809047</v>
      </c>
    </row>
    <row r="95" spans="1:23" x14ac:dyDescent="0.15">
      <c r="A95" s="10">
        <f t="shared" si="39"/>
        <v>0.91000000000000059</v>
      </c>
      <c r="B95" s="16">
        <f t="shared" si="21"/>
        <v>1.1114507210536546</v>
      </c>
      <c r="C95" s="16">
        <f t="shared" si="22"/>
        <v>1.0039343585122307</v>
      </c>
      <c r="D95" s="16">
        <f t="shared" si="23"/>
        <v>1.0294950326864671</v>
      </c>
      <c r="E95" s="16">
        <f t="shared" si="24"/>
        <v>1.0796076578954676</v>
      </c>
      <c r="F95" s="27">
        <f t="shared" si="25"/>
        <v>0.92332271528846532</v>
      </c>
      <c r="G95" s="17">
        <f t="shared" si="26"/>
        <v>0.99682627413426372</v>
      </c>
      <c r="H95" s="3"/>
      <c r="I95" s="10">
        <f t="shared" si="40"/>
        <v>1.9100000000000008</v>
      </c>
      <c r="J95" s="16">
        <f t="shared" si="27"/>
        <v>0.39296977080038087</v>
      </c>
      <c r="K95" s="16">
        <f t="shared" si="28"/>
        <v>1.4127074228292815</v>
      </c>
      <c r="L95" s="16">
        <f t="shared" si="29"/>
        <v>0.69379401255767137</v>
      </c>
      <c r="M95" s="16">
        <f t="shared" si="30"/>
        <v>0.56640697914312921</v>
      </c>
      <c r="N95" s="27">
        <f t="shared" si="31"/>
        <v>1.5909210971043295</v>
      </c>
      <c r="O95" s="17">
        <f t="shared" si="32"/>
        <v>0.90110881266593612</v>
      </c>
      <c r="Q95" s="10">
        <f t="shared" si="41"/>
        <v>2.9099999999999806</v>
      </c>
      <c r="R95" s="16">
        <f t="shared" si="33"/>
        <v>0.18669284515228921</v>
      </c>
      <c r="S95" s="16">
        <f t="shared" si="34"/>
        <v>3.1635191019211542</v>
      </c>
      <c r="T95" s="16">
        <f t="shared" si="35"/>
        <v>0.44549713768089416</v>
      </c>
      <c r="U95" s="16">
        <f t="shared" si="36"/>
        <v>0.41906631796592086</v>
      </c>
      <c r="V95" s="27">
        <f t="shared" si="37"/>
        <v>1.9422961441540088</v>
      </c>
      <c r="W95" s="17">
        <f t="shared" si="38"/>
        <v>0.8139508935300257</v>
      </c>
    </row>
    <row r="96" spans="1:23" x14ac:dyDescent="0.15">
      <c r="A96" s="10">
        <f t="shared" si="39"/>
        <v>0.9200000000000006</v>
      </c>
      <c r="B96" s="16">
        <f t="shared" si="21"/>
        <v>1.0984182776801399</v>
      </c>
      <c r="C96" s="16">
        <f t="shared" si="22"/>
        <v>1.0031092020904016</v>
      </c>
      <c r="D96" s="16">
        <f t="shared" si="23"/>
        <v>1.0262725779967157</v>
      </c>
      <c r="E96" s="16">
        <f t="shared" si="24"/>
        <v>1.0702987697715285</v>
      </c>
      <c r="F96" s="27">
        <f t="shared" si="25"/>
        <v>0.93200703324407452</v>
      </c>
      <c r="G96" s="17">
        <f t="shared" si="26"/>
        <v>0.99752598109954516</v>
      </c>
      <c r="H96" s="3"/>
      <c r="I96" s="10">
        <f t="shared" si="40"/>
        <v>1.9200000000000008</v>
      </c>
      <c r="J96" s="16">
        <f t="shared" si="27"/>
        <v>0.3895496805692617</v>
      </c>
      <c r="K96" s="16">
        <f t="shared" si="28"/>
        <v>1.4222399097977312</v>
      </c>
      <c r="L96" s="16">
        <f t="shared" si="29"/>
        <v>0.69073494197826457</v>
      </c>
      <c r="M96" s="16">
        <f t="shared" si="30"/>
        <v>0.56396405754947265</v>
      </c>
      <c r="N96" s="27">
        <f t="shared" si="31"/>
        <v>1.5957209311495155</v>
      </c>
      <c r="O96" s="17">
        <f t="shared" si="32"/>
        <v>0.89992925104770338</v>
      </c>
      <c r="Q96" s="10">
        <f t="shared" si="41"/>
        <v>2.9199999999999804</v>
      </c>
      <c r="R96" s="16">
        <f t="shared" si="33"/>
        <v>0.18551498961116289</v>
      </c>
      <c r="S96" s="16">
        <f t="shared" si="34"/>
        <v>3.191445420020409</v>
      </c>
      <c r="T96" s="16">
        <f t="shared" si="35"/>
        <v>0.44357700496806629</v>
      </c>
      <c r="U96" s="16">
        <f t="shared" si="36"/>
        <v>0.41822499257940199</v>
      </c>
      <c r="V96" s="27">
        <f t="shared" si="37"/>
        <v>1.9447660463818444</v>
      </c>
      <c r="W96" s="17">
        <f t="shared" si="38"/>
        <v>0.81334976531671976</v>
      </c>
    </row>
    <row r="97" spans="1:23" x14ac:dyDescent="0.15">
      <c r="A97" s="10">
        <f t="shared" si="39"/>
        <v>0.9300000000000006</v>
      </c>
      <c r="B97" s="16">
        <f t="shared" si="21"/>
        <v>1.0855504192938488</v>
      </c>
      <c r="C97" s="16">
        <f t="shared" si="22"/>
        <v>1.0023808555118401</v>
      </c>
      <c r="D97" s="16">
        <f t="shared" si="23"/>
        <v>1.0230353458711996</v>
      </c>
      <c r="E97" s="16">
        <f t="shared" si="24"/>
        <v>1.0611074423527491</v>
      </c>
      <c r="F97" s="27">
        <f t="shared" si="25"/>
        <v>0.94065045082857512</v>
      </c>
      <c r="G97" s="17">
        <f t="shared" si="26"/>
        <v>0.99813119402666994</v>
      </c>
      <c r="H97" s="3"/>
      <c r="I97" s="10">
        <f t="shared" si="40"/>
        <v>1.9300000000000008</v>
      </c>
      <c r="J97" s="16">
        <f t="shared" si="27"/>
        <v>0.38617120900551233</v>
      </c>
      <c r="K97" s="16">
        <f t="shared" si="28"/>
        <v>1.4318981188597935</v>
      </c>
      <c r="L97" s="16">
        <f t="shared" si="29"/>
        <v>0.68768696489358017</v>
      </c>
      <c r="M97" s="16">
        <f t="shared" si="30"/>
        <v>0.56155086357536588</v>
      </c>
      <c r="N97" s="27">
        <f t="shared" si="31"/>
        <v>1.6004890426154434</v>
      </c>
      <c r="O97" s="17">
        <f t="shared" si="32"/>
        <v>0.898756004023613</v>
      </c>
      <c r="Q97" s="10">
        <f t="shared" si="41"/>
        <v>2.9299999999999802</v>
      </c>
      <c r="R97" s="16">
        <f t="shared" si="33"/>
        <v>0.18434793829874735</v>
      </c>
      <c r="S97" s="16">
        <f t="shared" si="34"/>
        <v>3.2196337343219308</v>
      </c>
      <c r="T97" s="16">
        <f t="shared" si="35"/>
        <v>0.44166685069452494</v>
      </c>
      <c r="U97" s="16">
        <f t="shared" si="36"/>
        <v>0.41739138449910523</v>
      </c>
      <c r="V97" s="27">
        <f t="shared" si="37"/>
        <v>1.947220004654681</v>
      </c>
      <c r="W97" s="17">
        <f t="shared" si="38"/>
        <v>0.81275285366717132</v>
      </c>
    </row>
    <row r="98" spans="1:23" x14ac:dyDescent="0.15">
      <c r="A98" s="10">
        <f t="shared" si="39"/>
        <v>0.94000000000000061</v>
      </c>
      <c r="B98" s="16">
        <f t="shared" si="21"/>
        <v>1.0728462611307794</v>
      </c>
      <c r="C98" s="16">
        <f t="shared" si="22"/>
        <v>1.0017494282046637</v>
      </c>
      <c r="D98" s="16">
        <f t="shared" si="23"/>
        <v>1.0197838058331632</v>
      </c>
      <c r="E98" s="16">
        <f t="shared" si="24"/>
        <v>1.0520330436648424</v>
      </c>
      <c r="F98" s="27">
        <f t="shared" si="25"/>
        <v>0.94925284873640703</v>
      </c>
      <c r="G98" s="17">
        <f t="shared" si="26"/>
        <v>0.99864536366368462</v>
      </c>
      <c r="H98" s="3"/>
      <c r="I98" s="10">
        <f t="shared" si="40"/>
        <v>1.9400000000000008</v>
      </c>
      <c r="J98" s="16">
        <f t="shared" si="27"/>
        <v>0.38283373530875509</v>
      </c>
      <c r="K98" s="16">
        <f t="shared" si="28"/>
        <v>1.4416828688957872</v>
      </c>
      <c r="L98" s="16">
        <f t="shared" si="29"/>
        <v>0.68465014377652988</v>
      </c>
      <c r="M98" s="16">
        <f t="shared" si="30"/>
        <v>0.5591669537919679</v>
      </c>
      <c r="N98" s="27">
        <f t="shared" si="31"/>
        <v>1.6052256168892116</v>
      </c>
      <c r="O98" s="17">
        <f t="shared" si="32"/>
        <v>0.89758911834477306</v>
      </c>
      <c r="Q98" s="10">
        <f t="shared" si="41"/>
        <v>2.93999999999998</v>
      </c>
      <c r="R98" s="16">
        <f t="shared" si="33"/>
        <v>0.18319156341786838</v>
      </c>
      <c r="S98" s="16">
        <f t="shared" si="34"/>
        <v>3.2480859809763607</v>
      </c>
      <c r="T98" s="16">
        <f t="shared" si="35"/>
        <v>0.4397666305080809</v>
      </c>
      <c r="U98" s="16">
        <f t="shared" si="36"/>
        <v>0.4165654024413345</v>
      </c>
      <c r="V98" s="27">
        <f t="shared" si="37"/>
        <v>1.949658136048368</v>
      </c>
      <c r="W98" s="17">
        <f t="shared" si="38"/>
        <v>0.81216012606601051</v>
      </c>
    </row>
    <row r="99" spans="1:23" x14ac:dyDescent="0.15">
      <c r="A99" s="10">
        <f t="shared" si="39"/>
        <v>0.95000000000000062</v>
      </c>
      <c r="B99" s="16">
        <f t="shared" si="21"/>
        <v>1.0603048376408211</v>
      </c>
      <c r="C99" s="16">
        <f t="shared" si="22"/>
        <v>1.0012150096100245</v>
      </c>
      <c r="D99" s="16">
        <f t="shared" si="23"/>
        <v>1.016518424396442</v>
      </c>
      <c r="E99" s="16">
        <f t="shared" si="24"/>
        <v>1.0430748840291577</v>
      </c>
      <c r="F99" s="27">
        <f t="shared" si="25"/>
        <v>0.95781411454299947</v>
      </c>
      <c r="G99" s="17">
        <f t="shared" si="26"/>
        <v>0.99907184644842972</v>
      </c>
      <c r="H99" s="3"/>
      <c r="I99" s="10">
        <f t="shared" si="40"/>
        <v>1.9500000000000008</v>
      </c>
      <c r="J99" s="16">
        <f t="shared" si="27"/>
        <v>0.37953664900766954</v>
      </c>
      <c r="K99" s="16">
        <f t="shared" si="28"/>
        <v>1.451594989848672</v>
      </c>
      <c r="L99" s="16">
        <f t="shared" si="29"/>
        <v>0.68162453848338522</v>
      </c>
      <c r="M99" s="16">
        <f t="shared" si="30"/>
        <v>0.55681189214833537</v>
      </c>
      <c r="N99" s="27">
        <f t="shared" si="31"/>
        <v>1.6099308393788456</v>
      </c>
      <c r="O99" s="17">
        <f t="shared" si="32"/>
        <v>0.89642863690249275</v>
      </c>
      <c r="Q99" s="10">
        <f t="shared" si="41"/>
        <v>2.9499999999999797</v>
      </c>
      <c r="R99" s="16">
        <f t="shared" si="33"/>
        <v>0.18204573899192403</v>
      </c>
      <c r="S99" s="16">
        <f t="shared" si="34"/>
        <v>3.2768041082102606</v>
      </c>
      <c r="T99" s="16">
        <f t="shared" si="35"/>
        <v>0.43787629994526939</v>
      </c>
      <c r="U99" s="16">
        <f t="shared" si="36"/>
        <v>0.41574695642280285</v>
      </c>
      <c r="V99" s="27">
        <f t="shared" si="37"/>
        <v>1.9520805568094914</v>
      </c>
      <c r="W99" s="17">
        <f t="shared" si="38"/>
        <v>0.81157155018567628</v>
      </c>
    </row>
    <row r="100" spans="1:23" x14ac:dyDescent="0.15">
      <c r="A100" s="10">
        <f t="shared" si="39"/>
        <v>0.96000000000000063</v>
      </c>
      <c r="B100" s="16">
        <f t="shared" si="21"/>
        <v>1.0479251082855938</v>
      </c>
      <c r="C100" s="16">
        <f t="shared" si="22"/>
        <v>1.000777670991158</v>
      </c>
      <c r="D100" s="16">
        <f t="shared" si="23"/>
        <v>1.0132396649554172</v>
      </c>
      <c r="E100" s="16">
        <f t="shared" si="24"/>
        <v>1.0342322202039955</v>
      </c>
      <c r="F100" s="27">
        <f t="shared" si="25"/>
        <v>0.9663341426354104</v>
      </c>
      <c r="G100" s="17">
        <f t="shared" si="26"/>
        <v>0.99941390579674516</v>
      </c>
      <c r="H100" s="3"/>
      <c r="I100" s="10">
        <f t="shared" si="40"/>
        <v>1.9600000000000009</v>
      </c>
      <c r="J100" s="16">
        <f t="shared" si="27"/>
        <v>0.37627934978928329</v>
      </c>
      <c r="K100" s="16">
        <f t="shared" si="28"/>
        <v>1.4616353227059093</v>
      </c>
      <c r="L100" s="16">
        <f t="shared" si="29"/>
        <v>0.67861020629750246</v>
      </c>
      <c r="M100" s="16">
        <f t="shared" si="30"/>
        <v>0.5544852498494881</v>
      </c>
      <c r="N100" s="27">
        <f t="shared" si="31"/>
        <v>1.6146048954813954</v>
      </c>
      <c r="O100" s="17">
        <f t="shared" si="32"/>
        <v>0.89527459887920813</v>
      </c>
      <c r="Q100" s="10">
        <f t="shared" si="41"/>
        <v>2.9599999999999795</v>
      </c>
      <c r="R100" s="16">
        <f t="shared" si="33"/>
        <v>0.18091034083508445</v>
      </c>
      <c r="S100" s="16">
        <f t="shared" si="34"/>
        <v>3.3057900763545498</v>
      </c>
      <c r="T100" s="16">
        <f t="shared" si="35"/>
        <v>0.43599581444018526</v>
      </c>
      <c r="U100" s="16">
        <f t="shared" si="36"/>
        <v>0.41493595773934594</v>
      </c>
      <c r="V100" s="27">
        <f t="shared" si="37"/>
        <v>1.9544873823586262</v>
      </c>
      <c r="W100" s="17">
        <f t="shared" si="38"/>
        <v>0.81098709388844381</v>
      </c>
    </row>
    <row r="101" spans="1:23" x14ac:dyDescent="0.15">
      <c r="A101" s="10">
        <f t="shared" si="39"/>
        <v>0.97000000000000064</v>
      </c>
      <c r="B101" s="16">
        <f t="shared" si="21"/>
        <v>1.0357059630770815</v>
      </c>
      <c r="C101" s="16">
        <f t="shared" si="22"/>
        <v>1.0004374671627652</v>
      </c>
      <c r="D101" s="16">
        <f t="shared" si="23"/>
        <v>1.0099479876786344</v>
      </c>
      <c r="E101" s="16">
        <f t="shared" si="24"/>
        <v>1.0255042593407726</v>
      </c>
      <c r="F101" s="27">
        <f t="shared" si="25"/>
        <v>0.97481283414142039</v>
      </c>
      <c r="G101" s="17">
        <f t="shared" si="26"/>
        <v>0.99967471347207659</v>
      </c>
      <c r="H101" s="3"/>
      <c r="I101" s="10">
        <f t="shared" si="40"/>
        <v>1.9700000000000009</v>
      </c>
      <c r="J101" s="16">
        <f t="shared" si="27"/>
        <v>0.37306124733028012</v>
      </c>
      <c r="K101" s="16">
        <f t="shared" si="28"/>
        <v>1.4718047194819861</v>
      </c>
      <c r="L101" s="16">
        <f t="shared" si="29"/>
        <v>0.6756072019727728</v>
      </c>
      <c r="M101" s="16">
        <f t="shared" si="30"/>
        <v>0.55218660523591434</v>
      </c>
      <c r="N101" s="27">
        <f t="shared" si="31"/>
        <v>1.6192479705518041</v>
      </c>
      <c r="O101" s="17">
        <f t="shared" si="32"/>
        <v>0.89412703989414444</v>
      </c>
      <c r="Q101" s="10">
        <f t="shared" si="41"/>
        <v>2.9699999999999793</v>
      </c>
      <c r="R101" s="16">
        <f t="shared" si="33"/>
        <v>0.17978524652303057</v>
      </c>
      <c r="S101" s="16">
        <f t="shared" si="34"/>
        <v>3.3350458578730771</v>
      </c>
      <c r="T101" s="16">
        <f t="shared" si="35"/>
        <v>0.43412512933311537</v>
      </c>
      <c r="U101" s="16">
        <f t="shared" si="36"/>
        <v>0.41413231894502178</v>
      </c>
      <c r="V101" s="27">
        <f t="shared" si="37"/>
        <v>1.9568787272936521</v>
      </c>
      <c r="W101" s="17">
        <f t="shared" si="38"/>
        <v>0.81040672522830304</v>
      </c>
    </row>
    <row r="102" spans="1:23" x14ac:dyDescent="0.15">
      <c r="A102" s="10">
        <f t="shared" si="39"/>
        <v>0.98000000000000065</v>
      </c>
      <c r="B102" s="16">
        <f t="shared" si="21"/>
        <v>1.0236462278636496</v>
      </c>
      <c r="C102" s="16">
        <f t="shared" si="22"/>
        <v>1.0001944381427819</v>
      </c>
      <c r="D102" s="16">
        <f t="shared" si="23"/>
        <v>1.0066438494060799</v>
      </c>
      <c r="E102" s="16">
        <f t="shared" si="24"/>
        <v>1.0168901627597497</v>
      </c>
      <c r="F102" s="27">
        <f t="shared" si="25"/>
        <v>0.98325009685715281</v>
      </c>
      <c r="G102" s="17">
        <f t="shared" si="26"/>
        <v>0.99985735102660978</v>
      </c>
      <c r="H102" s="3"/>
      <c r="I102" s="10">
        <f t="shared" si="40"/>
        <v>1.9800000000000009</v>
      </c>
      <c r="J102" s="16">
        <f t="shared" si="27"/>
        <v>0.36988176113035842</v>
      </c>
      <c r="K102" s="16">
        <f t="shared" si="28"/>
        <v>1.482104043201639</v>
      </c>
      <c r="L102" s="16">
        <f t="shared" si="29"/>
        <v>0.67261557777678105</v>
      </c>
      <c r="M102" s="16">
        <f t="shared" si="30"/>
        <v>0.54991554366454176</v>
      </c>
      <c r="N102" s="27">
        <f t="shared" si="31"/>
        <v>1.6238602498725359</v>
      </c>
      <c r="O102" s="17">
        <f t="shared" si="32"/>
        <v>0.89298599214389418</v>
      </c>
      <c r="Q102" s="10">
        <f t="shared" si="41"/>
        <v>2.9799999999999791</v>
      </c>
      <c r="R102" s="16">
        <f t="shared" si="33"/>
        <v>0.17867033536422181</v>
      </c>
      <c r="S102" s="16">
        <f t="shared" si="34"/>
        <v>3.3645734373914307</v>
      </c>
      <c r="T102" s="16">
        <f t="shared" si="35"/>
        <v>0.43226419987896997</v>
      </c>
      <c r="U102" s="16">
        <f t="shared" si="36"/>
        <v>0.41333595383158694</v>
      </c>
      <c r="V102" s="27">
        <f t="shared" si="37"/>
        <v>1.959254705393138</v>
      </c>
      <c r="W102" s="17">
        <f t="shared" si="38"/>
        <v>0.8098304124526976</v>
      </c>
    </row>
    <row r="103" spans="1:23" ht="14" thickBot="1" x14ac:dyDescent="0.2">
      <c r="A103" s="12">
        <f t="shared" si="39"/>
        <v>0.99000000000000066</v>
      </c>
      <c r="B103" s="18">
        <f t="shared" si="21"/>
        <v>1.0117446693702725</v>
      </c>
      <c r="C103" s="18">
        <f t="shared" si="22"/>
        <v>1.0000486107286108</v>
      </c>
      <c r="D103" s="18">
        <f t="shared" si="23"/>
        <v>1.0033277035501076</v>
      </c>
      <c r="E103" s="18">
        <f t="shared" si="24"/>
        <v>1.0083890495501948</v>
      </c>
      <c r="F103" s="28">
        <f t="shared" si="25"/>
        <v>0.99164584517329657</v>
      </c>
      <c r="G103" s="19">
        <f t="shared" si="26"/>
        <v>0.99996481130470005</v>
      </c>
      <c r="H103" s="3"/>
      <c r="I103" s="12">
        <f t="shared" si="40"/>
        <v>1.9900000000000009</v>
      </c>
      <c r="J103" s="18">
        <f t="shared" si="27"/>
        <v>0.36674032034766957</v>
      </c>
      <c r="K103" s="18">
        <f t="shared" si="28"/>
        <v>1.4925341678837643</v>
      </c>
      <c r="L103" s="18">
        <f t="shared" si="29"/>
        <v>0.6696353835336657</v>
      </c>
      <c r="M103" s="18">
        <f t="shared" si="30"/>
        <v>0.5476716573911925</v>
      </c>
      <c r="N103" s="28">
        <f t="shared" si="31"/>
        <v>1.6284419186239563</v>
      </c>
      <c r="O103" s="19">
        <f t="shared" si="32"/>
        <v>0.8918514845380755</v>
      </c>
      <c r="Q103" s="12">
        <f t="shared" si="41"/>
        <v>2.9899999999999789</v>
      </c>
      <c r="R103" s="18">
        <f t="shared" si="33"/>
        <v>0.1775654883716824</v>
      </c>
      <c r="S103" s="18">
        <f t="shared" si="34"/>
        <v>3.3943748117258732</v>
      </c>
      <c r="T103" s="18">
        <f t="shared" si="35"/>
        <v>0.43041298125551863</v>
      </c>
      <c r="U103" s="18">
        <f t="shared" si="36"/>
        <v>0.41254677740834456</v>
      </c>
      <c r="V103" s="28">
        <f t="shared" si="37"/>
        <v>1.9616154296197834</v>
      </c>
      <c r="W103" s="19">
        <f t="shared" si="38"/>
        <v>0.80925812400412689</v>
      </c>
    </row>
    <row r="104" spans="1:23" ht="15" thickTop="1" thickBot="1" x14ac:dyDescent="0.2">
      <c r="A104" s="14"/>
      <c r="B104" s="3"/>
      <c r="C104" s="3"/>
      <c r="D104" s="3"/>
      <c r="E104" s="3"/>
      <c r="F104" s="3"/>
      <c r="G104" s="3"/>
      <c r="H104" s="3"/>
      <c r="I104" s="14"/>
      <c r="J104" s="3"/>
      <c r="K104" s="3"/>
      <c r="L104" s="3"/>
      <c r="M104" s="3"/>
      <c r="N104" s="3"/>
      <c r="O104" s="3"/>
      <c r="P104" s="4"/>
      <c r="Q104" s="14"/>
      <c r="R104" s="3"/>
      <c r="S104" s="3"/>
      <c r="T104" s="3"/>
      <c r="U104" s="3"/>
      <c r="V104" s="3"/>
      <c r="W104" s="3"/>
    </row>
    <row r="105" spans="1:23" ht="16" thickTop="1" x14ac:dyDescent="0.2">
      <c r="A105" s="6" t="s">
        <v>0</v>
      </c>
      <c r="B105" s="7" t="s">
        <v>7</v>
      </c>
      <c r="C105" s="7" t="s">
        <v>11</v>
      </c>
      <c r="D105" s="7" t="s">
        <v>8</v>
      </c>
      <c r="E105" s="8" t="s">
        <v>9</v>
      </c>
      <c r="F105" s="7" t="s">
        <v>23</v>
      </c>
      <c r="G105" s="9" t="s">
        <v>14</v>
      </c>
      <c r="H105" s="3"/>
      <c r="I105" s="6" t="s">
        <v>0</v>
      </c>
      <c r="J105" s="7" t="s">
        <v>7</v>
      </c>
      <c r="K105" s="7" t="s">
        <v>11</v>
      </c>
      <c r="L105" s="7" t="s">
        <v>8</v>
      </c>
      <c r="M105" s="8" t="s">
        <v>9</v>
      </c>
      <c r="N105" s="7" t="s">
        <v>23</v>
      </c>
      <c r="O105" s="9" t="s">
        <v>14</v>
      </c>
      <c r="P105" s="4"/>
      <c r="Q105" s="6" t="s">
        <v>0</v>
      </c>
      <c r="R105" s="7" t="s">
        <v>7</v>
      </c>
      <c r="S105" s="7" t="s">
        <v>11</v>
      </c>
      <c r="T105" s="7" t="s">
        <v>8</v>
      </c>
      <c r="U105" s="8" t="s">
        <v>9</v>
      </c>
      <c r="V105" s="7" t="s">
        <v>23</v>
      </c>
      <c r="W105" s="9" t="s">
        <v>14</v>
      </c>
    </row>
    <row r="106" spans="1:23" x14ac:dyDescent="0.15">
      <c r="A106" s="15">
        <v>3</v>
      </c>
      <c r="B106" s="16">
        <f>($B$1+1)/(1+$B$1*A106^2)</f>
        <v>0.17647058823529413</v>
      </c>
      <c r="C106" s="16">
        <f>($B$1+1)/(1+$B$1*A106^2)*((2/($B$1+1)*(1+0.5*($B$1-1)*A106^2))^($B$1/($B$1-1)))</f>
        <v>3.4244519899125372</v>
      </c>
      <c r="D106" s="16">
        <f>(2/($B$1+1)*(1+0.5*($B$1-1)*A106^2))^-1</f>
        <v>0.42857142857142855</v>
      </c>
      <c r="E106" s="16">
        <f>2/(1+$B$1*A106^2)*(1+0.5*($B$1-1)*A106^2)</f>
        <v>0.41176470588235292</v>
      </c>
      <c r="F106" s="27">
        <f>A106/SQRT(2/($B$1+1)*(1+0.5*($B$1-1)*A106^2))</f>
        <v>1.9639610121239313</v>
      </c>
      <c r="G106" s="17">
        <f>A106/(1+$B$1*A106^2)*SQRT(2*($B$1+1)*(1+0.5*($B$1-1)*A106^2))</f>
        <v>0.80868982852161875</v>
      </c>
      <c r="H106" s="3"/>
      <c r="I106" s="15">
        <v>4</v>
      </c>
      <c r="J106" s="16">
        <f>($B$1+1)/(1+$B$1*I106^2)</f>
        <v>0.10256410256410256</v>
      </c>
      <c r="K106" s="16">
        <f>($B$1+1)/(1+$B$1*I106^2)*((2/($B$1+1)*(1+0.5*($B$1-1)*I106^2))^($B$1/($B$1-1)))</f>
        <v>8.2268492542529632</v>
      </c>
      <c r="L106" s="16">
        <f>(2/($B$1+1)*(1+0.5*($B$1-1)*I106^2))^-1</f>
        <v>0.28571428571428575</v>
      </c>
      <c r="M106" s="16">
        <f>2/(1+$B$1*I106^2)*(1+0.5*($B$1-1)*I106^2)</f>
        <v>0.35897435897435892</v>
      </c>
      <c r="N106" s="27">
        <f>I106/SQRT(2/($B$1+1)*(1+0.5*($B$1-1)*I106^2))</f>
        <v>2.1380899352993952</v>
      </c>
      <c r="O106" s="17">
        <f>I106/(1+$B$1*I106^2)*SQRT(2*($B$1+1)*(1+0.5*($B$1-1)*I106^2))</f>
        <v>0.76751946395362891</v>
      </c>
      <c r="Q106" s="15">
        <v>5</v>
      </c>
      <c r="R106" s="16">
        <f>($B$1+1)/(1+$B$1*Q106^2)</f>
        <v>6.6666666666666666E-2</v>
      </c>
      <c r="S106" s="16">
        <f>($B$1+1)/(1+$B$1*Q106^2)*((2/($B$1+1)*(1+0.5*($B$1-1)*Q106^2))^($B$1/($B$1-1)))</f>
        <v>18.63389981249825</v>
      </c>
      <c r="T106" s="16">
        <f>(2/($B$1+1)*(1+0.5*($B$1-1)*Q106^2))^-1</f>
        <v>0.20000000000000004</v>
      </c>
      <c r="U106" s="16">
        <f>2/(1+$B$1*Q106^2)*(1+0.5*($B$1-1)*Q106^2)</f>
        <v>0.33333333333333326</v>
      </c>
      <c r="V106" s="27">
        <f>Q106/SQRT(2/($B$1+1)*(1+0.5*($B$1-1)*Q106^2))</f>
        <v>2.2360679774997902</v>
      </c>
      <c r="W106" s="17">
        <f>Q106/(1+$B$1*Q106^2)*SQRT(2*($B$1+1)*(1+0.5*($B$1-1)*Q106^2))</f>
        <v>0.74535599249992979</v>
      </c>
    </row>
    <row r="107" spans="1:23" x14ac:dyDescent="0.15">
      <c r="A107" s="10">
        <f t="shared" ref="A107:A170" si="42">A106+0.01</f>
        <v>3.01</v>
      </c>
      <c r="B107" s="16">
        <f t="shared" ref="B107:B170" si="43">($B$1+1)/(1+$B$1*A107^2)</f>
        <v>0.17538551929459947</v>
      </c>
      <c r="C107" s="16">
        <f t="shared" ref="C107:C170" si="44">($B$1+1)/(1+$B$1*A107^2)*((2/($B$1+1)*(1+0.5*($B$1-1)*A107^2))^($B$1/($B$1-1)))</f>
        <v>3.4548069932364527</v>
      </c>
      <c r="D107" s="16">
        <f t="shared" ref="D107:D170" si="45">(2/($B$1+1)*(1+0.5*($B$1-1)*A107^2))^-1</f>
        <v>0.42673949687413326</v>
      </c>
      <c r="E107" s="16">
        <f t="shared" ref="E107:E170" si="46">2/(1+$B$1*A107^2)*(1+0.5*($B$1-1)*A107^2)</f>
        <v>0.41098965663899956</v>
      </c>
      <c r="F107" s="27">
        <f t="shared" ref="F107:F170" si="47">A107/SQRT(2/($B$1+1)*(1+0.5*($B$1-1)*A107^2))</f>
        <v>1.9662915642471066</v>
      </c>
      <c r="G107" s="17">
        <f t="shared" ref="G107:G170" si="48">A107/(1+$B$1*A107^2)*SQRT(2*($B$1+1)*(1+0.5*($B$1-1)*A107^2))</f>
        <v>0.80812549484207985</v>
      </c>
      <c r="H107" s="3"/>
      <c r="I107" s="10">
        <f t="shared" ref="I107:I170" si="49">I106+0.01</f>
        <v>4.01</v>
      </c>
      <c r="J107" s="16">
        <f t="shared" ref="J107:J170" si="50">($B$1+1)/(1+$B$1*I107^2)</f>
        <v>0.10207492810097253</v>
      </c>
      <c r="K107" s="16">
        <f t="shared" ref="K107:K170" si="51">($B$1+1)/(1+$B$1*I107^2)*((2/($B$1+1)*(1+0.5*($B$1-1)*I107^2))^($B$1/($B$1-1)))</f>
        <v>8.297438459088001</v>
      </c>
      <c r="L107" s="16">
        <f t="shared" ref="L107:L170" si="52">(2/($B$1+1)*(1+0.5*($B$1-1)*I107^2))^-1</f>
        <v>0.28462863079397166</v>
      </c>
      <c r="M107" s="16">
        <f t="shared" ref="M107:M170" si="53">2/(1+$B$1*I107^2)*(1+0.5*($B$1-1)*I107^2)</f>
        <v>0.35862494864355171</v>
      </c>
      <c r="N107" s="27">
        <f t="shared" ref="N107:N170" si="54">I107/SQRT(2/($B$1+1)*(1+0.5*($B$1-1)*I107^2))</f>
        <v>2.1393589801690931</v>
      </c>
      <c r="O107" s="17">
        <f t="shared" ref="O107:O170" si="55">I107/(1+$B$1*I107^2)*SQRT(2*($B$1+1)*(1+0.5*($B$1-1)*I107^2))</f>
        <v>0.76722750439326226</v>
      </c>
      <c r="Q107" s="10">
        <f t="shared" ref="Q107:Q170" si="56">Q106+0.01</f>
        <v>5.01</v>
      </c>
      <c r="R107" s="16">
        <f t="shared" ref="R107:R170" si="57">($B$1+1)/(1+$B$1*Q107^2)</f>
        <v>6.6408154478648951E-2</v>
      </c>
      <c r="S107" s="16">
        <f t="shared" ref="S107:S170" si="58">($B$1+1)/(1+$B$1*Q107^2)*((2/($B$1+1)*(1+0.5*($B$1-1)*Q107^2))^($B$1/($B$1-1)))</f>
        <v>18.779318135454126</v>
      </c>
      <c r="T107" s="16">
        <f t="shared" ref="T107:T170" si="59">(2/($B$1+1)*(1+0.5*($B$1-1)*Q107^2))^-1</f>
        <v>0.19933488593061155</v>
      </c>
      <c r="U107" s="16">
        <f t="shared" ref="U107:U170" si="60">2/(1+$B$1*Q107^2)*(1+0.5*($B$1-1)*Q107^2)</f>
        <v>0.33314868177046353</v>
      </c>
      <c r="V107" s="27">
        <f t="shared" ref="V107:V170" si="61">Q107/SQRT(2/($B$1+1)*(1+0.5*($B$1-1)*Q107^2))</f>
        <v>2.2368114740288112</v>
      </c>
      <c r="W107" s="17">
        <f t="shared" ref="W107:W170" si="62">Q107/(1+$B$1*Q107^2)*SQRT(2*($B$1+1)*(1+0.5*($B$1-1)*Q107^2))</f>
        <v>0.7451907939417457</v>
      </c>
    </row>
    <row r="108" spans="1:23" x14ac:dyDescent="0.15">
      <c r="A108" s="10">
        <f t="shared" si="42"/>
        <v>3.0199999999999996</v>
      </c>
      <c r="B108" s="16">
        <f t="shared" si="43"/>
        <v>0.17431016751207101</v>
      </c>
      <c r="C108" s="16">
        <f t="shared" si="44"/>
        <v>3.4854418552614161</v>
      </c>
      <c r="D108" s="16">
        <f t="shared" si="45"/>
        <v>0.42491714115747437</v>
      </c>
      <c r="E108" s="16">
        <f t="shared" si="46"/>
        <v>0.41022154822290779</v>
      </c>
      <c r="F108" s="27">
        <f t="shared" si="47"/>
        <v>1.9686071965256624</v>
      </c>
      <c r="G108" s="17">
        <f t="shared" si="48"/>
        <v>0.80756509200151549</v>
      </c>
      <c r="H108" s="3"/>
      <c r="I108" s="10">
        <f t="shared" si="49"/>
        <v>4.0199999999999996</v>
      </c>
      <c r="J108" s="16">
        <f t="shared" si="50"/>
        <v>0.10158919361884415</v>
      </c>
      <c r="K108" s="16">
        <f t="shared" si="51"/>
        <v>8.368578460304791</v>
      </c>
      <c r="L108" s="16">
        <f t="shared" si="52"/>
        <v>0.28354851515094248</v>
      </c>
      <c r="M108" s="16">
        <f t="shared" si="53"/>
        <v>0.35827799544203148</v>
      </c>
      <c r="N108" s="27">
        <f t="shared" si="54"/>
        <v>2.1406208034692389</v>
      </c>
      <c r="O108" s="17">
        <f t="shared" si="55"/>
        <v>0.76693733046846968</v>
      </c>
      <c r="Q108" s="10">
        <f t="shared" si="56"/>
        <v>5.0199999999999996</v>
      </c>
      <c r="R108" s="16">
        <f t="shared" si="57"/>
        <v>6.615112886901417E-2</v>
      </c>
      <c r="S108" s="16">
        <f t="shared" si="58"/>
        <v>18.925715903605234</v>
      </c>
      <c r="T108" s="16">
        <f t="shared" si="59"/>
        <v>0.19867286526006284</v>
      </c>
      <c r="U108" s="16">
        <f t="shared" si="60"/>
        <v>0.33296509204929581</v>
      </c>
      <c r="V108" s="27">
        <f t="shared" si="61"/>
        <v>2.2375512672785143</v>
      </c>
      <c r="W108" s="17">
        <f t="shared" si="62"/>
        <v>0.74502646367440906</v>
      </c>
    </row>
    <row r="109" spans="1:23" x14ac:dyDescent="0.15">
      <c r="A109" s="10">
        <f t="shared" si="42"/>
        <v>3.0299999999999994</v>
      </c>
      <c r="B109" s="16">
        <f t="shared" si="43"/>
        <v>0.17324442044688407</v>
      </c>
      <c r="C109" s="16">
        <f t="shared" si="44"/>
        <v>3.516358621859315</v>
      </c>
      <c r="D109" s="16">
        <f t="shared" si="45"/>
        <v>0.42310431636920098</v>
      </c>
      <c r="E109" s="16">
        <f t="shared" si="46"/>
        <v>0.40946030031920289</v>
      </c>
      <c r="F109" s="27">
        <f t="shared" si="47"/>
        <v>1.9709080186944281</v>
      </c>
      <c r="G109" s="17">
        <f t="shared" si="48"/>
        <v>0.80700858923614571</v>
      </c>
      <c r="H109" s="3"/>
      <c r="I109" s="10">
        <f t="shared" si="49"/>
        <v>4.0299999999999994</v>
      </c>
      <c r="J109" s="16">
        <f t="shared" si="50"/>
        <v>0.10110686743120313</v>
      </c>
      <c r="K109" s="16">
        <f t="shared" si="51"/>
        <v>8.4402727024591542</v>
      </c>
      <c r="L109" s="16">
        <f t="shared" si="52"/>
        <v>0.28247390647288961</v>
      </c>
      <c r="M109" s="16">
        <f t="shared" si="53"/>
        <v>0.35793347673657366</v>
      </c>
      <c r="N109" s="27">
        <f t="shared" si="54"/>
        <v>2.1418754556779329</v>
      </c>
      <c r="O109" s="17">
        <f t="shared" si="55"/>
        <v>0.76664892858753542</v>
      </c>
      <c r="Q109" s="10">
        <f t="shared" si="56"/>
        <v>5.0299999999999994</v>
      </c>
      <c r="R109" s="16">
        <f t="shared" si="57"/>
        <v>6.5895578571416827E-2</v>
      </c>
      <c r="S109" s="16">
        <f t="shared" si="58"/>
        <v>19.073098326155801</v>
      </c>
      <c r="T109" s="16">
        <f t="shared" si="59"/>
        <v>0.19801392037860266</v>
      </c>
      <c r="U109" s="16">
        <f t="shared" si="60"/>
        <v>0.33278255612244056</v>
      </c>
      <c r="V109" s="27">
        <f t="shared" si="61"/>
        <v>2.2382873805896746</v>
      </c>
      <c r="W109" s="17">
        <f t="shared" si="62"/>
        <v>0.74486299584923399</v>
      </c>
    </row>
    <row r="110" spans="1:23" x14ac:dyDescent="0.15">
      <c r="A110" s="10">
        <f t="shared" si="42"/>
        <v>3.0399999999999991</v>
      </c>
      <c r="B110" s="16">
        <f t="shared" si="43"/>
        <v>0.17218816722914812</v>
      </c>
      <c r="C110" s="16">
        <f t="shared" si="44"/>
        <v>3.547559351240007</v>
      </c>
      <c r="D110" s="16">
        <f t="shared" si="45"/>
        <v>0.42130097741826783</v>
      </c>
      <c r="E110" s="16">
        <f t="shared" si="46"/>
        <v>0.40870583373510572</v>
      </c>
      <c r="F110" s="27">
        <f t="shared" si="47"/>
        <v>1.9731941396904313</v>
      </c>
      <c r="G110" s="17">
        <f t="shared" si="48"/>
        <v>0.80645595598340247</v>
      </c>
      <c r="H110" s="3"/>
      <c r="I110" s="10">
        <f t="shared" si="49"/>
        <v>4.0399999999999991</v>
      </c>
      <c r="J110" s="16">
        <f t="shared" si="50"/>
        <v>0.10062791820962812</v>
      </c>
      <c r="K110" s="16">
        <f t="shared" si="51"/>
        <v>8.5125246458900996</v>
      </c>
      <c r="L110" s="16">
        <f t="shared" si="52"/>
        <v>0.28140477262494384</v>
      </c>
      <c r="M110" s="16">
        <f t="shared" si="53"/>
        <v>0.3575913701497343</v>
      </c>
      <c r="N110" s="27">
        <f t="shared" si="54"/>
        <v>2.1431229868757606</v>
      </c>
      <c r="O110" s="17">
        <f t="shared" si="55"/>
        <v>0.76636228527629435</v>
      </c>
      <c r="Q110" s="10">
        <f t="shared" si="56"/>
        <v>5.0399999999999991</v>
      </c>
      <c r="R110" s="16">
        <f t="shared" si="57"/>
        <v>6.564149242497179E-2</v>
      </c>
      <c r="S110" s="16">
        <f t="shared" si="58"/>
        <v>19.221470631879214</v>
      </c>
      <c r="T110" s="16">
        <f t="shared" si="59"/>
        <v>0.19735803378769545</v>
      </c>
      <c r="U110" s="16">
        <f t="shared" si="60"/>
        <v>0.3326010660178369</v>
      </c>
      <c r="V110" s="27">
        <f t="shared" si="61"/>
        <v>2.2390198371299714</v>
      </c>
      <c r="W110" s="17">
        <f t="shared" si="62"/>
        <v>0.74470038466451216</v>
      </c>
    </row>
    <row r="111" spans="1:23" x14ac:dyDescent="0.15">
      <c r="A111" s="10">
        <f t="shared" si="42"/>
        <v>3.0499999999999989</v>
      </c>
      <c r="B111" s="16">
        <f t="shared" si="43"/>
        <v>0.17114129853460275</v>
      </c>
      <c r="C111" s="16">
        <f t="shared" si="44"/>
        <v>3.5790461139812315</v>
      </c>
      <c r="D111" s="16">
        <f t="shared" si="45"/>
        <v>0.41950707918196145</v>
      </c>
      <c r="E111" s="16">
        <f t="shared" si="46"/>
        <v>0.40795807038185905</v>
      </c>
      <c r="F111" s="27">
        <f t="shared" si="47"/>
        <v>1.9754656676566649</v>
      </c>
      <c r="G111" s="17">
        <f t="shared" si="48"/>
        <v>0.80590716188282396</v>
      </c>
      <c r="H111" s="3"/>
      <c r="I111" s="10">
        <f t="shared" si="49"/>
        <v>4.0499999999999989</v>
      </c>
      <c r="J111" s="16">
        <f t="shared" si="50"/>
        <v>0.10015231497903065</v>
      </c>
      <c r="K111" s="16">
        <f t="shared" si="51"/>
        <v>8.5853377667569291</v>
      </c>
      <c r="L111" s="16">
        <f t="shared" si="52"/>
        <v>0.28034108164934013</v>
      </c>
      <c r="M111" s="16">
        <f t="shared" si="53"/>
        <v>0.35725165355645044</v>
      </c>
      <c r="N111" s="27">
        <f t="shared" si="54"/>
        <v>2.1443634467490114</v>
      </c>
      <c r="O111" s="17">
        <f t="shared" si="55"/>
        <v>0.76607738717709384</v>
      </c>
      <c r="Q111" s="10">
        <f t="shared" si="56"/>
        <v>5.0499999999999989</v>
      </c>
      <c r="R111" s="16">
        <f t="shared" si="57"/>
        <v>6.5388859373084335E-2</v>
      </c>
      <c r="S111" s="16">
        <f t="shared" si="58"/>
        <v>19.370838069156584</v>
      </c>
      <c r="T111" s="16">
        <f t="shared" si="59"/>
        <v>0.19670518809933621</v>
      </c>
      <c r="U111" s="16">
        <f t="shared" si="60"/>
        <v>0.33242061383791732</v>
      </c>
      <c r="V111" s="27">
        <f t="shared" si="61"/>
        <v>2.2397486598954179</v>
      </c>
      <c r="W111" s="17">
        <f t="shared" si="62"/>
        <v>0.74453862436508755</v>
      </c>
    </row>
    <row r="112" spans="1:23" x14ac:dyDescent="0.15">
      <c r="A112" s="10">
        <f t="shared" si="42"/>
        <v>3.0599999999999987</v>
      </c>
      <c r="B112" s="16">
        <f t="shared" si="43"/>
        <v>0.17010370655976606</v>
      </c>
      <c r="C112" s="16">
        <f t="shared" si="44"/>
        <v>3.6108209930587076</v>
      </c>
      <c r="D112" s="16">
        <f t="shared" si="45"/>
        <v>0.41772257651285216</v>
      </c>
      <c r="E112" s="16">
        <f t="shared" si="46"/>
        <v>0.40721693325697572</v>
      </c>
      <c r="F112" s="27">
        <f t="shared" si="47"/>
        <v>1.9777227099458961</v>
      </c>
      <c r="G112" s="17">
        <f t="shared" si="48"/>
        <v>0.80536217677684319</v>
      </c>
      <c r="H112" s="3"/>
      <c r="I112" s="10">
        <f t="shared" si="49"/>
        <v>4.0599999999999987</v>
      </c>
      <c r="J112" s="16">
        <f t="shared" si="50"/>
        <v>9.9680027112967445E-2</v>
      </c>
      <c r="K112" s="16">
        <f t="shared" si="51"/>
        <v>8.6587155570761904</v>
      </c>
      <c r="L112" s="16">
        <f t="shared" si="52"/>
        <v>0.27928280176506748</v>
      </c>
      <c r="M112" s="16">
        <f t="shared" si="53"/>
        <v>0.356914305080691</v>
      </c>
      <c r="N112" s="27">
        <f t="shared" si="54"/>
        <v>2.1455968845928779</v>
      </c>
      <c r="O112" s="17">
        <f t="shared" si="55"/>
        <v>0.76579422104776262</v>
      </c>
      <c r="Q112" s="10">
        <f t="shared" si="56"/>
        <v>5.0599999999999987</v>
      </c>
      <c r="R112" s="16">
        <f t="shared" si="57"/>
        <v>6.5137668462295101E-2</v>
      </c>
      <c r="S112" s="16">
        <f t="shared" si="58"/>
        <v>19.521205906015048</v>
      </c>
      <c r="T112" s="16">
        <f t="shared" si="59"/>
        <v>0.19605536603536852</v>
      </c>
      <c r="U112" s="16">
        <f t="shared" si="60"/>
        <v>0.3322411917587822</v>
      </c>
      <c r="V112" s="27">
        <f t="shared" si="61"/>
        <v>2.2404738717117767</v>
      </c>
      <c r="W112" s="17">
        <f t="shared" si="62"/>
        <v>0.74437770924193358</v>
      </c>
    </row>
    <row r="113" spans="1:23" x14ac:dyDescent="0.15">
      <c r="A113" s="10">
        <f t="shared" si="42"/>
        <v>3.0699999999999985</v>
      </c>
      <c r="B113" s="16">
        <f t="shared" si="43"/>
        <v>0.16907528499752744</v>
      </c>
      <c r="C113" s="16">
        <f t="shared" si="44"/>
        <v>3.6428860838763621</v>
      </c>
      <c r="D113" s="16">
        <f t="shared" si="45"/>
        <v>0.41594742424557568</v>
      </c>
      <c r="E113" s="16">
        <f t="shared" si="46"/>
        <v>0.40648234642680531</v>
      </c>
      <c r="F113" s="27">
        <f t="shared" si="47"/>
        <v>1.9799653731245208</v>
      </c>
      <c r="G113" s="17">
        <f t="shared" si="48"/>
        <v>0.80482097071148018</v>
      </c>
      <c r="H113" s="3"/>
      <c r="I113" s="10">
        <f t="shared" si="49"/>
        <v>4.0699999999999985</v>
      </c>
      <c r="J113" s="16">
        <f t="shared" si="50"/>
        <v>9.9211024329023526E-2</v>
      </c>
      <c r="K113" s="16">
        <f t="shared" si="51"/>
        <v>8.7326615247588411</v>
      </c>
      <c r="L113" s="16">
        <f t="shared" si="52"/>
        <v>0.27822990136750014</v>
      </c>
      <c r="M113" s="16">
        <f t="shared" si="53"/>
        <v>0.35657930309215968</v>
      </c>
      <c r="N113" s="27">
        <f t="shared" si="54"/>
        <v>2.1468233493146331</v>
      </c>
      <c r="O113" s="17">
        <f t="shared" si="55"/>
        <v>0.76551277376058791</v>
      </c>
      <c r="Q113" s="10">
        <f t="shared" si="56"/>
        <v>5.0699999999999985</v>
      </c>
      <c r="R113" s="16">
        <f t="shared" si="57"/>
        <v>6.4887908841139832E-2</v>
      </c>
      <c r="S113" s="16">
        <f t="shared" si="58"/>
        <v>19.672579430166124</v>
      </c>
      <c r="T113" s="16">
        <f t="shared" si="59"/>
        <v>0.19540855042680497</v>
      </c>
      <c r="U113" s="16">
        <f t="shared" si="60"/>
        <v>0.33206279202938555</v>
      </c>
      <c r="V113" s="27">
        <f t="shared" si="61"/>
        <v>2.2411954952359636</v>
      </c>
      <c r="W113" s="17">
        <f t="shared" si="62"/>
        <v>0.74421763363173554</v>
      </c>
    </row>
    <row r="114" spans="1:23" x14ac:dyDescent="0.15">
      <c r="A114" s="10">
        <f t="shared" si="42"/>
        <v>3.0799999999999983</v>
      </c>
      <c r="B114" s="16">
        <f t="shared" si="43"/>
        <v>0.16805592901317576</v>
      </c>
      <c r="C114" s="16">
        <f t="shared" si="44"/>
        <v>3.6752434942967307</v>
      </c>
      <c r="D114" s="16">
        <f t="shared" si="45"/>
        <v>0.41418157720344628</v>
      </c>
      <c r="E114" s="16">
        <f t="shared" si="46"/>
        <v>0.40575423500941121</v>
      </c>
      <c r="F114" s="27">
        <f t="shared" si="47"/>
        <v>1.9821937629764574</v>
      </c>
      <c r="G114" s="17">
        <f t="shared" si="48"/>
        <v>0.80428351393693875</v>
      </c>
      <c r="H114" s="3"/>
      <c r="I114" s="10">
        <f t="shared" si="49"/>
        <v>4.0799999999999983</v>
      </c>
      <c r="J114" s="16">
        <f t="shared" si="50"/>
        <v>9.8745276684265346E-2</v>
      </c>
      <c r="K114" s="16">
        <f t="shared" si="51"/>
        <v>8.80717919364732</v>
      </c>
      <c r="L114" s="16">
        <f t="shared" si="52"/>
        <v>0.27718234902801414</v>
      </c>
      <c r="M114" s="16">
        <f t="shared" si="53"/>
        <v>0.35624662620304659</v>
      </c>
      <c r="N114" s="27">
        <f t="shared" si="54"/>
        <v>2.1480428894367845</v>
      </c>
      <c r="O114" s="17">
        <f t="shared" si="55"/>
        <v>0.76523303230129835</v>
      </c>
      <c r="Q114" s="10">
        <f t="shared" si="56"/>
        <v>5.0799999999999983</v>
      </c>
      <c r="R114" s="16">
        <f t="shared" si="57"/>
        <v>6.4639569759023727E-2</v>
      </c>
      <c r="S114" s="16">
        <f t="shared" si="58"/>
        <v>19.824963949044133</v>
      </c>
      <c r="T114" s="16">
        <f t="shared" si="59"/>
        <v>0.19476472421315066</v>
      </c>
      <c r="U114" s="16">
        <f t="shared" si="60"/>
        <v>0.33188540697073121</v>
      </c>
      <c r="V114" s="27">
        <f t="shared" si="61"/>
        <v>2.2419135529574388</v>
      </c>
      <c r="W114" s="17">
        <f t="shared" si="62"/>
        <v>0.74405839191647749</v>
      </c>
    </row>
    <row r="115" spans="1:23" x14ac:dyDescent="0.15">
      <c r="A115" s="10">
        <f t="shared" si="42"/>
        <v>3.0899999999999981</v>
      </c>
      <c r="B115" s="16">
        <f t="shared" si="43"/>
        <v>0.1670455352208553</v>
      </c>
      <c r="C115" s="16">
        <f t="shared" si="44"/>
        <v>3.7078953446714649</v>
      </c>
      <c r="D115" s="16">
        <f t="shared" si="45"/>
        <v>0.41242499020490692</v>
      </c>
      <c r="E115" s="16">
        <f t="shared" si="46"/>
        <v>0.40503252515775368</v>
      </c>
      <c r="F115" s="27">
        <f t="shared" si="47"/>
        <v>1.9844079845070839</v>
      </c>
      <c r="G115" s="17">
        <f t="shared" si="48"/>
        <v>0.80374977690811289</v>
      </c>
      <c r="H115" s="3"/>
      <c r="I115" s="10">
        <f t="shared" si="49"/>
        <v>4.0899999999999981</v>
      </c>
      <c r="J115" s="16">
        <f t="shared" si="50"/>
        <v>9.8282754570762437E-2</v>
      </c>
      <c r="K115" s="16">
        <f t="shared" si="51"/>
        <v>8.8822721035527028</v>
      </c>
      <c r="L115" s="16">
        <f t="shared" si="52"/>
        <v>0.27614011349358691</v>
      </c>
      <c r="M115" s="16">
        <f t="shared" si="53"/>
        <v>0.35591625326483028</v>
      </c>
      <c r="N115" s="27">
        <f t="shared" si="54"/>
        <v>2.1492555531002049</v>
      </c>
      <c r="O115" s="17">
        <f t="shared" si="55"/>
        <v>0.76495498376805526</v>
      </c>
      <c r="Q115" s="10">
        <f t="shared" si="56"/>
        <v>5.0899999999999981</v>
      </c>
      <c r="R115" s="16">
        <f t="shared" si="57"/>
        <v>6.4392640565109863E-2</v>
      </c>
      <c r="S115" s="16">
        <f t="shared" si="58"/>
        <v>19.978364789844687</v>
      </c>
      <c r="T115" s="16">
        <f t="shared" si="59"/>
        <v>0.19412387044172902</v>
      </c>
      <c r="U115" s="16">
        <f t="shared" si="60"/>
        <v>0.33170902897507848</v>
      </c>
      <c r="V115" s="27">
        <f t="shared" si="61"/>
        <v>2.2426280671995871</v>
      </c>
      <c r="W115" s="17">
        <f t="shared" si="62"/>
        <v>0.74389997852303202</v>
      </c>
    </row>
    <row r="116" spans="1:23" x14ac:dyDescent="0.15">
      <c r="A116" s="10">
        <f t="shared" si="42"/>
        <v>3.0999999999999979</v>
      </c>
      <c r="B116" s="16">
        <f t="shared" si="43"/>
        <v>0.16604400166044023</v>
      </c>
      <c r="C116" s="16">
        <f t="shared" si="44"/>
        <v>3.740843767872037</v>
      </c>
      <c r="D116" s="16">
        <f t="shared" si="45"/>
        <v>0.41067761806981556</v>
      </c>
      <c r="E116" s="16">
        <f t="shared" si="46"/>
        <v>0.40431714404317159</v>
      </c>
      <c r="F116" s="27">
        <f t="shared" si="47"/>
        <v>1.9866081419472039</v>
      </c>
      <c r="G116" s="17">
        <f t="shared" si="48"/>
        <v>0.80321973028500504</v>
      </c>
      <c r="H116" s="3"/>
      <c r="I116" s="10">
        <f t="shared" si="49"/>
        <v>4.0999999999999979</v>
      </c>
      <c r="J116" s="16">
        <f t="shared" si="50"/>
        <v>9.7823428711176441E-2</v>
      </c>
      <c r="K116" s="16">
        <f t="shared" si="51"/>
        <v>8.9579438102918925</v>
      </c>
      <c r="L116" s="16">
        <f t="shared" si="52"/>
        <v>0.27510316368638266</v>
      </c>
      <c r="M116" s="16">
        <f t="shared" si="53"/>
        <v>0.35558816336512605</v>
      </c>
      <c r="N116" s="27">
        <f t="shared" si="54"/>
        <v>2.1504613880672419</v>
      </c>
      <c r="O116" s="17">
        <f t="shared" si="55"/>
        <v>0.76467861537045001</v>
      </c>
      <c r="Q116" s="10">
        <f t="shared" si="56"/>
        <v>5.0999999999999979</v>
      </c>
      <c r="R116" s="16">
        <f t="shared" si="57"/>
        <v>6.4147110707221955E-2</v>
      </c>
      <c r="S116" s="16">
        <f t="shared" si="58"/>
        <v>20.132787299562899</v>
      </c>
      <c r="T116" s="16">
        <f t="shared" si="59"/>
        <v>0.19348597226701081</v>
      </c>
      <c r="U116" s="16">
        <f t="shared" si="60"/>
        <v>0.33153365050515848</v>
      </c>
      <c r="V116" s="27">
        <f t="shared" si="61"/>
        <v>2.2433390601210839</v>
      </c>
      <c r="W116" s="17">
        <f t="shared" si="62"/>
        <v>0.74374238792275404</v>
      </c>
    </row>
    <row r="117" spans="1:23" x14ac:dyDescent="0.15">
      <c r="A117" s="10">
        <f t="shared" si="42"/>
        <v>3.1099999999999977</v>
      </c>
      <c r="B117" s="16">
        <f t="shared" si="43"/>
        <v>0.16505122777482084</v>
      </c>
      <c r="C117" s="16">
        <f t="shared" si="44"/>
        <v>3.7740909093205044</v>
      </c>
      <c r="D117" s="16">
        <f t="shared" si="45"/>
        <v>0.40893941562557551</v>
      </c>
      <c r="E117" s="16">
        <f t="shared" si="46"/>
        <v>0.40360801983915773</v>
      </c>
      <c r="F117" s="27">
        <f t="shared" si="47"/>
        <v>1.9887943387570579</v>
      </c>
      <c r="G117" s="17">
        <f t="shared" si="48"/>
        <v>0.80269334493306299</v>
      </c>
      <c r="H117" s="3"/>
      <c r="I117" s="10">
        <f t="shared" si="49"/>
        <v>4.1099999999999977</v>
      </c>
      <c r="J117" s="16">
        <f t="shared" si="50"/>
        <v>9.7367270154416485E-2</v>
      </c>
      <c r="K117" s="16">
        <f t="shared" si="51"/>
        <v>9.0341978857246925</v>
      </c>
      <c r="L117" s="16">
        <f t="shared" si="52"/>
        <v>0.27407146870332244</v>
      </c>
      <c r="M117" s="16">
        <f t="shared" si="53"/>
        <v>0.35526233582458316</v>
      </c>
      <c r="N117" s="27">
        <f t="shared" si="54"/>
        <v>2.1516604417248062</v>
      </c>
      <c r="O117" s="17">
        <f t="shared" si="55"/>
        <v>0.76440391442850919</v>
      </c>
      <c r="Q117" s="10">
        <f t="shared" si="56"/>
        <v>5.1099999999999977</v>
      </c>
      <c r="R117" s="16">
        <f t="shared" si="57"/>
        <v>6.3902969730760872E-2</v>
      </c>
      <c r="S117" s="16">
        <f t="shared" si="58"/>
        <v>20.28823684503201</v>
      </c>
      <c r="T117" s="16">
        <f t="shared" si="59"/>
        <v>0.19285101294994569</v>
      </c>
      <c r="U117" s="16">
        <f t="shared" si="60"/>
        <v>0.33135926409340061</v>
      </c>
      <c r="V117" s="27">
        <f t="shared" si="61"/>
        <v>2.2440465537172511</v>
      </c>
      <c r="W117" s="17">
        <f t="shared" si="62"/>
        <v>0.74358561463108019</v>
      </c>
    </row>
    <row r="118" spans="1:23" x14ac:dyDescent="0.15">
      <c r="A118" s="10">
        <f t="shared" si="42"/>
        <v>3.1199999999999974</v>
      </c>
      <c r="B118" s="16">
        <f t="shared" si="43"/>
        <v>0.16406711438759239</v>
      </c>
      <c r="C118" s="16">
        <f t="shared" si="44"/>
        <v>3.8076389270205024</v>
      </c>
      <c r="D118" s="16">
        <f t="shared" si="45"/>
        <v>0.40721033771310716</v>
      </c>
      <c r="E118" s="16">
        <f t="shared" si="46"/>
        <v>0.40290508170542311</v>
      </c>
      <c r="F118" s="27">
        <f t="shared" si="47"/>
        <v>1.9909666776303576</v>
      </c>
      <c r="G118" s="17">
        <f t="shared" si="48"/>
        <v>0.80217059192343398</v>
      </c>
      <c r="H118" s="3"/>
      <c r="I118" s="10">
        <f t="shared" si="49"/>
        <v>4.1199999999999974</v>
      </c>
      <c r="J118" s="16">
        <f t="shared" si="50"/>
        <v>9.6914250271360025E-2</v>
      </c>
      <c r="K118" s="16">
        <f t="shared" si="51"/>
        <v>9.1110379177911671</v>
      </c>
      <c r="L118" s="16">
        <f t="shared" si="52"/>
        <v>0.27304499781564029</v>
      </c>
      <c r="M118" s="16">
        <f t="shared" si="53"/>
        <v>0.35493875019382859</v>
      </c>
      <c r="N118" s="27">
        <f t="shared" si="54"/>
        <v>2.1528527610874364</v>
      </c>
      <c r="O118" s="17">
        <f t="shared" si="55"/>
        <v>0.76413086837170774</v>
      </c>
      <c r="Q118" s="10">
        <f t="shared" si="56"/>
        <v>5.1199999999999974</v>
      </c>
      <c r="R118" s="16">
        <f t="shared" si="57"/>
        <v>6.3660207277634953E-2</v>
      </c>
      <c r="S118" s="16">
        <f t="shared" si="58"/>
        <v>20.444718812961618</v>
      </c>
      <c r="T118" s="16">
        <f t="shared" si="59"/>
        <v>0.19221897585729683</v>
      </c>
      <c r="U118" s="16">
        <f t="shared" si="60"/>
        <v>0.33118586234116776</v>
      </c>
      <c r="V118" s="27">
        <f t="shared" si="61"/>
        <v>2.2447505698214036</v>
      </c>
      <c r="W118" s="17">
        <f t="shared" si="62"/>
        <v>0.74342965320712928</v>
      </c>
    </row>
    <row r="119" spans="1:23" x14ac:dyDescent="0.15">
      <c r="A119" s="10">
        <f t="shared" si="42"/>
        <v>3.1299999999999972</v>
      </c>
      <c r="B119" s="16">
        <f t="shared" si="43"/>
        <v>0.16309156368113994</v>
      </c>
      <c r="C119" s="16">
        <f t="shared" si="44"/>
        <v>3.8414899915882947</v>
      </c>
      <c r="D119" s="16">
        <f t="shared" si="45"/>
        <v>0.40549033919266925</v>
      </c>
      <c r="E119" s="16">
        <f t="shared" si="46"/>
        <v>0.40220825977224278</v>
      </c>
      <c r="F119" s="27">
        <f t="shared" si="47"/>
        <v>1.9931252604983598</v>
      </c>
      <c r="G119" s="17">
        <f t="shared" si="48"/>
        <v>0.80165144253314324</v>
      </c>
      <c r="H119" s="3"/>
      <c r="I119" s="10">
        <f t="shared" si="49"/>
        <v>4.1299999999999972</v>
      </c>
      <c r="J119" s="16">
        <f t="shared" si="50"/>
        <v>9.6464340750637395E-2</v>
      </c>
      <c r="K119" s="16">
        <f t="shared" si="51"/>
        <v>9.1884675105487403</v>
      </c>
      <c r="L119" s="16">
        <f t="shared" si="52"/>
        <v>0.27202372046842521</v>
      </c>
      <c r="M119" s="16">
        <f t="shared" si="53"/>
        <v>0.35461738625045519</v>
      </c>
      <c r="N119" s="27">
        <f t="shared" si="54"/>
        <v>2.154038392800341</v>
      </c>
      <c r="O119" s="17">
        <f t="shared" si="55"/>
        <v>0.76385946473798816</v>
      </c>
      <c r="Q119" s="10">
        <f t="shared" si="56"/>
        <v>5.1299999999999972</v>
      </c>
      <c r="R119" s="16">
        <f t="shared" si="57"/>
        <v>6.3418813085203779E-2</v>
      </c>
      <c r="S119" s="16">
        <f t="shared" si="58"/>
        <v>20.602238609976286</v>
      </c>
      <c r="T119" s="16">
        <f t="shared" si="59"/>
        <v>0.19158984446097813</v>
      </c>
      <c r="U119" s="16">
        <f t="shared" si="60"/>
        <v>0.3310134379180027</v>
      </c>
      <c r="V119" s="27">
        <f t="shared" si="61"/>
        <v>2.2454511301061775</v>
      </c>
      <c r="W119" s="17">
        <f t="shared" si="62"/>
        <v>0.74327449825331016</v>
      </c>
    </row>
    <row r="120" spans="1:23" x14ac:dyDescent="0.15">
      <c r="A120" s="10">
        <f t="shared" si="42"/>
        <v>3.139999999999997</v>
      </c>
      <c r="B120" s="16">
        <f t="shared" si="43"/>
        <v>0.16212447917511094</v>
      </c>
      <c r="C120" s="16">
        <f t="shared" si="44"/>
        <v>3.8756462862840064</v>
      </c>
      <c r="D120" s="16">
        <f t="shared" si="45"/>
        <v>0.40377937494952815</v>
      </c>
      <c r="E120" s="16">
        <f t="shared" si="46"/>
        <v>0.40151748512507918</v>
      </c>
      <c r="F120" s="27">
        <f t="shared" si="47"/>
        <v>1.9952701885339641</v>
      </c>
      <c r="G120" s="17">
        <f t="shared" si="48"/>
        <v>0.80113586824519989</v>
      </c>
      <c r="H120" s="3"/>
      <c r="I120" s="10">
        <f t="shared" si="49"/>
        <v>4.139999999999997</v>
      </c>
      <c r="J120" s="16">
        <f t="shared" si="50"/>
        <v>9.6017513594479756E-2</v>
      </c>
      <c r="K120" s="16">
        <f t="shared" si="51"/>
        <v>9.2664902842095582</v>
      </c>
      <c r="L120" s="16">
        <f t="shared" si="52"/>
        <v>0.27100760628014992</v>
      </c>
      <c r="M120" s="16">
        <f t="shared" si="53"/>
        <v>0.35429822399605693</v>
      </c>
      <c r="N120" s="27">
        <f t="shared" si="54"/>
        <v>2.1552173831424173</v>
      </c>
      <c r="O120" s="17">
        <f t="shared" si="55"/>
        <v>0.76358969117278797</v>
      </c>
      <c r="Q120" s="10">
        <f t="shared" si="56"/>
        <v>5.139999999999997</v>
      </c>
      <c r="R120" s="16">
        <f t="shared" si="57"/>
        <v>6.3178776985235191E-2</v>
      </c>
      <c r="S120" s="16">
        <f t="shared" si="58"/>
        <v>20.760801662653748</v>
      </c>
      <c r="T120" s="16">
        <f t="shared" si="59"/>
        <v>0.19096360233739468</v>
      </c>
      <c r="U120" s="16">
        <f t="shared" si="60"/>
        <v>0.33084198356088224</v>
      </c>
      <c r="V120" s="27">
        <f t="shared" si="61"/>
        <v>2.2461482560848531</v>
      </c>
      <c r="W120" s="17">
        <f t="shared" si="62"/>
        <v>0.74312014441492935</v>
      </c>
    </row>
    <row r="121" spans="1:23" x14ac:dyDescent="0.15">
      <c r="A121" s="10">
        <f t="shared" si="42"/>
        <v>3.1499999999999968</v>
      </c>
      <c r="B121" s="16">
        <f t="shared" si="43"/>
        <v>0.16116576570526842</v>
      </c>
      <c r="C121" s="16">
        <f t="shared" si="44"/>
        <v>3.9101100070429498</v>
      </c>
      <c r="D121" s="16">
        <f t="shared" si="45"/>
        <v>0.40207739989948127</v>
      </c>
      <c r="E121" s="16">
        <f t="shared" si="46"/>
        <v>0.40083268978947739</v>
      </c>
      <c r="F121" s="27">
        <f t="shared" si="47"/>
        <v>1.9974015621558412</v>
      </c>
      <c r="G121" s="17">
        <f t="shared" si="48"/>
        <v>0.80062384074862991</v>
      </c>
      <c r="H121" s="3"/>
      <c r="I121" s="10">
        <f t="shared" si="49"/>
        <v>4.1499999999999968</v>
      </c>
      <c r="J121" s="16">
        <f t="shared" si="50"/>
        <v>9.5573741114628907E-2</v>
      </c>
      <c r="K121" s="16">
        <f t="shared" si="51"/>
        <v>9.3451098751776858</v>
      </c>
      <c r="L121" s="16">
        <f t="shared" si="52"/>
        <v>0.26999662504218735</v>
      </c>
      <c r="M121" s="16">
        <f t="shared" si="53"/>
        <v>0.3539812436533063</v>
      </c>
      <c r="N121" s="27">
        <f t="shared" si="54"/>
        <v>2.156389778029256</v>
      </c>
      <c r="O121" s="17">
        <f t="shared" si="55"/>
        <v>0.76332153542807313</v>
      </c>
      <c r="Q121" s="10">
        <f t="shared" si="56"/>
        <v>5.1499999999999968</v>
      </c>
      <c r="R121" s="16">
        <f t="shared" si="57"/>
        <v>6.2940088902875668E-2</v>
      </c>
      <c r="S121" s="16">
        <f t="shared" si="58"/>
        <v>20.920413417563573</v>
      </c>
      <c r="T121" s="16">
        <f t="shared" si="59"/>
        <v>0.19034023316678586</v>
      </c>
      <c r="U121" s="16">
        <f t="shared" si="60"/>
        <v>0.33067149207348262</v>
      </c>
      <c r="V121" s="27">
        <f t="shared" si="61"/>
        <v>2.2468419691126633</v>
      </c>
      <c r="W121" s="17">
        <f t="shared" si="62"/>
        <v>0.74296658637980628</v>
      </c>
    </row>
    <row r="122" spans="1:23" x14ac:dyDescent="0.15">
      <c r="A122" s="10">
        <f t="shared" si="42"/>
        <v>3.1599999999999966</v>
      </c>
      <c r="B122" s="16">
        <f t="shared" si="43"/>
        <v>0.16021532940271757</v>
      </c>
      <c r="C122" s="16">
        <f t="shared" si="44"/>
        <v>3.9448833625071078</v>
      </c>
      <c r="D122" s="16">
        <f t="shared" si="45"/>
        <v>0.40038436899423507</v>
      </c>
      <c r="E122" s="16">
        <f t="shared" si="46"/>
        <v>0.4001538067162268</v>
      </c>
      <c r="F122" s="27">
        <f t="shared" si="47"/>
        <v>1.9995194810325869</v>
      </c>
      <c r="G122" s="17">
        <f t="shared" si="48"/>
        <v>0.80011533193844397</v>
      </c>
      <c r="H122" s="3"/>
      <c r="I122" s="10">
        <f t="shared" si="49"/>
        <v>4.1599999999999966</v>
      </c>
      <c r="J122" s="16">
        <f t="shared" si="50"/>
        <v>9.5132995928307929E-2</v>
      </c>
      <c r="K122" s="16">
        <f t="shared" si="51"/>
        <v>9.4243299360864548</v>
      </c>
      <c r="L122" s="16">
        <f t="shared" si="52"/>
        <v>0.2689907467183133</v>
      </c>
      <c r="M122" s="16">
        <f t="shared" si="53"/>
        <v>0.35366642566307704</v>
      </c>
      <c r="N122" s="27">
        <f t="shared" si="54"/>
        <v>2.1575556230161101</v>
      </c>
      <c r="O122" s="17">
        <f t="shared" si="55"/>
        <v>0.76305498536138106</v>
      </c>
      <c r="Q122" s="10">
        <f t="shared" si="56"/>
        <v>5.1599999999999966</v>
      </c>
      <c r="R122" s="16">
        <f t="shared" si="57"/>
        <v>6.2702738855633294E-2</v>
      </c>
      <c r="S122" s="16">
        <f t="shared" si="58"/>
        <v>21.081079341305415</v>
      </c>
      <c r="T122" s="16">
        <f t="shared" si="59"/>
        <v>0.18971972073257132</v>
      </c>
      <c r="U122" s="16">
        <f t="shared" si="60"/>
        <v>0.33050195632545232</v>
      </c>
      <c r="V122" s="27">
        <f t="shared" si="61"/>
        <v>2.2475322903880923</v>
      </c>
      <c r="W122" s="17">
        <f t="shared" si="62"/>
        <v>0.74281381887788911</v>
      </c>
    </row>
    <row r="123" spans="1:23" x14ac:dyDescent="0.15">
      <c r="A123" s="10">
        <f t="shared" si="42"/>
        <v>3.1699999999999964</v>
      </c>
      <c r="B123" s="16">
        <f t="shared" si="43"/>
        <v>0.15927307767349849</v>
      </c>
      <c r="C123" s="16">
        <f t="shared" si="44"/>
        <v>3.9799685740567141</v>
      </c>
      <c r="D123" s="16">
        <f t="shared" si="45"/>
        <v>0.39870023722664183</v>
      </c>
      <c r="E123" s="16">
        <f t="shared" si="46"/>
        <v>0.39948076976678454</v>
      </c>
      <c r="F123" s="27">
        <f t="shared" si="47"/>
        <v>2.0016240440868991</v>
      </c>
      <c r="G123" s="17">
        <f t="shared" si="48"/>
        <v>0.79961031391553883</v>
      </c>
      <c r="H123" s="3"/>
      <c r="I123" s="10">
        <f t="shared" si="49"/>
        <v>4.1699999999999964</v>
      </c>
      <c r="J123" s="16">
        <f t="shared" si="50"/>
        <v>9.4695250954252089E-2</v>
      </c>
      <c r="K123" s="16">
        <f t="shared" si="51"/>
        <v>9.5041541358357584</v>
      </c>
      <c r="L123" s="16">
        <f t="shared" si="52"/>
        <v>0.26798994144419813</v>
      </c>
      <c r="M123" s="16">
        <f t="shared" si="53"/>
        <v>0.35335375068160862</v>
      </c>
      <c r="N123" s="27">
        <f t="shared" si="54"/>
        <v>2.1587149633008544</v>
      </c>
      <c r="O123" s="17">
        <f t="shared" si="55"/>
        <v>0.76279002893486803</v>
      </c>
      <c r="Q123" s="10">
        <f t="shared" si="56"/>
        <v>5.1699999999999964</v>
      </c>
      <c r="R123" s="16">
        <f t="shared" si="57"/>
        <v>6.2466716952373894E-2</v>
      </c>
      <c r="S123" s="16">
        <f t="shared" si="58"/>
        <v>21.242804920547552</v>
      </c>
      <c r="T123" s="16">
        <f t="shared" si="59"/>
        <v>0.18910204892070032</v>
      </c>
      <c r="U123" s="16">
        <f t="shared" si="60"/>
        <v>0.3303333692516956</v>
      </c>
      <c r="V123" s="27">
        <f t="shared" si="61"/>
        <v>2.2482192409541604</v>
      </c>
      <c r="W123" s="17">
        <f t="shared" si="62"/>
        <v>0.74266183668087726</v>
      </c>
    </row>
    <row r="124" spans="1:23" x14ac:dyDescent="0.15">
      <c r="A124" s="10">
        <f t="shared" si="42"/>
        <v>3.1799999999999962</v>
      </c>
      <c r="B124" s="16">
        <f t="shared" si="43"/>
        <v>0.15833891917853804</v>
      </c>
      <c r="C124" s="16">
        <f t="shared" si="44"/>
        <v>4.0153678758419833</v>
      </c>
      <c r="D124" s="16">
        <f t="shared" si="45"/>
        <v>0.39702495963579643</v>
      </c>
      <c r="E124" s="16">
        <f t="shared" si="46"/>
        <v>0.39881351369895573</v>
      </c>
      <c r="F124" s="27">
        <f t="shared" si="47"/>
        <v>2.0037153494997781</v>
      </c>
      <c r="G124" s="17">
        <f t="shared" si="48"/>
        <v>0.79910875898653766</v>
      </c>
      <c r="H124" s="3"/>
      <c r="I124" s="10">
        <f t="shared" si="49"/>
        <v>4.1799999999999962</v>
      </c>
      <c r="J124" s="16">
        <f t="shared" si="50"/>
        <v>9.4260479408798448E-2</v>
      </c>
      <c r="K124" s="16">
        <f t="shared" si="51"/>
        <v>9.5845861596294064</v>
      </c>
      <c r="L124" s="16">
        <f t="shared" si="52"/>
        <v>0.26699417952688675</v>
      </c>
      <c r="M124" s="16">
        <f t="shared" si="53"/>
        <v>0.35304319957771313</v>
      </c>
      <c r="N124" s="27">
        <f t="shared" si="54"/>
        <v>2.1598678437269183</v>
      </c>
      <c r="O124" s="17">
        <f t="shared" si="55"/>
        <v>0.76252665421436727</v>
      </c>
      <c r="Q124" s="10">
        <f t="shared" si="56"/>
        <v>5.1799999999999962</v>
      </c>
      <c r="R124" s="16">
        <f t="shared" si="57"/>
        <v>6.2232013392329373E-2</v>
      </c>
      <c r="S124" s="16">
        <f t="shared" si="58"/>
        <v>21.405595662065352</v>
      </c>
      <c r="T124" s="16">
        <f t="shared" si="59"/>
        <v>0.18848720171900354</v>
      </c>
      <c r="U124" s="16">
        <f t="shared" si="60"/>
        <v>0.33016572385166382</v>
      </c>
      <c r="V124" s="27">
        <f t="shared" si="61"/>
        <v>2.2489028416996995</v>
      </c>
      <c r="W124" s="17">
        <f t="shared" si="62"/>
        <v>0.74251063460184497</v>
      </c>
    </row>
    <row r="125" spans="1:23" x14ac:dyDescent="0.15">
      <c r="A125" s="10">
        <f t="shared" si="42"/>
        <v>3.1899999999999959</v>
      </c>
      <c r="B125" s="16">
        <f t="shared" si="43"/>
        <v>0.15741276381395425</v>
      </c>
      <c r="C125" s="16">
        <f t="shared" si="44"/>
        <v>4.051083514814934</v>
      </c>
      <c r="D125" s="16">
        <f t="shared" si="45"/>
        <v>0.39535849131199791</v>
      </c>
      <c r="E125" s="16">
        <f t="shared" si="46"/>
        <v>0.39815197415282438</v>
      </c>
      <c r="F125" s="27">
        <f t="shared" si="47"/>
        <v>2.0057934947147507</v>
      </c>
      <c r="G125" s="17">
        <f t="shared" si="48"/>
        <v>0.79861063966357071</v>
      </c>
      <c r="H125" s="3"/>
      <c r="I125" s="10">
        <f t="shared" si="49"/>
        <v>4.1899999999999959</v>
      </c>
      <c r="J125" s="16">
        <f t="shared" si="50"/>
        <v>9.3828654802033451E-2</v>
      </c>
      <c r="K125" s="16">
        <f t="shared" si="51"/>
        <v>9.6656297090124941</v>
      </c>
      <c r="L125" s="16">
        <f t="shared" si="52"/>
        <v>0.26600343144426603</v>
      </c>
      <c r="M125" s="16">
        <f t="shared" si="53"/>
        <v>0.35273475343002392</v>
      </c>
      <c r="N125" s="27">
        <f t="shared" si="54"/>
        <v>2.1610143087861937</v>
      </c>
      <c r="O125" s="17">
        <f t="shared" si="55"/>
        <v>0.76226484936845151</v>
      </c>
      <c r="Q125" s="10">
        <f t="shared" si="56"/>
        <v>5.1899999999999959</v>
      </c>
      <c r="R125" s="16">
        <f t="shared" si="57"/>
        <v>6.1998618464118659E-2</v>
      </c>
      <c r="S125" s="16">
        <f t="shared" si="58"/>
        <v>21.569457092779661</v>
      </c>
      <c r="T125" s="16">
        <f t="shared" si="59"/>
        <v>0.18787516321654832</v>
      </c>
      <c r="U125" s="16">
        <f t="shared" si="60"/>
        <v>0.32999901318865615</v>
      </c>
      <c r="V125" s="27">
        <f t="shared" si="61"/>
        <v>2.2495831133606194</v>
      </c>
      <c r="W125" s="17">
        <f t="shared" si="62"/>
        <v>0.74236020749486931</v>
      </c>
    </row>
    <row r="126" spans="1:23" x14ac:dyDescent="0.15">
      <c r="A126" s="10">
        <f t="shared" si="42"/>
        <v>3.1999999999999957</v>
      </c>
      <c r="B126" s="16">
        <f t="shared" si="43"/>
        <v>0.15649452269170619</v>
      </c>
      <c r="C126" s="16">
        <f t="shared" si="44"/>
        <v>4.0871177507613563</v>
      </c>
      <c r="D126" s="16">
        <f t="shared" si="45"/>
        <v>0.39370078740157555</v>
      </c>
      <c r="E126" s="16">
        <f t="shared" si="46"/>
        <v>0.397496087636933</v>
      </c>
      <c r="F126" s="27">
        <f t="shared" si="47"/>
        <v>2.0078585764421066</v>
      </c>
      <c r="G126" s="17">
        <f t="shared" si="48"/>
        <v>0.79811592866399905</v>
      </c>
      <c r="H126" s="3"/>
      <c r="I126" s="10">
        <f t="shared" si="49"/>
        <v>4.1999999999999957</v>
      </c>
      <c r="J126" s="16">
        <f t="shared" si="50"/>
        <v>9.3399750933997688E-2</v>
      </c>
      <c r="K126" s="16">
        <f t="shared" si="51"/>
        <v>9.7472885019087716</v>
      </c>
      <c r="L126" s="16">
        <f t="shared" si="52"/>
        <v>0.26501766784452346</v>
      </c>
      <c r="M126" s="16">
        <f t="shared" si="53"/>
        <v>0.35242839352428401</v>
      </c>
      <c r="N126" s="27">
        <f t="shared" si="54"/>
        <v>2.1621544026219275</v>
      </c>
      <c r="O126" s="17">
        <f t="shared" si="55"/>
        <v>0.76200460266750381</v>
      </c>
      <c r="Q126" s="10">
        <f t="shared" si="56"/>
        <v>5.1999999999999957</v>
      </c>
      <c r="R126" s="16">
        <f t="shared" si="57"/>
        <v>6.1766522544780829E-2</v>
      </c>
      <c r="S126" s="16">
        <f t="shared" si="58"/>
        <v>21.734394759795236</v>
      </c>
      <c r="T126" s="16">
        <f t="shared" si="59"/>
        <v>0.18726591760299655</v>
      </c>
      <c r="U126" s="16">
        <f t="shared" si="60"/>
        <v>0.3298332303891291</v>
      </c>
      <c r="V126" s="27">
        <f t="shared" si="61"/>
        <v>2.2502600765211604</v>
      </c>
      <c r="W126" s="17">
        <f t="shared" si="62"/>
        <v>0.74221055025466309</v>
      </c>
    </row>
    <row r="127" spans="1:23" x14ac:dyDescent="0.15">
      <c r="A127" s="10">
        <f t="shared" si="42"/>
        <v>3.2099999999999955</v>
      </c>
      <c r="B127" s="16">
        <f t="shared" si="43"/>
        <v>0.15558410812058329</v>
      </c>
      <c r="C127" s="16">
        <f t="shared" si="44"/>
        <v>4.1234728563328602</v>
      </c>
      <c r="D127" s="16">
        <f t="shared" si="45"/>
        <v>0.39205180311158527</v>
      </c>
      <c r="E127" s="16">
        <f t="shared" si="46"/>
        <v>0.39684579151470234</v>
      </c>
      <c r="F127" s="27">
        <f t="shared" si="47"/>
        <v>2.0099106906631632</v>
      </c>
      <c r="G127" s="17">
        <f t="shared" si="48"/>
        <v>0.79762459891008508</v>
      </c>
      <c r="H127" s="3"/>
      <c r="I127" s="10">
        <f t="shared" si="49"/>
        <v>4.2099999999999955</v>
      </c>
      <c r="J127" s="16">
        <f t="shared" si="50"/>
        <v>9.2973741890946648E-2</v>
      </c>
      <c r="K127" s="16">
        <f t="shared" si="51"/>
        <v>9.8295662726580826</v>
      </c>
      <c r="L127" s="16">
        <f t="shared" si="52"/>
        <v>0.26403685954559308</v>
      </c>
      <c r="M127" s="16">
        <f t="shared" si="53"/>
        <v>0.35212410135067612</v>
      </c>
      <c r="N127" s="27">
        <f t="shared" si="54"/>
        <v>2.163288169031587</v>
      </c>
      <c r="O127" s="17">
        <f t="shared" si="55"/>
        <v>0.76174590248279705</v>
      </c>
      <c r="Q127" s="10">
        <f t="shared" si="56"/>
        <v>5.2099999999999955</v>
      </c>
      <c r="R127" s="16">
        <f t="shared" si="57"/>
        <v>6.1535716098820317E-2</v>
      </c>
      <c r="S127" s="16">
        <f t="shared" si="58"/>
        <v>21.900414230439353</v>
      </c>
      <c r="T127" s="16">
        <f t="shared" si="59"/>
        <v>0.18665944916796581</v>
      </c>
      <c r="U127" s="16">
        <f t="shared" si="60"/>
        <v>0.32966836864201454</v>
      </c>
      <c r="V127" s="27">
        <f t="shared" si="61"/>
        <v>2.2509337516151318</v>
      </c>
      <c r="W127" s="17">
        <f t="shared" si="62"/>
        <v>0.74206165781621003</v>
      </c>
    </row>
    <row r="128" spans="1:23" x14ac:dyDescent="0.15">
      <c r="A128" s="10">
        <f t="shared" si="42"/>
        <v>3.2199999999999953</v>
      </c>
      <c r="B128" s="16">
        <f t="shared" si="43"/>
        <v>0.15468143358752692</v>
      </c>
      <c r="C128" s="16">
        <f t="shared" si="44"/>
        <v>4.1601511170790806</v>
      </c>
      <c r="D128" s="16">
        <f t="shared" si="45"/>
        <v>0.39041149371437578</v>
      </c>
      <c r="E128" s="16">
        <f t="shared" si="46"/>
        <v>0.39620102399109064</v>
      </c>
      <c r="F128" s="27">
        <f t="shared" si="47"/>
        <v>2.011949932634538</v>
      </c>
      <c r="G128" s="17">
        <f t="shared" si="48"/>
        <v>0.7971366235286097</v>
      </c>
      <c r="H128" s="3"/>
      <c r="I128" s="10">
        <f t="shared" si="49"/>
        <v>4.2199999999999953</v>
      </c>
      <c r="J128" s="16">
        <f t="shared" si="50"/>
        <v>9.2550602041666472E-2</v>
      </c>
      <c r="K128" s="16">
        <f t="shared" si="51"/>
        <v>9.9124667720537545</v>
      </c>
      <c r="L128" s="16">
        <f t="shared" si="52"/>
        <v>0.26306097753459301</v>
      </c>
      <c r="M128" s="16">
        <f t="shared" si="53"/>
        <v>0.35182185860119031</v>
      </c>
      <c r="N128" s="27">
        <f t="shared" si="54"/>
        <v>2.164415651469707</v>
      </c>
      <c r="O128" s="17">
        <f t="shared" si="55"/>
        <v>0.76148873728557842</v>
      </c>
      <c r="Q128" s="10">
        <f t="shared" si="56"/>
        <v>5.2199999999999953</v>
      </c>
      <c r="R128" s="16">
        <f t="shared" si="57"/>
        <v>6.1306189677263895E-2</v>
      </c>
      <c r="S128" s="16">
        <f t="shared" si="58"/>
        <v>22.067521092300083</v>
      </c>
      <c r="T128" s="16">
        <f t="shared" si="59"/>
        <v>0.18605574230039351</v>
      </c>
      <c r="U128" s="16">
        <f t="shared" si="60"/>
        <v>0.32950442119804563</v>
      </c>
      <c r="V128" s="27">
        <f t="shared" si="61"/>
        <v>2.2516041589271487</v>
      </c>
      <c r="W128" s="17">
        <f t="shared" si="62"/>
        <v>0.74191352515440256</v>
      </c>
    </row>
    <row r="129" spans="1:23" x14ac:dyDescent="0.15">
      <c r="A129" s="10">
        <f t="shared" si="42"/>
        <v>3.2299999999999951</v>
      </c>
      <c r="B129" s="16">
        <f t="shared" si="43"/>
        <v>0.15378641373927865</v>
      </c>
      <c r="C129" s="16">
        <f t="shared" si="44"/>
        <v>4.1971548314799589</v>
      </c>
      <c r="D129" s="16">
        <f t="shared" si="45"/>
        <v>0.38877981455202931</v>
      </c>
      <c r="E129" s="16">
        <f t="shared" si="46"/>
        <v>0.3955617240994847</v>
      </c>
      <c r="F129" s="27">
        <f t="shared" si="47"/>
        <v>2.0139763968924398</v>
      </c>
      <c r="G129" s="17">
        <f t="shared" si="48"/>
        <v>0.79665197585044145</v>
      </c>
      <c r="H129" s="3"/>
      <c r="I129" s="10">
        <f t="shared" si="49"/>
        <v>4.2299999999999951</v>
      </c>
      <c r="J129" s="16">
        <f t="shared" si="50"/>
        <v>9.213030603384427E-2</v>
      </c>
      <c r="K129" s="16">
        <f t="shared" si="51"/>
        <v>9.9959937673800621</v>
      </c>
      <c r="L129" s="16">
        <f t="shared" si="52"/>
        <v>0.26208999296725238</v>
      </c>
      <c r="M129" s="16">
        <f t="shared" si="53"/>
        <v>0.35152164716703155</v>
      </c>
      <c r="N129" s="27">
        <f t="shared" si="54"/>
        <v>2.1655368930507137</v>
      </c>
      <c r="O129" s="17">
        <f t="shared" si="55"/>
        <v>0.76123309564616282</v>
      </c>
      <c r="Q129" s="10">
        <f t="shared" si="56"/>
        <v>5.2299999999999951</v>
      </c>
      <c r="R129" s="16">
        <f t="shared" si="57"/>
        <v>6.1077933916729513E-2</v>
      </c>
      <c r="S129" s="16">
        <f t="shared" si="58"/>
        <v>22.235720953264924</v>
      </c>
      <c r="T129" s="16">
        <f t="shared" si="59"/>
        <v>0.18545478148790404</v>
      </c>
      <c r="U129" s="16">
        <f t="shared" si="60"/>
        <v>0.32934138136909247</v>
      </c>
      <c r="V129" s="27">
        <f t="shared" si="61"/>
        <v>2.2522713185938503</v>
      </c>
      <c r="W129" s="17">
        <f t="shared" si="62"/>
        <v>0.74176614728368595</v>
      </c>
    </row>
    <row r="130" spans="1:23" x14ac:dyDescent="0.15">
      <c r="A130" s="10">
        <f t="shared" si="42"/>
        <v>3.2399999999999949</v>
      </c>
      <c r="B130" s="16">
        <f t="shared" si="43"/>
        <v>0.15289896436434849</v>
      </c>
      <c r="C130" s="16">
        <f t="shared" si="44"/>
        <v>4.2344863109781476</v>
      </c>
      <c r="D130" s="16">
        <f t="shared" si="45"/>
        <v>0.38715672104067811</v>
      </c>
      <c r="E130" s="16">
        <f t="shared" si="46"/>
        <v>0.39492783168882034</v>
      </c>
      <c r="F130" s="27">
        <f t="shared" si="47"/>
        <v>2.0159901772569753</v>
      </c>
      <c r="G130" s="17">
        <f t="shared" si="48"/>
        <v>0.79617062941005767</v>
      </c>
      <c r="H130" s="3"/>
      <c r="I130" s="10">
        <f t="shared" si="49"/>
        <v>4.2399999999999949</v>
      </c>
      <c r="J130" s="16">
        <f t="shared" si="50"/>
        <v>9.1712828790491432E-2</v>
      </c>
      <c r="K130" s="16">
        <f t="shared" si="51"/>
        <v>10.080151042449669</v>
      </c>
      <c r="L130" s="16">
        <f t="shared" si="52"/>
        <v>0.26112387716732877</v>
      </c>
      <c r="M130" s="16">
        <f t="shared" si="53"/>
        <v>0.35122344913606524</v>
      </c>
      <c r="N130" s="27">
        <f t="shared" si="54"/>
        <v>2.1666519365517294</v>
      </c>
      <c r="O130" s="17">
        <f t="shared" si="55"/>
        <v>0.76097896623303352</v>
      </c>
      <c r="Q130" s="10">
        <f t="shared" si="56"/>
        <v>5.2399999999999949</v>
      </c>
      <c r="R130" s="16">
        <f t="shared" si="57"/>
        <v>6.0850939538506593E-2</v>
      </c>
      <c r="S130" s="16">
        <f t="shared" si="58"/>
        <v>22.405019441559197</v>
      </c>
      <c r="T130" s="16">
        <f t="shared" si="59"/>
        <v>0.18485655131617898</v>
      </c>
      <c r="U130" s="16">
        <f t="shared" si="60"/>
        <v>0.32917924252750469</v>
      </c>
      <c r="V130" s="27">
        <f t="shared" si="61"/>
        <v>2.252935250605109</v>
      </c>
      <c r="W130" s="17">
        <f t="shared" si="62"/>
        <v>0.74161951925770364</v>
      </c>
    </row>
    <row r="131" spans="1:23" x14ac:dyDescent="0.15">
      <c r="A131" s="10">
        <f t="shared" si="42"/>
        <v>3.2499999999999947</v>
      </c>
      <c r="B131" s="16">
        <f t="shared" si="43"/>
        <v>0.15201900237529736</v>
      </c>
      <c r="C131" s="16">
        <f t="shared" si="44"/>
        <v>4.2721478800115209</v>
      </c>
      <c r="D131" s="16">
        <f t="shared" si="45"/>
        <v>0.38554216867469965</v>
      </c>
      <c r="E131" s="16">
        <f t="shared" si="46"/>
        <v>0.39429928741092662</v>
      </c>
      <c r="F131" s="27">
        <f t="shared" si="47"/>
        <v>2.0179913668364642</v>
      </c>
      <c r="G131" s="17">
        <f t="shared" si="48"/>
        <v>0.79569255794501981</v>
      </c>
      <c r="H131" s="3"/>
      <c r="I131" s="10">
        <f t="shared" si="49"/>
        <v>4.2499999999999947</v>
      </c>
      <c r="J131" s="16">
        <f t="shared" si="50"/>
        <v>9.1298145506419626E-2</v>
      </c>
      <c r="K131" s="16">
        <f t="shared" si="51"/>
        <v>10.164942397641189</v>
      </c>
      <c r="L131" s="16">
        <f t="shared" si="52"/>
        <v>0.26016260162601679</v>
      </c>
      <c r="M131" s="16">
        <f t="shared" si="53"/>
        <v>0.35092724679029974</v>
      </c>
      <c r="N131" s="27">
        <f t="shared" si="54"/>
        <v>2.1677608244153497</v>
      </c>
      <c r="O131" s="17">
        <f t="shared" si="55"/>
        <v>0.76072633781194898</v>
      </c>
      <c r="Q131" s="10">
        <f t="shared" si="56"/>
        <v>5.2499999999999947</v>
      </c>
      <c r="R131" s="16">
        <f t="shared" si="57"/>
        <v>6.0625197347647736E-2</v>
      </c>
      <c r="S131" s="16">
        <f t="shared" si="58"/>
        <v>22.575422205784513</v>
      </c>
      <c r="T131" s="16">
        <f t="shared" si="59"/>
        <v>0.18426103646833047</v>
      </c>
      <c r="U131" s="16">
        <f t="shared" si="60"/>
        <v>0.32901799810546262</v>
      </c>
      <c r="V131" s="27">
        <f t="shared" si="61"/>
        <v>2.2535959748052332</v>
      </c>
      <c r="W131" s="17">
        <f t="shared" si="62"/>
        <v>0.74147363616894635</v>
      </c>
    </row>
    <row r="132" spans="1:23" x14ac:dyDescent="0.15">
      <c r="A132" s="10">
        <f t="shared" si="42"/>
        <v>3.2599999999999945</v>
      </c>
      <c r="B132" s="16">
        <f t="shared" si="43"/>
        <v>0.15114644579132772</v>
      </c>
      <c r="C132" s="16">
        <f t="shared" si="44"/>
        <v>4.3101418760457921</v>
      </c>
      <c r="D132" s="16">
        <f t="shared" si="45"/>
        <v>0.38393611303079261</v>
      </c>
      <c r="E132" s="16">
        <f t="shared" si="46"/>
        <v>0.39367603270809126</v>
      </c>
      <c r="F132" s="27">
        <f t="shared" si="47"/>
        <v>2.0199800580317713</v>
      </c>
      <c r="G132" s="17">
        <f t="shared" si="48"/>
        <v>0.79521773539540752</v>
      </c>
      <c r="H132" s="3"/>
      <c r="I132" s="10">
        <f t="shared" si="49"/>
        <v>4.2599999999999945</v>
      </c>
      <c r="J132" s="16">
        <f t="shared" si="50"/>
        <v>9.0886231644768348E-2</v>
      </c>
      <c r="K132" s="16">
        <f t="shared" si="51"/>
        <v>10.250371649936573</v>
      </c>
      <c r="L132" s="16">
        <f t="shared" si="52"/>
        <v>0.2592061380013484</v>
      </c>
      <c r="M132" s="16">
        <f t="shared" si="53"/>
        <v>0.35063302260340595</v>
      </c>
      <c r="N132" s="27">
        <f t="shared" si="54"/>
        <v>2.1688635987524107</v>
      </c>
      <c r="O132" s="17">
        <f t="shared" si="55"/>
        <v>0.76047519924505846</v>
      </c>
      <c r="Q132" s="10">
        <f t="shared" si="56"/>
        <v>5.2599999999999945</v>
      </c>
      <c r="R132" s="16">
        <f t="shared" si="57"/>
        <v>6.0400698232071684E-2</v>
      </c>
      <c r="S132" s="16">
        <f t="shared" si="58"/>
        <v>22.746934914957343</v>
      </c>
      <c r="T132" s="16">
        <f t="shared" si="59"/>
        <v>0.1836682217242776</v>
      </c>
      <c r="U132" s="16">
        <f t="shared" si="60"/>
        <v>0.32885764159433689</v>
      </c>
      <c r="V132" s="27">
        <f t="shared" si="61"/>
        <v>2.2542535108941526</v>
      </c>
      <c r="W132" s="17">
        <f t="shared" si="62"/>
        <v>0.74132849314840477</v>
      </c>
    </row>
    <row r="133" spans="1:23" x14ac:dyDescent="0.15">
      <c r="A133" s="10">
        <f t="shared" si="42"/>
        <v>3.2699999999999942</v>
      </c>
      <c r="B133" s="16">
        <f t="shared" si="43"/>
        <v>0.15028121372117625</v>
      </c>
      <c r="C133" s="16">
        <f t="shared" si="44"/>
        <v>4.3484706496072363</v>
      </c>
      <c r="D133" s="16">
        <f t="shared" si="45"/>
        <v>0.38233850977193601</v>
      </c>
      <c r="E133" s="16">
        <f t="shared" si="46"/>
        <v>0.39305800980084021</v>
      </c>
      <c r="F133" s="27">
        <f t="shared" si="47"/>
        <v>2.0219563425406397</v>
      </c>
      <c r="G133" s="17">
        <f t="shared" si="48"/>
        <v>0.79474613590320964</v>
      </c>
      <c r="H133" s="3"/>
      <c r="I133" s="10">
        <f t="shared" si="49"/>
        <v>4.2699999999999942</v>
      </c>
      <c r="J133" s="16">
        <f t="shared" si="50"/>
        <v>9.0477062933583291E-2</v>
      </c>
      <c r="K133" s="16">
        <f t="shared" si="51"/>
        <v>10.336442632958729</v>
      </c>
      <c r="L133" s="16">
        <f t="shared" si="52"/>
        <v>0.2582544581175838</v>
      </c>
      <c r="M133" s="16">
        <f t="shared" si="53"/>
        <v>0.35034075923827374</v>
      </c>
      <c r="N133" s="27">
        <f t="shared" si="54"/>
        <v>2.1699603013447231</v>
      </c>
      <c r="O133" s="17">
        <f t="shared" si="55"/>
        <v>0.76022553949002358</v>
      </c>
      <c r="Q133" s="10">
        <f t="shared" si="56"/>
        <v>5.2699999999999942</v>
      </c>
      <c r="R133" s="16">
        <f t="shared" si="57"/>
        <v>6.0177433161677341E-2</v>
      </c>
      <c r="S133" s="16">
        <f t="shared" si="58"/>
        <v>22.919563258547399</v>
      </c>
      <c r="T133" s="16">
        <f t="shared" si="59"/>
        <v>0.18307809196012598</v>
      </c>
      <c r="U133" s="16">
        <f t="shared" si="60"/>
        <v>0.3286981665440552</v>
      </c>
      <c r="V133" s="27">
        <f t="shared" si="61"/>
        <v>2.2549078784286003</v>
      </c>
      <c r="W133" s="17">
        <f t="shared" si="62"/>
        <v>0.74118408536522618</v>
      </c>
    </row>
    <row r="134" spans="1:23" x14ac:dyDescent="0.15">
      <c r="A134" s="10">
        <f t="shared" si="42"/>
        <v>3.279999999999994</v>
      </c>
      <c r="B134" s="16">
        <f t="shared" si="43"/>
        <v>0.14942322634630378</v>
      </c>
      <c r="C134" s="16">
        <f t="shared" si="44"/>
        <v>4.3871365643154947</v>
      </c>
      <c r="D134" s="16">
        <f t="shared" si="45"/>
        <v>0.38074931465123463</v>
      </c>
      <c r="E134" s="16">
        <f t="shared" si="46"/>
        <v>0.3924451616759313</v>
      </c>
      <c r="F134" s="27">
        <f t="shared" si="47"/>
        <v>2.0239203113620428</v>
      </c>
      <c r="G134" s="17">
        <f t="shared" si="48"/>
        <v>0.79427773381167799</v>
      </c>
      <c r="H134" s="3"/>
      <c r="I134" s="10">
        <f t="shared" si="49"/>
        <v>4.279999999999994</v>
      </c>
      <c r="J134" s="16">
        <f t="shared" si="50"/>
        <v>9.0070615362444414E-2</v>
      </c>
      <c r="K134" s="16">
        <f t="shared" si="51"/>
        <v>10.423159197009028</v>
      </c>
      <c r="L134" s="16">
        <f t="shared" si="52"/>
        <v>0.2573075339645951</v>
      </c>
      <c r="M134" s="16">
        <f t="shared" si="53"/>
        <v>0.35005043954460308</v>
      </c>
      <c r="N134" s="27">
        <f t="shared" si="54"/>
        <v>2.1710509736477919</v>
      </c>
      <c r="O134" s="17">
        <f t="shared" si="55"/>
        <v>0.75997734759914815</v>
      </c>
      <c r="Q134" s="10">
        <f t="shared" si="56"/>
        <v>5.279999999999994</v>
      </c>
      <c r="R134" s="16">
        <f t="shared" si="57"/>
        <v>5.9955393187468668E-2</v>
      </c>
      <c r="S134" s="16">
        <f t="shared" si="58"/>
        <v>23.093312946516193</v>
      </c>
      <c r="T134" s="16">
        <f t="shared" si="59"/>
        <v>0.18249063214755012</v>
      </c>
      <c r="U134" s="16">
        <f t="shared" si="60"/>
        <v>0.32853956656247763</v>
      </c>
      <c r="V134" s="27">
        <f t="shared" si="61"/>
        <v>2.2555590968232799</v>
      </c>
      <c r="W134" s="17">
        <f t="shared" si="62"/>
        <v>0.74104040802637383</v>
      </c>
    </row>
    <row r="135" spans="1:23" x14ac:dyDescent="0.15">
      <c r="A135" s="10">
        <f t="shared" si="42"/>
        <v>3.2899999999999938</v>
      </c>
      <c r="B135" s="16">
        <f t="shared" si="43"/>
        <v>0.14857240490437562</v>
      </c>
      <c r="C135" s="16">
        <f t="shared" si="44"/>
        <v>4.4261419969165283</v>
      </c>
      <c r="D135" s="16">
        <f t="shared" si="45"/>
        <v>0.37916848351565119</v>
      </c>
      <c r="E135" s="16">
        <f t="shared" si="46"/>
        <v>0.39183743207455396</v>
      </c>
      <c r="F135" s="27">
        <f t="shared" si="47"/>
        <v>2.0258720548005358</v>
      </c>
      <c r="G135" s="17">
        <f t="shared" si="48"/>
        <v>0.79381250366464196</v>
      </c>
      <c r="H135" s="3"/>
      <c r="I135" s="10">
        <f t="shared" si="49"/>
        <v>4.2899999999999938</v>
      </c>
      <c r="J135" s="16">
        <f t="shared" si="50"/>
        <v>8.9666865179143448E-2</v>
      </c>
      <c r="K135" s="16">
        <f t="shared" si="51"/>
        <v>10.510525209104864</v>
      </c>
      <c r="L135" s="16">
        <f t="shared" si="52"/>
        <v>0.25636533769724174</v>
      </c>
      <c r="M135" s="16">
        <f t="shared" si="53"/>
        <v>0.34976204655653098</v>
      </c>
      <c r="N135" s="27">
        <f t="shared" si="54"/>
        <v>2.1721356567935146</v>
      </c>
      <c r="O135" s="17">
        <f t="shared" si="55"/>
        <v>0.75973061271851416</v>
      </c>
      <c r="Q135" s="10">
        <f t="shared" si="56"/>
        <v>5.2899999999999938</v>
      </c>
      <c r="R135" s="16">
        <f t="shared" si="57"/>
        <v>5.973456944069043E-2</v>
      </c>
      <c r="S135" s="16">
        <f t="shared" si="58"/>
        <v>23.268189709355539</v>
      </c>
      <c r="T135" s="16">
        <f t="shared" si="59"/>
        <v>0.18190582735317964</v>
      </c>
      <c r="U135" s="16">
        <f t="shared" si="60"/>
        <v>0.32838183531477882</v>
      </c>
      <c r="V135" s="27">
        <f t="shared" si="61"/>
        <v>2.2562071853520242</v>
      </c>
      <c r="W135" s="17">
        <f t="shared" si="62"/>
        <v>0.74089745637628901</v>
      </c>
    </row>
    <row r="136" spans="1:23" x14ac:dyDescent="0.15">
      <c r="A136" s="10">
        <f t="shared" si="42"/>
        <v>3.2999999999999936</v>
      </c>
      <c r="B136" s="16">
        <f t="shared" si="43"/>
        <v>0.14772867167302775</v>
      </c>
      <c r="C136" s="16">
        <f t="shared" si="44"/>
        <v>4.4654893373155975</v>
      </c>
      <c r="D136" s="16">
        <f t="shared" si="45"/>
        <v>0.37759597230962977</v>
      </c>
      <c r="E136" s="16">
        <f t="shared" si="46"/>
        <v>0.3912347654807341</v>
      </c>
      <c r="F136" s="27">
        <f t="shared" si="47"/>
        <v>2.0278116624706182</v>
      </c>
      <c r="G136" s="17">
        <f t="shared" si="48"/>
        <v>0.79335042020578983</v>
      </c>
      <c r="H136" s="3"/>
      <c r="I136" s="10">
        <f t="shared" si="49"/>
        <v>4.2999999999999936</v>
      </c>
      <c r="J136" s="16">
        <f t="shared" si="50"/>
        <v>8.9265788886409542E-2</v>
      </c>
      <c r="K136" s="16">
        <f t="shared" si="51"/>
        <v>10.59854455301722</v>
      </c>
      <c r="L136" s="16">
        <f t="shared" si="52"/>
        <v>0.25542784163473881</v>
      </c>
      <c r="M136" s="16">
        <f t="shared" si="53"/>
        <v>0.34947556349029246</v>
      </c>
      <c r="N136" s="27">
        <f t="shared" si="54"/>
        <v>2.1732143915928561</v>
      </c>
      <c r="O136" s="17">
        <f t="shared" si="55"/>
        <v>0.75948532408712643</v>
      </c>
      <c r="Q136" s="10">
        <f t="shared" si="56"/>
        <v>5.2999999999999936</v>
      </c>
      <c r="R136" s="16">
        <f t="shared" si="57"/>
        <v>5.9514953131974552E-2</v>
      </c>
      <c r="S136" s="16">
        <f t="shared" si="58"/>
        <v>23.444199298126041</v>
      </c>
      <c r="T136" s="16">
        <f t="shared" si="59"/>
        <v>0.1813236627379877</v>
      </c>
      <c r="U136" s="16">
        <f t="shared" si="60"/>
        <v>0.32822496652283895</v>
      </c>
      <c r="V136" s="27">
        <f t="shared" si="61"/>
        <v>2.2568521631489431</v>
      </c>
      <c r="W136" s="17">
        <f t="shared" si="62"/>
        <v>0.74075522569655827</v>
      </c>
    </row>
    <row r="137" spans="1:23" x14ac:dyDescent="0.15">
      <c r="A137" s="10">
        <f t="shared" si="42"/>
        <v>3.3099999999999934</v>
      </c>
      <c r="B137" s="16">
        <f t="shared" si="43"/>
        <v>0.14689194995391319</v>
      </c>
      <c r="C137" s="16">
        <f t="shared" si="44"/>
        <v>4.5051809886104008</v>
      </c>
      <c r="D137" s="16">
        <f t="shared" si="45"/>
        <v>0.37603173707861043</v>
      </c>
      <c r="E137" s="16">
        <f t="shared" si="46"/>
        <v>0.39063710710993799</v>
      </c>
      <c r="F137" s="27">
        <f t="shared" si="47"/>
        <v>2.0297392233010987</v>
      </c>
      <c r="G137" s="17">
        <f t="shared" si="48"/>
        <v>0.79289145837791375</v>
      </c>
      <c r="H137" s="3"/>
      <c r="I137" s="10">
        <f t="shared" si="49"/>
        <v>4.3099999999999934</v>
      </c>
      <c r="J137" s="16">
        <f t="shared" si="50"/>
        <v>8.8867363238682454E-2</v>
      </c>
      <c r="K137" s="16">
        <f t="shared" si="51"/>
        <v>10.6872211293083</v>
      </c>
      <c r="L137" s="16">
        <f t="shared" si="52"/>
        <v>0.25449501826001819</v>
      </c>
      <c r="M137" s="16">
        <f t="shared" si="53"/>
        <v>0.34919097374191599</v>
      </c>
      <c r="N137" s="27">
        <f t="shared" si="54"/>
        <v>2.1742872185385052</v>
      </c>
      <c r="O137" s="17">
        <f t="shared" si="55"/>
        <v>0.75924147103606288</v>
      </c>
      <c r="Q137" s="10">
        <f t="shared" si="56"/>
        <v>5.3099999999999934</v>
      </c>
      <c r="R137" s="16">
        <f t="shared" si="57"/>
        <v>5.9296535550496833E-2</v>
      </c>
      <c r="S137" s="16">
        <f t="shared" si="58"/>
        <v>23.621347484495587</v>
      </c>
      <c r="T137" s="16">
        <f t="shared" si="59"/>
        <v>0.18074412355668329</v>
      </c>
      <c r="U137" s="16">
        <f t="shared" si="60"/>
        <v>0.32806895396464053</v>
      </c>
      <c r="V137" s="27">
        <f t="shared" si="61"/>
        <v>2.2574940492095621</v>
      </c>
      <c r="W137" s="17">
        <f t="shared" si="62"/>
        <v>0.74061371130558185</v>
      </c>
    </row>
    <row r="138" spans="1:23" x14ac:dyDescent="0.15">
      <c r="A138" s="10">
        <f t="shared" si="42"/>
        <v>3.3199999999999932</v>
      </c>
      <c r="B138" s="16">
        <f t="shared" si="43"/>
        <v>0.14606216405702324</v>
      </c>
      <c r="C138" s="16">
        <f t="shared" si="44"/>
        <v>4.5452193671242771</v>
      </c>
      <c r="D138" s="16">
        <f t="shared" si="45"/>
        <v>0.37447573397243966</v>
      </c>
      <c r="E138" s="16">
        <f t="shared" si="46"/>
        <v>0.39004440289787373</v>
      </c>
      <c r="F138" s="27">
        <f t="shared" si="47"/>
        <v>2.0316548255394671</v>
      </c>
      <c r="G138" s="17">
        <f t="shared" si="48"/>
        <v>0.79243559332212521</v>
      </c>
      <c r="H138" s="3"/>
      <c r="I138" s="10">
        <f t="shared" si="49"/>
        <v>4.3199999999999932</v>
      </c>
      <c r="J138" s="16">
        <f t="shared" si="50"/>
        <v>8.8471565238932473E-2</v>
      </c>
      <c r="K138" s="16">
        <f t="shared" si="51"/>
        <v>10.776558855369096</v>
      </c>
      <c r="L138" s="16">
        <f t="shared" si="52"/>
        <v>0.25356684021908243</v>
      </c>
      <c r="M138" s="16">
        <f t="shared" si="53"/>
        <v>0.34890826088495175</v>
      </c>
      <c r="N138" s="27">
        <f t="shared" si="54"/>
        <v>2.1753541778075101</v>
      </c>
      <c r="O138" s="17">
        <f t="shared" si="55"/>
        <v>0.75899904298763232</v>
      </c>
      <c r="Q138" s="10">
        <f t="shared" si="56"/>
        <v>5.3199999999999932</v>
      </c>
      <c r="R138" s="16">
        <f t="shared" si="57"/>
        <v>5.9079308063144112E-2</v>
      </c>
      <c r="S138" s="16">
        <f t="shared" si="58"/>
        <v>23.799640060777914</v>
      </c>
      <c r="T138" s="16">
        <f t="shared" si="59"/>
        <v>0.18016719515710619</v>
      </c>
      <c r="U138" s="16">
        <f t="shared" si="60"/>
        <v>0.32791379147367433</v>
      </c>
      <c r="V138" s="27">
        <f t="shared" si="61"/>
        <v>2.2581328623919519</v>
      </c>
      <c r="W138" s="17">
        <f t="shared" si="62"/>
        <v>0.74047290855824566</v>
      </c>
    </row>
    <row r="139" spans="1:23" x14ac:dyDescent="0.15">
      <c r="A139" s="10">
        <f t="shared" si="42"/>
        <v>3.329999999999993</v>
      </c>
      <c r="B139" s="16">
        <f t="shared" si="43"/>
        <v>0.14523923928527829</v>
      </c>
      <c r="C139" s="16">
        <f t="shared" si="44"/>
        <v>4.5856069024395101</v>
      </c>
      <c r="D139" s="16">
        <f t="shared" si="45"/>
        <v>0.37292791924867569</v>
      </c>
      <c r="E139" s="16">
        <f t="shared" si="46"/>
        <v>0.38945659948948447</v>
      </c>
      <c r="F139" s="27">
        <f t="shared" si="47"/>
        <v>2.0335585567562648</v>
      </c>
      <c r="G139" s="17">
        <f t="shared" si="48"/>
        <v>0.79198280037703872</v>
      </c>
      <c r="H139" s="3"/>
      <c r="I139" s="10">
        <f t="shared" si="49"/>
        <v>4.329999999999993</v>
      </c>
      <c r="J139" s="16">
        <f t="shared" si="50"/>
        <v>8.8078372135526467E-2</v>
      </c>
      <c r="K139" s="16">
        <f t="shared" si="51"/>
        <v>10.866561665457027</v>
      </c>
      <c r="L139" s="16">
        <f t="shared" si="52"/>
        <v>0.25264328032035238</v>
      </c>
      <c r="M139" s="16">
        <f t="shared" si="53"/>
        <v>0.34862740866823316</v>
      </c>
      <c r="N139" s="27">
        <f t="shared" si="54"/>
        <v>2.1764153092638914</v>
      </c>
      <c r="O139" s="17">
        <f t="shared" si="55"/>
        <v>0.75875802945454152</v>
      </c>
      <c r="Q139" s="10">
        <f t="shared" si="56"/>
        <v>5.329999999999993</v>
      </c>
      <c r="R139" s="16">
        <f t="shared" si="57"/>
        <v>5.8863262113691604E-2</v>
      </c>
      <c r="S139" s="16">
        <f t="shared" si="58"/>
        <v>23.979082839970971</v>
      </c>
      <c r="T139" s="16">
        <f t="shared" si="59"/>
        <v>0.17959286297962562</v>
      </c>
      <c r="U139" s="16">
        <f t="shared" si="60"/>
        <v>0.32775947293835112</v>
      </c>
      <c r="V139" s="27">
        <f t="shared" si="61"/>
        <v>2.2587686214178451</v>
      </c>
      <c r="W139" s="17">
        <f t="shared" si="62"/>
        <v>0.74033281284559893</v>
      </c>
    </row>
    <row r="140" spans="1:23" x14ac:dyDescent="0.15">
      <c r="A140" s="10">
        <f t="shared" si="42"/>
        <v>3.3399999999999928</v>
      </c>
      <c r="B140" s="16">
        <f t="shared" si="43"/>
        <v>0.14442310191938362</v>
      </c>
      <c r="C140" s="16">
        <f t="shared" si="44"/>
        <v>4.6263460374307197</v>
      </c>
      <c r="D140" s="16">
        <f t="shared" si="45"/>
        <v>0.37138824927579406</v>
      </c>
      <c r="E140" s="16">
        <f t="shared" si="46"/>
        <v>0.38887364422813114</v>
      </c>
      <c r="F140" s="27">
        <f t="shared" si="47"/>
        <v>2.0354505038494621</v>
      </c>
      <c r="G140" s="17">
        <f t="shared" si="48"/>
        <v>0.79153305507792615</v>
      </c>
      <c r="H140" s="3"/>
      <c r="I140" s="10">
        <f t="shared" si="49"/>
        <v>4.3399999999999928</v>
      </c>
      <c r="J140" s="16">
        <f t="shared" si="50"/>
        <v>8.7687761419139018E-2</v>
      </c>
      <c r="K140" s="16">
        <f t="shared" si="51"/>
        <v>10.957233510733619</v>
      </c>
      <c r="L140" s="16">
        <f t="shared" si="52"/>
        <v>0.2517243115340087</v>
      </c>
      <c r="M140" s="16">
        <f t="shared" si="53"/>
        <v>0.34834840101367065</v>
      </c>
      <c r="N140" s="27">
        <f t="shared" si="54"/>
        <v>2.1774706524612353</v>
      </c>
      <c r="O140" s="17">
        <f t="shared" si="55"/>
        <v>0.75851842003906556</v>
      </c>
      <c r="Q140" s="10">
        <f t="shared" si="56"/>
        <v>5.3399999999999928</v>
      </c>
      <c r="R140" s="16">
        <f t="shared" si="57"/>
        <v>5.8648389221990171E-2</v>
      </c>
      <c r="S140" s="16">
        <f t="shared" si="58"/>
        <v>24.159681655795683</v>
      </c>
      <c r="T140" s="16">
        <f t="shared" si="59"/>
        <v>0.17902111255654127</v>
      </c>
      <c r="U140" s="16">
        <f t="shared" si="60"/>
        <v>0.32760599230142151</v>
      </c>
      <c r="V140" s="27">
        <f t="shared" si="61"/>
        <v>2.2594013448737464</v>
      </c>
      <c r="W140" s="17">
        <f t="shared" si="62"/>
        <v>0.74019341959453</v>
      </c>
    </row>
    <row r="141" spans="1:23" x14ac:dyDescent="0.15">
      <c r="A141" s="10">
        <f t="shared" si="42"/>
        <v>3.3499999999999925</v>
      </c>
      <c r="B141" s="16">
        <f t="shared" si="43"/>
        <v>0.14361367920294468</v>
      </c>
      <c r="C141" s="16">
        <f t="shared" si="44"/>
        <v>4.667439228298333</v>
      </c>
      <c r="D141" s="16">
        <f t="shared" si="45"/>
        <v>0.36985668053629334</v>
      </c>
      <c r="E141" s="16">
        <f t="shared" si="46"/>
        <v>0.38829548514496043</v>
      </c>
      <c r="F141" s="27">
        <f t="shared" si="47"/>
        <v>2.0373307530488352</v>
      </c>
      <c r="G141" s="17">
        <f t="shared" si="48"/>
        <v>0.79108633315584498</v>
      </c>
      <c r="H141" s="3"/>
      <c r="I141" s="10">
        <f t="shared" si="49"/>
        <v>4.3499999999999925</v>
      </c>
      <c r="J141" s="16">
        <f t="shared" si="50"/>
        <v>8.7299710819708193E-2</v>
      </c>
      <c r="K141" s="16">
        <f t="shared" si="51"/>
        <v>11.048578359302162</v>
      </c>
      <c r="L141" s="16">
        <f t="shared" si="52"/>
        <v>0.25080990699132688</v>
      </c>
      <c r="M141" s="16">
        <f t="shared" si="53"/>
        <v>0.34807122201407725</v>
      </c>
      <c r="N141" s="27">
        <f t="shared" si="54"/>
        <v>2.1785202466452698</v>
      </c>
      <c r="O141" s="17">
        <f t="shared" si="55"/>
        <v>0.75828020443222788</v>
      </c>
      <c r="Q141" s="10">
        <f t="shared" si="56"/>
        <v>5.3499999999999925</v>
      </c>
      <c r="R141" s="16">
        <f t="shared" si="57"/>
        <v>5.8434680983163664E-2</v>
      </c>
      <c r="S141" s="16">
        <f t="shared" si="58"/>
        <v>24.341442362734306</v>
      </c>
      <c r="T141" s="16">
        <f t="shared" si="59"/>
        <v>0.17845192951148828</v>
      </c>
      <c r="U141" s="16">
        <f t="shared" si="60"/>
        <v>0.32745334355940259</v>
      </c>
      <c r="V141" s="27">
        <f t="shared" si="61"/>
        <v>2.2600310512120312</v>
      </c>
      <c r="W141" s="17">
        <f t="shared" si="62"/>
        <v>0.740054724267451</v>
      </c>
    </row>
    <row r="142" spans="1:23" x14ac:dyDescent="0.15">
      <c r="A142" s="10">
        <f t="shared" si="42"/>
        <v>3.3599999999999923</v>
      </c>
      <c r="B142" s="16">
        <f t="shared" si="43"/>
        <v>0.14281089932783733</v>
      </c>
      <c r="C142" s="16">
        <f t="shared" si="44"/>
        <v>4.7088889446021724</v>
      </c>
      <c r="D142" s="16">
        <f t="shared" si="45"/>
        <v>0.36833316962970358</v>
      </c>
      <c r="E142" s="16">
        <f t="shared" si="46"/>
        <v>0.38772207094845523</v>
      </c>
      <c r="F142" s="27">
        <f t="shared" si="47"/>
        <v>2.0391993899203391</v>
      </c>
      <c r="G142" s="17">
        <f t="shared" si="48"/>
        <v>0.79064261053674023</v>
      </c>
      <c r="H142" s="3"/>
      <c r="I142" s="10">
        <f t="shared" si="49"/>
        <v>4.3599999999999923</v>
      </c>
      <c r="J142" s="16">
        <f t="shared" si="50"/>
        <v>8.691419830343515E-2</v>
      </c>
      <c r="K142" s="16">
        <f t="shared" si="51"/>
        <v>11.140600196245304</v>
      </c>
      <c r="L142" s="16">
        <f t="shared" si="52"/>
        <v>0.24990003998400717</v>
      </c>
      <c r="M142" s="16">
        <f t="shared" si="53"/>
        <v>0.34779585593102502</v>
      </c>
      <c r="N142" s="27">
        <f t="shared" si="54"/>
        <v>2.1795641307564151</v>
      </c>
      <c r="O142" s="17">
        <f t="shared" si="55"/>
        <v>0.75804337241298791</v>
      </c>
      <c r="Q142" s="10">
        <f t="shared" si="56"/>
        <v>5.3599999999999923</v>
      </c>
      <c r="R142" s="16">
        <f t="shared" si="57"/>
        <v>5.8222129066815884E-2</v>
      </c>
      <c r="S142" s="16">
        <f t="shared" si="58"/>
        <v>24.524370836068904</v>
      </c>
      <c r="T142" s="16">
        <f t="shared" si="59"/>
        <v>0.17788529955884491</v>
      </c>
      <c r="U142" s="16">
        <f t="shared" si="60"/>
        <v>0.3273015207620113</v>
      </c>
      <c r="V142" s="27">
        <f t="shared" si="61"/>
        <v>2.2606577587520356</v>
      </c>
      <c r="W142" s="17">
        <f t="shared" si="62"/>
        <v>0.73991672236198125</v>
      </c>
    </row>
    <row r="143" spans="1:23" x14ac:dyDescent="0.15">
      <c r="A143" s="10">
        <f t="shared" si="42"/>
        <v>3.3699999999999921</v>
      </c>
      <c r="B143" s="16">
        <f t="shared" si="43"/>
        <v>0.142014691419828</v>
      </c>
      <c r="C143" s="16">
        <f t="shared" si="44"/>
        <v>4.7506976692950929</v>
      </c>
      <c r="D143" s="16">
        <f t="shared" si="45"/>
        <v>0.36681767327549963</v>
      </c>
      <c r="E143" s="16">
        <f t="shared" si="46"/>
        <v>0.38715335101416276</v>
      </c>
      <c r="F143" s="27">
        <f t="shared" si="47"/>
        <v>2.0410564993704861</v>
      </c>
      <c r="G143" s="17">
        <f t="shared" si="48"/>
        <v>0.79020186334052001</v>
      </c>
      <c r="H143" s="3"/>
      <c r="I143" s="10">
        <f t="shared" si="49"/>
        <v>4.3699999999999921</v>
      </c>
      <c r="J143" s="16">
        <f t="shared" si="50"/>
        <v>8.653120206982666E-2</v>
      </c>
      <c r="K143" s="16">
        <f t="shared" si="51"/>
        <v>11.233303023662904</v>
      </c>
      <c r="L143" s="16">
        <f t="shared" si="52"/>
        <v>0.24899468396349816</v>
      </c>
      <c r="M143" s="16">
        <f t="shared" si="53"/>
        <v>0.34752228719273331</v>
      </c>
      <c r="N143" s="27">
        <f t="shared" si="54"/>
        <v>2.1806023434323167</v>
      </c>
      <c r="O143" s="17">
        <f t="shared" si="55"/>
        <v>0.75780791384743273</v>
      </c>
      <c r="Q143" s="10">
        <f t="shared" si="56"/>
        <v>5.3699999999999921</v>
      </c>
      <c r="R143" s="16">
        <f t="shared" si="57"/>
        <v>5.8010725216247234E-2</v>
      </c>
      <c r="S143" s="16">
        <f t="shared" si="58"/>
        <v>24.708472971920099</v>
      </c>
      <c r="T143" s="16">
        <f t="shared" si="59"/>
        <v>0.17732120850314348</v>
      </c>
      <c r="U143" s="16">
        <f t="shared" si="60"/>
        <v>0.32715051801160511</v>
      </c>
      <c r="V143" s="27">
        <f t="shared" si="61"/>
        <v>2.2612814856811352</v>
      </c>
      <c r="W143" s="17">
        <f t="shared" si="62"/>
        <v>0.73977940941063547</v>
      </c>
    </row>
    <row r="144" spans="1:23" x14ac:dyDescent="0.15">
      <c r="A144" s="10">
        <f t="shared" si="42"/>
        <v>3.3799999999999919</v>
      </c>
      <c r="B144" s="16">
        <f t="shared" si="43"/>
        <v>0.14122498552443963</v>
      </c>
      <c r="C144" s="16">
        <f t="shared" si="44"/>
        <v>4.7928678987567448</v>
      </c>
      <c r="D144" s="16">
        <f t="shared" si="45"/>
        <v>0.36531014831592146</v>
      </c>
      <c r="E144" s="16">
        <f t="shared" si="46"/>
        <v>0.38658927537459975</v>
      </c>
      <c r="F144" s="27">
        <f t="shared" si="47"/>
        <v>2.0429021656507178</v>
      </c>
      <c r="G144" s="17">
        <f t="shared" si="48"/>
        <v>0.78976406788011144</v>
      </c>
      <c r="H144" s="3"/>
      <c r="I144" s="10">
        <f t="shared" si="49"/>
        <v>4.3799999999999919</v>
      </c>
      <c r="J144" s="16">
        <f t="shared" si="50"/>
        <v>8.6150700548780268E-2</v>
      </c>
      <c r="K144" s="16">
        <f t="shared" si="51"/>
        <v>11.32669086070957</v>
      </c>
      <c r="L144" s="16">
        <f t="shared" si="52"/>
        <v>0.24809381254031604</v>
      </c>
      <c r="M144" s="16">
        <f t="shared" si="53"/>
        <v>0.34725050039198585</v>
      </c>
      <c r="N144" s="27">
        <f t="shared" si="54"/>
        <v>2.18163492301036</v>
      </c>
      <c r="O144" s="17">
        <f t="shared" si="55"/>
        <v>0.75757381868797924</v>
      </c>
      <c r="Q144" s="10">
        <f t="shared" si="56"/>
        <v>5.3799999999999919</v>
      </c>
      <c r="R144" s="16">
        <f t="shared" si="57"/>
        <v>5.7800461247680922E-2</v>
      </c>
      <c r="S144" s="16">
        <f t="shared" si="58"/>
        <v>24.893754687285348</v>
      </c>
      <c r="T144" s="16">
        <f t="shared" si="59"/>
        <v>0.17675964223848459</v>
      </c>
      <c r="U144" s="16">
        <f t="shared" si="60"/>
        <v>0.32700032946262919</v>
      </c>
      <c r="V144" s="27">
        <f t="shared" si="61"/>
        <v>2.2619022500558192</v>
      </c>
      <c r="W144" s="17">
        <f t="shared" si="62"/>
        <v>0.73964278098051506</v>
      </c>
    </row>
    <row r="145" spans="1:23" x14ac:dyDescent="0.15">
      <c r="A145" s="10">
        <f t="shared" si="42"/>
        <v>3.3899999999999917</v>
      </c>
      <c r="B145" s="16">
        <f t="shared" si="43"/>
        <v>0.14044171259305793</v>
      </c>
      <c r="C145" s="16">
        <f t="shared" si="44"/>
        <v>4.8354021428273652</v>
      </c>
      <c r="D145" s="16">
        <f t="shared" si="45"/>
        <v>0.36381055171870302</v>
      </c>
      <c r="E145" s="16">
        <f t="shared" si="46"/>
        <v>0.38602979470932702</v>
      </c>
      <c r="F145" s="27">
        <f t="shared" si="47"/>
        <v>2.0447364723617776</v>
      </c>
      <c r="G145" s="17">
        <f t="shared" si="48"/>
        <v>0.7893292006604905</v>
      </c>
      <c r="H145" s="3"/>
      <c r="I145" s="10">
        <f t="shared" si="49"/>
        <v>4.3899999999999917</v>
      </c>
      <c r="J145" s="16">
        <f t="shared" si="50"/>
        <v>8.5772672397711039E-2</v>
      </c>
      <c r="K145" s="16">
        <f t="shared" si="51"/>
        <v>11.420767743632517</v>
      </c>
      <c r="L145" s="16">
        <f t="shared" si="52"/>
        <v>0.2471973994833582</v>
      </c>
      <c r="M145" s="16">
        <f t="shared" si="53"/>
        <v>0.3469804802840793</v>
      </c>
      <c r="N145" s="27">
        <f t="shared" si="54"/>
        <v>2.1826619075301625</v>
      </c>
      <c r="O145" s="17">
        <f t="shared" si="55"/>
        <v>0.75734107697258057</v>
      </c>
      <c r="Q145" s="10">
        <f t="shared" si="56"/>
        <v>5.3899999999999917</v>
      </c>
      <c r="R145" s="16">
        <f t="shared" si="57"/>
        <v>5.7591329049498485E-2</v>
      </c>
      <c r="S145" s="16">
        <f t="shared" si="58"/>
        <v>25.080221920077719</v>
      </c>
      <c r="T145" s="16">
        <f t="shared" si="59"/>
        <v>0.17620058674795433</v>
      </c>
      <c r="U145" s="16">
        <f t="shared" si="60"/>
        <v>0.32685094932107034</v>
      </c>
      <c r="V145" s="27">
        <f t="shared" si="61"/>
        <v>2.2625200698027474</v>
      </c>
      <c r="W145" s="17">
        <f t="shared" si="62"/>
        <v>0.73950683267300232</v>
      </c>
    </row>
    <row r="146" spans="1:23" x14ac:dyDescent="0.15">
      <c r="A146" s="10">
        <f t="shared" si="42"/>
        <v>3.3999999999999915</v>
      </c>
      <c r="B146" s="16">
        <f t="shared" si="43"/>
        <v>0.1396648044692744</v>
      </c>
      <c r="C146" s="16">
        <f t="shared" si="44"/>
        <v>4.8783029248417149</v>
      </c>
      <c r="D146" s="16">
        <f t="shared" si="45"/>
        <v>0.36231884057971148</v>
      </c>
      <c r="E146" s="16">
        <f t="shared" si="46"/>
        <v>0.3854748603351959</v>
      </c>
      <c r="F146" s="27">
        <f t="shared" si="47"/>
        <v>2.0465595024580749</v>
      </c>
      <c r="G146" s="17">
        <f t="shared" si="48"/>
        <v>0.78889723837769454</v>
      </c>
      <c r="H146" s="3"/>
      <c r="I146" s="10">
        <f t="shared" si="49"/>
        <v>4.3999999999999915</v>
      </c>
      <c r="J146" s="16">
        <f t="shared" si="50"/>
        <v>8.5397096498719363E-2</v>
      </c>
      <c r="K146" s="16">
        <f t="shared" si="51"/>
        <v>11.515537725809242</v>
      </c>
      <c r="L146" s="16">
        <f t="shared" si="52"/>
        <v>0.2463054187192126</v>
      </c>
      <c r="M146" s="16">
        <f t="shared" si="53"/>
        <v>0.3467122117847995</v>
      </c>
      <c r="N146" s="27">
        <f t="shared" si="54"/>
        <v>2.1836833347360458</v>
      </c>
      <c r="O146" s="17">
        <f t="shared" si="55"/>
        <v>0.75710967882394109</v>
      </c>
      <c r="Q146" s="10">
        <f t="shared" si="56"/>
        <v>5.3999999999999915</v>
      </c>
      <c r="R146" s="16">
        <f t="shared" si="57"/>
        <v>5.7383320581484494E-2</v>
      </c>
      <c r="S146" s="16">
        <f t="shared" si="58"/>
        <v>25.267880629164225</v>
      </c>
      <c r="T146" s="16">
        <f t="shared" si="59"/>
        <v>0.175644028103045</v>
      </c>
      <c r="U146" s="16">
        <f t="shared" si="60"/>
        <v>0.32670237184391743</v>
      </c>
      <c r="V146" s="27">
        <f t="shared" si="61"/>
        <v>2.2631349627198052</v>
      </c>
      <c r="W146" s="17">
        <f t="shared" si="62"/>
        <v>0.73937156012345617</v>
      </c>
    </row>
    <row r="147" spans="1:23" x14ac:dyDescent="0.15">
      <c r="A147" s="10">
        <f t="shared" si="42"/>
        <v>3.4099999999999913</v>
      </c>
      <c r="B147" s="16">
        <f t="shared" si="43"/>
        <v>0.1388941938754612</v>
      </c>
      <c r="C147" s="16">
        <f t="shared" si="44"/>
        <v>4.9215727816630359</v>
      </c>
      <c r="D147" s="16">
        <f t="shared" si="45"/>
        <v>0.36083497212549975</v>
      </c>
      <c r="E147" s="16">
        <f t="shared" si="46"/>
        <v>0.38492442419675799</v>
      </c>
      <c r="F147" s="27">
        <f t="shared" si="47"/>
        <v>2.0483713382520516</v>
      </c>
      <c r="G147" s="17">
        <f t="shared" si="48"/>
        <v>0.78846815791781355</v>
      </c>
      <c r="H147" s="3"/>
      <c r="I147" s="10">
        <f t="shared" si="49"/>
        <v>4.4099999999999913</v>
      </c>
      <c r="J147" s="16">
        <f t="shared" si="50"/>
        <v>8.5023951955799218E-2</v>
      </c>
      <c r="K147" s="16">
        <f t="shared" si="51"/>
        <v>11.611004877785293</v>
      </c>
      <c r="L147" s="16">
        <f t="shared" si="52"/>
        <v>0.24541784433146219</v>
      </c>
      <c r="M147" s="16">
        <f t="shared" si="53"/>
        <v>0.34644567996842796</v>
      </c>
      <c r="N147" s="27">
        <f t="shared" si="54"/>
        <v>2.1846992420794882</v>
      </c>
      <c r="O147" s="17">
        <f t="shared" si="55"/>
        <v>0.75687961444873741</v>
      </c>
      <c r="Q147" s="10">
        <f t="shared" si="56"/>
        <v>5.4099999999999913</v>
      </c>
      <c r="R147" s="16">
        <f t="shared" si="57"/>
        <v>5.7176427874080539E-2</v>
      </c>
      <c r="S147" s="16">
        <f t="shared" si="58"/>
        <v>25.456736794404552</v>
      </c>
      <c r="T147" s="16">
        <f t="shared" si="59"/>
        <v>0.1750899524630784</v>
      </c>
      <c r="U147" s="16">
        <f t="shared" si="60"/>
        <v>0.32655459133862896</v>
      </c>
      <c r="V147" s="27">
        <f t="shared" si="61"/>
        <v>2.2637469464771476</v>
      </c>
      <c r="W147" s="17">
        <f t="shared" si="62"/>
        <v>0.73923695900091391</v>
      </c>
    </row>
    <row r="148" spans="1:23" x14ac:dyDescent="0.15">
      <c r="A148" s="10">
        <f t="shared" si="42"/>
        <v>3.419999999999991</v>
      </c>
      <c r="B148" s="16">
        <f t="shared" si="43"/>
        <v>0.13812981439957342</v>
      </c>
      <c r="C148" s="16">
        <f t="shared" si="44"/>
        <v>4.9652142637171393</v>
      </c>
      <c r="D148" s="16">
        <f t="shared" si="45"/>
        <v>0.35935890371577245</v>
      </c>
      <c r="E148" s="16">
        <f t="shared" si="46"/>
        <v>0.38437843885683809</v>
      </c>
      <c r="F148" s="27">
        <f t="shared" si="47"/>
        <v>2.0501720614185386</v>
      </c>
      <c r="G148" s="17">
        <f t="shared" si="48"/>
        <v>0.78804193635596342</v>
      </c>
      <c r="I148" s="10">
        <f t="shared" si="49"/>
        <v>4.419999999999991</v>
      </c>
      <c r="J148" s="16">
        <f t="shared" si="50"/>
        <v>8.4653218092086091E-2</v>
      </c>
      <c r="K148" s="16">
        <f t="shared" si="51"/>
        <v>11.707173287312076</v>
      </c>
      <c r="L148" s="16">
        <f t="shared" si="52"/>
        <v>0.24453465055998513</v>
      </c>
      <c r="M148" s="16">
        <f t="shared" si="53"/>
        <v>0.34618087006577575</v>
      </c>
      <c r="N148" s="27">
        <f t="shared" si="54"/>
        <v>2.1857096667215603</v>
      </c>
      <c r="O148" s="17">
        <f t="shared" si="55"/>
        <v>0.75665087413684662</v>
      </c>
      <c r="Q148" s="10">
        <f t="shared" si="56"/>
        <v>5.419999999999991</v>
      </c>
      <c r="R148" s="16">
        <f t="shared" si="57"/>
        <v>5.6970643027648038E-2</v>
      </c>
      <c r="S148" s="16">
        <f t="shared" si="58"/>
        <v>25.646796416689472</v>
      </c>
      <c r="T148" s="16">
        <f t="shared" si="59"/>
        <v>0.17453834607463312</v>
      </c>
      <c r="U148" s="16">
        <f t="shared" si="60"/>
        <v>0.32640760216260573</v>
      </c>
      <c r="V148" s="27">
        <f t="shared" si="61"/>
        <v>2.2643560386182284</v>
      </c>
      <c r="W148" s="17">
        <f t="shared" si="62"/>
        <v>0.73910302500779246</v>
      </c>
    </row>
    <row r="149" spans="1:23" x14ac:dyDescent="0.15">
      <c r="A149" s="10">
        <f t="shared" si="42"/>
        <v>3.4299999999999908</v>
      </c>
      <c r="B149" s="16">
        <f t="shared" si="43"/>
        <v>0.13737160048217503</v>
      </c>
      <c r="C149" s="16">
        <f t="shared" si="44"/>
        <v>5.0092299350265286</v>
      </c>
      <c r="D149" s="16">
        <f t="shared" si="45"/>
        <v>0.35789059284576846</v>
      </c>
      <c r="E149" s="16">
        <f t="shared" si="46"/>
        <v>0.38383685748726787</v>
      </c>
      <c r="F149" s="27">
        <f t="shared" si="47"/>
        <v>2.0519617529991048</v>
      </c>
      <c r="G149" s="17">
        <f t="shared" si="48"/>
        <v>0.78761855095524169</v>
      </c>
      <c r="I149" s="10">
        <f t="shared" si="49"/>
        <v>4.4299999999999908</v>
      </c>
      <c r="J149" s="16">
        <f t="shared" si="50"/>
        <v>8.4284874447144234E-2</v>
      </c>
      <c r="K149" s="16">
        <f t="shared" si="51"/>
        <v>11.804047059384558</v>
      </c>
      <c r="L149" s="16">
        <f t="shared" si="52"/>
        <v>0.24365581180025184</v>
      </c>
      <c r="M149" s="16">
        <f t="shared" si="53"/>
        <v>0.34591776746224578</v>
      </c>
      <c r="N149" s="27">
        <f t="shared" si="54"/>
        <v>2.1867146455353388</v>
      </c>
      <c r="O149" s="17">
        <f t="shared" si="55"/>
        <v>0.75642344826058061</v>
      </c>
      <c r="Q149" s="10">
        <f t="shared" si="56"/>
        <v>5.4299999999999908</v>
      </c>
      <c r="R149" s="16">
        <f t="shared" si="57"/>
        <v>5.6765958211740047E-2</v>
      </c>
      <c r="S149" s="16">
        <f t="shared" si="58"/>
        <v>25.838065517979466</v>
      </c>
      <c r="T149" s="16">
        <f t="shared" si="59"/>
        <v>0.1739891952709742</v>
      </c>
      <c r="U149" s="16">
        <f t="shared" si="60"/>
        <v>0.3262613987226714</v>
      </c>
      <c r="V149" s="27">
        <f t="shared" si="61"/>
        <v>2.2649622565608305</v>
      </c>
      <c r="W149" s="17">
        <f t="shared" si="62"/>
        <v>0.73896975387959474</v>
      </c>
    </row>
    <row r="150" spans="1:23" x14ac:dyDescent="0.15">
      <c r="A150" s="10">
        <f t="shared" si="42"/>
        <v>3.4399999999999906</v>
      </c>
      <c r="B150" s="16">
        <f t="shared" si="43"/>
        <v>0.13661948740368399</v>
      </c>
      <c r="C150" s="16">
        <f t="shared" si="44"/>
        <v>5.0536223732446173</v>
      </c>
      <c r="D150" s="16">
        <f t="shared" si="45"/>
        <v>0.35642999714856144</v>
      </c>
      <c r="E150" s="16">
        <f t="shared" si="46"/>
        <v>0.38329963385977428</v>
      </c>
      <c r="F150" s="27">
        <f t="shared" si="47"/>
        <v>2.0537404934064072</v>
      </c>
      <c r="G150" s="17">
        <f t="shared" si="48"/>
        <v>0.78719797916566814</v>
      </c>
      <c r="I150" s="10">
        <f t="shared" si="49"/>
        <v>4.4399999999999906</v>
      </c>
      <c r="J150" s="16">
        <f t="shared" si="50"/>
        <v>8.3918900774292066E-2</v>
      </c>
      <c r="K150" s="16">
        <f t="shared" si="51"/>
        <v>11.901630316279181</v>
      </c>
      <c r="L150" s="16">
        <f t="shared" si="52"/>
        <v>0.24278130260261638</v>
      </c>
      <c r="M150" s="16">
        <f t="shared" si="53"/>
        <v>0.34565635769592284</v>
      </c>
      <c r="N150" s="27">
        <f t="shared" si="54"/>
        <v>2.1877142151082984</v>
      </c>
      <c r="O150" s="17">
        <f t="shared" si="55"/>
        <v>0.75619732727392908</v>
      </c>
      <c r="Q150" s="10">
        <f t="shared" si="56"/>
        <v>5.4399999999999906</v>
      </c>
      <c r="R150" s="16">
        <f t="shared" si="57"/>
        <v>5.656236566438174E-2</v>
      </c>
      <c r="S150" s="16">
        <f t="shared" si="58"/>
        <v>26.030550141343298</v>
      </c>
      <c r="T150" s="16">
        <f t="shared" si="59"/>
        <v>0.17344248647148658</v>
      </c>
      <c r="U150" s="16">
        <f t="shared" si="60"/>
        <v>0.32611597547455834</v>
      </c>
      <c r="V150" s="27">
        <f t="shared" si="61"/>
        <v>2.2655656175980798</v>
      </c>
      <c r="W150" s="17">
        <f t="shared" si="62"/>
        <v>0.73883714138461787</v>
      </c>
    </row>
    <row r="151" spans="1:23" x14ac:dyDescent="0.15">
      <c r="A151" s="10">
        <f t="shared" si="42"/>
        <v>3.4499999999999904</v>
      </c>
      <c r="B151" s="16">
        <f t="shared" si="43"/>
        <v>0.13587341127183244</v>
      </c>
      <c r="C151" s="16">
        <f t="shared" si="44"/>
        <v>5.0983941696900317</v>
      </c>
      <c r="D151" s="16">
        <f t="shared" si="45"/>
        <v>0.35497707439727993</v>
      </c>
      <c r="E151" s="16">
        <f t="shared" si="46"/>
        <v>0.38276672233702314</v>
      </c>
      <c r="F151" s="27">
        <f t="shared" si="47"/>
        <v>2.055508362428526</v>
      </c>
      <c r="G151" s="17">
        <f t="shared" si="48"/>
        <v>0.78678019862310877</v>
      </c>
      <c r="I151" s="10">
        <f t="shared" si="49"/>
        <v>4.4499999999999904</v>
      </c>
      <c r="J151" s="16">
        <f t="shared" si="50"/>
        <v>8.3555277037965781E-2</v>
      </c>
      <c r="K151" s="16">
        <f t="shared" si="51"/>
        <v>11.999927197591562</v>
      </c>
      <c r="L151" s="16">
        <f t="shared" si="52"/>
        <v>0.24191109767160657</v>
      </c>
      <c r="M151" s="16">
        <f t="shared" si="53"/>
        <v>0.34539662645568986</v>
      </c>
      <c r="N151" s="27">
        <f t="shared" si="54"/>
        <v>2.1887084117446913</v>
      </c>
      <c r="O151" s="17">
        <f t="shared" si="55"/>
        <v>0.75597250171180719</v>
      </c>
      <c r="Q151" s="10">
        <f t="shared" si="56"/>
        <v>5.4499999999999904</v>
      </c>
      <c r="R151" s="16">
        <f t="shared" si="57"/>
        <v>5.6359857691359525E-2</v>
      </c>
      <c r="S151" s="16">
        <f t="shared" si="58"/>
        <v>26.224256350996477</v>
      </c>
      <c r="T151" s="16">
        <f t="shared" si="59"/>
        <v>0.17289820618111143</v>
      </c>
      <c r="U151" s="16">
        <f t="shared" si="60"/>
        <v>0.32597132692239961</v>
      </c>
      <c r="V151" s="27">
        <f t="shared" si="61"/>
        <v>2.2661661388994507</v>
      </c>
      <c r="W151" s="17">
        <f t="shared" si="62"/>
        <v>0.73870518332366486</v>
      </c>
    </row>
    <row r="152" spans="1:23" x14ac:dyDescent="0.15">
      <c r="A152" s="10">
        <f t="shared" si="42"/>
        <v>3.4599999999999902</v>
      </c>
      <c r="B152" s="16">
        <f t="shared" si="43"/>
        <v>0.13513330900933843</v>
      </c>
      <c r="C152" s="16">
        <f t="shared" si="44"/>
        <v>5.1435479293809552</v>
      </c>
      <c r="D152" s="16">
        <f t="shared" si="45"/>
        <v>0.35353178250724882</v>
      </c>
      <c r="E152" s="16">
        <f t="shared" si="46"/>
        <v>0.38223807786381314</v>
      </c>
      <c r="F152" s="27">
        <f t="shared" si="47"/>
        <v>2.0572654392332934</v>
      </c>
      <c r="G152" s="17">
        <f t="shared" si="48"/>
        <v>0.78636518714818748</v>
      </c>
      <c r="I152" s="10">
        <f t="shared" si="49"/>
        <v>4.4599999999999902</v>
      </c>
      <c r="J152" s="16">
        <f t="shared" si="50"/>
        <v>8.3193983411120068E-2</v>
      </c>
      <c r="K152" s="16">
        <f t="shared" si="51"/>
        <v>12.098941860274408</v>
      </c>
      <c r="L152" s="16">
        <f t="shared" si="52"/>
        <v>0.24104517186520841</v>
      </c>
      <c r="M152" s="16">
        <f t="shared" si="53"/>
        <v>0.34513855957937145</v>
      </c>
      <c r="N152" s="27">
        <f t="shared" si="54"/>
        <v>2.1896972714678982</v>
      </c>
      <c r="O152" s="17">
        <f t="shared" si="55"/>
        <v>0.7557489621893102</v>
      </c>
      <c r="Q152" s="10">
        <f t="shared" si="56"/>
        <v>5.4599999999999902</v>
      </c>
      <c r="R152" s="16">
        <f t="shared" si="57"/>
        <v>5.6158426665518742E-2</v>
      </c>
      <c r="S152" s="16">
        <f t="shared" si="58"/>
        <v>26.419190232339947</v>
      </c>
      <c r="T152" s="16">
        <f t="shared" si="59"/>
        <v>0.17235634098978556</v>
      </c>
      <c r="U152" s="16">
        <f t="shared" si="60"/>
        <v>0.32582744761822763</v>
      </c>
      <c r="V152" s="27">
        <f t="shared" si="61"/>
        <v>2.2667638375117671</v>
      </c>
      <c r="W152" s="17">
        <f t="shared" si="62"/>
        <v>0.73857387552975795</v>
      </c>
    </row>
    <row r="153" spans="1:23" x14ac:dyDescent="0.15">
      <c r="A153" s="10">
        <f t="shared" si="42"/>
        <v>3.46999999999999</v>
      </c>
      <c r="B153" s="16">
        <f t="shared" si="43"/>
        <v>0.13439911834178439</v>
      </c>
      <c r="C153" s="16">
        <f t="shared" si="44"/>
        <v>5.1890862710695878</v>
      </c>
      <c r="D153" s="16">
        <f t="shared" si="45"/>
        <v>0.35209407953805405</v>
      </c>
      <c r="E153" s="16">
        <f t="shared" si="46"/>
        <v>0.38171365595841733</v>
      </c>
      <c r="F153" s="27">
        <f t="shared" si="47"/>
        <v>2.0590118023726167</v>
      </c>
      <c r="G153" s="17">
        <f t="shared" si="48"/>
        <v>0.78595292274518169</v>
      </c>
      <c r="I153" s="10">
        <f t="shared" si="49"/>
        <v>4.46999999999999</v>
      </c>
      <c r="J153" s="16">
        <f t="shared" si="50"/>
        <v>8.2835000272665577E-2</v>
      </c>
      <c r="K153" s="16">
        <f t="shared" si="51"/>
        <v>12.198678478675314</v>
      </c>
      <c r="L153" s="16">
        <f t="shared" si="52"/>
        <v>0.24018350019414925</v>
      </c>
      <c r="M153" s="16">
        <f t="shared" si="53"/>
        <v>0.34488214305190396</v>
      </c>
      <c r="N153" s="27">
        <f t="shared" si="54"/>
        <v>2.1906808300227705</v>
      </c>
      <c r="O153" s="17">
        <f t="shared" si="55"/>
        <v>0.75552669940097694</v>
      </c>
      <c r="Q153" s="10">
        <f t="shared" si="56"/>
        <v>5.46999999999999</v>
      </c>
      <c r="R153" s="16">
        <f t="shared" si="57"/>
        <v>5.5958065026069669E-2</v>
      </c>
      <c r="S153" s="16">
        <f t="shared" si="58"/>
        <v>26.615357891998528</v>
      </c>
      <c r="T153" s="16">
        <f t="shared" si="59"/>
        <v>0.17181687757188446</v>
      </c>
      <c r="U153" s="16">
        <f t="shared" si="60"/>
        <v>0.32568433216147824</v>
      </c>
      <c r="V153" s="27">
        <f t="shared" si="61"/>
        <v>2.2673587303601912</v>
      </c>
      <c r="W153" s="17">
        <f t="shared" si="62"/>
        <v>0.73844321386785616</v>
      </c>
    </row>
    <row r="154" spans="1:23" x14ac:dyDescent="0.15">
      <c r="A154" s="10">
        <f t="shared" si="42"/>
        <v>3.4799999999999898</v>
      </c>
      <c r="B154" s="16">
        <f t="shared" si="43"/>
        <v>0.13367077778569975</v>
      </c>
      <c r="C154" s="16">
        <f t="shared" si="44"/>
        <v>5.2350118272766402</v>
      </c>
      <c r="D154" s="16">
        <f t="shared" si="45"/>
        <v>0.35066392369553168</v>
      </c>
      <c r="E154" s="16">
        <f t="shared" si="46"/>
        <v>0.38119341270407114</v>
      </c>
      <c r="F154" s="27">
        <f t="shared" si="47"/>
        <v>2.0607475297867865</v>
      </c>
      <c r="G154" s="17">
        <f t="shared" si="48"/>
        <v>0.78554338360090969</v>
      </c>
      <c r="I154" s="10">
        <f t="shared" si="49"/>
        <v>4.4799999999999898</v>
      </c>
      <c r="J154" s="16">
        <f t="shared" si="50"/>
        <v>8.2478308204942466E-2</v>
      </c>
      <c r="K154" s="16">
        <f t="shared" si="51"/>
        <v>12.299141244574642</v>
      </c>
      <c r="L154" s="16">
        <f t="shared" si="52"/>
        <v>0.2393260578211765</v>
      </c>
      <c r="M154" s="16">
        <f t="shared" si="53"/>
        <v>0.34462736300353031</v>
      </c>
      <c r="N154" s="27">
        <f t="shared" si="54"/>
        <v>2.1916591228779438</v>
      </c>
      <c r="O154" s="17">
        <f t="shared" si="55"/>
        <v>0.75530570412005604</v>
      </c>
      <c r="Q154" s="10">
        <f t="shared" si="56"/>
        <v>5.4799999999999898</v>
      </c>
      <c r="R154" s="16">
        <f t="shared" si="57"/>
        <v>5.5758765277901891E-2</v>
      </c>
      <c r="S154" s="16">
        <f t="shared" si="58"/>
        <v>26.81276545785968</v>
      </c>
      <c r="T154" s="16">
        <f t="shared" si="59"/>
        <v>0.17127980268566786</v>
      </c>
      <c r="U154" s="16">
        <f t="shared" si="60"/>
        <v>0.32554197519850131</v>
      </c>
      <c r="V154" s="27">
        <f t="shared" si="61"/>
        <v>2.2679508342492043</v>
      </c>
      <c r="W154" s="17">
        <f t="shared" si="62"/>
        <v>0.73831319423457487</v>
      </c>
    </row>
    <row r="155" spans="1:23" x14ac:dyDescent="0.15">
      <c r="A155" s="10">
        <f t="shared" si="42"/>
        <v>3.4899999999999896</v>
      </c>
      <c r="B155" s="16">
        <f t="shared" si="43"/>
        <v>0.13294822663684272</v>
      </c>
      <c r="C155" s="16">
        <f t="shared" si="44"/>
        <v>5.2813272443259045</v>
      </c>
      <c r="D155" s="16">
        <f t="shared" si="45"/>
        <v>0.3492412733336841</v>
      </c>
      <c r="E155" s="16">
        <f t="shared" si="46"/>
        <v>0.38067730474060196</v>
      </c>
      <c r="F155" s="27">
        <f t="shared" si="47"/>
        <v>2.062472698808782</v>
      </c>
      <c r="G155" s="17">
        <f t="shared" si="48"/>
        <v>0.78513654808360234</v>
      </c>
      <c r="I155" s="10">
        <f t="shared" si="49"/>
        <v>4.4899999999999896</v>
      </c>
      <c r="J155" s="16">
        <f t="shared" si="50"/>
        <v>8.2123887991229536E-2</v>
      </c>
      <c r="K155" s="16">
        <f t="shared" si="51"/>
        <v>12.400334367223364</v>
      </c>
      <c r="L155" s="16">
        <f t="shared" si="52"/>
        <v>0.23847282006033454</v>
      </c>
      <c r="M155" s="16">
        <f t="shared" si="53"/>
        <v>0.34437420570802113</v>
      </c>
      <c r="N155" s="27">
        <f t="shared" si="54"/>
        <v>2.1926321852281396</v>
      </c>
      <c r="O155" s="17">
        <f t="shared" si="55"/>
        <v>0.7550859671977832</v>
      </c>
      <c r="Q155" s="10">
        <f t="shared" si="56"/>
        <v>5.4899999999999896</v>
      </c>
      <c r="R155" s="16">
        <f t="shared" si="57"/>
        <v>5.5560519990906804E-2</v>
      </c>
      <c r="S155" s="16">
        <f t="shared" si="58"/>
        <v>27.011419079111796</v>
      </c>
      <c r="T155" s="16">
        <f t="shared" si="59"/>
        <v>0.17074510317272917</v>
      </c>
      <c r="U155" s="16">
        <f t="shared" si="60"/>
        <v>0.32540037142207628</v>
      </c>
      <c r="V155" s="27">
        <f t="shared" si="61"/>
        <v>2.2685401658635791</v>
      </c>
      <c r="W155" s="17">
        <f t="shared" si="62"/>
        <v>0.7381838125579071</v>
      </c>
    </row>
    <row r="156" spans="1:23" x14ac:dyDescent="0.15">
      <c r="A156" s="10">
        <f t="shared" si="42"/>
        <v>3.4999999999999893</v>
      </c>
      <c r="B156" s="16">
        <f t="shared" si="43"/>
        <v>0.13223140495867844</v>
      </c>
      <c r="C156" s="16">
        <f t="shared" si="44"/>
        <v>5.3280351823788976</v>
      </c>
      <c r="D156" s="16">
        <f t="shared" si="45"/>
        <v>0.34782608695652328</v>
      </c>
      <c r="E156" s="16">
        <f t="shared" si="46"/>
        <v>0.3801652892561988</v>
      </c>
      <c r="F156" s="27">
        <f t="shared" si="47"/>
        <v>2.064187386168558</v>
      </c>
      <c r="G156" s="17">
        <f t="shared" si="48"/>
        <v>0.78473239474176704</v>
      </c>
      <c r="I156" s="10">
        <f t="shared" si="49"/>
        <v>4.4999999999999893</v>
      </c>
      <c r="J156" s="16">
        <f t="shared" si="50"/>
        <v>8.1771720613288287E-2</v>
      </c>
      <c r="K156" s="16">
        <f t="shared" si="51"/>
        <v>12.502262073380967</v>
      </c>
      <c r="L156" s="16">
        <f t="shared" si="52"/>
        <v>0.23762376237623856</v>
      </c>
      <c r="M156" s="16">
        <f t="shared" si="53"/>
        <v>0.3441226575809202</v>
      </c>
      <c r="N156" s="27">
        <f t="shared" si="54"/>
        <v>2.1936000519964454</v>
      </c>
      <c r="O156" s="17">
        <f t="shared" si="55"/>
        <v>0.75486747956266143</v>
      </c>
      <c r="Q156" s="10">
        <f t="shared" si="56"/>
        <v>5.4999999999999893</v>
      </c>
      <c r="R156" s="16">
        <f t="shared" si="57"/>
        <v>5.5363321799308175E-2</v>
      </c>
      <c r="S156" s="16">
        <f t="shared" si="58"/>
        <v>27.211324926283066</v>
      </c>
      <c r="T156" s="16">
        <f t="shared" si="59"/>
        <v>0.17021276595744739</v>
      </c>
      <c r="U156" s="16">
        <f t="shared" si="60"/>
        <v>0.32525951557093441</v>
      </c>
      <c r="V156" s="27">
        <f t="shared" si="61"/>
        <v>2.269126741769345</v>
      </c>
      <c r="W156" s="17">
        <f t="shared" si="62"/>
        <v>0.73805506479694982</v>
      </c>
    </row>
    <row r="157" spans="1:23" x14ac:dyDescent="0.15">
      <c r="A157" s="10">
        <f t="shared" si="42"/>
        <v>3.5099999999999891</v>
      </c>
      <c r="B157" s="16">
        <f t="shared" si="43"/>
        <v>0.13152025357104966</v>
      </c>
      <c r="C157" s="16">
        <f t="shared" si="44"/>
        <v>5.375138315469596</v>
      </c>
      <c r="D157" s="16">
        <f t="shared" si="45"/>
        <v>0.34641832321984445</v>
      </c>
      <c r="E157" s="16">
        <f t="shared" si="46"/>
        <v>0.37965732397932112</v>
      </c>
      <c r="F157" s="27">
        <f t="shared" si="47"/>
        <v>2.0658916679973274</v>
      </c>
      <c r="G157" s="17">
        <f t="shared" si="48"/>
        <v>0.78433090230304137</v>
      </c>
      <c r="I157" s="10">
        <f t="shared" si="49"/>
        <v>4.5099999999999891</v>
      </c>
      <c r="J157" s="16">
        <f t="shared" si="50"/>
        <v>8.1421787248941391E-2</v>
      </c>
      <c r="K157" s="16">
        <f t="shared" si="51"/>
        <v>12.604928607353333</v>
      </c>
      <c r="L157" s="16">
        <f t="shared" si="52"/>
        <v>0.23677886038334586</v>
      </c>
      <c r="M157" s="16">
        <f t="shared" si="53"/>
        <v>0.34387270517781526</v>
      </c>
      <c r="N157" s="27">
        <f t="shared" si="54"/>
        <v>2.1945627578365743</v>
      </c>
      <c r="O157" s="17">
        <f t="shared" si="55"/>
        <v>0.75465023221974947</v>
      </c>
      <c r="Q157" s="10">
        <f t="shared" si="56"/>
        <v>5.5099999999999891</v>
      </c>
      <c r="R157" s="16">
        <f t="shared" si="57"/>
        <v>5.5167163401000668E-2</v>
      </c>
      <c r="S157" s="16">
        <f t="shared" si="58"/>
        <v>27.412489191279889</v>
      </c>
      <c r="T157" s="16">
        <f t="shared" si="59"/>
        <v>0.16968277804644277</v>
      </c>
      <c r="U157" s="16">
        <f t="shared" si="60"/>
        <v>0.32511940242928616</v>
      </c>
      <c r="V157" s="27">
        <f t="shared" si="61"/>
        <v>2.2697105784147431</v>
      </c>
      <c r="W157" s="17">
        <f t="shared" si="62"/>
        <v>0.73792694694163075</v>
      </c>
    </row>
    <row r="158" spans="1:23" x14ac:dyDescent="0.15">
      <c r="A158" s="10">
        <f t="shared" si="42"/>
        <v>3.5199999999999889</v>
      </c>
      <c r="B158" s="16">
        <f t="shared" si="43"/>
        <v>0.13081471403903588</v>
      </c>
      <c r="C158" s="16">
        <f t="shared" si="44"/>
        <v>5.4226393315391874</v>
      </c>
      <c r="D158" s="16">
        <f t="shared" si="45"/>
        <v>0.34501794093293009</v>
      </c>
      <c r="E158" s="16">
        <f t="shared" si="46"/>
        <v>0.37915336717073989</v>
      </c>
      <c r="F158" s="27">
        <f t="shared" si="47"/>
        <v>2.0675856198318248</v>
      </c>
      <c r="G158" s="17">
        <f t="shared" si="48"/>
        <v>0.78393204967303753</v>
      </c>
      <c r="I158" s="10">
        <f t="shared" si="49"/>
        <v>4.5199999999999889</v>
      </c>
      <c r="J158" s="16">
        <f t="shared" si="50"/>
        <v>8.1074069269685176E-2</v>
      </c>
      <c r="K158" s="16">
        <f t="shared" si="51"/>
        <v>12.70833823103067</v>
      </c>
      <c r="L158" s="16">
        <f t="shared" si="52"/>
        <v>0.23593808984522557</v>
      </c>
      <c r="M158" s="16">
        <f t="shared" si="53"/>
        <v>0.34362433519263219</v>
      </c>
      <c r="N158" s="27">
        <f t="shared" si="54"/>
        <v>2.1955203371351115</v>
      </c>
      <c r="O158" s="17">
        <f t="shared" si="55"/>
        <v>0.75443421624995644</v>
      </c>
      <c r="Q158" s="10">
        <f t="shared" si="56"/>
        <v>5.5199999999999889</v>
      </c>
      <c r="R158" s="16">
        <f t="shared" si="57"/>
        <v>5.497203755689628E-2</v>
      </c>
      <c r="S158" s="16">
        <f t="shared" si="58"/>
        <v>27.614918087425469</v>
      </c>
      <c r="T158" s="16">
        <f t="shared" si="59"/>
        <v>0.16915512652803524</v>
      </c>
      <c r="U158" s="16">
        <f t="shared" si="60"/>
        <v>0.32498002682635446</v>
      </c>
      <c r="V158" s="27">
        <f t="shared" si="61"/>
        <v>2.2702916921311731</v>
      </c>
      <c r="W158" s="17">
        <f t="shared" si="62"/>
        <v>0.73779945501243827</v>
      </c>
    </row>
    <row r="159" spans="1:23" x14ac:dyDescent="0.15">
      <c r="A159" s="10">
        <f t="shared" si="42"/>
        <v>3.5299999999999887</v>
      </c>
      <c r="B159" s="16">
        <f t="shared" si="43"/>
        <v>0.1301147286619985</v>
      </c>
      <c r="C159" s="16">
        <f t="shared" si="44"/>
        <v>5.4705409324709153</v>
      </c>
      <c r="D159" s="16">
        <f t="shared" si="45"/>
        <v>0.34362489906018751</v>
      </c>
      <c r="E159" s="16">
        <f t="shared" si="46"/>
        <v>0.37865337761571316</v>
      </c>
      <c r="F159" s="27">
        <f t="shared" si="47"/>
        <v>2.0692693166185649</v>
      </c>
      <c r="G159" s="17">
        <f t="shared" si="48"/>
        <v>0.78353581593417831</v>
      </c>
      <c r="I159" s="10">
        <f t="shared" si="49"/>
        <v>4.5299999999999887</v>
      </c>
      <c r="J159" s="16">
        <f t="shared" si="50"/>
        <v>8.0728548238335279E-2</v>
      </c>
      <c r="K159" s="16">
        <f t="shared" si="51"/>
        <v>12.812495223925422</v>
      </c>
      <c r="L159" s="16">
        <f t="shared" si="52"/>
        <v>0.23510142667382516</v>
      </c>
      <c r="M159" s="16">
        <f t="shared" si="53"/>
        <v>0.34337753445595376</v>
      </c>
      <c r="N159" s="27">
        <f t="shared" si="54"/>
        <v>2.1964728240137354</v>
      </c>
      <c r="O159" s="17">
        <f t="shared" si="55"/>
        <v>0.75421942280934262</v>
      </c>
      <c r="Q159" s="10">
        <f t="shared" si="56"/>
        <v>5.5299999999999887</v>
      </c>
      <c r="R159" s="16">
        <f t="shared" si="57"/>
        <v>5.4777937090278367E-2</v>
      </c>
      <c r="S159" s="16">
        <f t="shared" si="58"/>
        <v>27.818617849498438</v>
      </c>
      <c r="T159" s="16">
        <f t="shared" si="59"/>
        <v>0.16862979857170624</v>
      </c>
      <c r="U159" s="16">
        <f t="shared" si="60"/>
        <v>0.32484138363591308</v>
      </c>
      <c r="V159" s="27">
        <f t="shared" si="61"/>
        <v>2.2708700991341337</v>
      </c>
      <c r="W159" s="17">
        <f t="shared" si="62"/>
        <v>0.73767258506015498</v>
      </c>
    </row>
    <row r="160" spans="1:23" x14ac:dyDescent="0.15">
      <c r="A160" s="10">
        <f t="shared" si="42"/>
        <v>3.5399999999999885</v>
      </c>
      <c r="B160" s="16">
        <f t="shared" si="43"/>
        <v>0.12942024046280759</v>
      </c>
      <c r="C160" s="16">
        <f t="shared" si="44"/>
        <v>5.5188458341249813</v>
      </c>
      <c r="D160" s="16">
        <f t="shared" si="45"/>
        <v>0.34223915672271948</v>
      </c>
      <c r="E160" s="16">
        <f t="shared" si="46"/>
        <v>0.3781573146162911</v>
      </c>
      <c r="F160" s="27">
        <f t="shared" si="47"/>
        <v>2.0709428327180843</v>
      </c>
      <c r="G160" s="17">
        <f t="shared" si="48"/>
        <v>0.78314218034452565</v>
      </c>
      <c r="I160" s="10">
        <f t="shared" si="49"/>
        <v>4.5399999999999885</v>
      </c>
      <c r="J160" s="16">
        <f t="shared" si="50"/>
        <v>8.0385205906705323E-2</v>
      </c>
      <c r="K160" s="16">
        <f t="shared" si="51"/>
        <v>12.91740388321017</v>
      </c>
      <c r="L160" s="16">
        <f t="shared" si="52"/>
        <v>0.23426884692873642</v>
      </c>
      <c r="M160" s="16">
        <f t="shared" si="53"/>
        <v>0.34313228993336087</v>
      </c>
      <c r="N160" s="27">
        <f t="shared" si="54"/>
        <v>2.1974202523314283</v>
      </c>
      <c r="O160" s="17">
        <f t="shared" si="55"/>
        <v>0.75400584312842689</v>
      </c>
      <c r="Q160" s="10">
        <f t="shared" si="56"/>
        <v>5.5399999999999885</v>
      </c>
      <c r="R160" s="16">
        <f t="shared" si="57"/>
        <v>5.4584854886163513E-2</v>
      </c>
      <c r="S160" s="16">
        <f t="shared" si="58"/>
        <v>28.023594733771507</v>
      </c>
      <c r="T160" s="16">
        <f t="shared" si="59"/>
        <v>0.16810678142756338</v>
      </c>
      <c r="U160" s="16">
        <f t="shared" si="60"/>
        <v>0.32470346777583103</v>
      </c>
      <c r="V160" s="27">
        <f t="shared" si="61"/>
        <v>2.2714458155241526</v>
      </c>
      <c r="W160" s="17">
        <f t="shared" si="62"/>
        <v>0.73754633316559304</v>
      </c>
    </row>
    <row r="161" spans="1:23" x14ac:dyDescent="0.15">
      <c r="A161" s="10">
        <f t="shared" si="42"/>
        <v>3.5499999999999883</v>
      </c>
      <c r="B161" s="16">
        <f t="shared" si="43"/>
        <v>0.12873119317724757</v>
      </c>
      <c r="C161" s="16">
        <f t="shared" si="44"/>
        <v>5.5675567663735333</v>
      </c>
      <c r="D161" s="16">
        <f t="shared" si="45"/>
        <v>0.34086067319983121</v>
      </c>
      <c r="E161" s="16">
        <f t="shared" si="46"/>
        <v>0.37766513798374823</v>
      </c>
      <c r="F161" s="27">
        <f t="shared" si="47"/>
        <v>2.0726062419091682</v>
      </c>
      <c r="G161" s="17">
        <f t="shared" si="48"/>
        <v>0.78275112233660382</v>
      </c>
      <c r="I161" s="10">
        <f t="shared" si="49"/>
        <v>4.5499999999999883</v>
      </c>
      <c r="J161" s="16">
        <f t="shared" si="50"/>
        <v>8.0044024213317716E-2</v>
      </c>
      <c r="K161" s="16">
        <f t="shared" si="51"/>
        <v>13.023068523755645</v>
      </c>
      <c r="L161" s="16">
        <f t="shared" si="52"/>
        <v>0.23344032681645854</v>
      </c>
      <c r="M161" s="16">
        <f t="shared" si="53"/>
        <v>0.34288858872379835</v>
      </c>
      <c r="N161" s="27">
        <f t="shared" si="54"/>
        <v>2.1983626556866609</v>
      </c>
      <c r="O161" s="17">
        <f t="shared" si="55"/>
        <v>0.75379346851150064</v>
      </c>
      <c r="Q161" s="10">
        <f t="shared" si="56"/>
        <v>5.5499999999999883</v>
      </c>
      <c r="R161" s="16">
        <f t="shared" si="57"/>
        <v>5.4392783890670732E-2</v>
      </c>
      <c r="S161" s="16">
        <f t="shared" si="58"/>
        <v>28.229855018049857</v>
      </c>
      <c r="T161" s="16">
        <f t="shared" si="59"/>
        <v>0.1675860624258089</v>
      </c>
      <c r="U161" s="16">
        <f t="shared" si="60"/>
        <v>0.32456627420762191</v>
      </c>
      <c r="V161" s="27">
        <f t="shared" si="61"/>
        <v>2.2720188572877111</v>
      </c>
      <c r="W161" s="17">
        <f t="shared" si="62"/>
        <v>0.73742069543933109</v>
      </c>
    </row>
    <row r="162" spans="1:23" x14ac:dyDescent="0.15">
      <c r="A162" s="10">
        <f t="shared" si="42"/>
        <v>3.5599999999999881</v>
      </c>
      <c r="B162" s="16">
        <f t="shared" si="43"/>
        <v>0.12804753124359844</v>
      </c>
      <c r="C162" s="16">
        <f t="shared" si="44"/>
        <v>5.6166764731356755</v>
      </c>
      <c r="D162" s="16">
        <f t="shared" si="45"/>
        <v>0.33948940793047422</v>
      </c>
      <c r="E162" s="16">
        <f t="shared" si="46"/>
        <v>0.37717680803114167</v>
      </c>
      <c r="F162" s="27">
        <f t="shared" si="47"/>
        <v>2.0742596173930661</v>
      </c>
      <c r="G162" s="17">
        <f t="shared" si="48"/>
        <v>0.78236262151621394</v>
      </c>
      <c r="I162" s="10">
        <f t="shared" si="49"/>
        <v>4.5599999999999881</v>
      </c>
      <c r="J162" s="16">
        <f t="shared" si="50"/>
        <v>7.9704985281146459E-2</v>
      </c>
      <c r="K162" s="16">
        <f t="shared" si="51"/>
        <v>13.129493478168614</v>
      </c>
      <c r="L162" s="16">
        <f t="shared" si="52"/>
        <v>0.23261584268966046</v>
      </c>
      <c r="M162" s="16">
        <f t="shared" si="53"/>
        <v>0.34264641805796175</v>
      </c>
      <c r="N162" s="27">
        <f t="shared" si="54"/>
        <v>2.1993000674195642</v>
      </c>
      <c r="O162" s="17">
        <f t="shared" si="55"/>
        <v>0.75358229033594737</v>
      </c>
      <c r="Q162" s="10">
        <f t="shared" si="56"/>
        <v>5.5599999999999881</v>
      </c>
      <c r="R162" s="16">
        <f t="shared" si="57"/>
        <v>5.4201717110398291E-2</v>
      </c>
      <c r="S162" s="16">
        <f t="shared" si="58"/>
        <v>28.437405001710083</v>
      </c>
      <c r="T162" s="16">
        <f t="shared" si="59"/>
        <v>0.16706762897621022</v>
      </c>
      <c r="U162" s="16">
        <f t="shared" si="60"/>
        <v>0.32442979793599874</v>
      </c>
      <c r="V162" s="27">
        <f t="shared" si="61"/>
        <v>2.272589240298156</v>
      </c>
      <c r="W162" s="17">
        <f t="shared" si="62"/>
        <v>0.73729566802145563</v>
      </c>
    </row>
    <row r="163" spans="1:23" x14ac:dyDescent="0.15">
      <c r="A163" s="10">
        <f t="shared" si="42"/>
        <v>3.5699999999999878</v>
      </c>
      <c r="B163" s="16">
        <f t="shared" si="43"/>
        <v>0.12736919979238903</v>
      </c>
      <c r="C163" s="16">
        <f t="shared" si="44"/>
        <v>5.6662077124125485</v>
      </c>
      <c r="D163" s="16">
        <f t="shared" si="45"/>
        <v>0.3381253205146284</v>
      </c>
      <c r="E163" s="16">
        <f t="shared" si="46"/>
        <v>0.37669228556599216</v>
      </c>
      <c r="F163" s="27">
        <f t="shared" si="47"/>
        <v>2.0759030317976941</v>
      </c>
      <c r="G163" s="17">
        <f t="shared" si="48"/>
        <v>0.7819766576612458</v>
      </c>
      <c r="I163" s="10">
        <f t="shared" si="49"/>
        <v>4.5699999999999878</v>
      </c>
      <c r="J163" s="16">
        <f t="shared" si="50"/>
        <v>7.9368071415391067E-2</v>
      </c>
      <c r="K163" s="16">
        <f t="shared" si="51"/>
        <v>13.23668309682988</v>
      </c>
      <c r="L163" s="16">
        <f t="shared" si="52"/>
        <v>0.23179537104644127</v>
      </c>
      <c r="M163" s="16">
        <f t="shared" si="53"/>
        <v>0.34240576529670785</v>
      </c>
      <c r="N163" s="27">
        <f t="shared" si="54"/>
        <v>2.2002325206140814</v>
      </c>
      <c r="O163" s="17">
        <f t="shared" si="55"/>
        <v>0.75337230005156919</v>
      </c>
      <c r="Q163" s="10">
        <f t="shared" si="56"/>
        <v>5.5699999999999878</v>
      </c>
      <c r="R163" s="16">
        <f t="shared" si="57"/>
        <v>5.4011647611807719E-2</v>
      </c>
      <c r="S163" s="16">
        <f t="shared" si="58"/>
        <v>28.646251005738335</v>
      </c>
      <c r="T163" s="16">
        <f t="shared" si="59"/>
        <v>0.16655146856757475</v>
      </c>
      <c r="U163" s="16">
        <f t="shared" si="60"/>
        <v>0.32429403400843404</v>
      </c>
      <c r="V163" s="27">
        <f t="shared" si="61"/>
        <v>2.2731569803166094</v>
      </c>
      <c r="W163" s="17">
        <f t="shared" si="62"/>
        <v>0.73717124708130377</v>
      </c>
    </row>
    <row r="164" spans="1:23" x14ac:dyDescent="0.15">
      <c r="A164" s="10">
        <f t="shared" si="42"/>
        <v>3.5799999999999876</v>
      </c>
      <c r="B164" s="16">
        <f t="shared" si="43"/>
        <v>0.12669614463631954</v>
      </c>
      <c r="C164" s="16">
        <f t="shared" si="44"/>
        <v>5.7161532563224915</v>
      </c>
      <c r="D164" s="16">
        <f t="shared" si="45"/>
        <v>0.33676837071462423</v>
      </c>
      <c r="E164" s="16">
        <f t="shared" si="46"/>
        <v>0.37621153188308532</v>
      </c>
      <c r="F164" s="27">
        <f t="shared" si="47"/>
        <v>2.0775365571818178</v>
      </c>
      <c r="G164" s="17">
        <f t="shared" si="48"/>
        <v>0.78159321072048271</v>
      </c>
      <c r="I164" s="10">
        <f t="shared" si="49"/>
        <v>4.5799999999999876</v>
      </c>
      <c r="J164" s="16">
        <f t="shared" si="50"/>
        <v>7.903326510128153E-2</v>
      </c>
      <c r="K164" s="16">
        <f t="shared" si="51"/>
        <v>13.344641747932313</v>
      </c>
      <c r="L164" s="16">
        <f t="shared" si="52"/>
        <v>0.23097888852958945</v>
      </c>
      <c r="M164" s="16">
        <f t="shared" si="53"/>
        <v>0.34216661792948672</v>
      </c>
      <c r="N164" s="27">
        <f t="shared" si="54"/>
        <v>2.2011600481001046</v>
      </c>
      <c r="O164" s="17">
        <f t="shared" si="55"/>
        <v>0.75316348917991915</v>
      </c>
      <c r="Q164" s="10">
        <f t="shared" si="56"/>
        <v>5.5799999999999876</v>
      </c>
      <c r="R164" s="16">
        <f t="shared" si="57"/>
        <v>5.3822568520615177E-2</v>
      </c>
      <c r="S164" s="16">
        <f t="shared" si="58"/>
        <v>28.856399372769406</v>
      </c>
      <c r="T164" s="16">
        <f t="shared" si="59"/>
        <v>0.16603756876722706</v>
      </c>
      <c r="U164" s="16">
        <f t="shared" si="60"/>
        <v>0.32415897751472506</v>
      </c>
      <c r="V164" s="27">
        <f t="shared" si="61"/>
        <v>2.2737220929928674</v>
      </c>
      <c r="W164" s="17">
        <f t="shared" si="62"/>
        <v>0.73704742881720853</v>
      </c>
    </row>
    <row r="165" spans="1:23" x14ac:dyDescent="0.15">
      <c r="A165" s="10">
        <f t="shared" si="42"/>
        <v>3.5899999999999874</v>
      </c>
      <c r="B165" s="16">
        <f t="shared" si="43"/>
        <v>0.12602831226035013</v>
      </c>
      <c r="C165" s="16">
        <f t="shared" si="44"/>
        <v>5.7665158911362475</v>
      </c>
      <c r="D165" s="16">
        <f t="shared" si="45"/>
        <v>0.33541851845640575</v>
      </c>
      <c r="E165" s="16">
        <f t="shared" si="46"/>
        <v>0.37573450875739289</v>
      </c>
      <c r="F165" s="27">
        <f t="shared" si="47"/>
        <v>2.0791602650392234</v>
      </c>
      <c r="G165" s="17">
        <f t="shared" si="48"/>
        <v>0.78121226081240325</v>
      </c>
      <c r="I165" s="10">
        <f t="shared" si="49"/>
        <v>4.5899999999999874</v>
      </c>
      <c r="J165" s="16">
        <f t="shared" si="50"/>
        <v>7.8700549001913506E-2</v>
      </c>
      <c r="K165" s="16">
        <f t="shared" si="51"/>
        <v>13.453373817518758</v>
      </c>
      <c r="L165" s="16">
        <f t="shared" si="52"/>
        <v>0.23016637192584144</v>
      </c>
      <c r="M165" s="16">
        <f t="shared" si="53"/>
        <v>0.34192896357279534</v>
      </c>
      <c r="N165" s="27">
        <f t="shared" si="54"/>
        <v>2.202082682455587</v>
      </c>
      <c r="O165" s="17">
        <f t="shared" si="55"/>
        <v>0.75295584931363979</v>
      </c>
      <c r="Q165" s="10">
        <f t="shared" si="56"/>
        <v>5.5899999999999874</v>
      </c>
      <c r="R165" s="16">
        <f t="shared" si="57"/>
        <v>5.3634473021189871E-2</v>
      </c>
      <c r="S165" s="16">
        <f t="shared" si="58"/>
        <v>29.067856467124923</v>
      </c>
      <c r="T165" s="16">
        <f t="shared" si="59"/>
        <v>0.16552591722048945</v>
      </c>
      <c r="U165" s="16">
        <f t="shared" si="60"/>
        <v>0.32402462358656409</v>
      </c>
      <c r="V165" s="27">
        <f t="shared" si="61"/>
        <v>2.2742845938662897</v>
      </c>
      <c r="W165" s="17">
        <f t="shared" si="62"/>
        <v>0.73692420945624637</v>
      </c>
    </row>
    <row r="166" spans="1:23" x14ac:dyDescent="0.15">
      <c r="A166" s="10">
        <f t="shared" si="42"/>
        <v>3.5999999999999872</v>
      </c>
      <c r="B166" s="16">
        <f t="shared" si="43"/>
        <v>0.12536564981195236</v>
      </c>
      <c r="C166" s="16">
        <f t="shared" si="44"/>
        <v>5.817298417312224</v>
      </c>
      <c r="D166" s="16">
        <f t="shared" si="45"/>
        <v>0.33407572383073669</v>
      </c>
      <c r="E166" s="16">
        <f t="shared" si="46"/>
        <v>0.37526117843710882</v>
      </c>
      <c r="F166" s="27">
        <f t="shared" si="47"/>
        <v>2.0807742263028723</v>
      </c>
      <c r="G166" s="17">
        <f t="shared" si="48"/>
        <v>0.7808337882239792</v>
      </c>
      <c r="I166" s="10">
        <f t="shared" si="49"/>
        <v>4.5999999999999872</v>
      </c>
      <c r="J166" s="16">
        <f t="shared" si="50"/>
        <v>7.8369905956113275E-2</v>
      </c>
      <c r="K166" s="16">
        <f t="shared" si="51"/>
        <v>13.56288370952004</v>
      </c>
      <c r="L166" s="16">
        <f t="shared" si="52"/>
        <v>0.22935779816513868</v>
      </c>
      <c r="M166" s="16">
        <f t="shared" si="53"/>
        <v>0.34169278996865221</v>
      </c>
      <c r="N166" s="27">
        <f t="shared" si="54"/>
        <v>2.2030004560086471</v>
      </c>
      <c r="O166" s="17">
        <f t="shared" si="55"/>
        <v>0.75274937211580784</v>
      </c>
      <c r="Q166" s="10">
        <f t="shared" si="56"/>
        <v>5.5999999999999872</v>
      </c>
      <c r="R166" s="16">
        <f t="shared" si="57"/>
        <v>5.3447354355959618E-2</v>
      </c>
      <c r="S166" s="16">
        <f t="shared" si="58"/>
        <v>29.280628674852249</v>
      </c>
      <c r="T166" s="16">
        <f t="shared" si="59"/>
        <v>0.16501650165016568</v>
      </c>
      <c r="U166" s="16">
        <f t="shared" si="60"/>
        <v>0.32389096739711398</v>
      </c>
      <c r="V166" s="27">
        <f t="shared" si="61"/>
        <v>2.2748444983666842</v>
      </c>
      <c r="W166" s="17">
        <f t="shared" si="62"/>
        <v>0.73680158525398798</v>
      </c>
    </row>
    <row r="167" spans="1:23" x14ac:dyDescent="0.15">
      <c r="A167" s="10">
        <f t="shared" si="42"/>
        <v>3.609999999999987</v>
      </c>
      <c r="B167" s="16">
        <f t="shared" si="43"/>
        <v>0.12470810509152101</v>
      </c>
      <c r="C167" s="16">
        <f t="shared" si="44"/>
        <v>5.8685036495317995</v>
      </c>
      <c r="D167" s="16">
        <f t="shared" si="45"/>
        <v>0.33273994709435017</v>
      </c>
      <c r="E167" s="16">
        <f t="shared" si="46"/>
        <v>0.37479150363680064</v>
      </c>
      <c r="F167" s="27">
        <f t="shared" si="47"/>
        <v>2.0823785113490416</v>
      </c>
      <c r="G167" s="17">
        <f t="shared" si="48"/>
        <v>0.78045777340946987</v>
      </c>
      <c r="I167" s="10">
        <f t="shared" si="49"/>
        <v>4.609999999999987</v>
      </c>
      <c r="J167" s="16">
        <f t="shared" si="50"/>
        <v>7.8041318976332444E-2</v>
      </c>
      <c r="K167" s="16">
        <f t="shared" si="51"/>
        <v>13.673175845793065</v>
      </c>
      <c r="L167" s="16">
        <f t="shared" si="52"/>
        <v>0.22855314431988405</v>
      </c>
      <c r="M167" s="16">
        <f t="shared" si="53"/>
        <v>0.3414580849830946</v>
      </c>
      <c r="N167" s="27">
        <f t="shared" si="54"/>
        <v>2.2039134008396473</v>
      </c>
      <c r="O167" s="17">
        <f t="shared" si="55"/>
        <v>0.7525440493192852</v>
      </c>
      <c r="Q167" s="10">
        <f t="shared" si="56"/>
        <v>5.609999999999987</v>
      </c>
      <c r="R167" s="16">
        <f t="shared" si="57"/>
        <v>5.3261205824823243E-2</v>
      </c>
      <c r="S167" s="16">
        <f t="shared" si="58"/>
        <v>29.494722403762907</v>
      </c>
      <c r="T167" s="16">
        <f t="shared" si="59"/>
        <v>0.1645093098560276</v>
      </c>
      <c r="U167" s="16">
        <f t="shared" si="60"/>
        <v>0.32375800416058798</v>
      </c>
      <c r="V167" s="27">
        <f t="shared" si="61"/>
        <v>2.2754018218151848</v>
      </c>
      <c r="W167" s="17">
        <f t="shared" si="62"/>
        <v>0.7366795524942501</v>
      </c>
    </row>
    <row r="168" spans="1:23" x14ac:dyDescent="0.15">
      <c r="A168" s="10">
        <f t="shared" si="42"/>
        <v>3.6199999999999868</v>
      </c>
      <c r="B168" s="16">
        <f t="shared" si="43"/>
        <v>0.12405562654294271</v>
      </c>
      <c r="C168" s="16">
        <f t="shared" si="44"/>
        <v>5.9201344167347125</v>
      </c>
      <c r="D168" s="16">
        <f t="shared" si="45"/>
        <v>0.3314111486710431</v>
      </c>
      <c r="E168" s="16">
        <f t="shared" si="46"/>
        <v>0.37432544753067332</v>
      </c>
      <c r="F168" s="27">
        <f t="shared" si="47"/>
        <v>2.0839731900014415</v>
      </c>
      <c r="G168" s="17">
        <f t="shared" si="48"/>
        <v>0.78008419698921438</v>
      </c>
      <c r="I168" s="10">
        <f t="shared" si="49"/>
        <v>4.6199999999999868</v>
      </c>
      <c r="J168" s="16">
        <f t="shared" si="50"/>
        <v>7.7714771246571265E-2</v>
      </c>
      <c r="K168" s="16">
        <f t="shared" si="51"/>
        <v>13.784254666158796</v>
      </c>
      <c r="L168" s="16">
        <f t="shared" si="52"/>
        <v>0.22775238760419778</v>
      </c>
      <c r="M168" s="16">
        <f t="shared" si="53"/>
        <v>0.34122483660469377</v>
      </c>
      <c r="N168" s="27">
        <f t="shared" si="54"/>
        <v>2.2048215487832596</v>
      </c>
      <c r="O168" s="17">
        <f t="shared" si="55"/>
        <v>0.75233987272607561</v>
      </c>
      <c r="Q168" s="10">
        <f t="shared" si="56"/>
        <v>5.6199999999999868</v>
      </c>
      <c r="R168" s="16">
        <f t="shared" si="57"/>
        <v>5.307602078456998E-2</v>
      </c>
      <c r="S168" s="16">
        <f t="shared" si="58"/>
        <v>29.710144083471313</v>
      </c>
      <c r="T168" s="16">
        <f t="shared" si="59"/>
        <v>0.16400432971430515</v>
      </c>
      <c r="U168" s="16">
        <f t="shared" si="60"/>
        <v>0.32362572913183563</v>
      </c>
      <c r="V168" s="27">
        <f t="shared" si="61"/>
        <v>2.2759565794251162</v>
      </c>
      <c r="W168" s="17">
        <f t="shared" si="62"/>
        <v>0.73655810748885187</v>
      </c>
    </row>
    <row r="169" spans="1:23" x14ac:dyDescent="0.15">
      <c r="A169" s="10">
        <f t="shared" si="42"/>
        <v>3.6299999999999866</v>
      </c>
      <c r="B169" s="16">
        <f t="shared" si="43"/>
        <v>0.12340816324431922</v>
      </c>
      <c r="C169" s="16">
        <f t="shared" si="44"/>
        <v>5.9721935621544828</v>
      </c>
      <c r="D169" s="16">
        <f t="shared" si="45"/>
        <v>0.33008928915271762</v>
      </c>
      <c r="E169" s="16">
        <f t="shared" si="46"/>
        <v>0.3738629737459423</v>
      </c>
      <c r="F169" s="27">
        <f t="shared" si="47"/>
        <v>2.0855583315353261</v>
      </c>
      <c r="G169" s="17">
        <f t="shared" si="48"/>
        <v>0.77971303974842265</v>
      </c>
      <c r="I169" s="10">
        <f t="shared" si="49"/>
        <v>4.6299999999999866</v>
      </c>
      <c r="J169" s="16">
        <f t="shared" si="50"/>
        <v>7.7390246120330658E-2</v>
      </c>
      <c r="K169" s="16">
        <f t="shared" si="51"/>
        <v>13.896124628440262</v>
      </c>
      <c r="L169" s="16">
        <f t="shared" si="52"/>
        <v>0.22695550537317269</v>
      </c>
      <c r="M169" s="16">
        <f t="shared" si="53"/>
        <v>0.34099303294309335</v>
      </c>
      <c r="N169" s="27">
        <f t="shared" si="54"/>
        <v>2.2057249314305118</v>
      </c>
      <c r="O169" s="17">
        <f t="shared" si="55"/>
        <v>0.75213683420668676</v>
      </c>
      <c r="Q169" s="10">
        <f t="shared" si="56"/>
        <v>5.6299999999999866</v>
      </c>
      <c r="R169" s="16">
        <f t="shared" si="57"/>
        <v>5.289179264830552E-2</v>
      </c>
      <c r="S169" s="16">
        <f t="shared" si="58"/>
        <v>29.926900165433317</v>
      </c>
      <c r="T169" s="16">
        <f t="shared" si="59"/>
        <v>0.16350154917717916</v>
      </c>
      <c r="U169" s="16">
        <f t="shared" si="60"/>
        <v>0.32349413760593243</v>
      </c>
      <c r="V169" s="27">
        <f t="shared" si="61"/>
        <v>2.2765087863028564</v>
      </c>
      <c r="W169" s="17">
        <f t="shared" si="62"/>
        <v>0.73643724657737064</v>
      </c>
    </row>
    <row r="170" spans="1:23" x14ac:dyDescent="0.15">
      <c r="A170" s="10">
        <f t="shared" si="42"/>
        <v>3.6399999999999864</v>
      </c>
      <c r="B170" s="16">
        <f t="shared" si="43"/>
        <v>0.12276566489884196</v>
      </c>
      <c r="C170" s="16">
        <f t="shared" si="44"/>
        <v>6.0246839433538968</v>
      </c>
      <c r="D170" s="16">
        <f t="shared" si="45"/>
        <v>0.32877432930037004</v>
      </c>
      <c r="E170" s="16">
        <f t="shared" si="46"/>
        <v>0.37340404635631563</v>
      </c>
      <c r="F170" s="27">
        <f t="shared" si="47"/>
        <v>2.0871340046815754</v>
      </c>
      <c r="G170" s="17">
        <f t="shared" si="48"/>
        <v>0.77934428263596156</v>
      </c>
      <c r="I170" s="10">
        <f t="shared" si="49"/>
        <v>4.6399999999999864</v>
      </c>
      <c r="J170" s="16">
        <f t="shared" si="50"/>
        <v>7.7067727118592264E-2</v>
      </c>
      <c r="K170" s="16">
        <f t="shared" si="51"/>
        <v>14.008790208500658</v>
      </c>
      <c r="L170" s="16">
        <f t="shared" si="52"/>
        <v>0.22616247512212884</v>
      </c>
      <c r="M170" s="16">
        <f t="shared" si="53"/>
        <v>0.34076266222756585</v>
      </c>
      <c r="N170" s="27">
        <f t="shared" si="54"/>
        <v>2.2066235801308198</v>
      </c>
      <c r="O170" s="17">
        <f t="shared" si="55"/>
        <v>0.7519349256995006</v>
      </c>
      <c r="Q170" s="10">
        <f t="shared" si="56"/>
        <v>5.6399999999999864</v>
      </c>
      <c r="R170" s="16">
        <f t="shared" si="57"/>
        <v>5.2708514884884851E-2</v>
      </c>
      <c r="S170" s="16">
        <f t="shared" si="58"/>
        <v>30.144997122984943</v>
      </c>
      <c r="T170" s="16">
        <f t="shared" si="59"/>
        <v>0.16300095627227751</v>
      </c>
      <c r="U170" s="16">
        <f t="shared" si="60"/>
        <v>0.32336322491777486</v>
      </c>
      <c r="V170" s="27">
        <f t="shared" si="61"/>
        <v>2.2770584574486912</v>
      </c>
      <c r="W170" s="17">
        <f t="shared" si="62"/>
        <v>0.73631696612690256</v>
      </c>
    </row>
    <row r="171" spans="1:23" x14ac:dyDescent="0.15">
      <c r="A171" s="10">
        <f t="shared" ref="A171:A205" si="63">A170+0.01</f>
        <v>3.6499999999999861</v>
      </c>
      <c r="B171" s="16">
        <f t="shared" ref="B171:B205" si="64">($B$1+1)/(1+$B$1*A171^2)</f>
        <v>0.12212808182581571</v>
      </c>
      <c r="C171" s="16">
        <f t="shared" ref="C171:C205" si="65">($B$1+1)/(1+$B$1*A171^2)*((2/($B$1+1)*(1+0.5*($B$1-1)*A171^2))^($B$1/($B$1-1)))</f>
        <v>6.0776084322605159</v>
      </c>
      <c r="D171" s="16">
        <f t="shared" ref="D171:D205" si="66">(2/($B$1+1)*(1+0.5*($B$1-1)*A171^2))^-1</f>
        <v>0.32746623004502845</v>
      </c>
      <c r="E171" s="16">
        <f t="shared" ref="E171:E205" si="67">2/(1+$B$1*A171^2)*(1+0.5*($B$1-1)*A171^2)</f>
        <v>0.37294862987558258</v>
      </c>
      <c r="F171" s="27">
        <f t="shared" ref="F171:F205" si="68">A171/SQRT(2/($B$1+1)*(1+0.5*($B$1-1)*A171^2))</f>
        <v>2.0887002776307706</v>
      </c>
      <c r="G171" s="17">
        <f t="shared" ref="G171:G205" si="69">A171/(1+$B$1*A171^2)*SQRT(2*($B$1+1)*(1+0.5*($B$1-1)*A171^2))</f>
        <v>0.77897790676314493</v>
      </c>
      <c r="I171" s="10">
        <f t="shared" ref="I171:I205" si="70">I170+0.01</f>
        <v>4.6499999999999861</v>
      </c>
      <c r="J171" s="16">
        <f t="shared" ref="J171:J205" si="71">($B$1+1)/(1+$B$1*I171^2)</f>
        <v>7.6747197927826097E-2</v>
      </c>
      <c r="K171" s="16">
        <f t="shared" ref="K171:K205" si="72">($B$1+1)/(1+$B$1*I171^2)*((2/($B$1+1)*(1+0.5*($B$1-1)*I171^2))^($B$1/($B$1-1)))</f>
        <v>14.122255900281322</v>
      </c>
      <c r="L171" s="16">
        <f t="shared" ref="L171:L205" si="73">(2/($B$1+1)*(1+0.5*($B$1-1)*I171^2))^-1</f>
        <v>0.22537327448586836</v>
      </c>
      <c r="M171" s="16">
        <f t="shared" ref="M171:M205" si="74">2/(1+$B$1*I171^2)*(1+0.5*($B$1-1)*I171^2)</f>
        <v>0.34053371280558997</v>
      </c>
      <c r="N171" s="27">
        <f t="shared" ref="N171:N205" si="75">I171/SQRT(2/($B$1+1)*(1+0.5*($B$1-1)*I171^2))</f>
        <v>2.2075175259939979</v>
      </c>
      <c r="O171" s="17">
        <f t="shared" ref="O171:O205" si="76">I171/(1+$B$1*I171^2)*SQRT(2*($B$1+1)*(1+0.5*($B$1-1)*I171^2))</f>
        <v>0.75173413921014653</v>
      </c>
      <c r="Q171" s="10">
        <f t="shared" ref="Q171:Q205" si="77">Q170+0.01</f>
        <v>5.6499999999999861</v>
      </c>
      <c r="R171" s="16">
        <f t="shared" ref="R171:R205" si="78">($B$1+1)/(1+$B$1*Q171^2)</f>
        <v>5.2526181018351589E-2</v>
      </c>
      <c r="S171" s="16">
        <f t="shared" ref="S171:S205" si="79">($B$1+1)/(1+$B$1*Q171^2)*((2/($B$1+1)*(1+0.5*($B$1-1)*Q171^2))^($B$1/($B$1-1)))</f>
        <v>30.364441451380792</v>
      </c>
      <c r="T171" s="16">
        <f t="shared" ref="T171:T205" si="80">(2/($B$1+1)*(1+0.5*($B$1-1)*Q171^2))^-1</f>
        <v>0.16250253910217419</v>
      </c>
      <c r="U171" s="16">
        <f t="shared" ref="U171:U205" si="81">2/(1+$B$1*Q171^2)*(1+0.5*($B$1-1)*Q171^2)</f>
        <v>0.32323298644167969</v>
      </c>
      <c r="V171" s="27">
        <f t="shared" ref="V171:V205" si="82">Q171/SQRT(2/($B$1+1)*(1+0.5*($B$1-1)*Q171^2))</f>
        <v>2.2776056077576579</v>
      </c>
      <c r="W171" s="17">
        <f t="shared" ref="W171:W205" si="83">Q171/(1+$B$1*Q171^2)*SQRT(2*($B$1+1)*(1+0.5*($B$1-1)*Q171^2))</f>
        <v>0.7361972625318246</v>
      </c>
    </row>
    <row r="172" spans="1:23" x14ac:dyDescent="0.15">
      <c r="A172" s="10">
        <f t="shared" si="63"/>
        <v>3.6599999999999859</v>
      </c>
      <c r="B172" s="16">
        <f t="shared" si="64"/>
        <v>0.12149536495182797</v>
      </c>
      <c r="C172" s="16">
        <f t="shared" si="65"/>
        <v>6.1309699152023036</v>
      </c>
      <c r="D172" s="16">
        <f t="shared" si="66"/>
        <v>0.32616495248864047</v>
      </c>
      <c r="E172" s="16">
        <f t="shared" si="67"/>
        <v>0.37249668925130569</v>
      </c>
      <c r="F172" s="27">
        <f t="shared" si="68"/>
        <v>2.0902572180372441</v>
      </c>
      <c r="G172" s="17">
        <f t="shared" si="69"/>
        <v>0.77861389340251785</v>
      </c>
      <c r="I172" s="10">
        <f t="shared" si="70"/>
        <v>4.6599999999999859</v>
      </c>
      <c r="J172" s="16">
        <f t="shared" si="71"/>
        <v>7.6428642398025534E-2</v>
      </c>
      <c r="K172" s="16">
        <f t="shared" si="72"/>
        <v>14.236526215839962</v>
      </c>
      <c r="L172" s="16">
        <f t="shared" si="73"/>
        <v>0.2245878812379295</v>
      </c>
      <c r="M172" s="16">
        <f t="shared" si="74"/>
        <v>0.34030617314144679</v>
      </c>
      <c r="N172" s="27">
        <f t="shared" si="75"/>
        <v>2.2084067998922556</v>
      </c>
      <c r="O172" s="17">
        <f t="shared" si="76"/>
        <v>0.75153446681088232</v>
      </c>
      <c r="Q172" s="10">
        <f t="shared" si="77"/>
        <v>5.6599999999999859</v>
      </c>
      <c r="R172" s="16">
        <f t="shared" si="78"/>
        <v>5.2344784627383907E-2</v>
      </c>
      <c r="S172" s="16">
        <f t="shared" si="79"/>
        <v>30.585239667832862</v>
      </c>
      <c r="T172" s="16">
        <f t="shared" si="80"/>
        <v>0.16200628584389148</v>
      </c>
      <c r="U172" s="16">
        <f t="shared" si="81"/>
        <v>0.32310341759098843</v>
      </c>
      <c r="V172" s="27">
        <f t="shared" si="82"/>
        <v>2.2781502520203851</v>
      </c>
      <c r="W172" s="17">
        <f t="shared" si="83"/>
        <v>0.736078132213558</v>
      </c>
    </row>
    <row r="173" spans="1:23" x14ac:dyDescent="0.15">
      <c r="A173" s="10">
        <f t="shared" si="63"/>
        <v>3.6699999999999857</v>
      </c>
      <c r="B173" s="16">
        <f t="shared" si="64"/>
        <v>0.12086746580206228</v>
      </c>
      <c r="C173" s="16">
        <f t="shared" si="65"/>
        <v>6.1847712929432346</v>
      </c>
      <c r="D173" s="16">
        <f t="shared" si="66"/>
        <v>0.32487045790491231</v>
      </c>
      <c r="E173" s="16">
        <f t="shared" si="67"/>
        <v>0.37204818985861587</v>
      </c>
      <c r="F173" s="27">
        <f t="shared" si="68"/>
        <v>2.0918048930231135</v>
      </c>
      <c r="G173" s="17">
        <f t="shared" si="69"/>
        <v>0.77825222398664495</v>
      </c>
      <c r="I173" s="10">
        <f t="shared" si="70"/>
        <v>4.6699999999999857</v>
      </c>
      <c r="J173" s="16">
        <f t="shared" si="71"/>
        <v>7.6112044540768919E-2</v>
      </c>
      <c r="K173" s="16">
        <f t="shared" si="72"/>
        <v>14.351605685388513</v>
      </c>
      <c r="L173" s="16">
        <f t="shared" si="73"/>
        <v>0.22380627328984148</v>
      </c>
      <c r="M173" s="16">
        <f t="shared" si="74"/>
        <v>0.34008003181483487</v>
      </c>
      <c r="N173" s="27">
        <f t="shared" si="75"/>
        <v>2.2092914324621806</v>
      </c>
      <c r="O173" s="17">
        <f t="shared" si="76"/>
        <v>0.75133590063998035</v>
      </c>
      <c r="Q173" s="10">
        <f t="shared" si="77"/>
        <v>5.6699999999999857</v>
      </c>
      <c r="R173" s="16">
        <f t="shared" si="78"/>
        <v>5.216431934474685E-2</v>
      </c>
      <c r="S173" s="16">
        <f t="shared" si="79"/>
        <v>30.807398311549221</v>
      </c>
      <c r="T173" s="16">
        <f t="shared" si="80"/>
        <v>0.16151218474840509</v>
      </c>
      <c r="U173" s="16">
        <f t="shared" si="81"/>
        <v>0.32297451381767633</v>
      </c>
      <c r="V173" s="27">
        <f t="shared" si="82"/>
        <v>2.2786924049239237</v>
      </c>
      <c r="W173" s="17">
        <f t="shared" si="83"/>
        <v>0.73595957162033587</v>
      </c>
    </row>
    <row r="174" spans="1:23" x14ac:dyDescent="0.15">
      <c r="A174" s="10">
        <f t="shared" si="63"/>
        <v>3.6799999999999855</v>
      </c>
      <c r="B174" s="16">
        <f t="shared" si="64"/>
        <v>0.12024433649175213</v>
      </c>
      <c r="C174" s="16">
        <f t="shared" si="65"/>
        <v>6.2390154807189626</v>
      </c>
      <c r="D174" s="16">
        <f t="shared" si="66"/>
        <v>0.32358270774010028</v>
      </c>
      <c r="E174" s="16">
        <f t="shared" si="67"/>
        <v>0.37160309749410858</v>
      </c>
      <c r="F174" s="27">
        <f t="shared" si="68"/>
        <v>2.0933433691822989</v>
      </c>
      <c r="G174" s="17">
        <f t="shared" si="69"/>
        <v>0.77789288010689572</v>
      </c>
      <c r="I174" s="10">
        <f t="shared" si="70"/>
        <v>4.6799999999999855</v>
      </c>
      <c r="J174" s="16">
        <f t="shared" si="71"/>
        <v>7.5797388527307732E-2</v>
      </c>
      <c r="K174" s="16">
        <f t="shared" si="72"/>
        <v>14.467498857331428</v>
      </c>
      <c r="L174" s="16">
        <f t="shared" si="73"/>
        <v>0.22302842869037823</v>
      </c>
      <c r="M174" s="16">
        <f t="shared" si="74"/>
        <v>0.33985527751950551</v>
      </c>
      <c r="N174" s="27">
        <f t="shared" si="75"/>
        <v>2.2101714541066966</v>
      </c>
      <c r="O174" s="17">
        <f t="shared" si="76"/>
        <v>0.75113843290112037</v>
      </c>
      <c r="Q174" s="10">
        <f t="shared" si="77"/>
        <v>5.6799999999999855</v>
      </c>
      <c r="R174" s="16">
        <f t="shared" si="78"/>
        <v>5.1984778856751006E-2</v>
      </c>
      <c r="S174" s="16">
        <f t="shared" si="79"/>
        <v>31.030923943772304</v>
      </c>
      <c r="T174" s="16">
        <f t="shared" si="80"/>
        <v>0.16102022414015274</v>
      </c>
      <c r="U174" s="16">
        <f t="shared" si="81"/>
        <v>0.32284627061196497</v>
      </c>
      <c r="V174" s="27">
        <f t="shared" si="82"/>
        <v>2.2792320810525717</v>
      </c>
      <c r="W174" s="17">
        <f t="shared" si="83"/>
        <v>0.73584157722697074</v>
      </c>
    </row>
    <row r="175" spans="1:23" x14ac:dyDescent="0.15">
      <c r="A175" s="10">
        <f t="shared" si="63"/>
        <v>3.6899999999999853</v>
      </c>
      <c r="B175" s="16">
        <f t="shared" si="64"/>
        <v>0.11962592971777344</v>
      </c>
      <c r="C175" s="16">
        <f t="shared" si="65"/>
        <v>6.2937054082726078</v>
      </c>
      <c r="D175" s="16">
        <f t="shared" si="66"/>
        <v>0.32230166361375556</v>
      </c>
      <c r="E175" s="16">
        <f t="shared" si="67"/>
        <v>0.37116137836983815</v>
      </c>
      <c r="F175" s="27">
        <f t="shared" si="68"/>
        <v>2.0948727125845195</v>
      </c>
      <c r="G175" s="17">
        <f t="shared" si="69"/>
        <v>0.77753584351223193</v>
      </c>
      <c r="I175" s="10">
        <f t="shared" si="70"/>
        <v>4.6899999999999853</v>
      </c>
      <c r="J175" s="16">
        <f t="shared" si="71"/>
        <v>7.5484658686680625E-2</v>
      </c>
      <c r="K175" s="16">
        <f t="shared" si="72"/>
        <v>14.584210298303663</v>
      </c>
      <c r="L175" s="16">
        <f t="shared" si="73"/>
        <v>0.22225432562481362</v>
      </c>
      <c r="M175" s="16">
        <f t="shared" si="74"/>
        <v>0.33963189906191471</v>
      </c>
      <c r="N175" s="27">
        <f t="shared" si="75"/>
        <v>2.211046894997013</v>
      </c>
      <c r="O175" s="17">
        <f t="shared" si="76"/>
        <v>0.75094205586278551</v>
      </c>
      <c r="Q175" s="10">
        <f t="shared" si="77"/>
        <v>5.6899999999999853</v>
      </c>
      <c r="R175" s="16">
        <f t="shared" si="78"/>
        <v>5.1806156902717372E-2</v>
      </c>
      <c r="S175" s="16">
        <f t="shared" si="79"/>
        <v>31.255823147817985</v>
      </c>
      <c r="T175" s="16">
        <f t="shared" si="80"/>
        <v>0.16053039241654501</v>
      </c>
      <c r="U175" s="16">
        <f t="shared" si="81"/>
        <v>0.32271868350194094</v>
      </c>
      <c r="V175" s="27">
        <f t="shared" si="82"/>
        <v>2.2797692948886903</v>
      </c>
      <c r="W175" s="17">
        <f t="shared" si="83"/>
        <v>0.73572414553462639</v>
      </c>
    </row>
    <row r="176" spans="1:23" x14ac:dyDescent="0.15">
      <c r="A176" s="10">
        <f t="shared" si="63"/>
        <v>3.6999999999999851</v>
      </c>
      <c r="B176" s="16">
        <f t="shared" si="64"/>
        <v>0.11901219875037283</v>
      </c>
      <c r="C176" s="16">
        <f t="shared" si="65"/>
        <v>6.3488440198904561</v>
      </c>
      <c r="D176" s="16">
        <f t="shared" si="66"/>
        <v>0.32102728731942409</v>
      </c>
      <c r="E176" s="16">
        <f t="shared" si="67"/>
        <v>0.37072299910740913</v>
      </c>
      <c r="F176" s="27">
        <f t="shared" si="68"/>
        <v>2.0963929887792698</v>
      </c>
      <c r="G176" s="17">
        <f t="shared" si="69"/>
        <v>0.77718109610799602</v>
      </c>
      <c r="I176" s="10">
        <f t="shared" si="70"/>
        <v>4.6999999999999851</v>
      </c>
      <c r="J176" s="16">
        <f t="shared" si="71"/>
        <v>7.5173839503853118E-2</v>
      </c>
      <c r="K176" s="16">
        <f t="shared" si="72"/>
        <v>14.701744593208794</v>
      </c>
      <c r="L176" s="16">
        <f t="shared" si="73"/>
        <v>0.22148394241417615</v>
      </c>
      <c r="M176" s="16">
        <f t="shared" si="74"/>
        <v>0.33940988535989502</v>
      </c>
      <c r="N176" s="27">
        <f t="shared" si="75"/>
        <v>2.2119177850745539</v>
      </c>
      <c r="O176" s="17">
        <f t="shared" si="76"/>
        <v>0.7507467618576672</v>
      </c>
      <c r="Q176" s="10">
        <f t="shared" si="77"/>
        <v>5.6999999999999851</v>
      </c>
      <c r="R176" s="16">
        <f t="shared" si="78"/>
        <v>5.1628447274448486E-2</v>
      </c>
      <c r="S176" s="16">
        <f t="shared" si="79"/>
        <v>31.482102529113924</v>
      </c>
      <c r="T176" s="16">
        <f t="shared" si="80"/>
        <v>0.1600426780474801</v>
      </c>
      <c r="U176" s="16">
        <f t="shared" si="81"/>
        <v>0.32259174805317742</v>
      </c>
      <c r="V176" s="27">
        <f t="shared" si="82"/>
        <v>2.2803040608135134</v>
      </c>
      <c r="W176" s="17">
        <f t="shared" si="83"/>
        <v>0.73560727307059037</v>
      </c>
    </row>
    <row r="177" spans="1:23" x14ac:dyDescent="0.15">
      <c r="A177" s="10">
        <f t="shared" si="63"/>
        <v>3.7099999999999849</v>
      </c>
      <c r="B177" s="16">
        <f t="shared" si="64"/>
        <v>0.11840309742502955</v>
      </c>
      <c r="C177" s="16">
        <f t="shared" si="65"/>
        <v>6.4044342744378824</v>
      </c>
      <c r="D177" s="16">
        <f t="shared" si="66"/>
        <v>0.31975954082530134</v>
      </c>
      <c r="E177" s="16">
        <f t="shared" si="67"/>
        <v>0.37028792673216393</v>
      </c>
      <c r="F177" s="27">
        <f t="shared" si="68"/>
        <v>2.0979042627997817</v>
      </c>
      <c r="G177" s="17">
        <f t="shared" si="69"/>
        <v>0.77682861995469987</v>
      </c>
      <c r="I177" s="10">
        <f t="shared" si="70"/>
        <v>4.7099999999999849</v>
      </c>
      <c r="J177" s="16">
        <f t="shared" si="71"/>
        <v>7.4864915617882458E-2</v>
      </c>
      <c r="K177" s="16">
        <f t="shared" si="72"/>
        <v>14.820106345257207</v>
      </c>
      <c r="L177" s="16">
        <f t="shared" si="73"/>
        <v>0.22071725751450413</v>
      </c>
      <c r="M177" s="16">
        <f t="shared" si="74"/>
        <v>0.33918922544134461</v>
      </c>
      <c r="N177" s="27">
        <f t="shared" si="75"/>
        <v>2.212784154052871</v>
      </c>
      <c r="O177" s="17">
        <f t="shared" si="76"/>
        <v>0.75055254328207421</v>
      </c>
      <c r="Q177" s="10">
        <f t="shared" si="77"/>
        <v>5.7099999999999849</v>
      </c>
      <c r="R177" s="16">
        <f t="shared" si="78"/>
        <v>5.1451643815705626E-2</v>
      </c>
      <c r="S177" s="16">
        <f t="shared" si="79"/>
        <v>31.709768715238212</v>
      </c>
      <c r="T177" s="16">
        <f t="shared" si="80"/>
        <v>0.15955706957486096</v>
      </c>
      <c r="U177" s="16">
        <f t="shared" si="81"/>
        <v>0.32246545986836106</v>
      </c>
      <c r="V177" s="27">
        <f t="shared" si="82"/>
        <v>2.2808363931079532</v>
      </c>
      <c r="W177" s="17">
        <f t="shared" si="83"/>
        <v>0.73549095638805007</v>
      </c>
    </row>
    <row r="178" spans="1:23" x14ac:dyDescent="0.15">
      <c r="A178" s="10">
        <f t="shared" si="63"/>
        <v>3.7199999999999847</v>
      </c>
      <c r="B178" s="16">
        <f t="shared" si="64"/>
        <v>0.11779858013444836</v>
      </c>
      <c r="C178" s="16">
        <f t="shared" si="65"/>
        <v>6.4604791453951451</v>
      </c>
      <c r="D178" s="16">
        <f t="shared" si="66"/>
        <v>0.31849838627484484</v>
      </c>
      <c r="E178" s="16">
        <f t="shared" si="67"/>
        <v>0.36985612866746309</v>
      </c>
      <c r="F178" s="27">
        <f t="shared" si="68"/>
        <v>2.0994065991669588</v>
      </c>
      <c r="G178" s="17">
        <f t="shared" si="69"/>
        <v>0.77647839726681589</v>
      </c>
      <c r="I178" s="10">
        <f t="shared" si="70"/>
        <v>4.7199999999999847</v>
      </c>
      <c r="J178" s="16">
        <f t="shared" si="71"/>
        <v>7.4557871820107244E-2</v>
      </c>
      <c r="K178" s="16">
        <f t="shared" si="72"/>
        <v>14.939300176004149</v>
      </c>
      <c r="L178" s="16">
        <f t="shared" si="73"/>
        <v>0.21995424951610185</v>
      </c>
      <c r="M178" s="16">
        <f t="shared" si="74"/>
        <v>0.33896990844293368</v>
      </c>
      <c r="N178" s="27">
        <f t="shared" si="75"/>
        <v>2.2136460314195427</v>
      </c>
      <c r="O178" s="17">
        <f t="shared" si="76"/>
        <v>0.75035939259534601</v>
      </c>
      <c r="Q178" s="10">
        <f t="shared" si="77"/>
        <v>5.7199999999999847</v>
      </c>
      <c r="R178" s="16">
        <f t="shared" si="78"/>
        <v>5.1275740421691959E-2</v>
      </c>
      <c r="S178" s="16">
        <f t="shared" si="79"/>
        <v>31.938828355958329</v>
      </c>
      <c r="T178" s="16">
        <f t="shared" si="80"/>
        <v>0.15907355561211581</v>
      </c>
      <c r="U178" s="16">
        <f t="shared" si="81"/>
        <v>0.32233981458692285</v>
      </c>
      <c r="V178" s="27">
        <f t="shared" si="82"/>
        <v>2.2813663059533908</v>
      </c>
      <c r="W178" s="17">
        <f t="shared" si="83"/>
        <v>0.7353751920658691</v>
      </c>
    </row>
    <row r="179" spans="1:23" x14ac:dyDescent="0.15">
      <c r="A179" s="10">
        <f t="shared" si="63"/>
        <v>3.7299999999999844</v>
      </c>
      <c r="B179" s="16">
        <f t="shared" si="64"/>
        <v>0.11719860182068122</v>
      </c>
      <c r="C179" s="16">
        <f t="shared" si="65"/>
        <v>6.5169816208933433</v>
      </c>
      <c r="D179" s="16">
        <f t="shared" si="66"/>
        <v>0.31724378598734398</v>
      </c>
      <c r="E179" s="16">
        <f t="shared" si="67"/>
        <v>0.36942757272905796</v>
      </c>
      <c r="F179" s="27">
        <f t="shared" si="68"/>
        <v>2.1009000618933023</v>
      </c>
      <c r="G179" s="17">
        <f t="shared" si="69"/>
        <v>0.77613041041157005</v>
      </c>
      <c r="I179" s="10">
        <f t="shared" si="70"/>
        <v>4.7299999999999844</v>
      </c>
      <c r="J179" s="16">
        <f t="shared" si="71"/>
        <v>7.425269305236161E-2</v>
      </c>
      <c r="K179" s="16">
        <f t="shared" si="72"/>
        <v>15.059330725387856</v>
      </c>
      <c r="L179" s="16">
        <f t="shared" si="73"/>
        <v>0.21919489714279572</v>
      </c>
      <c r="M179" s="16">
        <f t="shared" si="74"/>
        <v>0.33875192360882961</v>
      </c>
      <c r="N179" s="27">
        <f t="shared" si="75"/>
        <v>2.2145034464380546</v>
      </c>
      <c r="O179" s="17">
        <f t="shared" si="76"/>
        <v>0.75016730231927398</v>
      </c>
      <c r="Q179" s="10">
        <f t="shared" si="77"/>
        <v>5.7299999999999844</v>
      </c>
      <c r="R179" s="16">
        <f t="shared" si="78"/>
        <v>5.1100731038541722E-2</v>
      </c>
      <c r="S179" s="16">
        <f t="shared" si="79"/>
        <v>32.169288123269197</v>
      </c>
      <c r="T179" s="16">
        <f t="shared" si="80"/>
        <v>0.15859212484372145</v>
      </c>
      <c r="U179" s="16">
        <f t="shared" si="81"/>
        <v>0.3222148078846726</v>
      </c>
      <c r="V179" s="27">
        <f t="shared" si="82"/>
        <v>2.2818938134324727</v>
      </c>
      <c r="W179" s="17">
        <f t="shared" si="83"/>
        <v>0.73525997670836718</v>
      </c>
    </row>
    <row r="180" spans="1:23" x14ac:dyDescent="0.15">
      <c r="A180" s="10">
        <f t="shared" si="63"/>
        <v>3.7399999999999842</v>
      </c>
      <c r="B180" s="16">
        <f t="shared" si="64"/>
        <v>0.11660311796737538</v>
      </c>
      <c r="C180" s="16">
        <f t="shared" si="65"/>
        <v>6.5739447037503842</v>
      </c>
      <c r="D180" s="16">
        <f t="shared" si="66"/>
        <v>0.3159957024584486</v>
      </c>
      <c r="E180" s="16">
        <f t="shared" si="67"/>
        <v>0.36900222711955377</v>
      </c>
      <c r="F180" s="27">
        <f t="shared" si="68"/>
        <v>2.1023847144868033</v>
      </c>
      <c r="G180" s="17">
        <f t="shared" si="69"/>
        <v>0.77578464190773766</v>
      </c>
      <c r="I180" s="10">
        <f t="shared" si="70"/>
        <v>4.7399999999999842</v>
      </c>
      <c r="J180" s="16">
        <f t="shared" si="71"/>
        <v>7.3949364405213408E-2</v>
      </c>
      <c r="K180" s="16">
        <f t="shared" si="72"/>
        <v>15.180202651767789</v>
      </c>
      <c r="L180" s="16">
        <f t="shared" si="73"/>
        <v>0.21843917925119172</v>
      </c>
      <c r="M180" s="16">
        <f t="shared" si="74"/>
        <v>0.33853526028943809</v>
      </c>
      <c r="N180" s="27">
        <f t="shared" si="75"/>
        <v>2.2153564281496654</v>
      </c>
      <c r="O180" s="17">
        <f t="shared" si="76"/>
        <v>0.74997626503752668</v>
      </c>
      <c r="Q180" s="10">
        <f t="shared" si="77"/>
        <v>5.7399999999999842</v>
      </c>
      <c r="R180" s="16">
        <f t="shared" si="78"/>
        <v>5.0926609662815196E-2</v>
      </c>
      <c r="S180" s="16">
        <f t="shared" si="79"/>
        <v>32.401154711432454</v>
      </c>
      <c r="T180" s="16">
        <f t="shared" si="80"/>
        <v>0.15811276602472962</v>
      </c>
      <c r="U180" s="16">
        <f t="shared" si="81"/>
        <v>0.32209043547343941</v>
      </c>
      <c r="V180" s="27">
        <f t="shared" si="82"/>
        <v>2.2824189295298867</v>
      </c>
      <c r="W180" s="17">
        <f t="shared" si="83"/>
        <v>0.73514530694510249</v>
      </c>
    </row>
    <row r="181" spans="1:23" x14ac:dyDescent="0.15">
      <c r="A181" s="10">
        <f t="shared" si="63"/>
        <v>3.749999999999984</v>
      </c>
      <c r="B181" s="16">
        <f t="shared" si="64"/>
        <v>0.11601208459214594</v>
      </c>
      <c r="C181" s="16">
        <f t="shared" si="65"/>
        <v>6.6313714115069784</v>
      </c>
      <c r="D181" s="16">
        <f t="shared" si="66"/>
        <v>0.31475409836065776</v>
      </c>
      <c r="E181" s="16">
        <f t="shared" si="67"/>
        <v>0.36858006042296132</v>
      </c>
      <c r="F181" s="27">
        <f t="shared" si="68"/>
        <v>2.103860619954828</v>
      </c>
      <c r="G181" s="17">
        <f t="shared" si="69"/>
        <v>0.77544107442443921</v>
      </c>
      <c r="I181" s="10">
        <f t="shared" si="70"/>
        <v>4.749999999999984</v>
      </c>
      <c r="J181" s="16">
        <f t="shared" si="71"/>
        <v>7.3647871116226032E-2</v>
      </c>
      <c r="K181" s="16">
        <f t="shared" si="72"/>
        <v>15.301920631962714</v>
      </c>
      <c r="L181" s="16">
        <f t="shared" si="73"/>
        <v>0.21768707482993324</v>
      </c>
      <c r="M181" s="16">
        <f t="shared" si="74"/>
        <v>0.33831990794016137</v>
      </c>
      <c r="N181" s="27">
        <f t="shared" si="75"/>
        <v>2.2162050053752553</v>
      </c>
      <c r="O181" s="17">
        <f t="shared" si="76"/>
        <v>0.74978627339508119</v>
      </c>
      <c r="Q181" s="10">
        <f t="shared" si="77"/>
        <v>5.749999999999984</v>
      </c>
      <c r="R181" s="16">
        <f t="shared" si="78"/>
        <v>5.0753370340999485E-2</v>
      </c>
      <c r="S181" s="16">
        <f t="shared" si="79"/>
        <v>32.63443483701473</v>
      </c>
      <c r="T181" s="16">
        <f t="shared" si="80"/>
        <v>0.15763546798029637</v>
      </c>
      <c r="U181" s="16">
        <f t="shared" si="81"/>
        <v>0.32196669310071385</v>
      </c>
      <c r="V181" s="27">
        <f t="shared" si="82"/>
        <v>2.2829416681331391</v>
      </c>
      <c r="W181" s="17">
        <f t="shared" si="83"/>
        <v>0.7350311794306541</v>
      </c>
    </row>
    <row r="182" spans="1:23" x14ac:dyDescent="0.15">
      <c r="A182" s="10">
        <f t="shared" si="63"/>
        <v>3.7599999999999838</v>
      </c>
      <c r="B182" s="16">
        <f t="shared" si="64"/>
        <v>0.11542545823907016</v>
      </c>
      <c r="C182" s="16">
        <f t="shared" si="65"/>
        <v>6.6892647764626805</v>
      </c>
      <c r="D182" s="16">
        <f t="shared" si="66"/>
        <v>0.31351893654376928</v>
      </c>
      <c r="E182" s="16">
        <f t="shared" si="67"/>
        <v>0.36816104159933577</v>
      </c>
      <c r="F182" s="27">
        <f t="shared" si="68"/>
        <v>2.1053278408079712</v>
      </c>
      <c r="G182" s="17">
        <f t="shared" si="69"/>
        <v>0.77509969077994334</v>
      </c>
      <c r="I182" s="10">
        <f t="shared" si="70"/>
        <v>4.7599999999999838</v>
      </c>
      <c r="J182" s="16">
        <f t="shared" si="71"/>
        <v>7.334819856824365E-2</v>
      </c>
      <c r="K182" s="16">
        <f t="shared" si="72"/>
        <v>15.424489361288879</v>
      </c>
      <c r="L182" s="16">
        <f t="shared" si="73"/>
        <v>0.21693856299895994</v>
      </c>
      <c r="M182" s="16">
        <f t="shared" si="74"/>
        <v>0.33810585612017402</v>
      </c>
      <c r="N182" s="27">
        <f t="shared" si="75"/>
        <v>2.2170492067171632</v>
      </c>
      <c r="O182" s="17">
        <f t="shared" si="76"/>
        <v>0.74959732009765889</v>
      </c>
      <c r="Q182" s="10">
        <f t="shared" si="77"/>
        <v>5.7599999999999838</v>
      </c>
      <c r="R182" s="16">
        <f t="shared" si="78"/>
        <v>5.0581007169015028E-2</v>
      </c>
      <c r="S182" s="16">
        <f t="shared" si="79"/>
        <v>32.869135238926368</v>
      </c>
      <c r="T182" s="16">
        <f t="shared" si="80"/>
        <v>0.15716021960521431</v>
      </c>
      <c r="U182" s="16">
        <f t="shared" si="81"/>
        <v>0.32184357654929641</v>
      </c>
      <c r="V182" s="27">
        <f t="shared" si="82"/>
        <v>2.2834620430333255</v>
      </c>
      <c r="W182" s="17">
        <f t="shared" si="83"/>
        <v>0.73491759084440889</v>
      </c>
    </row>
    <row r="183" spans="1:23" x14ac:dyDescent="0.15">
      <c r="A183" s="10">
        <f t="shared" si="63"/>
        <v>3.7699999999999836</v>
      </c>
      <c r="B183" s="16">
        <f t="shared" si="64"/>
        <v>0.11484319597130163</v>
      </c>
      <c r="C183" s="16">
        <f t="shared" si="65"/>
        <v>6.7476278457120316</v>
      </c>
      <c r="D183" s="16">
        <f t="shared" si="66"/>
        <v>0.31229018003529085</v>
      </c>
      <c r="E183" s="16">
        <f t="shared" si="67"/>
        <v>0.36774513997950109</v>
      </c>
      <c r="F183" s="27">
        <f t="shared" si="68"/>
        <v>2.1067864390638995</v>
      </c>
      <c r="G183" s="17">
        <f t="shared" si="69"/>
        <v>0.77476047394046843</v>
      </c>
      <c r="I183" s="10">
        <f t="shared" si="70"/>
        <v>4.7699999999999836</v>
      </c>
      <c r="J183" s="16">
        <f t="shared" si="71"/>
        <v>7.3050332287699485E-2</v>
      </c>
      <c r="K183" s="16">
        <f t="shared" si="72"/>
        <v>15.547913553598192</v>
      </c>
      <c r="L183" s="16">
        <f t="shared" si="73"/>
        <v>0.2161936230087679</v>
      </c>
      <c r="M183" s="16">
        <f t="shared" si="74"/>
        <v>0.33789309449121391</v>
      </c>
      <c r="N183" s="27">
        <f t="shared" si="75"/>
        <v>2.2178890605610011</v>
      </c>
      <c r="O183" s="17">
        <f t="shared" si="76"/>
        <v>0.74940939791116812</v>
      </c>
      <c r="Q183" s="10">
        <f t="shared" si="77"/>
        <v>5.7699999999999836</v>
      </c>
      <c r="R183" s="16">
        <f t="shared" si="78"/>
        <v>5.04095142917277E-2</v>
      </c>
      <c r="S183" s="16">
        <f t="shared" si="79"/>
        <v>33.105262678460086</v>
      </c>
      <c r="T183" s="16">
        <f t="shared" si="80"/>
        <v>0.15668700986344808</v>
      </c>
      <c r="U183" s="16">
        <f t="shared" si="81"/>
        <v>0.32172108163694829</v>
      </c>
      <c r="V183" s="27">
        <f t="shared" si="82"/>
        <v>2.2839800679258917</v>
      </c>
      <c r="W183" s="17">
        <f t="shared" si="83"/>
        <v>0.7348045378903485</v>
      </c>
    </row>
    <row r="184" spans="1:23" x14ac:dyDescent="0.15">
      <c r="A184" s="10">
        <f t="shared" si="63"/>
        <v>3.7799999999999834</v>
      </c>
      <c r="B184" s="16">
        <f t="shared" si="64"/>
        <v>0.1142652553638025</v>
      </c>
      <c r="C184" s="16">
        <f t="shared" si="65"/>
        <v>6.8064636811806372</v>
      </c>
      <c r="D184" s="16">
        <f t="shared" si="66"/>
        <v>0.31106779204081414</v>
      </c>
      <c r="E184" s="16">
        <f t="shared" si="67"/>
        <v>0.36733232525985893</v>
      </c>
      <c r="F184" s="27">
        <f t="shared" si="68"/>
        <v>2.1082364762511649</v>
      </c>
      <c r="G184" s="17">
        <f t="shared" si="69"/>
        <v>0.77442340701899193</v>
      </c>
      <c r="I184" s="10">
        <f t="shared" si="70"/>
        <v>4.7799999999999834</v>
      </c>
      <c r="J184" s="16">
        <f t="shared" si="71"/>
        <v>7.2754257942946585E-2</v>
      </c>
      <c r="K184" s="16">
        <f t="shared" si="72"/>
        <v>15.672197941316417</v>
      </c>
      <c r="L184" s="16">
        <f t="shared" si="73"/>
        <v>0.21545223423967033</v>
      </c>
      <c r="M184" s="16">
        <f t="shared" si="74"/>
        <v>0.33768161281639031</v>
      </c>
      <c r="N184" s="27">
        <f t="shared" si="75"/>
        <v>2.2187245950774628</v>
      </c>
      <c r="O184" s="17">
        <f t="shared" si="76"/>
        <v>0.74922249966115007</v>
      </c>
      <c r="Q184" s="10">
        <f t="shared" si="77"/>
        <v>5.7799999999999834</v>
      </c>
      <c r="R184" s="16">
        <f t="shared" si="78"/>
        <v>5.0238885902466508E-2</v>
      </c>
      <c r="S184" s="16">
        <f t="shared" si="79"/>
        <v>33.342823939329755</v>
      </c>
      <c r="T184" s="16">
        <f t="shared" si="80"/>
        <v>0.15621582778767226</v>
      </c>
      <c r="U184" s="16">
        <f t="shared" si="81"/>
        <v>0.32159920421604743</v>
      </c>
      <c r="V184" s="27">
        <f t="shared" si="82"/>
        <v>2.2844957564113879</v>
      </c>
      <c r="W184" s="17">
        <f t="shared" si="83"/>
        <v>0.73469201729683975</v>
      </c>
    </row>
    <row r="185" spans="1:23" x14ac:dyDescent="0.15">
      <c r="A185" s="10">
        <f t="shared" si="63"/>
        <v>3.7899999999999832</v>
      </c>
      <c r="B185" s="16">
        <f t="shared" si="64"/>
        <v>0.11369159449619087</v>
      </c>
      <c r="C185" s="16">
        <f t="shared" si="65"/>
        <v>6.8657753596613622</v>
      </c>
      <c r="D185" s="16">
        <f t="shared" si="66"/>
        <v>0.30985173594435272</v>
      </c>
      <c r="E185" s="16">
        <f t="shared" si="67"/>
        <v>0.36692256749727908</v>
      </c>
      <c r="F185" s="27">
        <f t="shared" si="68"/>
        <v>2.1096780134130038</v>
      </c>
      <c r="G185" s="17">
        <f t="shared" si="69"/>
        <v>0.77408847327405861</v>
      </c>
      <c r="I185" s="10">
        <f t="shared" si="70"/>
        <v>4.7899999999999832</v>
      </c>
      <c r="J185" s="16">
        <f t="shared" si="71"/>
        <v>7.2459961342611109E-2</v>
      </c>
      <c r="K185" s="16">
        <f t="shared" si="72"/>
        <v>15.79734727548138</v>
      </c>
      <c r="L185" s="16">
        <f t="shared" si="73"/>
        <v>0.21471437620105982</v>
      </c>
      <c r="M185" s="16">
        <f t="shared" si="74"/>
        <v>0.33747140095900785</v>
      </c>
      <c r="N185" s="27">
        <f t="shared" si="75"/>
        <v>2.2195558382241032</v>
      </c>
      <c r="O185" s="17">
        <f t="shared" si="76"/>
        <v>0.74903661823223311</v>
      </c>
      <c r="Q185" s="10">
        <f t="shared" si="77"/>
        <v>5.7899999999999832</v>
      </c>
      <c r="R185" s="16">
        <f t="shared" si="78"/>
        <v>5.0069116242546771E-2</v>
      </c>
      <c r="S185" s="16">
        <f t="shared" si="79"/>
        <v>33.581825827708876</v>
      </c>
      <c r="T185" s="16">
        <f t="shared" si="80"/>
        <v>0.15574666247881278</v>
      </c>
      <c r="U185" s="16">
        <f t="shared" si="81"/>
        <v>0.32147794017324766</v>
      </c>
      <c r="V185" s="27">
        <f t="shared" si="82"/>
        <v>2.2850091219962203</v>
      </c>
      <c r="W185" s="17">
        <f t="shared" si="83"/>
        <v>0.73458002581642601</v>
      </c>
    </row>
    <row r="186" spans="1:23" x14ac:dyDescent="0.15">
      <c r="A186" s="10">
        <f t="shared" si="63"/>
        <v>3.7999999999999829</v>
      </c>
      <c r="B186" s="16">
        <f t="shared" si="64"/>
        <v>0.11312217194570233</v>
      </c>
      <c r="C186" s="16">
        <f t="shared" si="65"/>
        <v>6.9255659728505776</v>
      </c>
      <c r="D186" s="16">
        <f t="shared" si="66"/>
        <v>0.30864197530864407</v>
      </c>
      <c r="E186" s="16">
        <f t="shared" si="67"/>
        <v>0.36651583710407304</v>
      </c>
      <c r="F186" s="27">
        <f t="shared" si="68"/>
        <v>2.1111111111111089</v>
      </c>
      <c r="G186" s="17">
        <f t="shared" si="69"/>
        <v>0.77375565610859787</v>
      </c>
      <c r="I186" s="10">
        <f t="shared" si="70"/>
        <v>4.7999999999999829</v>
      </c>
      <c r="J186" s="16">
        <f t="shared" si="71"/>
        <v>7.2167428433967312E-2</v>
      </c>
      <c r="K186" s="16">
        <f t="shared" si="72"/>
        <v>15.923366325781062</v>
      </c>
      <c r="L186" s="16">
        <f t="shared" si="73"/>
        <v>0.21398002853067175</v>
      </c>
      <c r="M186" s="16">
        <f t="shared" si="74"/>
        <v>0.33726244888140516</v>
      </c>
      <c r="N186" s="27">
        <f t="shared" si="75"/>
        <v>2.2203828177471205</v>
      </c>
      <c r="O186" s="17">
        <f t="shared" si="76"/>
        <v>0.74885174656758857</v>
      </c>
      <c r="Q186" s="10">
        <f t="shared" si="77"/>
        <v>5.7999999999999829</v>
      </c>
      <c r="R186" s="16">
        <f t="shared" si="78"/>
        <v>4.9900199600798695E-2</v>
      </c>
      <c r="S186" s="16">
        <f t="shared" si="79"/>
        <v>33.822275172269293</v>
      </c>
      <c r="T186" s="16">
        <f t="shared" si="80"/>
        <v>0.15527950310559088</v>
      </c>
      <c r="U186" s="16">
        <f t="shared" si="81"/>
        <v>0.32135728542914188</v>
      </c>
      <c r="V186" s="27">
        <f t="shared" si="82"/>
        <v>2.2855201780933911</v>
      </c>
      <c r="W186" s="17">
        <f t="shared" si="83"/>
        <v>0.73446856022562113</v>
      </c>
    </row>
    <row r="187" spans="1:23" x14ac:dyDescent="0.15">
      <c r="A187" s="10">
        <f t="shared" si="63"/>
        <v>3.8099999999999827</v>
      </c>
      <c r="B187" s="16">
        <f t="shared" si="64"/>
        <v>0.11255694678026261</v>
      </c>
      <c r="C187" s="16">
        <f t="shared" si="65"/>
        <v>6.9858386273843847</v>
      </c>
      <c r="D187" s="16">
        <f t="shared" si="66"/>
        <v>0.30743847387541778</v>
      </c>
      <c r="E187" s="16">
        <f t="shared" si="67"/>
        <v>0.36611210484304463</v>
      </c>
      <c r="F187" s="27">
        <f t="shared" si="68"/>
        <v>2.1125358294293877</v>
      </c>
      <c r="G187" s="17">
        <f t="shared" si="69"/>
        <v>0.77342493906874032</v>
      </c>
      <c r="I187" s="10">
        <f t="shared" si="70"/>
        <v>4.8099999999999827</v>
      </c>
      <c r="J187" s="16">
        <f t="shared" si="71"/>
        <v>7.1876645301334349E-2</v>
      </c>
      <c r="K187" s="16">
        <f t="shared" si="72"/>
        <v>16.050259880591966</v>
      </c>
      <c r="L187" s="16">
        <f t="shared" si="73"/>
        <v>0.21324917099384905</v>
      </c>
      <c r="M187" s="16">
        <f t="shared" si="74"/>
        <v>0.33705474664381019</v>
      </c>
      <c r="N187" s="27">
        <f t="shared" si="75"/>
        <v>2.2212055611831056</v>
      </c>
      <c r="O187" s="17">
        <f t="shared" si="76"/>
        <v>0.74866787766839393</v>
      </c>
      <c r="Q187" s="10">
        <f t="shared" si="77"/>
        <v>5.8099999999999827</v>
      </c>
      <c r="R187" s="16">
        <f t="shared" si="78"/>
        <v>4.9732130313101357E-2</v>
      </c>
      <c r="S187" s="16">
        <f t="shared" si="79"/>
        <v>34.064178824219887</v>
      </c>
      <c r="T187" s="16">
        <f t="shared" si="80"/>
        <v>0.15481433890407012</v>
      </c>
      <c r="U187" s="16">
        <f t="shared" si="81"/>
        <v>0.32123723593792952</v>
      </c>
      <c r="V187" s="27">
        <f t="shared" si="82"/>
        <v>2.2860289380232373</v>
      </c>
      <c r="W187" s="17">
        <f t="shared" si="83"/>
        <v>0.73435761732470506</v>
      </c>
    </row>
    <row r="188" spans="1:23" x14ac:dyDescent="0.15">
      <c r="A188" s="10">
        <f t="shared" si="63"/>
        <v>3.8199999999999825</v>
      </c>
      <c r="B188" s="16">
        <f t="shared" si="64"/>
        <v>0.11199587855167029</v>
      </c>
      <c r="C188" s="16">
        <f t="shared" si="65"/>
        <v>7.0465964448749201</v>
      </c>
      <c r="D188" s="16">
        <f t="shared" si="66"/>
        <v>0.30624119556562962</v>
      </c>
      <c r="E188" s="16">
        <f t="shared" si="67"/>
        <v>0.36571134182262161</v>
      </c>
      <c r="F188" s="27">
        <f t="shared" si="68"/>
        <v>2.113952227977693</v>
      </c>
      <c r="G188" s="17">
        <f t="shared" si="69"/>
        <v>0.77309630584264266</v>
      </c>
      <c r="I188" s="10">
        <f t="shared" si="70"/>
        <v>4.8199999999999825</v>
      </c>
      <c r="J188" s="16">
        <f t="shared" si="71"/>
        <v>7.158759816449449E-2</v>
      </c>
      <c r="K188" s="16">
        <f t="shared" si="72"/>
        <v>16.178032747017213</v>
      </c>
      <c r="L188" s="16">
        <f t="shared" si="73"/>
        <v>0.21252178348280831</v>
      </c>
      <c r="M188" s="16">
        <f t="shared" si="74"/>
        <v>0.33684828440321024</v>
      </c>
      <c r="N188" s="27">
        <f t="shared" si="75"/>
        <v>2.2220240958607897</v>
      </c>
      <c r="O188" s="17">
        <f t="shared" si="76"/>
        <v>0.74848500459330147</v>
      </c>
      <c r="Q188" s="10">
        <f t="shared" si="77"/>
        <v>5.8199999999999825</v>
      </c>
      <c r="R188" s="16">
        <f t="shared" si="78"/>
        <v>4.9564902761921888E-2</v>
      </c>
      <c r="S188" s="16">
        <f t="shared" si="79"/>
        <v>34.30754365734532</v>
      </c>
      <c r="T188" s="16">
        <f t="shared" si="80"/>
        <v>0.15435115917720624</v>
      </c>
      <c r="U188" s="16">
        <f t="shared" si="81"/>
        <v>0.32111778768708704</v>
      </c>
      <c r="V188" s="27">
        <f t="shared" si="82"/>
        <v>2.2865354150141584</v>
      </c>
      <c r="W188" s="17">
        <f t="shared" si="83"/>
        <v>0.73424719393752191</v>
      </c>
    </row>
    <row r="189" spans="1:23" x14ac:dyDescent="0.15">
      <c r="A189" s="10">
        <f t="shared" si="63"/>
        <v>3.8299999999999823</v>
      </c>
      <c r="B189" s="16">
        <f t="shared" si="64"/>
        <v>0.11143892728888689</v>
      </c>
      <c r="C189" s="16">
        <f t="shared" si="65"/>
        <v>7.1078425619466943</v>
      </c>
      <c r="D189" s="16">
        <f t="shared" si="66"/>
        <v>0.30505010447966291</v>
      </c>
      <c r="E189" s="16">
        <f t="shared" si="67"/>
        <v>0.36531351949206198</v>
      </c>
      <c r="F189" s="27">
        <f t="shared" si="68"/>
        <v>2.1153603658955338</v>
      </c>
      <c r="G189" s="17">
        <f t="shared" si="69"/>
        <v>0.77276974025931344</v>
      </c>
      <c r="I189" s="10">
        <f t="shared" si="70"/>
        <v>4.8299999999999823</v>
      </c>
      <c r="J189" s="16">
        <f t="shared" si="71"/>
        <v>7.1300273377132017E-2</v>
      </c>
      <c r="K189" s="16">
        <f t="shared" si="72"/>
        <v>16.306689750924818</v>
      </c>
      <c r="L189" s="16">
        <f t="shared" si="73"/>
        <v>0.21179784601590732</v>
      </c>
      <c r="M189" s="16">
        <f t="shared" si="74"/>
        <v>0.33664305241223713</v>
      </c>
      <c r="N189" s="27">
        <f t="shared" si="75"/>
        <v>2.2228384489027682</v>
      </c>
      <c r="O189" s="17">
        <f t="shared" si="76"/>
        <v>0.74830312045791048</v>
      </c>
      <c r="Q189" s="10">
        <f t="shared" si="77"/>
        <v>5.8299999999999823</v>
      </c>
      <c r="R189" s="16">
        <f t="shared" si="78"/>
        <v>4.9398511375859981E-2</v>
      </c>
      <c r="S189" s="16">
        <f t="shared" si="79"/>
        <v>34.552376568044515</v>
      </c>
      <c r="T189" s="16">
        <f t="shared" si="80"/>
        <v>0.1538899532944</v>
      </c>
      <c r="U189" s="16">
        <f t="shared" si="81"/>
        <v>0.32099893669704282</v>
      </c>
      <c r="V189" s="27">
        <f t="shared" si="82"/>
        <v>2.2870396222033409</v>
      </c>
      <c r="W189" s="17">
        <f t="shared" si="83"/>
        <v>0.734137286911279</v>
      </c>
    </row>
    <row r="190" spans="1:23" x14ac:dyDescent="0.15">
      <c r="A190" s="10">
        <f t="shared" si="63"/>
        <v>3.8399999999999821</v>
      </c>
      <c r="B190" s="16">
        <f t="shared" si="64"/>
        <v>0.1108860534914332</v>
      </c>
      <c r="C190" s="16">
        <f t="shared" si="65"/>
        <v>7.1695801302729523</v>
      </c>
      <c r="D190" s="16">
        <f t="shared" si="66"/>
        <v>0.30386516489749832</v>
      </c>
      <c r="E190" s="16">
        <f t="shared" si="67"/>
        <v>0.36491860963673795</v>
      </c>
      <c r="F190" s="27">
        <f t="shared" si="68"/>
        <v>2.116760301855765</v>
      </c>
      <c r="G190" s="17">
        <f t="shared" si="69"/>
        <v>0.77244522628744761</v>
      </c>
      <c r="I190" s="10">
        <f t="shared" si="70"/>
        <v>4.8399999999999821</v>
      </c>
      <c r="J190" s="16">
        <f t="shared" si="71"/>
        <v>7.1014657425293087E-2</v>
      </c>
      <c r="K190" s="16">
        <f t="shared" si="72"/>
        <v>16.436235736985896</v>
      </c>
      <c r="L190" s="16">
        <f t="shared" si="73"/>
        <v>0.21107733873691453</v>
      </c>
      <c r="M190" s="16">
        <f t="shared" si="74"/>
        <v>0.33643904101806643</v>
      </c>
      <c r="N190" s="27">
        <f t="shared" si="75"/>
        <v>2.2236486472272161</v>
      </c>
      <c r="O190" s="17">
        <f t="shared" si="76"/>
        <v>0.74812221843424531</v>
      </c>
      <c r="Q190" s="10">
        <f t="shared" si="77"/>
        <v>5.8399999999999821</v>
      </c>
      <c r="R190" s="16">
        <f t="shared" si="78"/>
        <v>4.9232950629197407E-2</v>
      </c>
      <c r="S190" s="16">
        <f t="shared" si="79"/>
        <v>34.798684475369434</v>
      </c>
      <c r="T190" s="16">
        <f t="shared" si="80"/>
        <v>0.15343071069105277</v>
      </c>
      <c r="U190" s="16">
        <f t="shared" si="81"/>
        <v>0.32088067902085521</v>
      </c>
      <c r="V190" s="27">
        <f t="shared" si="82"/>
        <v>2.2875415726374762</v>
      </c>
      <c r="W190" s="17">
        <f t="shared" si="83"/>
        <v>0.73402789311634831</v>
      </c>
    </row>
    <row r="191" spans="1:23" x14ac:dyDescent="0.15">
      <c r="A191" s="10">
        <f t="shared" si="63"/>
        <v>3.8499999999999819</v>
      </c>
      <c r="B191" s="16">
        <f t="shared" si="64"/>
        <v>0.11033721812288906</v>
      </c>
      <c r="C191" s="16">
        <f t="shared" si="65"/>
        <v>7.2318123166121007</v>
      </c>
      <c r="D191" s="16">
        <f t="shared" si="66"/>
        <v>0.30268634127885197</v>
      </c>
      <c r="E191" s="16">
        <f t="shared" si="67"/>
        <v>0.36452658437349217</v>
      </c>
      <c r="F191" s="27">
        <f t="shared" si="68"/>
        <v>2.1181520940682566</v>
      </c>
      <c r="G191" s="17">
        <f t="shared" si="69"/>
        <v>0.7721227480342614</v>
      </c>
      <c r="I191" s="10">
        <f t="shared" si="70"/>
        <v>4.8499999999999819</v>
      </c>
      <c r="J191" s="16">
        <f t="shared" si="71"/>
        <v>7.0730736925865859E-2</v>
      </c>
      <c r="K191" s="16">
        <f t="shared" si="72"/>
        <v>16.566675568712927</v>
      </c>
      <c r="L191" s="16">
        <f t="shared" si="73"/>
        <v>0.21036024191427954</v>
      </c>
      <c r="M191" s="16">
        <f t="shared" si="74"/>
        <v>0.33623624066133273</v>
      </c>
      <c r="N191" s="27">
        <f t="shared" si="75"/>
        <v>2.2244547175495848</v>
      </c>
      <c r="O191" s="17">
        <f t="shared" si="76"/>
        <v>0.74794229175023907</v>
      </c>
      <c r="Q191" s="10">
        <f t="shared" si="77"/>
        <v>5.8499999999999819</v>
      </c>
      <c r="R191" s="16">
        <f t="shared" si="78"/>
        <v>4.9068215041452715E-2</v>
      </c>
      <c r="S191" s="16">
        <f t="shared" si="79"/>
        <v>35.046474321063862</v>
      </c>
      <c r="T191" s="16">
        <f t="shared" si="80"/>
        <v>0.15297342086812502</v>
      </c>
      <c r="U191" s="16">
        <f t="shared" si="81"/>
        <v>0.32076301074389474</v>
      </c>
      <c r="V191" s="27">
        <f t="shared" si="82"/>
        <v>2.2880412792734699</v>
      </c>
      <c r="W191" s="17">
        <f t="shared" si="83"/>
        <v>0.73391900944607069</v>
      </c>
    </row>
    <row r="192" spans="1:23" x14ac:dyDescent="0.15">
      <c r="A192" s="10">
        <f t="shared" si="63"/>
        <v>3.8599999999999817</v>
      </c>
      <c r="B192" s="16">
        <f t="shared" si="64"/>
        <v>0.10979238260449591</v>
      </c>
      <c r="C192" s="16">
        <f t="shared" si="65"/>
        <v>7.2945423028441336</v>
      </c>
      <c r="D192" s="16">
        <f t="shared" si="66"/>
        <v>0.30151359826328389</v>
      </c>
      <c r="E192" s="16">
        <f t="shared" si="67"/>
        <v>0.36413741614606843</v>
      </c>
      <c r="F192" s="27">
        <f t="shared" si="68"/>
        <v>2.1195358002835389</v>
      </c>
      <c r="G192" s="17">
        <f t="shared" si="69"/>
        <v>0.77180228974433718</v>
      </c>
      <c r="I192" s="10">
        <f t="shared" si="70"/>
        <v>4.8599999999999817</v>
      </c>
      <c r="J192" s="16">
        <f t="shared" si="71"/>
        <v>7.0448498625080652E-2</v>
      </c>
      <c r="K192" s="16">
        <f t="shared" si="72"/>
        <v>16.698014128498009</v>
      </c>
      <c r="L192" s="16">
        <f t="shared" si="73"/>
        <v>0.2096465359404058</v>
      </c>
      <c r="M192" s="16">
        <f t="shared" si="74"/>
        <v>0.33603464187505755</v>
      </c>
      <c r="N192" s="27">
        <f t="shared" si="75"/>
        <v>2.2252566863842862</v>
      </c>
      <c r="O192" s="17">
        <f t="shared" si="76"/>
        <v>0.74776333368922077</v>
      </c>
      <c r="Q192" s="10">
        <f t="shared" si="77"/>
        <v>5.8599999999999817</v>
      </c>
      <c r="R192" s="16">
        <f t="shared" si="78"/>
        <v>4.8904299176940946E-2</v>
      </c>
      <c r="S192" s="16">
        <f t="shared" si="79"/>
        <v>35.295753069601773</v>
      </c>
      <c r="T192" s="16">
        <f t="shared" si="80"/>
        <v>0.15251807339169776</v>
      </c>
      <c r="U192" s="16">
        <f t="shared" si="81"/>
        <v>0.3206459279835292</v>
      </c>
      <c r="V192" s="27">
        <f t="shared" si="82"/>
        <v>2.2885387549791485</v>
      </c>
      <c r="W192" s="17">
        <f t="shared" si="83"/>
        <v>0.73381063281655978</v>
      </c>
    </row>
    <row r="193" spans="1:23" x14ac:dyDescent="0.15">
      <c r="A193" s="10">
        <f t="shared" si="63"/>
        <v>3.8699999999999815</v>
      </c>
      <c r="B193" s="16">
        <f t="shared" si="64"/>
        <v>0.1092515088088591</v>
      </c>
      <c r="C193" s="16">
        <f t="shared" si="65"/>
        <v>7.3577732860071388</v>
      </c>
      <c r="D193" s="16">
        <f t="shared" si="66"/>
        <v>0.30034690067027636</v>
      </c>
      <c r="E193" s="16">
        <f t="shared" si="67"/>
        <v>0.3637510777206136</v>
      </c>
      <c r="F193" s="27">
        <f t="shared" si="68"/>
        <v>2.1209114777964255</v>
      </c>
      <c r="G193" s="17">
        <f t="shared" si="69"/>
        <v>0.77148383579846913</v>
      </c>
      <c r="I193" s="10">
        <f t="shared" si="70"/>
        <v>4.8699999999999815</v>
      </c>
      <c r="J193" s="16">
        <f t="shared" si="71"/>
        <v>7.0167929397029968E-2</v>
      </c>
      <c r="K193" s="16">
        <f t="shared" si="72"/>
        <v>16.830256317651006</v>
      </c>
      <c r="L193" s="16">
        <f t="shared" si="73"/>
        <v>0.20893620133092494</v>
      </c>
      <c r="M193" s="16">
        <f t="shared" si="74"/>
        <v>0.3358342352835928</v>
      </c>
      <c r="N193" s="27">
        <f t="shared" si="75"/>
        <v>2.2260545800463603</v>
      </c>
      <c r="O193" s="17">
        <f t="shared" si="76"/>
        <v>0.74758533758940848</v>
      </c>
      <c r="Q193" s="10">
        <f t="shared" si="77"/>
        <v>5.8699999999999815</v>
      </c>
      <c r="R193" s="16">
        <f t="shared" si="78"/>
        <v>4.8741197644338215E-2</v>
      </c>
      <c r="S193" s="16">
        <f t="shared" si="79"/>
        <v>35.546527708226286</v>
      </c>
      <c r="T193" s="16">
        <f t="shared" si="80"/>
        <v>0.15206465789253676</v>
      </c>
      <c r="U193" s="16">
        <f t="shared" si="81"/>
        <v>0.32052942688881297</v>
      </c>
      <c r="V193" s="27">
        <f t="shared" si="82"/>
        <v>2.2890340125339588</v>
      </c>
      <c r="W193" s="17">
        <f t="shared" si="83"/>
        <v>0.73370276016650982</v>
      </c>
    </row>
    <row r="194" spans="1:23" x14ac:dyDescent="0.15">
      <c r="A194" s="10">
        <f t="shared" si="63"/>
        <v>3.8799999999999812</v>
      </c>
      <c r="B194" s="16">
        <f t="shared" si="64"/>
        <v>0.10871455905374948</v>
      </c>
      <c r="C194" s="16">
        <f t="shared" si="65"/>
        <v>7.4215084783337648</v>
      </c>
      <c r="D194" s="16">
        <f t="shared" si="66"/>
        <v>0.29918621349928415</v>
      </c>
      <c r="E194" s="16">
        <f t="shared" si="67"/>
        <v>0.36336754218124956</v>
      </c>
      <c r="F194" s="27">
        <f t="shared" si="68"/>
        <v>2.1222791834496184</v>
      </c>
      <c r="G194" s="17">
        <f t="shared" si="69"/>
        <v>0.77116737071251718</v>
      </c>
      <c r="I194" s="10">
        <f t="shared" si="70"/>
        <v>4.8799999999999812</v>
      </c>
      <c r="J194" s="16">
        <f t="shared" si="71"/>
        <v>6.9889016242207905E-2</v>
      </c>
      <c r="K194" s="16">
        <f t="shared" si="72"/>
        <v>16.963407056438051</v>
      </c>
      <c r="L194" s="16">
        <f t="shared" si="73"/>
        <v>0.20822921872397268</v>
      </c>
      <c r="M194" s="16">
        <f t="shared" si="74"/>
        <v>0.33563501160157705</v>
      </c>
      <c r="N194" s="27">
        <f t="shared" si="75"/>
        <v>2.2268484246531326</v>
      </c>
      <c r="O194" s="17">
        <f t="shared" si="76"/>
        <v>0.7474082968434077</v>
      </c>
      <c r="Q194" s="10">
        <f t="shared" si="77"/>
        <v>5.8799999999999812</v>
      </c>
      <c r="R194" s="16">
        <f t="shared" si="78"/>
        <v>4.8578905096251311E-2</v>
      </c>
      <c r="S194" s="16">
        <f t="shared" si="79"/>
        <v>35.798805246988366</v>
      </c>
      <c r="T194" s="16">
        <f t="shared" si="80"/>
        <v>0.15161316406565947</v>
      </c>
      <c r="U194" s="16">
        <f t="shared" si="81"/>
        <v>0.32041350364017945</v>
      </c>
      <c r="V194" s="27">
        <f t="shared" si="82"/>
        <v>2.2895270646296595</v>
      </c>
      <c r="W194" s="17">
        <f t="shared" si="83"/>
        <v>0.73359538845700467</v>
      </c>
    </row>
    <row r="195" spans="1:23" x14ac:dyDescent="0.15">
      <c r="A195" s="10">
        <f t="shared" si="63"/>
        <v>3.889999999999981</v>
      </c>
      <c r="B195" s="16">
        <f t="shared" si="64"/>
        <v>0.10818149609600128</v>
      </c>
      <c r="C195" s="16">
        <f t="shared" si="65"/>
        <v>7.4857511072878538</v>
      </c>
      <c r="D195" s="16">
        <f t="shared" si="66"/>
        <v>0.29803150192975619</v>
      </c>
      <c r="E195" s="16">
        <f t="shared" si="67"/>
        <v>0.36298678292571518</v>
      </c>
      <c r="F195" s="27">
        <f t="shared" si="68"/>
        <v>2.1236389736372847</v>
      </c>
      <c r="G195" s="17">
        <f t="shared" si="69"/>
        <v>0.77085287913626566</v>
      </c>
      <c r="I195" s="10">
        <f t="shared" si="70"/>
        <v>4.889999999999981</v>
      </c>
      <c r="J195" s="16">
        <f t="shared" si="71"/>
        <v>6.9611746286068837E-2</v>
      </c>
      <c r="K195" s="16">
        <f t="shared" si="72"/>
        <v>17.097471284119493</v>
      </c>
      <c r="L195" s="16">
        <f t="shared" si="73"/>
        <v>0.20752556887946708</v>
      </c>
      <c r="M195" s="16">
        <f t="shared" si="74"/>
        <v>0.33543696163290632</v>
      </c>
      <c r="N195" s="27">
        <f t="shared" si="75"/>
        <v>2.2276382461258528</v>
      </c>
      <c r="O195" s="17">
        <f t="shared" si="76"/>
        <v>0.74723220489771225</v>
      </c>
      <c r="Q195" s="10">
        <f t="shared" si="77"/>
        <v>5.889999999999981</v>
      </c>
      <c r="R195" s="16">
        <f t="shared" si="78"/>
        <v>4.8417416228791962E-2</v>
      </c>
      <c r="S195" s="16">
        <f t="shared" si="79"/>
        <v>36.052592718785164</v>
      </c>
      <c r="T195" s="16">
        <f t="shared" si="80"/>
        <v>0.15116358166990498</v>
      </c>
      <c r="U195" s="16">
        <f t="shared" si="81"/>
        <v>0.32029815444913706</v>
      </c>
      <c r="V195" s="27">
        <f t="shared" si="82"/>
        <v>2.290017923871007</v>
      </c>
      <c r="W195" s="17">
        <f t="shared" si="83"/>
        <v>0.73348851467132781</v>
      </c>
    </row>
    <row r="196" spans="1:23" x14ac:dyDescent="0.15">
      <c r="A196" s="10">
        <f t="shared" si="63"/>
        <v>3.8999999999999808</v>
      </c>
      <c r="B196" s="16">
        <f t="shared" si="64"/>
        <v>0.10765228312550565</v>
      </c>
      <c r="C196" s="16">
        <f t="shared" si="65"/>
        <v>7.5505044156009413</v>
      </c>
      <c r="D196" s="16">
        <f t="shared" si="66"/>
        <v>0.29688273132113036</v>
      </c>
      <c r="E196" s="16">
        <f t="shared" si="67"/>
        <v>0.36260877366107547</v>
      </c>
      <c r="F196" s="27">
        <f t="shared" si="68"/>
        <v>2.1249909043086155</v>
      </c>
      <c r="G196" s="17">
        <f t="shared" si="69"/>
        <v>0.77054034585228692</v>
      </c>
      <c r="I196" s="10">
        <f t="shared" si="70"/>
        <v>4.8999999999999808</v>
      </c>
      <c r="J196" s="16">
        <f t="shared" si="71"/>
        <v>6.9336106777604961E-2</v>
      </c>
      <c r="K196" s="16">
        <f t="shared" si="72"/>
        <v>17.232453958988486</v>
      </c>
      <c r="L196" s="16">
        <f t="shared" si="73"/>
        <v>0.20682523267838812</v>
      </c>
      <c r="M196" s="16">
        <f t="shared" si="74"/>
        <v>0.3352400762697178</v>
      </c>
      <c r="N196" s="27">
        <f t="shared" si="75"/>
        <v>2.2284240701913225</v>
      </c>
      <c r="O196" s="17">
        <f t="shared" si="76"/>
        <v>0.747057055252214</v>
      </c>
      <c r="Q196" s="10">
        <f t="shared" si="77"/>
        <v>5.8999999999999808</v>
      </c>
      <c r="R196" s="16">
        <f t="shared" si="78"/>
        <v>4.8256725781156057E-2</v>
      </c>
      <c r="S196" s="16">
        <f t="shared" si="79"/>
        <v>36.307897179399106</v>
      </c>
      <c r="T196" s="16">
        <f t="shared" si="80"/>
        <v>0.15071590052750652</v>
      </c>
      <c r="U196" s="16">
        <f t="shared" si="81"/>
        <v>0.32018337555796855</v>
      </c>
      <c r="V196" s="27">
        <f t="shared" si="82"/>
        <v>2.29050660277644</v>
      </c>
      <c r="W196" s="17">
        <f t="shared" si="83"/>
        <v>0.73338213581477563</v>
      </c>
    </row>
    <row r="197" spans="1:23" x14ac:dyDescent="0.15">
      <c r="A197" s="10">
        <f t="shared" si="63"/>
        <v>3.9099999999999806</v>
      </c>
      <c r="B197" s="16">
        <f t="shared" si="64"/>
        <v>0.10712688375929762</v>
      </c>
      <c r="C197" s="16">
        <f t="shared" si="65"/>
        <v>7.6157716613089139</v>
      </c>
      <c r="D197" s="16">
        <f t="shared" si="66"/>
        <v>0.29573986721280188</v>
      </c>
      <c r="E197" s="16">
        <f t="shared" si="67"/>
        <v>0.36223348839949826</v>
      </c>
      <c r="F197" s="27">
        <f t="shared" si="68"/>
        <v>2.1263350309713642</v>
      </c>
      <c r="G197" s="17">
        <f t="shared" si="69"/>
        <v>0.77022975577481223</v>
      </c>
      <c r="I197" s="10">
        <f t="shared" si="70"/>
        <v>4.9099999999999806</v>
      </c>
      <c r="J197" s="16">
        <f t="shared" si="71"/>
        <v>6.9062085087942468E-2</v>
      </c>
      <c r="K197" s="16">
        <f t="shared" si="72"/>
        <v>17.36836005840907</v>
      </c>
      <c r="L197" s="16">
        <f t="shared" si="73"/>
        <v>0.20612819112206021</v>
      </c>
      <c r="M197" s="16">
        <f t="shared" si="74"/>
        <v>0.33504434649138742</v>
      </c>
      <c r="N197" s="27">
        <f t="shared" si="75"/>
        <v>2.2292059223835068</v>
      </c>
      <c r="O197" s="17">
        <f t="shared" si="76"/>
        <v>0.7468828414597124</v>
      </c>
      <c r="Q197" s="10">
        <f t="shared" si="77"/>
        <v>5.9099999999999806</v>
      </c>
      <c r="R197" s="16">
        <f t="shared" si="78"/>
        <v>4.8096828535207387E-2</v>
      </c>
      <c r="S197" s="16">
        <f t="shared" si="79"/>
        <v>36.564725707536283</v>
      </c>
      <c r="T197" s="16">
        <f t="shared" si="80"/>
        <v>0.15027011052366718</v>
      </c>
      <c r="U197" s="16">
        <f t="shared" si="81"/>
        <v>0.32006916323943374</v>
      </c>
      <c r="V197" s="27">
        <f t="shared" si="82"/>
        <v>2.2909931137787529</v>
      </c>
      <c r="W197" s="17">
        <f t="shared" si="83"/>
        <v>0.7332762489144703</v>
      </c>
    </row>
    <row r="198" spans="1:23" x14ac:dyDescent="0.15">
      <c r="A198" s="10">
        <f t="shared" si="63"/>
        <v>3.9199999999999804</v>
      </c>
      <c r="B198" s="16">
        <f t="shared" si="64"/>
        <v>0.1066052620357351</v>
      </c>
      <c r="C198" s="16">
        <f t="shared" si="65"/>
        <v>7.6815561177886966</v>
      </c>
      <c r="D198" s="16">
        <f t="shared" si="66"/>
        <v>0.29460287532406543</v>
      </c>
      <c r="E198" s="16">
        <f t="shared" si="67"/>
        <v>0.36186090145409644</v>
      </c>
      <c r="F198" s="27">
        <f t="shared" si="68"/>
        <v>2.1276714086953543</v>
      </c>
      <c r="G198" s="17">
        <f t="shared" si="69"/>
        <v>0.7699210939486083</v>
      </c>
      <c r="I198" s="10">
        <f t="shared" si="70"/>
        <v>4.9199999999999804</v>
      </c>
      <c r="J198" s="16">
        <f t="shared" si="71"/>
        <v>6.8789668708956031E-2</v>
      </c>
      <c r="K198" s="16">
        <f t="shared" si="72"/>
        <v>17.505194578854535</v>
      </c>
      <c r="L198" s="16">
        <f t="shared" si="73"/>
        <v>0.20543442533143558</v>
      </c>
      <c r="M198" s="16">
        <f t="shared" si="74"/>
        <v>0.33484976336354</v>
      </c>
      <c r="N198" s="27">
        <f t="shared" si="75"/>
        <v>2.2299838280451323</v>
      </c>
      <c r="O198" s="17">
        <f t="shared" si="76"/>
        <v>0.74670955712543374</v>
      </c>
      <c r="Q198" s="10">
        <f t="shared" si="77"/>
        <v>5.9199999999999804</v>
      </c>
      <c r="R198" s="16">
        <f t="shared" si="78"/>
        <v>4.7937719315066171E-2</v>
      </c>
      <c r="S198" s="16">
        <f t="shared" si="79"/>
        <v>36.823085404865317</v>
      </c>
      <c r="T198" s="16">
        <f t="shared" si="80"/>
        <v>0.14982620160613777</v>
      </c>
      <c r="U198" s="16">
        <f t="shared" si="81"/>
        <v>0.3199555137964758</v>
      </c>
      <c r="V198" s="27">
        <f t="shared" si="82"/>
        <v>2.291477469225764</v>
      </c>
      <c r="W198" s="17">
        <f t="shared" si="83"/>
        <v>0.73317085101917723</v>
      </c>
    </row>
    <row r="199" spans="1:23" x14ac:dyDescent="0.15">
      <c r="A199" s="10">
        <f t="shared" si="63"/>
        <v>3.9299999999999802</v>
      </c>
      <c r="B199" s="16">
        <f t="shared" si="64"/>
        <v>0.1060873824087681</v>
      </c>
      <c r="C199" s="16">
        <f t="shared" si="65"/>
        <v>7.7478610737948648</v>
      </c>
      <c r="D199" s="16">
        <f t="shared" si="66"/>
        <v>0.29347172155403284</v>
      </c>
      <c r="E199" s="16">
        <f t="shared" si="67"/>
        <v>0.36149098743483438</v>
      </c>
      <c r="F199" s="27">
        <f t="shared" si="68"/>
        <v>2.1290000921159762</v>
      </c>
      <c r="G199" s="17">
        <f t="shared" si="69"/>
        <v>0.76961434554785757</v>
      </c>
      <c r="I199" s="10">
        <f t="shared" si="70"/>
        <v>4.9299999999999802</v>
      </c>
      <c r="J199" s="16">
        <f t="shared" si="71"/>
        <v>6.8518845251901508E-2</v>
      </c>
      <c r="K199" s="16">
        <f t="shared" si="72"/>
        <v>17.642962535945721</v>
      </c>
      <c r="L199" s="16">
        <f t="shared" si="73"/>
        <v>0.20474391654638102</v>
      </c>
      <c r="M199" s="16">
        <f t="shared" si="74"/>
        <v>0.33465631803707246</v>
      </c>
      <c r="N199" s="27">
        <f t="shared" si="75"/>
        <v>2.2307578123292759</v>
      </c>
      <c r="O199" s="17">
        <f t="shared" si="76"/>
        <v>0.7465371959065501</v>
      </c>
      <c r="Q199" s="10">
        <f t="shared" si="77"/>
        <v>5.9299999999999802</v>
      </c>
      <c r="R199" s="16">
        <f t="shared" si="78"/>
        <v>4.777939298670212E-2</v>
      </c>
      <c r="S199" s="16">
        <f t="shared" si="79"/>
        <v>37.082983396055901</v>
      </c>
      <c r="T199" s="16">
        <f t="shared" si="80"/>
        <v>0.1493841637847981</v>
      </c>
      <c r="U199" s="16">
        <f t="shared" si="81"/>
        <v>0.31984242356192999</v>
      </c>
      <c r="V199" s="27">
        <f t="shared" si="82"/>
        <v>2.2919596813809817</v>
      </c>
      <c r="W199" s="17">
        <f t="shared" si="83"/>
        <v>0.733065939199122</v>
      </c>
    </row>
    <row r="200" spans="1:23" x14ac:dyDescent="0.15">
      <c r="A200" s="10">
        <f t="shared" si="63"/>
        <v>3.93999999999998</v>
      </c>
      <c r="B200" s="16">
        <f t="shared" si="64"/>
        <v>0.10557320974229682</v>
      </c>
      <c r="C200" s="16">
        <f t="shared" si="65"/>
        <v>7.8146898334963835</v>
      </c>
      <c r="D200" s="16">
        <f t="shared" si="66"/>
        <v>0.29234637198152602</v>
      </c>
      <c r="E200" s="16">
        <f t="shared" si="67"/>
        <v>0.36112372124449765</v>
      </c>
      <c r="F200" s="27">
        <f t="shared" si="68"/>
        <v>2.130321135437653</v>
      </c>
      <c r="G200" s="17">
        <f t="shared" si="69"/>
        <v>0.76930949587504882</v>
      </c>
      <c r="I200" s="10">
        <f t="shared" si="70"/>
        <v>4.93999999999998</v>
      </c>
      <c r="J200" s="16">
        <f t="shared" si="71"/>
        <v>6.8249602446066288E-2</v>
      </c>
      <c r="K200" s="16">
        <f t="shared" si="72"/>
        <v>17.781668964489285</v>
      </c>
      <c r="L200" s="16">
        <f t="shared" si="73"/>
        <v>0.20405664612496571</v>
      </c>
      <c r="M200" s="16">
        <f t="shared" si="74"/>
        <v>0.33446400174719015</v>
      </c>
      <c r="N200" s="27">
        <f t="shared" si="75"/>
        <v>2.2315279002009301</v>
      </c>
      <c r="O200" s="17">
        <f t="shared" si="76"/>
        <v>0.74636575151170759</v>
      </c>
      <c r="Q200" s="10">
        <f t="shared" si="77"/>
        <v>5.93999999999998</v>
      </c>
      <c r="R200" s="16">
        <f t="shared" si="78"/>
        <v>4.7621844457531939E-2</v>
      </c>
      <c r="S200" s="16">
        <f t="shared" si="79"/>
        <v>37.344426828817774</v>
      </c>
      <c r="T200" s="16">
        <f t="shared" si="80"/>
        <v>0.14894398713124038</v>
      </c>
      <c r="U200" s="16">
        <f t="shared" si="81"/>
        <v>0.31972988889823706</v>
      </c>
      <c r="V200" s="27">
        <f t="shared" si="82"/>
        <v>2.2924397624242601</v>
      </c>
      <c r="W200" s="17">
        <f t="shared" si="83"/>
        <v>0.73296151054580971</v>
      </c>
    </row>
    <row r="201" spans="1:23" x14ac:dyDescent="0.15">
      <c r="A201" s="10">
        <f t="shared" si="63"/>
        <v>3.9499999999999797</v>
      </c>
      <c r="B201" s="16">
        <f t="shared" si="64"/>
        <v>0.10506270930461722</v>
      </c>
      <c r="C201" s="16">
        <f t="shared" si="65"/>
        <v>7.8820457165134137</v>
      </c>
      <c r="D201" s="16">
        <f t="shared" si="66"/>
        <v>0.2912267928649459</v>
      </c>
      <c r="E201" s="16">
        <f t="shared" si="67"/>
        <v>0.36075907807472651</v>
      </c>
      <c r="F201" s="27">
        <f t="shared" si="68"/>
        <v>2.131634592437285</v>
      </c>
      <c r="G201" s="17">
        <f t="shared" si="69"/>
        <v>0.76900653035987043</v>
      </c>
      <c r="I201" s="10">
        <f t="shared" si="70"/>
        <v>4.9499999999999797</v>
      </c>
      <c r="J201" s="16">
        <f t="shared" si="71"/>
        <v>6.798192813743735E-2</v>
      </c>
      <c r="K201" s="16">
        <f t="shared" si="72"/>
        <v>17.921318918516096</v>
      </c>
      <c r="L201" s="16">
        <f t="shared" si="73"/>
        <v>0.20337259554275205</v>
      </c>
      <c r="M201" s="16">
        <f t="shared" si="74"/>
        <v>0.33427280581245516</v>
      </c>
      <c r="N201" s="27">
        <f t="shared" si="75"/>
        <v>2.2322941164385668</v>
      </c>
      <c r="O201" s="17">
        <f t="shared" si="76"/>
        <v>0.7461952177005553</v>
      </c>
      <c r="Q201" s="10">
        <f t="shared" si="77"/>
        <v>5.9499999999999797</v>
      </c>
      <c r="R201" s="16">
        <f t="shared" si="78"/>
        <v>4.7465068676021557E-2</v>
      </c>
      <c r="S201" s="16">
        <f t="shared" si="79"/>
        <v>37.607422873938866</v>
      </c>
      <c r="T201" s="16">
        <f t="shared" si="80"/>
        <v>0.1485056617783562</v>
      </c>
      <c r="U201" s="16">
        <f t="shared" si="81"/>
        <v>0.31961790619715819</v>
      </c>
      <c r="V201" s="27">
        <f t="shared" si="82"/>
        <v>2.2929177244524541</v>
      </c>
      <c r="W201" s="17">
        <f t="shared" si="83"/>
        <v>0.73285756217184594</v>
      </c>
    </row>
    <row r="202" spans="1:23" x14ac:dyDescent="0.15">
      <c r="A202" s="10">
        <f t="shared" si="63"/>
        <v>3.9599999999999795</v>
      </c>
      <c r="B202" s="16">
        <f t="shared" si="64"/>
        <v>0.10455584676295203</v>
      </c>
      <c r="C202" s="16">
        <f t="shared" si="65"/>
        <v>7.9499320579540118</v>
      </c>
      <c r="D202" s="16">
        <f t="shared" si="66"/>
        <v>0.29011295064211895</v>
      </c>
      <c r="E202" s="16">
        <f t="shared" si="67"/>
        <v>0.36039703340210855</v>
      </c>
      <c r="F202" s="27">
        <f t="shared" si="68"/>
        <v>2.132940516467678</v>
      </c>
      <c r="G202" s="17">
        <f t="shared" si="69"/>
        <v>0.76870543455811247</v>
      </c>
      <c r="I202" s="10">
        <f t="shared" si="70"/>
        <v>4.9599999999999795</v>
      </c>
      <c r="J202" s="16">
        <f t="shared" si="71"/>
        <v>6.7715810287386449E-2</v>
      </c>
      <c r="K202" s="16">
        <f t="shared" si="72"/>
        <v>18.06191747131945</v>
      </c>
      <c r="L202" s="16">
        <f t="shared" si="73"/>
        <v>0.20269174639208834</v>
      </c>
      <c r="M202" s="16">
        <f t="shared" si="74"/>
        <v>0.33408272163384745</v>
      </c>
      <c r="N202" s="27">
        <f t="shared" si="75"/>
        <v>2.2330564856356769</v>
      </c>
      <c r="O202" s="17">
        <f t="shared" si="76"/>
        <v>0.74602558828328147</v>
      </c>
      <c r="Q202" s="10">
        <f t="shared" si="77"/>
        <v>5.9599999999999795</v>
      </c>
      <c r="R202" s="16">
        <f t="shared" si="78"/>
        <v>4.7309060631292421E-2</v>
      </c>
      <c r="S202" s="16">
        <f t="shared" si="79"/>
        <v>37.871978725324617</v>
      </c>
      <c r="T202" s="16">
        <f t="shared" si="80"/>
        <v>0.1480691779199251</v>
      </c>
      <c r="U202" s="16">
        <f t="shared" si="81"/>
        <v>0.31950647187949455</v>
      </c>
      <c r="V202" s="27">
        <f t="shared" si="82"/>
        <v>2.2933935794800626</v>
      </c>
      <c r="W202" s="17">
        <f t="shared" si="83"/>
        <v>0.73275409121075996</v>
      </c>
    </row>
    <row r="203" spans="1:23" x14ac:dyDescent="0.15">
      <c r="A203" s="10">
        <f t="shared" si="63"/>
        <v>3.9699999999999793</v>
      </c>
      <c r="B203" s="16">
        <f t="shared" si="64"/>
        <v>0.10405258817806624</v>
      </c>
      <c r="C203" s="16">
        <f t="shared" si="65"/>
        <v>8.0183522084509633</v>
      </c>
      <c r="D203" s="16">
        <f t="shared" si="66"/>
        <v>0.28900481193012095</v>
      </c>
      <c r="E203" s="16">
        <f t="shared" si="67"/>
        <v>0.36003756298433304</v>
      </c>
      <c r="F203" s="27">
        <f t="shared" si="68"/>
        <v>2.1342389604609404</v>
      </c>
      <c r="G203" s="17">
        <f t="shared" si="69"/>
        <v>0.76840619415057343</v>
      </c>
      <c r="I203" s="10">
        <f t="shared" si="70"/>
        <v>4.9699999999999793</v>
      </c>
      <c r="J203" s="16">
        <f t="shared" si="71"/>
        <v>6.7451236971372563E-2</v>
      </c>
      <c r="K203" s="16">
        <f t="shared" si="72"/>
        <v>18.203469715493483</v>
      </c>
      <c r="L203" s="16">
        <f t="shared" si="73"/>
        <v>0.202014080381404</v>
      </c>
      <c r="M203" s="16">
        <f t="shared" si="74"/>
        <v>0.33389374069383754</v>
      </c>
      <c r="N203" s="27">
        <f t="shared" si="75"/>
        <v>2.2338150322023038</v>
      </c>
      <c r="O203" s="17">
        <f t="shared" si="76"/>
        <v>0.74585685712015248</v>
      </c>
      <c r="Q203" s="10">
        <f t="shared" si="77"/>
        <v>5.9699999999999793</v>
      </c>
      <c r="R203" s="16">
        <f t="shared" si="78"/>
        <v>4.715381535273247E-2</v>
      </c>
      <c r="S203" s="16">
        <f t="shared" si="79"/>
        <v>38.1381016000363</v>
      </c>
      <c r="T203" s="16">
        <f t="shared" si="80"/>
        <v>0.14763452581020689</v>
      </c>
      <c r="U203" s="16">
        <f t="shared" si="81"/>
        <v>0.31939558239480881</v>
      </c>
      <c r="V203" s="27">
        <f t="shared" si="82"/>
        <v>2.2938673394398741</v>
      </c>
      <c r="W203" s="17">
        <f t="shared" si="83"/>
        <v>0.73265109481682922</v>
      </c>
    </row>
    <row r="204" spans="1:23" x14ac:dyDescent="0.15">
      <c r="A204" s="10">
        <f t="shared" si="63"/>
        <v>3.9799999999999791</v>
      </c>
      <c r="B204" s="16">
        <f t="shared" si="64"/>
        <v>0.10355289999896551</v>
      </c>
      <c r="C204" s="16">
        <f t="shared" si="65"/>
        <v>8.0873095341986474</v>
      </c>
      <c r="D204" s="16">
        <f t="shared" si="66"/>
        <v>0.28790234352507865</v>
      </c>
      <c r="E204" s="16">
        <f t="shared" si="67"/>
        <v>0.35968064285640383</v>
      </c>
      <c r="F204" s="27">
        <f t="shared" si="68"/>
        <v>2.1355299769318639</v>
      </c>
      <c r="G204" s="17">
        <f t="shared" si="69"/>
        <v>0.76810879494197415</v>
      </c>
      <c r="I204" s="10">
        <f t="shared" si="70"/>
        <v>4.9799999999999791</v>
      </c>
      <c r="J204" s="16">
        <f t="shared" si="71"/>
        <v>6.7188196377660936E-2</v>
      </c>
      <c r="K204" s="16">
        <f t="shared" si="72"/>
        <v>18.345980762971433</v>
      </c>
      <c r="L204" s="16">
        <f t="shared" si="73"/>
        <v>0.20133957933450702</v>
      </c>
      <c r="M204" s="16">
        <f t="shared" si="74"/>
        <v>0.33370585455547208</v>
      </c>
      <c r="N204" s="27">
        <f t="shared" si="75"/>
        <v>2.2345697803665621</v>
      </c>
      <c r="O204" s="17">
        <f t="shared" si="76"/>
        <v>0.74568901812105726</v>
      </c>
      <c r="Q204" s="10">
        <f t="shared" si="77"/>
        <v>5.9799999999999791</v>
      </c>
      <c r="R204" s="16">
        <f t="shared" si="78"/>
        <v>4.699932790961122E-2</v>
      </c>
      <c r="S204" s="16">
        <f t="shared" si="79"/>
        <v>38.4057987383298</v>
      </c>
      <c r="T204" s="16">
        <f t="shared" si="80"/>
        <v>0.14720169576353612</v>
      </c>
      <c r="U204" s="16">
        <f t="shared" si="81"/>
        <v>0.31928523422115085</v>
      </c>
      <c r="V204" s="27">
        <f t="shared" si="82"/>
        <v>2.2943390161835979</v>
      </c>
      <c r="W204" s="17">
        <f t="shared" si="83"/>
        <v>0.73254857016490493</v>
      </c>
    </row>
    <row r="205" spans="1:23" ht="14" thickBot="1" x14ac:dyDescent="0.2">
      <c r="A205" s="12">
        <f t="shared" si="63"/>
        <v>3.9899999999999789</v>
      </c>
      <c r="B205" s="18">
        <f t="shared" si="64"/>
        <v>0.10305674905767591</v>
      </c>
      <c r="C205" s="18">
        <f t="shared" si="65"/>
        <v>8.1568074169898779</v>
      </c>
      <c r="D205" s="18">
        <f t="shared" si="66"/>
        <v>0.28680551240195074</v>
      </c>
      <c r="E205" s="18">
        <f t="shared" si="67"/>
        <v>0.35932624932691137</v>
      </c>
      <c r="F205" s="28">
        <f t="shared" si="68"/>
        <v>2.13681361798128</v>
      </c>
      <c r="G205" s="19">
        <f t="shared" si="69"/>
        <v>0.76781322285988085</v>
      </c>
      <c r="I205" s="12">
        <f t="shared" si="70"/>
        <v>4.9899999999999789</v>
      </c>
      <c r="J205" s="18">
        <f t="shared" si="71"/>
        <v>6.6926676806058752E-2</v>
      </c>
      <c r="K205" s="18">
        <f t="shared" si="72"/>
        <v>18.489455745064078</v>
      </c>
      <c r="L205" s="18">
        <f t="shared" si="73"/>
        <v>0.20066822518988375</v>
      </c>
      <c r="M205" s="18">
        <f t="shared" si="74"/>
        <v>0.33351905486147054</v>
      </c>
      <c r="N205" s="28">
        <f t="shared" si="75"/>
        <v>2.2353207541761391</v>
      </c>
      <c r="O205" s="19">
        <f t="shared" si="76"/>
        <v>0.74552206524505538</v>
      </c>
      <c r="Q205" s="12">
        <f t="shared" si="77"/>
        <v>5.9899999999999789</v>
      </c>
      <c r="R205" s="18">
        <f t="shared" si="78"/>
        <v>4.6845593410699153E-2</v>
      </c>
      <c r="S205" s="18">
        <f t="shared" si="79"/>
        <v>38.67507740369436</v>
      </c>
      <c r="T205" s="18">
        <f t="shared" si="80"/>
        <v>0.14677067815391934</v>
      </c>
      <c r="U205" s="18">
        <f t="shared" si="81"/>
        <v>0.31917542386478509</v>
      </c>
      <c r="V205" s="28">
        <f t="shared" si="82"/>
        <v>2.2948086214824981</v>
      </c>
      <c r="W205" s="19">
        <f t="shared" si="83"/>
        <v>0.73244651445023956</v>
      </c>
    </row>
    <row r="206" spans="1:23" ht="14" thickTop="1" x14ac:dyDescent="0.15"/>
  </sheetData>
  <phoneticPr fontId="5" type="noConversion"/>
  <pageMargins left="0.75" right="0.75" top="1" bottom="1" header="0.5" footer="0.5"/>
  <pageSetup scale="39" orientation="portrait"/>
  <headerFooter alignWithMargins="0">
    <oddHeader>&amp;CSimple Mass Addition (&amp;"Symbol,Regular"g&amp;"Arial,Regular" = 1.4)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04"/>
  <sheetViews>
    <sheetView workbookViewId="0">
      <selection activeCell="H105" sqref="H105"/>
    </sheetView>
  </sheetViews>
  <sheetFormatPr baseColWidth="10" defaultRowHeight="13" x14ac:dyDescent="0.15"/>
  <cols>
    <col min="1" max="1" width="8.83203125" customWidth="1"/>
    <col min="2" max="2" width="11" bestFit="1" customWidth="1"/>
    <col min="3" max="3" width="2.83203125" customWidth="1"/>
    <col min="4" max="5" width="8.83203125" customWidth="1"/>
    <col min="6" max="6" width="3.1640625" customWidth="1"/>
    <col min="7" max="8" width="8.83203125" customWidth="1"/>
    <col min="9" max="9" width="3.5" customWidth="1"/>
    <col min="10" max="11" width="8.83203125" customWidth="1"/>
    <col min="12" max="12" width="3.5" customWidth="1"/>
    <col min="13" max="14" width="8.83203125" customWidth="1"/>
    <col min="15" max="15" width="2.6640625" customWidth="1"/>
    <col min="16" max="256" width="8.83203125" customWidth="1"/>
  </cols>
  <sheetData>
    <row r="1" spans="1:17" x14ac:dyDescent="0.15">
      <c r="A1" s="2" t="s">
        <v>2</v>
      </c>
      <c r="B1">
        <v>1.4</v>
      </c>
    </row>
    <row r="2" spans="1:17" ht="14" thickBot="1" x14ac:dyDescent="0.2"/>
    <row r="3" spans="1:17" ht="14" thickTop="1" x14ac:dyDescent="0.15">
      <c r="A3" s="6" t="s">
        <v>0</v>
      </c>
      <c r="B3" s="8" t="s">
        <v>21</v>
      </c>
      <c r="D3" s="6" t="s">
        <v>0</v>
      </c>
      <c r="E3" s="8" t="s">
        <v>21</v>
      </c>
      <c r="G3" s="6" t="s">
        <v>0</v>
      </c>
      <c r="H3" s="8" t="s">
        <v>21</v>
      </c>
      <c r="J3" s="6" t="s">
        <v>0</v>
      </c>
      <c r="K3" s="8" t="s">
        <v>21</v>
      </c>
      <c r="M3" s="6" t="s">
        <v>0</v>
      </c>
      <c r="N3" s="8" t="s">
        <v>21</v>
      </c>
      <c r="P3" s="6" t="s">
        <v>0</v>
      </c>
      <c r="Q3" s="8" t="s">
        <v>21</v>
      </c>
    </row>
    <row r="4" spans="1:17" x14ac:dyDescent="0.15">
      <c r="A4" s="10">
        <v>1</v>
      </c>
      <c r="B4" s="11">
        <f>180/PI()*(-SQRT(($B$1+1)/($B$1-1))*ATAN(SQRT(($B$1-1)/($B$1+1)*(A4^2-1)))+ATAN(SQRT(A4^2-1)))</f>
        <v>0</v>
      </c>
      <c r="D4" s="10">
        <v>2</v>
      </c>
      <c r="E4" s="11">
        <f>180/PI()*(-SQRT(($B$1+1)/($B$1-1))*ATAN(SQRT(($B$1-1)/($B$1+1)*(D4^2-1)))+ATAN(SQRT(D4^2-1)))</f>
        <v>-26.379760813416457</v>
      </c>
      <c r="G4" s="10">
        <v>3</v>
      </c>
      <c r="H4" s="11">
        <f>180/PI()*(-SQRT(($B$1+1)/($B$1-1))*ATAN(SQRT(($B$1-1)/($B$1+1)*(G4^2-1)))+ATAN(SQRT(G4^2-1)))</f>
        <v>-49.757346744346073</v>
      </c>
      <c r="J4" s="10">
        <v>4</v>
      </c>
      <c r="K4" s="11">
        <f>180/PI()*(-SQRT(($B$1+1)/($B$1-1))*ATAN(SQRT(($B$1-1)/($B$1+1)*(J4^2-1)))+ATAN(SQRT(J4^2-1)))</f>
        <v>-65.784819797748526</v>
      </c>
      <c r="M4" s="10">
        <v>5</v>
      </c>
      <c r="N4" s="11">
        <f>180/PI()*(-SQRT(($B$1+1)/($B$1-1))*ATAN(SQRT(($B$1-1)/($B$1+1)*(M4^2-1)))+ATAN(SQRT(M4^2-1)))</f>
        <v>-76.920215508538789</v>
      </c>
      <c r="P4" s="10">
        <v>6</v>
      </c>
      <c r="Q4" s="11">
        <f>180/PI()*(-SQRT(($B$1+1)/($B$1-1))*ATAN(SQRT(($B$1-1)/($B$1+1)*(P4^2-1)))+ATAN(SQRT(P4^2-1)))</f>
        <v>-84.955498177708293</v>
      </c>
    </row>
    <row r="5" spans="1:17" x14ac:dyDescent="0.15">
      <c r="A5" s="23">
        <f>A4+0.01</f>
        <v>1.01</v>
      </c>
      <c r="B5" s="11">
        <f t="shared" ref="B5:B68" si="0">180/PI()*(-SQRT(($B$1+1)/($B$1-1))*ATAN(SQRT(($B$1-1)/($B$1+1)*(A5^2-1)))+ATAN(SQRT(A5^2-1)))</f>
        <v>-4.4724962360286183E-2</v>
      </c>
      <c r="D5" s="23">
        <f>D4+0.01</f>
        <v>2.0099999999999998</v>
      </c>
      <c r="E5" s="11">
        <f t="shared" ref="E5:E68" si="1">180/PI()*(-SQRT(($B$1+1)/($B$1-1))*ATAN(SQRT(($B$1-1)/($B$1+1)*(D5^2-1)))+ATAN(SQRT(D5^2-1)))</f>
        <v>-26.655041244314976</v>
      </c>
      <c r="G5" s="23">
        <f>G4+0.01</f>
        <v>3.01</v>
      </c>
      <c r="H5" s="11">
        <f t="shared" ref="H5:H68" si="2">180/PI()*(-SQRT(($B$1+1)/($B$1-1))*ATAN(SQRT(($B$1-1)/($B$1+1)*(G5^2-1)))+ATAN(SQRT(G5^2-1)))</f>
        <v>-49.949898919125786</v>
      </c>
      <c r="J5" s="23">
        <f>J4+0.01</f>
        <v>4.01</v>
      </c>
      <c r="K5" s="11">
        <f t="shared" ref="K5:K68" si="3">180/PI()*(-SQRT(($B$1+1)/($B$1-1))*ATAN(SQRT(($B$1-1)/($B$1+1)*(J5^2-1)))+ATAN(SQRT(J5^2-1)))</f>
        <v>-65.916666250705731</v>
      </c>
      <c r="M5" s="23">
        <f>M4+0.01</f>
        <v>5.01</v>
      </c>
      <c r="N5" s="11">
        <f t="shared" ref="N5:N68" si="4">180/PI()*(-SQRT(($B$1+1)/($B$1-1))*ATAN(SQRT(($B$1-1)/($B$1+1)*(M5^2-1)))+ATAN(SQRT(M5^2-1)))</f>
        <v>-77.01362730951918</v>
      </c>
      <c r="P5" s="23">
        <f>P4+0.01</f>
        <v>6.01</v>
      </c>
      <c r="Q5" s="11">
        <f t="shared" ref="Q5:Q68" si="5">180/PI()*(-SQRT(($B$1+1)/($B$1-1))*ATAN(SQRT(($B$1-1)/($B$1+1)*(P5^2-1)))+ATAN(SQRT(P5^2-1)))</f>
        <v>-85.024294740151873</v>
      </c>
    </row>
    <row r="6" spans="1:17" x14ac:dyDescent="0.15">
      <c r="A6" s="23">
        <f t="shared" ref="A6:A34" si="6">A5+0.01</f>
        <v>1.02</v>
      </c>
      <c r="B6" s="11">
        <f t="shared" si="0"/>
        <v>-0.12568839645245436</v>
      </c>
      <c r="D6" s="23">
        <f t="shared" ref="D6:D69" si="7">D5+0.01</f>
        <v>2.0199999999999996</v>
      </c>
      <c r="E6" s="11">
        <f t="shared" si="1"/>
        <v>-26.92954914824605</v>
      </c>
      <c r="G6" s="23">
        <f t="shared" ref="G6:G69" si="8">G5+0.01</f>
        <v>3.0199999999999996</v>
      </c>
      <c r="H6" s="11">
        <f t="shared" si="2"/>
        <v>-50.141707467131681</v>
      </c>
      <c r="J6" s="23">
        <f t="shared" ref="J6:J69" si="9">J5+0.01</f>
        <v>4.0199999999999996</v>
      </c>
      <c r="K6" s="11">
        <f t="shared" si="3"/>
        <v>-66.048033764243343</v>
      </c>
      <c r="M6" s="23">
        <f t="shared" ref="M6:M69" si="10">M5+0.01</f>
        <v>5.0199999999999996</v>
      </c>
      <c r="N6" s="11">
        <f t="shared" si="4"/>
        <v>-77.106736380641507</v>
      </c>
      <c r="P6" s="23">
        <f t="shared" ref="P6:P69" si="11">P5+0.01</f>
        <v>6.02</v>
      </c>
      <c r="Q6" s="11">
        <f t="shared" si="5"/>
        <v>-85.09289374379766</v>
      </c>
    </row>
    <row r="7" spans="1:17" x14ac:dyDescent="0.15">
      <c r="A7" s="23">
        <f t="shared" si="6"/>
        <v>1.03</v>
      </c>
      <c r="B7" s="11">
        <f t="shared" si="0"/>
        <v>-0.2294284890433311</v>
      </c>
      <c r="D7" s="23">
        <f t="shared" si="7"/>
        <v>2.0299999999999994</v>
      </c>
      <c r="E7" s="11">
        <f t="shared" si="1"/>
        <v>-27.203278016532991</v>
      </c>
      <c r="G7" s="23">
        <f t="shared" si="8"/>
        <v>3.0299999999999994</v>
      </c>
      <c r="H7" s="11">
        <f t="shared" si="2"/>
        <v>-50.332775203794505</v>
      </c>
      <c r="J7" s="23">
        <f t="shared" si="9"/>
        <v>4.0299999999999994</v>
      </c>
      <c r="K7" s="11">
        <f t="shared" si="3"/>
        <v>-66.178924562536494</v>
      </c>
      <c r="M7" s="23">
        <f t="shared" si="10"/>
        <v>5.0299999999999994</v>
      </c>
      <c r="N7" s="11">
        <f t="shared" si="4"/>
        <v>-77.199544067335324</v>
      </c>
      <c r="P7" s="23">
        <f t="shared" si="11"/>
        <v>6.0299999999999994</v>
      </c>
      <c r="Q7" s="11">
        <f t="shared" si="5"/>
        <v>-85.161295991072237</v>
      </c>
    </row>
    <row r="8" spans="1:17" x14ac:dyDescent="0.15">
      <c r="A8" s="23">
        <f t="shared" si="6"/>
        <v>1.04</v>
      </c>
      <c r="B8" s="11">
        <f t="shared" si="0"/>
        <v>-0.35098253408428248</v>
      </c>
      <c r="D8" s="23">
        <f t="shared" si="7"/>
        <v>2.0399999999999991</v>
      </c>
      <c r="E8" s="11">
        <f t="shared" si="1"/>
        <v>-27.4762216413787</v>
      </c>
      <c r="G8" s="23">
        <f t="shared" si="8"/>
        <v>3.0399999999999991</v>
      </c>
      <c r="H8" s="11">
        <f t="shared" si="2"/>
        <v>-50.523104951111556</v>
      </c>
      <c r="J8" s="23">
        <f t="shared" si="9"/>
        <v>4.0399999999999991</v>
      </c>
      <c r="K8" s="11">
        <f t="shared" si="3"/>
        <v>-66.309340859660963</v>
      </c>
      <c r="M8" s="23">
        <f t="shared" si="10"/>
        <v>5.0399999999999991</v>
      </c>
      <c r="N8" s="11">
        <f t="shared" si="4"/>
        <v>-77.292051708009936</v>
      </c>
      <c r="P8" s="23">
        <f t="shared" si="11"/>
        <v>6.0399999999999991</v>
      </c>
      <c r="Q8" s="11">
        <f t="shared" si="5"/>
        <v>-85.229502280363675</v>
      </c>
    </row>
    <row r="9" spans="1:17" x14ac:dyDescent="0.15">
      <c r="A9" s="23">
        <f t="shared" si="6"/>
        <v>1.05</v>
      </c>
      <c r="B9" s="11">
        <f t="shared" si="0"/>
        <v>-0.48741074024957554</v>
      </c>
      <c r="D9" s="23">
        <f t="shared" si="7"/>
        <v>2.0499999999999989</v>
      </c>
      <c r="E9" s="11">
        <f t="shared" si="1"/>
        <v>-27.748374106667494</v>
      </c>
      <c r="G9" s="23">
        <f t="shared" si="8"/>
        <v>3.0499999999999989</v>
      </c>
      <c r="H9" s="11">
        <f t="shared" si="2"/>
        <v>-50.712699537103553</v>
      </c>
      <c r="J9" s="23">
        <f t="shared" si="9"/>
        <v>4.0499999999999989</v>
      </c>
      <c r="K9" s="11">
        <f t="shared" si="3"/>
        <v>-66.439284859600122</v>
      </c>
      <c r="M9" s="23">
        <f t="shared" si="10"/>
        <v>5.0499999999999989</v>
      </c>
      <c r="N9" s="11">
        <f t="shared" si="4"/>
        <v>-77.38426063409122</v>
      </c>
      <c r="P9" s="23">
        <f t="shared" si="11"/>
        <v>6.0499999999999989</v>
      </c>
      <c r="Q9" s="11">
        <f t="shared" si="5"/>
        <v>-85.297513406044544</v>
      </c>
    </row>
    <row r="10" spans="1:17" x14ac:dyDescent="0.15">
      <c r="A10" s="23">
        <f t="shared" si="6"/>
        <v>1.06</v>
      </c>
      <c r="B10" s="11">
        <f t="shared" si="0"/>
        <v>-0.63668671326839898</v>
      </c>
      <c r="D10" s="23">
        <f t="shared" si="7"/>
        <v>2.0599999999999987</v>
      </c>
      <c r="E10" s="11">
        <f t="shared" si="1"/>
        <v>-28.019729779073725</v>
      </c>
      <c r="G10" s="23">
        <f t="shared" si="8"/>
        <v>3.0599999999999987</v>
      </c>
      <c r="H10" s="11">
        <f t="shared" si="2"/>
        <v>-50.901561795286227</v>
      </c>
      <c r="J10" s="23">
        <f t="shared" si="9"/>
        <v>4.0599999999999987</v>
      </c>
      <c r="K10" s="11">
        <f t="shared" si="3"/>
        <v>-66.568758756252336</v>
      </c>
      <c r="M10" s="23">
        <f t="shared" si="10"/>
        <v>5.0599999999999987</v>
      </c>
      <c r="N10" s="11">
        <f t="shared" si="4"/>
        <v>-77.476172170057083</v>
      </c>
      <c r="P10" s="23">
        <f t="shared" si="11"/>
        <v>6.0599999999999987</v>
      </c>
      <c r="Q10" s="11">
        <f t="shared" si="5"/>
        <v>-85.365330158494416</v>
      </c>
    </row>
    <row r="11" spans="1:17" x14ac:dyDescent="0.15">
      <c r="A11" s="23">
        <f t="shared" si="6"/>
        <v>1.07</v>
      </c>
      <c r="B11" s="11">
        <f t="shared" si="0"/>
        <v>-0.79729454641808351</v>
      </c>
      <c r="D11" s="23">
        <f t="shared" si="7"/>
        <v>2.0699999999999985</v>
      </c>
      <c r="E11" s="11">
        <f t="shared" si="1"/>
        <v>-28.290283299464296</v>
      </c>
      <c r="G11" s="23">
        <f t="shared" si="8"/>
        <v>3.0699999999999985</v>
      </c>
      <c r="H11" s="11">
        <f t="shared" si="2"/>
        <v>-51.089694564156488</v>
      </c>
      <c r="J11" s="23">
        <f t="shared" si="9"/>
        <v>4.0699999999999985</v>
      </c>
      <c r="K11" s="11">
        <f t="shared" si="3"/>
        <v>-66.697764733440337</v>
      </c>
      <c r="M11" s="23">
        <f t="shared" si="10"/>
        <v>5.0699999999999985</v>
      </c>
      <c r="N11" s="11">
        <f t="shared" si="4"/>
        <v>-77.567787633474055</v>
      </c>
      <c r="P11" s="23">
        <f t="shared" si="11"/>
        <v>6.0699999999999985</v>
      </c>
      <c r="Q11" s="11">
        <f t="shared" si="5"/>
        <v>-85.432953324122792</v>
      </c>
    </row>
    <row r="12" spans="1:17" x14ac:dyDescent="0.15">
      <c r="A12" s="23">
        <f t="shared" si="6"/>
        <v>1.08</v>
      </c>
      <c r="B12" s="11">
        <f t="shared" si="0"/>
        <v>-0.96803996873486253</v>
      </c>
      <c r="D12" s="23">
        <f t="shared" si="7"/>
        <v>2.0799999999999983</v>
      </c>
      <c r="E12" s="11">
        <f t="shared" si="1"/>
        <v>-28.560029574584039</v>
      </c>
      <c r="G12" s="23">
        <f t="shared" si="8"/>
        <v>3.0799999999999983</v>
      </c>
      <c r="H12" s="11">
        <f t="shared" si="2"/>
        <v>-51.277100686692442</v>
      </c>
      <c r="J12" s="23">
        <f t="shared" si="9"/>
        <v>4.0799999999999983</v>
      </c>
      <c r="K12" s="11">
        <f t="shared" si="3"/>
        <v>-66.826304964920695</v>
      </c>
      <c r="M12" s="23">
        <f t="shared" si="10"/>
        <v>5.0799999999999983</v>
      </c>
      <c r="N12" s="11">
        <f t="shared" si="4"/>
        <v>-77.659108335032528</v>
      </c>
      <c r="P12" s="23">
        <f t="shared" si="11"/>
        <v>6.0799999999999983</v>
      </c>
      <c r="Q12" s="11">
        <f t="shared" si="5"/>
        <v>-85.500383685391455</v>
      </c>
    </row>
    <row r="13" spans="1:17" x14ac:dyDescent="0.15">
      <c r="A13" s="23">
        <f t="shared" si="6"/>
        <v>1.0900000000000001</v>
      </c>
      <c r="B13" s="11">
        <f t="shared" si="0"/>
        <v>-1.147947856434391</v>
      </c>
      <c r="D13" s="23">
        <f t="shared" si="7"/>
        <v>2.0899999999999981</v>
      </c>
      <c r="E13" s="11">
        <f t="shared" si="1"/>
        <v>-28.828963769012116</v>
      </c>
      <c r="G13" s="23">
        <f t="shared" si="8"/>
        <v>3.0899999999999981</v>
      </c>
      <c r="H13" s="11">
        <f t="shared" si="2"/>
        <v>-51.463783009866987</v>
      </c>
      <c r="J13" s="23">
        <f t="shared" si="9"/>
        <v>4.0899999999999981</v>
      </c>
      <c r="K13" s="11">
        <f t="shared" si="3"/>
        <v>-66.954381614395174</v>
      </c>
      <c r="M13" s="23">
        <f t="shared" si="10"/>
        <v>5.0899999999999981</v>
      </c>
      <c r="N13" s="11">
        <f t="shared" si="4"/>
        <v>-77.750135578583084</v>
      </c>
      <c r="P13" s="23">
        <f t="shared" si="11"/>
        <v>6.0899999999999981</v>
      </c>
      <c r="Q13" s="11">
        <f t="shared" si="5"/>
        <v>-85.567622020836737</v>
      </c>
    </row>
    <row r="14" spans="1:17" x14ac:dyDescent="0.15">
      <c r="A14" s="23">
        <f t="shared" si="6"/>
        <v>1.1000000000000001</v>
      </c>
      <c r="B14" s="11">
        <f t="shared" si="0"/>
        <v>-1.3362009240704145</v>
      </c>
      <c r="D14" s="23">
        <f t="shared" si="7"/>
        <v>2.0999999999999979</v>
      </c>
      <c r="E14" s="11">
        <f t="shared" si="1"/>
        <v>-29.097081297379006</v>
      </c>
      <c r="G14" s="23">
        <f t="shared" si="8"/>
        <v>3.0999999999999979</v>
      </c>
      <c r="H14" s="11">
        <f t="shared" si="2"/>
        <v>-51.649744384175065</v>
      </c>
      <c r="J14" s="23">
        <f t="shared" si="9"/>
        <v>4.0999999999999979</v>
      </c>
      <c r="K14" s="11">
        <f t="shared" si="3"/>
        <v>-67.081996835522617</v>
      </c>
      <c r="M14" s="23">
        <f t="shared" si="10"/>
        <v>5.0999999999999979</v>
      </c>
      <c r="N14" s="11">
        <f t="shared" si="4"/>
        <v>-77.840870661171792</v>
      </c>
      <c r="P14" s="23">
        <f t="shared" si="11"/>
        <v>6.0999999999999979</v>
      </c>
      <c r="Q14" s="11">
        <f t="shared" si="5"/>
        <v>-85.634669105092073</v>
      </c>
    </row>
    <row r="15" spans="1:17" x14ac:dyDescent="0.15">
      <c r="A15" s="23">
        <f t="shared" si="6"/>
        <v>1.1100000000000001</v>
      </c>
      <c r="B15" s="11">
        <f t="shared" si="0"/>
        <v>-1.5321003872803705</v>
      </c>
      <c r="D15" s="23">
        <f t="shared" si="7"/>
        <v>2.1099999999999977</v>
      </c>
      <c r="E15" s="11">
        <f t="shared" si="1"/>
        <v>-29.364377816834082</v>
      </c>
      <c r="G15" s="23">
        <f t="shared" si="8"/>
        <v>3.1099999999999977</v>
      </c>
      <c r="H15" s="11">
        <f t="shared" si="2"/>
        <v>-51.834987663173443</v>
      </c>
      <c r="J15" s="23">
        <f t="shared" si="9"/>
        <v>4.1099999999999977</v>
      </c>
      <c r="K15" s="11">
        <f t="shared" si="3"/>
        <v>-67.209152771931841</v>
      </c>
      <c r="M15" s="23">
        <f t="shared" si="10"/>
        <v>5.1099999999999977</v>
      </c>
      <c r="N15" s="11">
        <f t="shared" si="4"/>
        <v>-77.931314873076005</v>
      </c>
      <c r="P15" s="23">
        <f t="shared" si="11"/>
        <v>6.1099999999999977</v>
      </c>
      <c r="Q15" s="11">
        <f t="shared" si="5"/>
        <v>-85.701525708909713</v>
      </c>
    </row>
    <row r="16" spans="1:17" x14ac:dyDescent="0.15">
      <c r="A16" s="23">
        <f t="shared" si="6"/>
        <v>1.1200000000000001</v>
      </c>
      <c r="B16" s="11">
        <f t="shared" si="0"/>
        <v>-1.7350393468215419</v>
      </c>
      <c r="D16" s="23">
        <f t="shared" si="7"/>
        <v>2.1199999999999974</v>
      </c>
      <c r="E16" s="11">
        <f t="shared" si="1"/>
        <v>-29.630849219753799</v>
      </c>
      <c r="G16" s="23">
        <f t="shared" si="8"/>
        <v>3.1199999999999974</v>
      </c>
      <c r="H16" s="11">
        <f t="shared" si="2"/>
        <v>-52.019515703033726</v>
      </c>
      <c r="J16" s="23">
        <f t="shared" si="9"/>
        <v>4.1199999999999974</v>
      </c>
      <c r="K16" s="11">
        <f t="shared" si="3"/>
        <v>-67.335851557235912</v>
      </c>
      <c r="M16" s="23">
        <f t="shared" si="10"/>
        <v>5.1199999999999974</v>
      </c>
      <c r="N16" s="11">
        <f t="shared" si="4"/>
        <v>-78.021469497839604</v>
      </c>
      <c r="P16" s="23">
        <f t="shared" si="11"/>
        <v>6.1199999999999974</v>
      </c>
      <c r="Q16" s="11">
        <f t="shared" si="5"/>
        <v>-85.768192599183095</v>
      </c>
    </row>
    <row r="17" spans="1:17" x14ac:dyDescent="0.15">
      <c r="A17" s="23">
        <f t="shared" si="6"/>
        <v>1.1300000000000001</v>
      </c>
      <c r="B17" s="11">
        <f t="shared" si="0"/>
        <v>-1.9444840126942726</v>
      </c>
      <c r="D17" s="23">
        <f t="shared" si="7"/>
        <v>2.1299999999999972</v>
      </c>
      <c r="E17" s="11">
        <f t="shared" si="1"/>
        <v>-29.89649162668174</v>
      </c>
      <c r="G17" s="23">
        <f t="shared" si="8"/>
        <v>3.1299999999999972</v>
      </c>
      <c r="H17" s="11">
        <f t="shared" si="2"/>
        <v>-52.203331362107257</v>
      </c>
      <c r="J17" s="23">
        <f t="shared" si="9"/>
        <v>4.1299999999999972</v>
      </c>
      <c r="K17" s="11">
        <f t="shared" si="3"/>
        <v>-67.462095315046724</v>
      </c>
      <c r="M17" s="23">
        <f t="shared" si="10"/>
        <v>5.1299999999999972</v>
      </c>
      <c r="N17" s="11">
        <f t="shared" si="4"/>
        <v>-78.111335812308738</v>
      </c>
      <c r="P17" s="23">
        <f t="shared" si="11"/>
        <v>6.1299999999999972</v>
      </c>
      <c r="Q17" s="11">
        <f t="shared" si="5"/>
        <v>-85.834670538968467</v>
      </c>
    </row>
    <row r="18" spans="1:17" x14ac:dyDescent="0.15">
      <c r="A18" s="23">
        <f t="shared" si="6"/>
        <v>1.1400000000000001</v>
      </c>
      <c r="B18" s="11">
        <f t="shared" si="0"/>
        <v>-2.1599600049409347</v>
      </c>
      <c r="D18" s="23">
        <f t="shared" si="7"/>
        <v>2.139999999999997</v>
      </c>
      <c r="E18" s="11">
        <f t="shared" si="1"/>
        <v>-30.161301379491036</v>
      </c>
      <c r="G18" s="23">
        <f t="shared" si="8"/>
        <v>3.139999999999997</v>
      </c>
      <c r="H18" s="11">
        <f t="shared" si="2"/>
        <v>-52.386437500502346</v>
      </c>
      <c r="J18" s="23">
        <f t="shared" si="9"/>
        <v>4.139999999999997</v>
      </c>
      <c r="K18" s="11">
        <f t="shared" si="3"/>
        <v>-67.587886158990955</v>
      </c>
      <c r="M18" s="23">
        <f t="shared" si="10"/>
        <v>5.139999999999997</v>
      </c>
      <c r="N18" s="11">
        <f t="shared" si="4"/>
        <v>-78.200915086666583</v>
      </c>
      <c r="P18" s="23">
        <f t="shared" si="11"/>
        <v>6.139999999999997</v>
      </c>
      <c r="Q18" s="11">
        <f t="shared" si="5"/>
        <v>-85.900960287506692</v>
      </c>
    </row>
    <row r="19" spans="1:17" x14ac:dyDescent="0.15">
      <c r="A19" s="23">
        <f t="shared" si="6"/>
        <v>1.1500000000000001</v>
      </c>
      <c r="B19" s="11">
        <f t="shared" si="0"/>
        <v>-2.3810420765354521</v>
      </c>
      <c r="D19" s="23">
        <f t="shared" si="7"/>
        <v>2.1499999999999968</v>
      </c>
      <c r="E19" s="11">
        <f t="shared" si="1"/>
        <v>-30.425275034761665</v>
      </c>
      <c r="G19" s="23">
        <f t="shared" si="8"/>
        <v>3.1499999999999968</v>
      </c>
      <c r="H19" s="11">
        <f t="shared" si="2"/>
        <v>-52.568836979673272</v>
      </c>
      <c r="J19" s="23">
        <f t="shared" si="9"/>
        <v>4.1499999999999968</v>
      </c>
      <c r="K19" s="11">
        <f t="shared" si="3"/>
        <v>-67.713226192726736</v>
      </c>
      <c r="M19" s="23">
        <f t="shared" si="10"/>
        <v>5.1499999999999968</v>
      </c>
      <c r="N19" s="11">
        <f t="shared" si="4"/>
        <v>-78.290208584468886</v>
      </c>
      <c r="P19" s="23">
        <f t="shared" si="11"/>
        <v>6.1499999999999968</v>
      </c>
      <c r="Q19" s="11">
        <f t="shared" si="5"/>
        <v>-85.967062600244887</v>
      </c>
    </row>
    <row r="20" spans="1:17" x14ac:dyDescent="0.15">
      <c r="A20" s="23">
        <f t="shared" si="6"/>
        <v>1.1600000000000001</v>
      </c>
      <c r="B20" s="11">
        <f t="shared" si="0"/>
        <v>-2.6073462212912761</v>
      </c>
      <c r="D20" s="23">
        <f t="shared" si="7"/>
        <v>2.1599999999999966</v>
      </c>
      <c r="E20" s="11">
        <f t="shared" si="1"/>
        <v>-30.688409357363859</v>
      </c>
      <c r="G20" s="23">
        <f t="shared" si="8"/>
        <v>3.1599999999999966</v>
      </c>
      <c r="H20" s="11">
        <f t="shared" si="2"/>
        <v>-52.750532662020603</v>
      </c>
      <c r="J20" s="23">
        <f t="shared" si="9"/>
        <v>4.1599999999999966</v>
      </c>
      <c r="K20" s="11">
        <f t="shared" si="3"/>
        <v>-67.838117509961151</v>
      </c>
      <c r="M20" s="23">
        <f t="shared" si="10"/>
        <v>5.1599999999999966</v>
      </c>
      <c r="N20" s="11">
        <f t="shared" si="4"/>
        <v>-78.379217562678775</v>
      </c>
      <c r="P20" s="23">
        <f t="shared" si="11"/>
        <v>6.1599999999999966</v>
      </c>
      <c r="Q20" s="11">
        <f t="shared" si="5"/>
        <v>-86.032978228857914</v>
      </c>
    </row>
    <row r="21" spans="1:17" x14ac:dyDescent="0.15">
      <c r="A21" s="23">
        <f t="shared" si="6"/>
        <v>1.1700000000000002</v>
      </c>
      <c r="B21" s="11">
        <f t="shared" si="0"/>
        <v>-2.8385234914809572</v>
      </c>
      <c r="D21" s="23">
        <f t="shared" si="7"/>
        <v>2.1699999999999964</v>
      </c>
      <c r="E21" s="11">
        <f t="shared" si="1"/>
        <v>-30.950701314240476</v>
      </c>
      <c r="G21" s="23">
        <f t="shared" si="8"/>
        <v>3.1699999999999964</v>
      </c>
      <c r="H21" s="11">
        <f t="shared" si="2"/>
        <v>-52.931527410502909</v>
      </c>
      <c r="J21" s="23">
        <f t="shared" si="9"/>
        <v>4.1699999999999964</v>
      </c>
      <c r="K21" s="11">
        <f t="shared" si="3"/>
        <v>-67.962562194468518</v>
      </c>
      <c r="M21" s="23">
        <f t="shared" si="10"/>
        <v>5.1699999999999964</v>
      </c>
      <c r="N21" s="11">
        <f t="shared" si="4"/>
        <v>-78.467943271701756</v>
      </c>
      <c r="P21" s="23">
        <f t="shared" si="11"/>
        <v>6.1699999999999964</v>
      </c>
      <c r="Q21" s="11">
        <f t="shared" si="5"/>
        <v>-86.098707921269735</v>
      </c>
    </row>
    <row r="22" spans="1:17" x14ac:dyDescent="0.15">
      <c r="A22" s="23">
        <f t="shared" si="6"/>
        <v>1.1800000000000002</v>
      </c>
      <c r="B22" s="11">
        <f t="shared" si="0"/>
        <v>-3.0742550709757879</v>
      </c>
      <c r="D22" s="23">
        <f t="shared" si="7"/>
        <v>2.1799999999999962</v>
      </c>
      <c r="E22" s="11">
        <f t="shared" si="1"/>
        <v>-31.21214806838082</v>
      </c>
      <c r="G22" s="23">
        <f t="shared" si="8"/>
        <v>3.1799999999999962</v>
      </c>
      <c r="H22" s="11">
        <f t="shared" si="2"/>
        <v>-53.111824088259375</v>
      </c>
      <c r="J22" s="23">
        <f t="shared" si="9"/>
        <v>4.1799999999999962</v>
      </c>
      <c r="K22" s="11">
        <f t="shared" si="3"/>
        <v>-68.086562320109593</v>
      </c>
      <c r="M22" s="23">
        <f t="shared" si="10"/>
        <v>5.1799999999999962</v>
      </c>
      <c r="N22" s="11">
        <f t="shared" si="4"/>
        <v>-78.556386955420464</v>
      </c>
      <c r="P22" s="23">
        <f t="shared" si="11"/>
        <v>6.1799999999999962</v>
      </c>
      <c r="Q22" s="11">
        <f t="shared" si="5"/>
        <v>-86.16425242167459</v>
      </c>
    </row>
    <row r="23" spans="1:17" x14ac:dyDescent="0.15">
      <c r="A23" s="23">
        <f t="shared" si="6"/>
        <v>1.1900000000000002</v>
      </c>
      <c r="B23" s="11">
        <f t="shared" si="0"/>
        <v>-3.3142482898240071</v>
      </c>
      <c r="D23" s="23">
        <f t="shared" si="7"/>
        <v>2.1899999999999959</v>
      </c>
      <c r="E23" s="11">
        <f t="shared" si="1"/>
        <v>-31.472746972979024</v>
      </c>
      <c r="G23" s="23">
        <f t="shared" si="8"/>
        <v>3.1899999999999959</v>
      </c>
      <c r="H23" s="11">
        <f t="shared" si="2"/>
        <v>-53.291425558242871</v>
      </c>
      <c r="J23" s="23">
        <f t="shared" si="9"/>
        <v>4.1899999999999959</v>
      </c>
      <c r="K23" s="11">
        <f t="shared" si="3"/>
        <v>-68.210119950851521</v>
      </c>
      <c r="M23" s="23">
        <f t="shared" si="10"/>
        <v>5.1899999999999959</v>
      </c>
      <c r="N23" s="11">
        <f t="shared" si="4"/>
        <v>-78.644549851229314</v>
      </c>
      <c r="P23" s="23">
        <f t="shared" si="11"/>
        <v>6.1899999999999959</v>
      </c>
      <c r="Q23" s="11">
        <f t="shared" si="5"/>
        <v>-86.229612470558337</v>
      </c>
    </row>
    <row r="24" spans="1:17" x14ac:dyDescent="0.15">
      <c r="A24" s="23">
        <f t="shared" si="6"/>
        <v>1.2000000000000002</v>
      </c>
      <c r="B24" s="11">
        <f t="shared" si="0"/>
        <v>-3.5582333577681973</v>
      </c>
      <c r="D24" s="23">
        <f t="shared" si="7"/>
        <v>2.1999999999999957</v>
      </c>
      <c r="E24" s="11">
        <f t="shared" si="1"/>
        <v>-31.7324955657703</v>
      </c>
      <c r="G24" s="23">
        <f t="shared" si="8"/>
        <v>3.1999999999999957</v>
      </c>
      <c r="H24" s="11">
        <f t="shared" si="2"/>
        <v>-53.470334682863694</v>
      </c>
      <c r="J24" s="23">
        <f t="shared" si="9"/>
        <v>4.1999999999999957</v>
      </c>
      <c r="K24" s="11">
        <f t="shared" si="3"/>
        <v>-68.333237140788356</v>
      </c>
      <c r="M24" s="23">
        <f t="shared" si="10"/>
        <v>5.1999999999999957</v>
      </c>
      <c r="N24" s="11">
        <f t="shared" si="4"/>
        <v>-78.732433190069216</v>
      </c>
      <c r="P24" s="23">
        <f t="shared" si="11"/>
        <v>6.1999999999999957</v>
      </c>
      <c r="Q24" s="11">
        <f t="shared" si="5"/>
        <v>-86.294788804719047</v>
      </c>
    </row>
    <row r="25" spans="1:17" x14ac:dyDescent="0.15">
      <c r="A25" s="23">
        <f t="shared" si="6"/>
        <v>1.2100000000000002</v>
      </c>
      <c r="B25" s="11">
        <f t="shared" si="0"/>
        <v>-3.8059606557068903</v>
      </c>
      <c r="D25" s="23">
        <f t="shared" si="7"/>
        <v>2.2099999999999955</v>
      </c>
      <c r="E25" s="11">
        <f t="shared" si="1"/>
        <v>-31.991391563538883</v>
      </c>
      <c r="G25" s="23">
        <f t="shared" si="8"/>
        <v>3.2099999999999955</v>
      </c>
      <c r="H25" s="11">
        <f t="shared" si="2"/>
        <v>-53.648554323643388</v>
      </c>
      <c r="J25" s="23">
        <f t="shared" si="9"/>
        <v>4.2099999999999955</v>
      </c>
      <c r="K25" s="11">
        <f t="shared" si="3"/>
        <v>-68.45591593416259</v>
      </c>
      <c r="M25" s="23">
        <f t="shared" si="10"/>
        <v>5.2099999999999955</v>
      </c>
      <c r="N25" s="11">
        <f t="shared" si="4"/>
        <v>-78.82003819646178</v>
      </c>
      <c r="P25" s="23">
        <f t="shared" si="11"/>
        <v>6.2099999999999955</v>
      </c>
      <c r="Q25" s="11">
        <f t="shared" si="5"/>
        <v>-86.359782157288379</v>
      </c>
    </row>
    <row r="26" spans="1:17" x14ac:dyDescent="0.15">
      <c r="A26" s="23">
        <f t="shared" si="6"/>
        <v>1.2200000000000002</v>
      </c>
      <c r="B26" s="11">
        <f t="shared" si="0"/>
        <v>-4.0571984664049641</v>
      </c>
      <c r="D26" s="23">
        <f t="shared" si="7"/>
        <v>2.2199999999999953</v>
      </c>
      <c r="E26" s="11">
        <f t="shared" si="1"/>
        <v>-32.249432856791103</v>
      </c>
      <c r="G26" s="23">
        <f t="shared" si="8"/>
        <v>3.2199999999999953</v>
      </c>
      <c r="H26" s="11">
        <f t="shared" si="2"/>
        <v>-53.826087340878274</v>
      </c>
      <c r="J26" s="23">
        <f t="shared" si="9"/>
        <v>4.2199999999999953</v>
      </c>
      <c r="K26" s="11">
        <f t="shared" si="3"/>
        <v>-68.578158365387182</v>
      </c>
      <c r="M26" s="23">
        <f t="shared" si="10"/>
        <v>5.2199999999999953</v>
      </c>
      <c r="N26" s="11">
        <f t="shared" si="4"/>
        <v>-78.907366088543867</v>
      </c>
      <c r="P26" s="23">
        <f t="shared" si="11"/>
        <v>6.2199999999999953</v>
      </c>
      <c r="Q26" s="11">
        <f t="shared" si="5"/>
        <v>-86.42459325775198</v>
      </c>
    </row>
    <row r="27" spans="1:17" x14ac:dyDescent="0.15">
      <c r="A27" s="23">
        <f t="shared" si="6"/>
        <v>1.2300000000000002</v>
      </c>
      <c r="B27" s="11">
        <f t="shared" si="0"/>
        <v>-4.3117310554696546</v>
      </c>
      <c r="D27" s="23">
        <f t="shared" si="7"/>
        <v>2.2299999999999951</v>
      </c>
      <c r="E27" s="11">
        <f t="shared" si="1"/>
        <v>-32.506617504588498</v>
      </c>
      <c r="G27" s="23">
        <f t="shared" si="8"/>
        <v>3.2299999999999951</v>
      </c>
      <c r="H27" s="11">
        <f t="shared" si="2"/>
        <v>-54.002936593312953</v>
      </c>
      <c r="J27" s="23">
        <f t="shared" si="9"/>
        <v>4.2299999999999951</v>
      </c>
      <c r="K27" s="11">
        <f t="shared" si="3"/>
        <v>-68.699966459068236</v>
      </c>
      <c r="M27" s="23">
        <f t="shared" si="10"/>
        <v>5.2299999999999951</v>
      </c>
      <c r="N27" s="11">
        <f t="shared" si="4"/>
        <v>-78.994418078101532</v>
      </c>
      <c r="P27" s="23">
        <f t="shared" si="11"/>
        <v>6.2299999999999951</v>
      </c>
      <c r="Q27" s="11">
        <f t="shared" si="5"/>
        <v>-86.48922283197021</v>
      </c>
    </row>
    <row r="28" spans="1:17" x14ac:dyDescent="0.15">
      <c r="A28" s="23">
        <f t="shared" si="6"/>
        <v>1.2400000000000002</v>
      </c>
      <c r="B28" s="11">
        <f t="shared" si="0"/>
        <v>-4.5693570348770693</v>
      </c>
      <c r="D28" s="23">
        <f t="shared" si="7"/>
        <v>2.2399999999999949</v>
      </c>
      <c r="E28" s="11">
        <f t="shared" si="1"/>
        <v>-32.762943729534612</v>
      </c>
      <c r="G28" s="23">
        <f t="shared" si="8"/>
        <v>3.2399999999999949</v>
      </c>
      <c r="H28" s="11">
        <f t="shared" si="2"/>
        <v>-54.179104937822991</v>
      </c>
      <c r="J28" s="23">
        <f t="shared" si="9"/>
        <v>4.2399999999999949</v>
      </c>
      <c r="K28" s="11">
        <f t="shared" si="3"/>
        <v>-68.821342230028549</v>
      </c>
      <c r="M28" s="23">
        <f t="shared" si="10"/>
        <v>5.2399999999999949</v>
      </c>
      <c r="N28" s="11">
        <f t="shared" si="4"/>
        <v>-79.081195370604433</v>
      </c>
      <c r="P28" s="23">
        <f t="shared" si="11"/>
        <v>6.2399999999999949</v>
      </c>
      <c r="Q28" s="11">
        <f t="shared" si="5"/>
        <v>-86.553671602198747</v>
      </c>
    </row>
    <row r="29" spans="1:17" x14ac:dyDescent="0.15">
      <c r="A29" s="23">
        <f t="shared" si="6"/>
        <v>1.2500000000000002</v>
      </c>
      <c r="B29" s="11">
        <f t="shared" si="0"/>
        <v>-4.8298879568165161</v>
      </c>
      <c r="D29" s="23">
        <f t="shared" si="7"/>
        <v>2.2499999999999947</v>
      </c>
      <c r="E29" s="11">
        <f t="shared" si="1"/>
        <v>-33.018409912910627</v>
      </c>
      <c r="G29" s="23">
        <f t="shared" si="8"/>
        <v>3.2499999999999947</v>
      </c>
      <c r="H29" s="11">
        <f t="shared" si="2"/>
        <v>-54.354595229106899</v>
      </c>
      <c r="J29" s="23">
        <f t="shared" si="9"/>
        <v>4.2499999999999947</v>
      </c>
      <c r="K29" s="11">
        <f t="shared" si="3"/>
        <v>-68.942287683331642</v>
      </c>
      <c r="M29" s="23">
        <f t="shared" si="10"/>
        <v>5.2499999999999947</v>
      </c>
      <c r="N29" s="11">
        <f t="shared" si="4"/>
        <v>-79.16769916523937</v>
      </c>
      <c r="P29" s="23">
        <f t="shared" si="11"/>
        <v>6.2499999999999947</v>
      </c>
      <c r="Q29" s="11">
        <f t="shared" si="5"/>
        <v>-86.617940287108922</v>
      </c>
    </row>
    <row r="30" spans="1:17" x14ac:dyDescent="0.15">
      <c r="A30" s="23">
        <f t="shared" si="6"/>
        <v>1.2600000000000002</v>
      </c>
      <c r="B30" s="11">
        <f t="shared" si="0"/>
        <v>-5.0931470970669501</v>
      </c>
      <c r="D30" s="23">
        <f t="shared" si="7"/>
        <v>2.2599999999999945</v>
      </c>
      <c r="E30" s="11">
        <f t="shared" si="1"/>
        <v>-33.273014589954713</v>
      </c>
      <c r="G30" s="23">
        <f t="shared" si="8"/>
        <v>3.2599999999999945</v>
      </c>
      <c r="H30" s="11">
        <f t="shared" si="2"/>
        <v>-54.529410319387075</v>
      </c>
      <c r="J30" s="23">
        <f t="shared" si="9"/>
        <v>4.2599999999999945</v>
      </c>
      <c r="K30" s="11">
        <f t="shared" si="3"/>
        <v>-69.062804814306432</v>
      </c>
      <c r="M30" s="23">
        <f t="shared" si="10"/>
        <v>5.2599999999999945</v>
      </c>
      <c r="N30" s="11">
        <f t="shared" si="4"/>
        <v>-79.253930654944384</v>
      </c>
      <c r="P30" s="23">
        <f t="shared" si="11"/>
        <v>6.2599999999999945</v>
      </c>
      <c r="Q30" s="11">
        <f t="shared" si="5"/>
        <v>-86.682029601807884</v>
      </c>
    </row>
    <row r="31" spans="1:17" x14ac:dyDescent="0.15">
      <c r="A31" s="23">
        <f t="shared" si="6"/>
        <v>1.2700000000000002</v>
      </c>
      <c r="B31" s="11">
        <f t="shared" si="0"/>
        <v>-5.358968395698998</v>
      </c>
      <c r="D31" s="23">
        <f t="shared" si="7"/>
        <v>2.2699999999999942</v>
      </c>
      <c r="E31" s="11">
        <f t="shared" si="1"/>
        <v>-33.526756445279851</v>
      </c>
      <c r="G31" s="23">
        <f t="shared" si="8"/>
        <v>3.2699999999999942</v>
      </c>
      <c r="H31" s="11">
        <f t="shared" si="2"/>
        <v>-54.70355305811951</v>
      </c>
      <c r="J31" s="23">
        <f t="shared" si="9"/>
        <v>4.2699999999999942</v>
      </c>
      <c r="K31" s="11">
        <f t="shared" si="3"/>
        <v>-69.182895608572409</v>
      </c>
      <c r="M31" s="23">
        <f t="shared" si="10"/>
        <v>5.2699999999999942</v>
      </c>
      <c r="N31" s="11">
        <f t="shared" si="4"/>
        <v>-79.339891026442402</v>
      </c>
      <c r="P31" s="23">
        <f t="shared" si="11"/>
        <v>6.2699999999999942</v>
      </c>
      <c r="Q31" s="11">
        <f t="shared" si="5"/>
        <v>-86.745940257859061</v>
      </c>
    </row>
    <row r="32" spans="1:17" x14ac:dyDescent="0.15">
      <c r="A32" s="23">
        <f t="shared" si="6"/>
        <v>1.2800000000000002</v>
      </c>
      <c r="B32" s="11">
        <f t="shared" si="0"/>
        <v>-5.6271955294105238</v>
      </c>
      <c r="D32" s="23">
        <f t="shared" si="7"/>
        <v>2.279999999999994</v>
      </c>
      <c r="E32" s="11">
        <f t="shared" si="1"/>
        <v>-33.779634308425806</v>
      </c>
      <c r="G32" s="23">
        <f t="shared" si="8"/>
        <v>3.279999999999994</v>
      </c>
      <c r="H32" s="11">
        <f t="shared" si="2"/>
        <v>-54.877026291711992</v>
      </c>
      <c r="J32" s="23">
        <f t="shared" si="9"/>
        <v>4.279999999999994</v>
      </c>
      <c r="K32" s="11">
        <f t="shared" si="3"/>
        <v>-69.302562042065674</v>
      </c>
      <c r="M32" s="23">
        <f t="shared" si="10"/>
        <v>5.279999999999994</v>
      </c>
      <c r="N32" s="11">
        <f t="shared" si="4"/>
        <v>-79.425581460274742</v>
      </c>
      <c r="P32" s="23">
        <f t="shared" si="11"/>
        <v>6.279999999999994</v>
      </c>
      <c r="Q32" s="11">
        <f t="shared" si="5"/>
        <v>-86.809672963301864</v>
      </c>
    </row>
    <row r="33" spans="1:17" x14ac:dyDescent="0.15">
      <c r="A33" s="23">
        <f t="shared" si="6"/>
        <v>1.2900000000000003</v>
      </c>
      <c r="B33" s="11">
        <f t="shared" si="0"/>
        <v>-5.8976810948061633</v>
      </c>
      <c r="D33" s="23">
        <f t="shared" si="7"/>
        <v>2.2899999999999938</v>
      </c>
      <c r="E33" s="11">
        <f t="shared" si="1"/>
        <v>-34.031647149540426</v>
      </c>
      <c r="G33" s="23">
        <f t="shared" si="8"/>
        <v>3.2899999999999938</v>
      </c>
      <c r="H33" s="11">
        <f t="shared" si="2"/>
        <v>-55.049832863250636</v>
      </c>
      <c r="J33" s="23">
        <f t="shared" si="9"/>
        <v>4.2899999999999938</v>
      </c>
      <c r="K33" s="11">
        <f t="shared" si="3"/>
        <v>-69.421806081065142</v>
      </c>
      <c r="M33" s="23">
        <f t="shared" si="10"/>
        <v>5.2899999999999938</v>
      </c>
      <c r="N33" s="11">
        <f t="shared" si="4"/>
        <v>-79.511003130834467</v>
      </c>
      <c r="P33" s="23">
        <f t="shared" si="11"/>
        <v>6.2899999999999938</v>
      </c>
      <c r="Q33" s="11">
        <f t="shared" si="5"/>
        <v>-86.873228422671829</v>
      </c>
    </row>
    <row r="34" spans="1:17" x14ac:dyDescent="0.15">
      <c r="A34" s="23">
        <f t="shared" si="6"/>
        <v>1.3000000000000003</v>
      </c>
      <c r="B34" s="11">
        <f t="shared" si="0"/>
        <v>-6.1702858858158569</v>
      </c>
      <c r="D34" s="23">
        <f t="shared" si="7"/>
        <v>2.2999999999999936</v>
      </c>
      <c r="E34" s="11">
        <f t="shared" si="1"/>
        <v>-34.282794075186274</v>
      </c>
      <c r="G34" s="23">
        <f t="shared" si="8"/>
        <v>3.2999999999999936</v>
      </c>
      <c r="H34" s="11">
        <f t="shared" si="2"/>
        <v>-55.221975612234765</v>
      </c>
      <c r="J34" s="23">
        <f t="shared" si="9"/>
        <v>4.2999999999999936</v>
      </c>
      <c r="K34" s="11">
        <f t="shared" si="3"/>
        <v>-69.540629682219588</v>
      </c>
      <c r="M34" s="23">
        <f t="shared" si="10"/>
        <v>5.2999999999999936</v>
      </c>
      <c r="N34" s="11">
        <f t="shared" si="4"/>
        <v>-79.59615720639998</v>
      </c>
      <c r="P34" s="23">
        <f t="shared" si="11"/>
        <v>6.2999999999999936</v>
      </c>
      <c r="Q34" s="11">
        <f t="shared" si="5"/>
        <v>-86.936607337020376</v>
      </c>
    </row>
    <row r="35" spans="1:17" x14ac:dyDescent="0.15">
      <c r="A35" s="23">
        <f t="shared" ref="A35:A48" si="12">A34+0.01</f>
        <v>1.3100000000000003</v>
      </c>
      <c r="B35" s="11">
        <f t="shared" si="0"/>
        <v>-6.4448782514921463</v>
      </c>
      <c r="D35" s="23">
        <f t="shared" si="7"/>
        <v>2.3099999999999934</v>
      </c>
      <c r="E35" s="11">
        <f t="shared" si="1"/>
        <v>-34.533074324268064</v>
      </c>
      <c r="G35" s="23">
        <f t="shared" si="8"/>
        <v>3.3099999999999934</v>
      </c>
      <c r="H35" s="11">
        <f t="shared" si="2"/>
        <v>-55.393457374319247</v>
      </c>
      <c r="J35" s="23">
        <f t="shared" si="9"/>
        <v>4.3099999999999934</v>
      </c>
      <c r="K35" s="11">
        <f t="shared" si="3"/>
        <v>-69.659034792575213</v>
      </c>
      <c r="M35" s="23">
        <f t="shared" si="10"/>
        <v>5.3099999999999934</v>
      </c>
      <c r="N35" s="11">
        <f t="shared" si="4"/>
        <v>-79.681044849167748</v>
      </c>
      <c r="P35" s="23">
        <f t="shared" si="11"/>
        <v>6.3099999999999934</v>
      </c>
      <c r="Q35" s="11">
        <f t="shared" si="5"/>
        <v>-86.999810403934475</v>
      </c>
    </row>
    <row r="36" spans="1:17" x14ac:dyDescent="0.15">
      <c r="A36" s="23">
        <f t="shared" si="12"/>
        <v>1.3200000000000003</v>
      </c>
      <c r="B36" s="11">
        <f t="shared" si="0"/>
        <v>-6.7213335228358178</v>
      </c>
      <c r="D36" s="23">
        <f t="shared" si="7"/>
        <v>2.3199999999999932</v>
      </c>
      <c r="E36" s="11">
        <f t="shared" si="1"/>
        <v>-34.782487264077297</v>
      </c>
      <c r="G36" s="23">
        <f t="shared" si="8"/>
        <v>3.3199999999999932</v>
      </c>
      <c r="H36" s="11">
        <f t="shared" si="2"/>
        <v>-55.564280981065174</v>
      </c>
      <c r="J36" s="23">
        <f t="shared" si="9"/>
        <v>4.3199999999999932</v>
      </c>
      <c r="K36" s="11">
        <f t="shared" si="3"/>
        <v>-69.777023349603297</v>
      </c>
      <c r="M36" s="23">
        <f t="shared" si="10"/>
        <v>5.3199999999999932</v>
      </c>
      <c r="N36" s="11">
        <f t="shared" si="4"/>
        <v>-79.765667215285774</v>
      </c>
      <c r="P36" s="23">
        <f t="shared" si="11"/>
        <v>6.3199999999999932</v>
      </c>
      <c r="Q36" s="11">
        <f t="shared" si="5"/>
        <v>-87.062838317556242</v>
      </c>
    </row>
    <row r="37" spans="1:17" x14ac:dyDescent="0.15">
      <c r="A37" s="23">
        <f t="shared" si="12"/>
        <v>1.3300000000000003</v>
      </c>
      <c r="B37" s="11">
        <f t="shared" si="0"/>
        <v>-6.9995334992222755</v>
      </c>
      <c r="D37" s="23">
        <f t="shared" si="7"/>
        <v>2.329999999999993</v>
      </c>
      <c r="E37" s="11">
        <f t="shared" si="1"/>
        <v>-35.031032386449894</v>
      </c>
      <c r="G37" s="23">
        <f t="shared" si="8"/>
        <v>3.329999999999993</v>
      </c>
      <c r="H37" s="11">
        <f t="shared" si="2"/>
        <v>-55.734449259697506</v>
      </c>
      <c r="J37" s="23">
        <f t="shared" si="9"/>
        <v>4.329999999999993</v>
      </c>
      <c r="K37" s="11">
        <f t="shared" si="3"/>
        <v>-69.894597281228954</v>
      </c>
      <c r="M37" s="23">
        <f t="shared" si="10"/>
        <v>5.329999999999993</v>
      </c>
      <c r="N37" s="11">
        <f t="shared" si="4"/>
        <v>-79.850025454886264</v>
      </c>
      <c r="P37" s="23">
        <f t="shared" si="11"/>
        <v>6.329999999999993</v>
      </c>
      <c r="Q37" s="11">
        <f t="shared" si="5"/>
        <v>-87.12569176860238</v>
      </c>
    </row>
    <row r="38" spans="1:17" x14ac:dyDescent="0.15">
      <c r="A38" s="23">
        <f t="shared" si="12"/>
        <v>1.3400000000000003</v>
      </c>
      <c r="B38" s="11">
        <f t="shared" si="0"/>
        <v>-7.2793659865471803</v>
      </c>
      <c r="D38" s="23">
        <f t="shared" si="7"/>
        <v>2.3399999999999928</v>
      </c>
      <c r="E38" s="11">
        <f t="shared" si="1"/>
        <v>-35.278709304033498</v>
      </c>
      <c r="G38" s="23">
        <f t="shared" si="8"/>
        <v>3.3399999999999928</v>
      </c>
      <c r="H38" s="11">
        <f t="shared" si="2"/>
        <v>-55.903965032870602</v>
      </c>
      <c r="J38" s="23">
        <f t="shared" si="9"/>
        <v>4.3399999999999928</v>
      </c>
      <c r="K38" s="11">
        <f t="shared" si="3"/>
        <v>-70.011758505859916</v>
      </c>
      <c r="M38" s="23">
        <f t="shared" si="10"/>
        <v>5.3399999999999928</v>
      </c>
      <c r="N38" s="11">
        <f t="shared" si="4"/>
        <v>-79.934120712118272</v>
      </c>
      <c r="P38" s="23">
        <f t="shared" si="11"/>
        <v>6.3399999999999928</v>
      </c>
      <c r="Q38" s="11">
        <f t="shared" si="5"/>
        <v>-87.188371444383577</v>
      </c>
    </row>
    <row r="39" spans="1:17" x14ac:dyDescent="0.15">
      <c r="A39" s="23">
        <f t="shared" si="12"/>
        <v>1.3500000000000003</v>
      </c>
      <c r="B39" s="11">
        <f t="shared" si="0"/>
        <v>-7.5607243804637019</v>
      </c>
      <c r="D39" s="23">
        <f t="shared" si="7"/>
        <v>2.3499999999999925</v>
      </c>
      <c r="E39" s="11">
        <f t="shared" si="1"/>
        <v>-35.525517746660604</v>
      </c>
      <c r="G39" s="23">
        <f t="shared" si="8"/>
        <v>3.3499999999999925</v>
      </c>
      <c r="H39" s="11">
        <f t="shared" si="2"/>
        <v>-56.072831118440519</v>
      </c>
      <c r="J39" s="23">
        <f t="shared" si="9"/>
        <v>4.3499999999999925</v>
      </c>
      <c r="K39" s="11">
        <f t="shared" si="3"/>
        <v>-70.128508932415841</v>
      </c>
      <c r="M39" s="23">
        <f t="shared" si="10"/>
        <v>5.3499999999999925</v>
      </c>
      <c r="N39" s="11">
        <f t="shared" si="4"/>
        <v>-80.017954125180751</v>
      </c>
      <c r="P39" s="23">
        <f t="shared" si="11"/>
        <v>6.3499999999999925</v>
      </c>
      <c r="Q39" s="11">
        <f t="shared" si="5"/>
        <v>-87.250878028823749</v>
      </c>
    </row>
    <row r="40" spans="1:17" x14ac:dyDescent="0.15">
      <c r="A40" s="23">
        <f t="shared" si="12"/>
        <v>1.3600000000000003</v>
      </c>
      <c r="B40" s="11">
        <f t="shared" si="0"/>
        <v>-7.8435072891053679</v>
      </c>
      <c r="D40" s="23">
        <f t="shared" si="7"/>
        <v>2.3599999999999923</v>
      </c>
      <c r="E40" s="11">
        <f t="shared" si="1"/>
        <v>-35.771457557824419</v>
      </c>
      <c r="G40" s="23">
        <f t="shared" si="8"/>
        <v>3.3599999999999923</v>
      </c>
      <c r="H40" s="11">
        <f t="shared" si="2"/>
        <v>-56.241050329244636</v>
      </c>
      <c r="J40" s="23">
        <f t="shared" si="9"/>
        <v>4.3599999999999923</v>
      </c>
      <c r="K40" s="11">
        <f t="shared" si="3"/>
        <v>-70.244850460358251</v>
      </c>
      <c r="M40" s="23">
        <f t="shared" si="10"/>
        <v>5.3599999999999923</v>
      </c>
      <c r="N40" s="11">
        <f t="shared" si="4"/>
        <v>-80.101526826354586</v>
      </c>
      <c r="P40" s="23">
        <f t="shared" si="11"/>
        <v>6.3599999999999923</v>
      </c>
      <c r="Q40" s="11">
        <f t="shared" si="5"/>
        <v>-87.313212202479122</v>
      </c>
    </row>
    <row r="41" spans="1:17" x14ac:dyDescent="0.15">
      <c r="A41" s="23">
        <f t="shared" si="12"/>
        <v>1.3700000000000003</v>
      </c>
      <c r="B41" s="11">
        <f t="shared" si="0"/>
        <v>-8.1276181905286915</v>
      </c>
      <c r="D41" s="23">
        <f t="shared" si="7"/>
        <v>2.3699999999999921</v>
      </c>
      <c r="E41" s="11">
        <f t="shared" si="1"/>
        <v>-36.016528691253875</v>
      </c>
      <c r="G41" s="23">
        <f t="shared" si="8"/>
        <v>3.3699999999999921</v>
      </c>
      <c r="H41" s="11">
        <f t="shared" si="2"/>
        <v>-56.40862547288792</v>
      </c>
      <c r="J41" s="23">
        <f t="shared" si="9"/>
        <v>4.3699999999999921</v>
      </c>
      <c r="K41" s="11">
        <f t="shared" si="3"/>
        <v>-70.360784979720663</v>
      </c>
      <c r="M41" s="23">
        <f t="shared" si="10"/>
        <v>5.3699999999999921</v>
      </c>
      <c r="N41" s="11">
        <f t="shared" si="4"/>
        <v>-80.184839942035225</v>
      </c>
      <c r="P41" s="23">
        <f t="shared" si="11"/>
        <v>6.3699999999999921</v>
      </c>
      <c r="Q41" s="11">
        <f t="shared" si="5"/>
        <v>-87.375374642557205</v>
      </c>
    </row>
    <row r="42" spans="1:17" x14ac:dyDescent="0.15">
      <c r="A42" s="23">
        <f t="shared" si="12"/>
        <v>1.3800000000000003</v>
      </c>
      <c r="B42" s="11">
        <f t="shared" si="0"/>
        <v>-8.4129651208035217</v>
      </c>
      <c r="D42" s="23">
        <f t="shared" si="7"/>
        <v>2.3799999999999919</v>
      </c>
      <c r="E42" s="11">
        <f t="shared" si="1"/>
        <v>-36.260731207584804</v>
      </c>
      <c r="G42" s="23">
        <f t="shared" si="8"/>
        <v>3.3799999999999919</v>
      </c>
      <c r="H42" s="11">
        <f t="shared" si="2"/>
        <v>-56.575559351535958</v>
      </c>
      <c r="J42" s="23">
        <f t="shared" si="9"/>
        <v>4.3799999999999919</v>
      </c>
      <c r="K42" s="11">
        <f t="shared" si="3"/>
        <v>-70.476314371139082</v>
      </c>
      <c r="M42" s="23">
        <f t="shared" si="10"/>
        <v>5.3799999999999919</v>
      </c>
      <c r="N42" s="11">
        <f t="shared" si="4"/>
        <v>-80.267894592764833</v>
      </c>
      <c r="P42" s="23">
        <f t="shared" si="11"/>
        <v>6.3799999999999919</v>
      </c>
      <c r="Q42" s="11">
        <f t="shared" si="5"/>
        <v>-87.43736602293572</v>
      </c>
    </row>
    <row r="43" spans="1:17" x14ac:dyDescent="0.15">
      <c r="A43" s="23">
        <f t="shared" si="12"/>
        <v>1.3900000000000003</v>
      </c>
      <c r="B43" s="11">
        <f t="shared" si="0"/>
        <v>-8.69946038925473</v>
      </c>
      <c r="D43" s="23">
        <f t="shared" si="7"/>
        <v>2.3899999999999917</v>
      </c>
      <c r="E43" s="11">
        <f t="shared" si="1"/>
        <v>-36.504065271124503</v>
      </c>
      <c r="G43" s="23">
        <f t="shared" si="8"/>
        <v>3.3899999999999917</v>
      </c>
      <c r="H43" s="11">
        <f t="shared" si="2"/>
        <v>-56.741854761714471</v>
      </c>
      <c r="J43" s="23">
        <f t="shared" si="9"/>
        <v>4.3899999999999917</v>
      </c>
      <c r="K43" s="11">
        <f t="shared" si="3"/>
        <v>-70.591440505883227</v>
      </c>
      <c r="M43" s="23">
        <f t="shared" si="10"/>
        <v>5.3899999999999917</v>
      </c>
      <c r="N43" s="11">
        <f t="shared" si="4"/>
        <v>-80.350691893264411</v>
      </c>
      <c r="P43" s="23">
        <f t="shared" si="11"/>
        <v>6.3899999999999917</v>
      </c>
      <c r="Q43" s="11">
        <f t="shared" si="5"/>
        <v>-87.499187014181516</v>
      </c>
    </row>
    <row r="44" spans="1:17" x14ac:dyDescent="0.15">
      <c r="A44" s="23">
        <f t="shared" si="12"/>
        <v>1.4000000000000004</v>
      </c>
      <c r="B44" s="11">
        <f t="shared" si="0"/>
        <v>-8.987020317841683</v>
      </c>
      <c r="D44" s="23">
        <f t="shared" si="7"/>
        <v>2.3999999999999915</v>
      </c>
      <c r="E44" s="11">
        <f t="shared" si="1"/>
        <v>-36.746531146706154</v>
      </c>
      <c r="G44" s="23">
        <f t="shared" si="8"/>
        <v>3.3999999999999915</v>
      </c>
      <c r="H44" s="11">
        <f t="shared" si="2"/>
        <v>-56.907514494115318</v>
      </c>
      <c r="J44" s="23">
        <f t="shared" si="9"/>
        <v>4.3999999999999915</v>
      </c>
      <c r="K44" s="11">
        <f t="shared" si="3"/>
        <v>-70.706165245887846</v>
      </c>
      <c r="M44" s="23">
        <f t="shared" si="10"/>
        <v>5.3999999999999915</v>
      </c>
      <c r="N44" s="11">
        <f t="shared" si="4"/>
        <v>-80.433232952465673</v>
      </c>
      <c r="P44" s="23">
        <f t="shared" si="11"/>
        <v>6.3999999999999915</v>
      </c>
      <c r="Q44" s="11">
        <f t="shared" si="5"/>
        <v>-87.560838283568984</v>
      </c>
    </row>
    <row r="45" spans="1:17" x14ac:dyDescent="0.15">
      <c r="A45" s="23">
        <f t="shared" si="12"/>
        <v>1.4100000000000004</v>
      </c>
      <c r="B45" s="11">
        <f t="shared" si="0"/>
        <v>-9.2755650020650666</v>
      </c>
      <c r="D45" s="23">
        <f t="shared" si="7"/>
        <v>2.4099999999999913</v>
      </c>
      <c r="E45" s="11">
        <f t="shared" si="1"/>
        <v>-36.988129196630922</v>
      </c>
      <c r="G45" s="23">
        <f t="shared" si="8"/>
        <v>3.4099999999999913</v>
      </c>
      <c r="H45" s="11">
        <f t="shared" si="2"/>
        <v>-57.07254133340841</v>
      </c>
      <c r="J45" s="23">
        <f t="shared" si="9"/>
        <v>4.4099999999999913</v>
      </c>
      <c r="K45" s="11">
        <f t="shared" si="3"/>
        <v>-70.820490443784209</v>
      </c>
      <c r="M45" s="23">
        <f t="shared" si="10"/>
        <v>5.4099999999999913</v>
      </c>
      <c r="N45" s="11">
        <f t="shared" si="4"/>
        <v>-80.515518873542916</v>
      </c>
      <c r="P45" s="23">
        <f t="shared" si="11"/>
        <v>6.4099999999999913</v>
      </c>
      <c r="Q45" s="11">
        <f t="shared" si="5"/>
        <v>-87.622320495098904</v>
      </c>
    </row>
    <row r="46" spans="1:17" x14ac:dyDescent="0.15">
      <c r="A46" s="23">
        <f t="shared" si="12"/>
        <v>1.4200000000000004</v>
      </c>
      <c r="B46" s="11">
        <f t="shared" si="0"/>
        <v>-9.5650180911329201</v>
      </c>
      <c r="D46" s="23">
        <f t="shared" si="7"/>
        <v>2.419999999999991</v>
      </c>
      <c r="E46" s="11">
        <f t="shared" si="1"/>
        <v>-37.228859877694703</v>
      </c>
      <c r="G46" s="23">
        <f t="shared" si="8"/>
        <v>3.419999999999991</v>
      </c>
      <c r="H46" s="11">
        <f t="shared" si="2"/>
        <v>-57.236938058059962</v>
      </c>
      <c r="J46" s="23">
        <f t="shared" si="9"/>
        <v>4.419999999999991</v>
      </c>
      <c r="K46" s="11">
        <f t="shared" si="3"/>
        <v>-70.934417942932583</v>
      </c>
      <c r="M46" s="23">
        <f t="shared" si="10"/>
        <v>5.419999999999991</v>
      </c>
      <c r="N46" s="11">
        <f t="shared" si="4"/>
        <v>-80.59755075394456</v>
      </c>
      <c r="P46" s="23">
        <f t="shared" si="11"/>
        <v>6.419999999999991</v>
      </c>
      <c r="Q46" s="11">
        <f t="shared" si="5"/>
        <v>-87.683634309516705</v>
      </c>
    </row>
    <row r="47" spans="1:17" x14ac:dyDescent="0.15">
      <c r="A47" s="23">
        <f t="shared" si="12"/>
        <v>1.4300000000000004</v>
      </c>
      <c r="B47" s="11">
        <f t="shared" si="0"/>
        <v>-9.8553065854062147</v>
      </c>
      <c r="D47" s="23">
        <f t="shared" si="7"/>
        <v>2.4299999999999908</v>
      </c>
      <c r="E47" s="11">
        <f t="shared" si="1"/>
        <v>-37.468723738297001</v>
      </c>
      <c r="G47" s="23">
        <f t="shared" si="8"/>
        <v>3.4299999999999908</v>
      </c>
      <c r="H47" s="11">
        <f t="shared" si="2"/>
        <v>-57.400707440156545</v>
      </c>
      <c r="J47" s="23">
        <f t="shared" si="9"/>
        <v>4.4299999999999908</v>
      </c>
      <c r="K47" s="11">
        <f t="shared" si="3"/>
        <v>-71.047949577454347</v>
      </c>
      <c r="M47" s="23">
        <f t="shared" si="10"/>
        <v>5.4299999999999908</v>
      </c>
      <c r="N47" s="11">
        <f t="shared" si="4"/>
        <v>-80.679329685424946</v>
      </c>
      <c r="P47" s="23">
        <f t="shared" si="11"/>
        <v>6.4299999999999908</v>
      </c>
      <c r="Q47" s="11">
        <f t="shared" si="5"/>
        <v>-87.744780384330909</v>
      </c>
    </row>
    <row r="48" spans="1:17" x14ac:dyDescent="0.15">
      <c r="A48" s="23">
        <f t="shared" si="12"/>
        <v>1.4400000000000004</v>
      </c>
      <c r="B48" s="11">
        <f t="shared" si="0"/>
        <v>-10.146360649391088</v>
      </c>
      <c r="D48" s="23">
        <f t="shared" si="7"/>
        <v>2.4399999999999906</v>
      </c>
      <c r="E48" s="11">
        <f t="shared" si="1"/>
        <v>-37.707721415629358</v>
      </c>
      <c r="G48" s="23">
        <f t="shared" si="8"/>
        <v>3.4399999999999906</v>
      </c>
      <c r="H48" s="11">
        <f t="shared" si="2"/>
        <v>-57.563852245234898</v>
      </c>
      <c r="J48" s="23">
        <f t="shared" si="9"/>
        <v>4.4399999999999906</v>
      </c>
      <c r="K48" s="11">
        <f t="shared" si="3"/>
        <v>-71.161087172264715</v>
      </c>
      <c r="M48" s="23">
        <f t="shared" si="10"/>
        <v>5.4399999999999906</v>
      </c>
      <c r="N48" s="11">
        <f t="shared" si="4"/>
        <v>-80.760856754075434</v>
      </c>
      <c r="P48" s="23">
        <f t="shared" si="11"/>
        <v>6.4399999999999906</v>
      </c>
      <c r="Q48" s="11">
        <f t="shared" si="5"/>
        <v>-87.805759373831279</v>
      </c>
    </row>
    <row r="49" spans="1:17" x14ac:dyDescent="0.15">
      <c r="A49" s="23">
        <f t="shared" ref="A49:A61" si="13">A48+0.01</f>
        <v>1.4500000000000004</v>
      </c>
      <c r="B49" s="11">
        <f t="shared" si="0"/>
        <v>-10.438113438755121</v>
      </c>
      <c r="D49" s="23">
        <f t="shared" si="7"/>
        <v>2.4499999999999904</v>
      </c>
      <c r="E49" s="11">
        <f t="shared" si="1"/>
        <v>-37.945853632941152</v>
      </c>
      <c r="G49" s="23">
        <f t="shared" si="8"/>
        <v>3.4499999999999904</v>
      </c>
      <c r="H49" s="11">
        <f t="shared" si="2"/>
        <v>-57.726375232117213</v>
      </c>
      <c r="J49" s="23">
        <f t="shared" si="9"/>
        <v>4.4499999999999904</v>
      </c>
      <c r="K49" s="11">
        <f t="shared" si="3"/>
        <v>-71.273832543105897</v>
      </c>
      <c r="M49" s="23">
        <f t="shared" si="10"/>
        <v>5.4499999999999904</v>
      </c>
      <c r="N49" s="11">
        <f t="shared" si="4"/>
        <v>-80.842133040355804</v>
      </c>
      <c r="P49" s="23">
        <f t="shared" si="11"/>
        <v>6.4499999999999904</v>
      </c>
      <c r="Q49" s="11">
        <f t="shared" si="5"/>
        <v>-87.866571929107096</v>
      </c>
    </row>
    <row r="50" spans="1:17" x14ac:dyDescent="0.15">
      <c r="A50" s="23">
        <f t="shared" si="13"/>
        <v>1.4600000000000004</v>
      </c>
      <c r="B50" s="11">
        <f t="shared" si="0"/>
        <v>-10.730500940025715</v>
      </c>
      <c r="D50" s="23">
        <f t="shared" si="7"/>
        <v>2.4599999999999902</v>
      </c>
      <c r="E50" s="11">
        <f t="shared" si="1"/>
        <v>-38.183121196880016</v>
      </c>
      <c r="G50" s="23">
        <f t="shared" si="8"/>
        <v>3.4599999999999902</v>
      </c>
      <c r="H50" s="11">
        <f t="shared" si="2"/>
        <v>-57.888279152752247</v>
      </c>
      <c r="J50" s="23">
        <f t="shared" si="9"/>
        <v>4.4599999999999902</v>
      </c>
      <c r="K50" s="11">
        <f t="shared" si="3"/>
        <v>-71.386187496580405</v>
      </c>
      <c r="M50" s="23">
        <f t="shared" si="10"/>
        <v>5.4599999999999902</v>
      </c>
      <c r="N50" s="11">
        <f t="shared" si="4"/>
        <v>-80.923159619125329</v>
      </c>
      <c r="P50" s="23">
        <f t="shared" si="11"/>
        <v>6.4599999999999902</v>
      </c>
      <c r="Q50" s="11">
        <f t="shared" si="5"/>
        <v>-87.927218698064948</v>
      </c>
    </row>
    <row r="51" spans="1:17" x14ac:dyDescent="0.15">
      <c r="A51" s="23">
        <f t="shared" si="13"/>
        <v>1.4700000000000004</v>
      </c>
      <c r="B51" s="11">
        <f t="shared" si="0"/>
        <v>-11.023461821784222</v>
      </c>
      <c r="D51" s="23">
        <f t="shared" si="7"/>
        <v>2.46999999999999</v>
      </c>
      <c r="E51" s="11">
        <f t="shared" si="1"/>
        <v>-38.419524994905217</v>
      </c>
      <c r="G51" s="23">
        <f t="shared" si="8"/>
        <v>3.46999999999999</v>
      </c>
      <c r="H51" s="11">
        <f t="shared" si="2"/>
        <v>-58.049566752061416</v>
      </c>
      <c r="J51" s="23">
        <f t="shared" si="9"/>
        <v>4.46999999999999</v>
      </c>
      <c r="K51" s="11">
        <f t="shared" si="3"/>
        <v>-71.498153830184506</v>
      </c>
      <c r="M51" s="23">
        <f t="shared" si="10"/>
        <v>5.46999999999999</v>
      </c>
      <c r="N51" s="11">
        <f t="shared" si="4"/>
        <v>-81.003937559673759</v>
      </c>
      <c r="P51" s="23">
        <f t="shared" si="11"/>
        <v>6.46999999999999</v>
      </c>
      <c r="Q51" s="11">
        <f t="shared" si="5"/>
        <v>-87.987700325447008</v>
      </c>
    </row>
    <row r="52" spans="1:17" x14ac:dyDescent="0.15">
      <c r="A52" s="23">
        <f t="shared" si="13"/>
        <v>1.4800000000000004</v>
      </c>
      <c r="B52" s="11">
        <f t="shared" si="0"/>
        <v>-11.316937296304014</v>
      </c>
      <c r="D52" s="23">
        <f t="shared" si="7"/>
        <v>2.4799999999999898</v>
      </c>
      <c r="E52" s="11">
        <f t="shared" si="1"/>
        <v>-38.655065992771114</v>
      </c>
      <c r="G52" s="23">
        <f t="shared" si="8"/>
        <v>3.4799999999999898</v>
      </c>
      <c r="H52" s="11">
        <f t="shared" si="2"/>
        <v>-58.210240767790353</v>
      </c>
      <c r="J52" s="23">
        <f t="shared" si="9"/>
        <v>4.4799999999999898</v>
      </c>
      <c r="K52" s="11">
        <f t="shared" si="3"/>
        <v>-71.609733332342131</v>
      </c>
      <c r="M52" s="23">
        <f t="shared" si="10"/>
        <v>5.4799999999999898</v>
      </c>
      <c r="N52" s="11">
        <f t="shared" si="4"/>
        <v>-81.084467925752136</v>
      </c>
      <c r="P52" s="23">
        <f t="shared" si="11"/>
        <v>6.4799999999999898</v>
      </c>
      <c r="Q52" s="11">
        <f t="shared" si="5"/>
        <v>-88.048017452848384</v>
      </c>
    </row>
    <row r="53" spans="1:17" x14ac:dyDescent="0.15">
      <c r="A53" s="23">
        <f t="shared" si="13"/>
        <v>1.4900000000000004</v>
      </c>
      <c r="B53" s="11">
        <f t="shared" si="0"/>
        <v>-11.610870990697716</v>
      </c>
      <c r="D53" s="23">
        <f t="shared" si="7"/>
        <v>2.4899999999999896</v>
      </c>
      <c r="E53" s="11">
        <f t="shared" si="1"/>
        <v>-38.889745232079335</v>
      </c>
      <c r="G53" s="23">
        <f t="shared" si="8"/>
        <v>3.4899999999999896</v>
      </c>
      <c r="H53" s="11">
        <f t="shared" si="2"/>
        <v>-58.370303930365445</v>
      </c>
      <c r="J53" s="23">
        <f t="shared" si="9"/>
        <v>4.4899999999999896</v>
      </c>
      <c r="K53" s="11">
        <f t="shared" si="3"/>
        <v>-71.720927782439105</v>
      </c>
      <c r="M53" s="23">
        <f t="shared" si="10"/>
        <v>5.4899999999999896</v>
      </c>
      <c r="N53" s="11">
        <f t="shared" si="4"/>
        <v>-81.164751775603378</v>
      </c>
      <c r="P53" s="23">
        <f t="shared" si="11"/>
        <v>6.4899999999999896</v>
      </c>
      <c r="Q53" s="11">
        <f t="shared" si="5"/>
        <v>-88.108170718735266</v>
      </c>
    </row>
    <row r="54" spans="1:17" x14ac:dyDescent="0.15">
      <c r="A54" s="23">
        <f t="shared" si="13"/>
        <v>1.5000000000000004</v>
      </c>
      <c r="B54" s="11">
        <f t="shared" si="0"/>
        <v>-11.905208826739674</v>
      </c>
      <c r="D54" s="23">
        <f t="shared" si="7"/>
        <v>2.4999999999999893</v>
      </c>
      <c r="E54" s="11">
        <f t="shared" si="1"/>
        <v>-39.123563827897058</v>
      </c>
      <c r="G54" s="23">
        <f t="shared" si="8"/>
        <v>3.4999999999999893</v>
      </c>
      <c r="H54" s="11">
        <f t="shared" si="2"/>
        <v>-58.529758962755338</v>
      </c>
      <c r="J54" s="23">
        <f t="shared" si="9"/>
        <v>4.4999999999999893</v>
      </c>
      <c r="K54" s="11">
        <f t="shared" si="3"/>
        <v>-71.831738950857286</v>
      </c>
      <c r="M54" s="23">
        <f t="shared" si="10"/>
        <v>5.4999999999999893</v>
      </c>
      <c r="N54" s="11">
        <f t="shared" si="4"/>
        <v>-81.24479016199308</v>
      </c>
      <c r="P54" s="23">
        <f t="shared" si="11"/>
        <v>6.4999999999999893</v>
      </c>
      <c r="Q54" s="11">
        <f t="shared" si="5"/>
        <v>-88.168160758462164</v>
      </c>
    </row>
    <row r="55" spans="1:17" x14ac:dyDescent="0.15">
      <c r="A55" s="23">
        <f t="shared" si="13"/>
        <v>1.5100000000000005</v>
      </c>
      <c r="B55" s="11">
        <f t="shared" si="0"/>
        <v>-12.199898908618916</v>
      </c>
      <c r="D55" s="23">
        <f t="shared" si="7"/>
        <v>2.5099999999999891</v>
      </c>
      <c r="E55" s="11">
        <f t="shared" si="1"/>
        <v>-39.356522966439854</v>
      </c>
      <c r="G55" s="23">
        <f t="shared" si="8"/>
        <v>3.5099999999999891</v>
      </c>
      <c r="H55" s="11">
        <f t="shared" si="2"/>
        <v>-58.68860858033738</v>
      </c>
      <c r="J55" s="23">
        <f t="shared" si="9"/>
        <v>4.5099999999999891</v>
      </c>
      <c r="K55" s="11">
        <f t="shared" si="3"/>
        <v>-71.942168599009406</v>
      </c>
      <c r="M55" s="23">
        <f t="shared" si="10"/>
        <v>5.5099999999999891</v>
      </c>
      <c r="N55" s="11">
        <f t="shared" si="4"/>
        <v>-81.324584132239622</v>
      </c>
      <c r="P55" s="23">
        <f t="shared" si="11"/>
        <v>6.5099999999999891</v>
      </c>
      <c r="Q55" s="11">
        <f t="shared" si="5"/>
        <v>-88.227988204289659</v>
      </c>
    </row>
    <row r="56" spans="1:17" x14ac:dyDescent="0.15">
      <c r="A56" s="23">
        <f t="shared" si="13"/>
        <v>1.5200000000000005</v>
      </c>
      <c r="B56" s="11">
        <f t="shared" si="0"/>
        <v>-12.494891417955559</v>
      </c>
      <c r="D56" s="23">
        <f t="shared" si="7"/>
        <v>2.5199999999999889</v>
      </c>
      <c r="E56" s="11">
        <f t="shared" si="1"/>
        <v>-39.588623902816963</v>
      </c>
      <c r="G56" s="23">
        <f t="shared" si="8"/>
        <v>3.5199999999999889</v>
      </c>
      <c r="H56" s="11">
        <f t="shared" si="2"/>
        <v>-58.84685549076859</v>
      </c>
      <c r="J56" s="23">
        <f t="shared" si="9"/>
        <v>4.5199999999999889</v>
      </c>
      <c r="K56" s="11">
        <f t="shared" si="3"/>
        <v>-72.052218479373593</v>
      </c>
      <c r="M56" s="23">
        <f t="shared" si="10"/>
        <v>5.5199999999999889</v>
      </c>
      <c r="N56" s="11">
        <f t="shared" si="4"/>
        <v>-81.404134728244486</v>
      </c>
      <c r="P56" s="23">
        <f t="shared" si="11"/>
        <v>6.5199999999999889</v>
      </c>
      <c r="Q56" s="11">
        <f t="shared" si="5"/>
        <v>-88.287653685401764</v>
      </c>
    </row>
    <row r="57" spans="1:17" x14ac:dyDescent="0.15">
      <c r="A57" s="23">
        <f t="shared" si="13"/>
        <v>1.5300000000000005</v>
      </c>
      <c r="B57" s="11">
        <f t="shared" si="0"/>
        <v>-12.790138515481102</v>
      </c>
      <c r="D57" s="23">
        <f t="shared" si="7"/>
        <v>2.5299999999999887</v>
      </c>
      <c r="E57" s="11">
        <f t="shared" si="1"/>
        <v>-39.819867958837342</v>
      </c>
      <c r="G57" s="23">
        <f t="shared" si="8"/>
        <v>3.5299999999999887</v>
      </c>
      <c r="H57" s="11">
        <f t="shared" si="2"/>
        <v>-59.004502393861451</v>
      </c>
      <c r="J57" s="23">
        <f t="shared" si="9"/>
        <v>4.5299999999999887</v>
      </c>
      <c r="K57" s="11">
        <f t="shared" si="3"/>
        <v>-72.161890335528625</v>
      </c>
      <c r="M57" s="23">
        <f t="shared" si="10"/>
        <v>5.5299999999999887</v>
      </c>
      <c r="N57" s="11">
        <f t="shared" si="4"/>
        <v>-81.48344298652259</v>
      </c>
      <c r="P57" s="23">
        <f t="shared" si="11"/>
        <v>6.5299999999999887</v>
      </c>
      <c r="Q57" s="11">
        <f t="shared" si="5"/>
        <v>-88.347157827922899</v>
      </c>
    </row>
    <row r="58" spans="1:17" x14ac:dyDescent="0.15">
      <c r="A58" s="23">
        <f t="shared" si="13"/>
        <v>1.5400000000000005</v>
      </c>
      <c r="B58" s="11">
        <f t="shared" si="0"/>
        <v>-13.085594248843858</v>
      </c>
      <c r="D58" s="23">
        <f t="shared" si="7"/>
        <v>2.5399999999999885</v>
      </c>
      <c r="E58" s="11">
        <f t="shared" si="1"/>
        <v>-40.050256520874576</v>
      </c>
      <c r="G58" s="23">
        <f t="shared" si="8"/>
        <v>3.5399999999999885</v>
      </c>
      <c r="H58" s="11">
        <f t="shared" si="2"/>
        <v>-59.161551981464136</v>
      </c>
      <c r="J58" s="23">
        <f t="shared" si="9"/>
        <v>4.5399999999999885</v>
      </c>
      <c r="K58" s="11">
        <f t="shared" si="3"/>
        <v>-72.271185902188932</v>
      </c>
      <c r="M58" s="23">
        <f t="shared" si="10"/>
        <v>5.5399999999999885</v>
      </c>
      <c r="N58" s="11">
        <f t="shared" si="4"/>
        <v>-81.562509938231912</v>
      </c>
      <c r="P58" s="23">
        <f t="shared" si="11"/>
        <v>6.5399999999999885</v>
      </c>
      <c r="Q58" s="11">
        <f t="shared" si="5"/>
        <v>-88.406501254935534</v>
      </c>
    </row>
    <row r="59" spans="1:17" x14ac:dyDescent="0.15">
      <c r="A59" s="23">
        <f t="shared" si="13"/>
        <v>1.5500000000000005</v>
      </c>
      <c r="B59" s="11">
        <f t="shared" si="0"/>
        <v>-13.381214466053063</v>
      </c>
      <c r="D59" s="23">
        <f t="shared" si="7"/>
        <v>2.5499999999999883</v>
      </c>
      <c r="E59" s="11">
        <f t="shared" si="1"/>
        <v>-40.279791037789153</v>
      </c>
      <c r="G59" s="23">
        <f t="shared" si="8"/>
        <v>3.5499999999999883</v>
      </c>
      <c r="H59" s="11">
        <f t="shared" si="2"/>
        <v>-59.31800693734494</v>
      </c>
      <c r="J59" s="23">
        <f t="shared" si="9"/>
        <v>4.5499999999999883</v>
      </c>
      <c r="K59" s="11">
        <f t="shared" si="3"/>
        <v>-72.380106905240197</v>
      </c>
      <c r="M59" s="23">
        <f t="shared" si="10"/>
        <v>5.5499999999999883</v>
      </c>
      <c r="N59" s="11">
        <f t="shared" si="4"/>
        <v>-81.641336609203677</v>
      </c>
      <c r="P59" s="23">
        <f t="shared" si="11"/>
        <v>6.5499999999999883</v>
      </c>
      <c r="Q59" s="11">
        <f t="shared" si="5"/>
        <v>-88.465684586497005</v>
      </c>
    </row>
    <row r="60" spans="1:17" x14ac:dyDescent="0.15">
      <c r="A60" s="23">
        <f t="shared" si="13"/>
        <v>1.5600000000000005</v>
      </c>
      <c r="B60" s="11">
        <f t="shared" si="0"/>
        <v>-13.676956734122509</v>
      </c>
      <c r="D60" s="23">
        <f t="shared" si="7"/>
        <v>2.5599999999999881</v>
      </c>
      <c r="E60" s="11">
        <f t="shared" si="1"/>
        <v>-40.508473018906287</v>
      </c>
      <c r="G60" s="23">
        <f t="shared" si="8"/>
        <v>3.5599999999999881</v>
      </c>
      <c r="H60" s="11">
        <f t="shared" si="2"/>
        <v>-59.473869937081389</v>
      </c>
      <c r="J60" s="23">
        <f t="shared" si="9"/>
        <v>4.5599999999999881</v>
      </c>
      <c r="K60" s="11">
        <f t="shared" si="3"/>
        <v>-72.488655061774779</v>
      </c>
      <c r="M60" s="23">
        <f t="shared" si="10"/>
        <v>5.5599999999999881</v>
      </c>
      <c r="N60" s="11">
        <f t="shared" si="4"/>
        <v>-81.719924019971714</v>
      </c>
      <c r="P60" s="23">
        <f t="shared" si="11"/>
        <v>6.5599999999999881</v>
      </c>
      <c r="Q60" s="11">
        <f t="shared" si="5"/>
        <v>-88.524708439656507</v>
      </c>
    </row>
    <row r="61" spans="1:17" x14ac:dyDescent="0.15">
      <c r="A61" s="23">
        <f t="shared" si="13"/>
        <v>1.5700000000000005</v>
      </c>
      <c r="B61" s="11">
        <f t="shared" si="0"/>
        <v>-13.972780262515766</v>
      </c>
      <c r="D61" s="23">
        <f t="shared" si="7"/>
        <v>2.5699999999999878</v>
      </c>
      <c r="E61" s="11">
        <f t="shared" si="1"/>
        <v>-40.736304032047833</v>
      </c>
      <c r="G61" s="23">
        <f t="shared" si="8"/>
        <v>3.5699999999999878</v>
      </c>
      <c r="H61" s="11">
        <f t="shared" si="2"/>
        <v>-59.629143647952979</v>
      </c>
      <c r="J61" s="23">
        <f t="shared" si="9"/>
        <v>4.5699999999999878</v>
      </c>
      <c r="K61" s="11">
        <f t="shared" si="3"/>
        <v>-72.596832080127513</v>
      </c>
      <c r="M61" s="23">
        <f t="shared" si="10"/>
        <v>5.5699999999999878</v>
      </c>
      <c r="N61" s="11">
        <f t="shared" si="4"/>
        <v>-81.798273185802231</v>
      </c>
      <c r="P61" s="23">
        <f t="shared" si="11"/>
        <v>6.5699999999999878</v>
      </c>
      <c r="Q61" s="11">
        <f t="shared" si="5"/>
        <v>-88.583573428471965</v>
      </c>
    </row>
    <row r="62" spans="1:17" x14ac:dyDescent="0.15">
      <c r="A62" s="23">
        <f t="shared" ref="A62:A103" si="14">A61+0.01</f>
        <v>1.5800000000000005</v>
      </c>
      <c r="B62" s="11">
        <f t="shared" si="0"/>
        <v>-14.268645831032357</v>
      </c>
      <c r="D62" s="23">
        <f t="shared" si="7"/>
        <v>2.5799999999999876</v>
      </c>
      <c r="E62" s="11">
        <f t="shared" si="1"/>
        <v>-40.963285701616591</v>
      </c>
      <c r="G62" s="23">
        <f t="shared" si="8"/>
        <v>3.5799999999999876</v>
      </c>
      <c r="H62" s="11">
        <f t="shared" si="2"/>
        <v>-59.783830728838495</v>
      </c>
      <c r="J62" s="23">
        <f t="shared" si="9"/>
        <v>4.5799999999999876</v>
      </c>
      <c r="K62" s="11">
        <f t="shared" si="3"/>
        <v>-72.704639659911635</v>
      </c>
      <c r="M62" s="23">
        <f t="shared" si="10"/>
        <v>5.5799999999999876</v>
      </c>
      <c r="N62" s="11">
        <f t="shared" si="4"/>
        <v>-81.876385116722986</v>
      </c>
      <c r="P62" s="23">
        <f t="shared" si="11"/>
        <v>6.5799999999999876</v>
      </c>
      <c r="Q62" s="11">
        <f t="shared" si="5"/>
        <v>-88.642280164026914</v>
      </c>
    </row>
    <row r="63" spans="1:17" x14ac:dyDescent="0.15">
      <c r="A63" s="23">
        <f t="shared" si="14"/>
        <v>1.5900000000000005</v>
      </c>
      <c r="B63" s="11">
        <f t="shared" si="0"/>
        <v>-14.564515721806943</v>
      </c>
      <c r="D63" s="23">
        <f t="shared" si="7"/>
        <v>2.5899999999999874</v>
      </c>
      <c r="E63" s="11">
        <f t="shared" si="1"/>
        <v>-41.189419706731741</v>
      </c>
      <c r="G63" s="23">
        <f t="shared" si="8"/>
        <v>3.5899999999999874</v>
      </c>
      <c r="H63" s="11">
        <f t="shared" si="2"/>
        <v>-59.937933830117018</v>
      </c>
      <c r="J63" s="23">
        <f t="shared" si="9"/>
        <v>4.5899999999999874</v>
      </c>
      <c r="K63" s="11">
        <f t="shared" si="3"/>
        <v>-72.812079492054792</v>
      </c>
      <c r="M63" s="23">
        <f t="shared" si="10"/>
        <v>5.5899999999999874</v>
      </c>
      <c r="N63" s="11">
        <f t="shared" si="4"/>
        <v>-81.954260817552864</v>
      </c>
      <c r="P63" s="23">
        <f t="shared" si="11"/>
        <v>6.5899999999999874</v>
      </c>
      <c r="Q63" s="11">
        <f t="shared" si="5"/>
        <v>-88.700829254447129</v>
      </c>
    </row>
    <row r="64" spans="1:17" x14ac:dyDescent="0.15">
      <c r="A64" s="23">
        <f t="shared" si="14"/>
        <v>1.6000000000000005</v>
      </c>
      <c r="B64" s="11">
        <f t="shared" si="0"/>
        <v>-14.86035365512288</v>
      </c>
      <c r="D64" s="23">
        <f t="shared" si="7"/>
        <v>2.5999999999999872</v>
      </c>
      <c r="E64" s="11">
        <f t="shared" si="1"/>
        <v>-41.414707779413838</v>
      </c>
      <c r="G64" s="23">
        <f t="shared" si="8"/>
        <v>3.5999999999999872</v>
      </c>
      <c r="H64" s="11">
        <f t="shared" si="2"/>
        <v>-60.091455593572853</v>
      </c>
      <c r="J64" s="23">
        <f t="shared" si="9"/>
        <v>4.5999999999999872</v>
      </c>
      <c r="K64" s="11">
        <f t="shared" si="3"/>
        <v>-72.919153258835266</v>
      </c>
      <c r="M64" s="23">
        <f t="shared" si="10"/>
        <v>5.5999999999999872</v>
      </c>
      <c r="N64" s="11">
        <f t="shared" si="4"/>
        <v>-82.031901287930637</v>
      </c>
      <c r="P64" s="23">
        <f t="shared" si="11"/>
        <v>6.5999999999999872</v>
      </c>
      <c r="Q64" s="11">
        <f t="shared" si="5"/>
        <v>-88.759221304917133</v>
      </c>
    </row>
    <row r="65" spans="1:17" x14ac:dyDescent="0.15">
      <c r="A65" s="23">
        <f t="shared" si="14"/>
        <v>1.6100000000000005</v>
      </c>
      <c r="B65" s="11">
        <f t="shared" si="0"/>
        <v>-15.156124728768251</v>
      </c>
      <c r="D65" s="23">
        <f t="shared" si="7"/>
        <v>2.609999999999987</v>
      </c>
      <c r="E65" s="11">
        <f t="shared" si="1"/>
        <v>-41.639151702817941</v>
      </c>
      <c r="G65" s="23">
        <f t="shared" si="8"/>
        <v>3.609999999999987</v>
      </c>
      <c r="H65" s="11">
        <f t="shared" si="2"/>
        <v>-60.244398652304163</v>
      </c>
      <c r="J65" s="23">
        <f t="shared" si="9"/>
        <v>4.609999999999987</v>
      </c>
      <c r="K65" s="11">
        <f t="shared" si="3"/>
        <v>-73.02586263391828</v>
      </c>
      <c r="M65" s="23">
        <f t="shared" si="10"/>
        <v>5.609999999999987</v>
      </c>
      <c r="N65" s="11">
        <f t="shared" si="4"/>
        <v>-82.109307522344167</v>
      </c>
      <c r="P65" s="23">
        <f t="shared" si="11"/>
        <v>6.609999999999987</v>
      </c>
      <c r="Q65" s="11">
        <f t="shared" si="5"/>
        <v>-88.81745691769666</v>
      </c>
    </row>
    <row r="66" spans="1:17" x14ac:dyDescent="0.15">
      <c r="A66" s="23">
        <f t="shared" si="14"/>
        <v>1.6200000000000006</v>
      </c>
      <c r="B66" s="11">
        <f t="shared" si="0"/>
        <v>-15.451795360685669</v>
      </c>
      <c r="D66" s="23">
        <f t="shared" si="7"/>
        <v>2.6199999999999868</v>
      </c>
      <c r="E66" s="11">
        <f t="shared" si="1"/>
        <v>-41.862753309513671</v>
      </c>
      <c r="G66" s="23">
        <f t="shared" si="8"/>
        <v>3.6199999999999868</v>
      </c>
      <c r="H66" s="11">
        <f t="shared" si="2"/>
        <v>-60.396765630635528</v>
      </c>
      <c r="J66" s="23">
        <f t="shared" si="9"/>
        <v>4.6199999999999868</v>
      </c>
      <c r="K66" s="11">
        <f t="shared" si="3"/>
        <v>-73.132209282392537</v>
      </c>
      <c r="M66" s="23">
        <f t="shared" si="10"/>
        <v>5.6199999999999868</v>
      </c>
      <c r="N66" s="11">
        <f t="shared" si="4"/>
        <v>-82.186480510159143</v>
      </c>
      <c r="P66" s="23">
        <f t="shared" si="11"/>
        <v>6.6199999999999868</v>
      </c>
      <c r="Q66" s="11">
        <f t="shared" si="5"/>
        <v>-88.875536692137274</v>
      </c>
    </row>
    <row r="67" spans="1:17" x14ac:dyDescent="0.15">
      <c r="A67" s="23">
        <f t="shared" si="14"/>
        <v>1.6300000000000006</v>
      </c>
      <c r="B67" s="11">
        <f t="shared" si="0"/>
        <v>-15.747333234688398</v>
      </c>
      <c r="D67" s="23">
        <f t="shared" si="7"/>
        <v>2.6299999999999866</v>
      </c>
      <c r="E67" s="11">
        <f t="shared" si="1"/>
        <v>-42.085514479810755</v>
      </c>
      <c r="G67" s="23">
        <f t="shared" si="8"/>
        <v>3.6299999999999866</v>
      </c>
      <c r="H67" s="11">
        <f t="shared" si="2"/>
        <v>-60.54855914403376</v>
      </c>
      <c r="J67" s="23">
        <f t="shared" si="9"/>
        <v>4.6299999999999866</v>
      </c>
      <c r="K67" s="11">
        <f t="shared" si="3"/>
        <v>-73.238194860806544</v>
      </c>
      <c r="M67" s="23">
        <f t="shared" si="10"/>
        <v>5.6299999999999866</v>
      </c>
      <c r="N67" s="11">
        <f t="shared" si="4"/>
        <v>-82.263421235647698</v>
      </c>
      <c r="P67" s="23">
        <f t="shared" si="11"/>
        <v>6.6299999999999866</v>
      </c>
      <c r="Q67" s="11">
        <f t="shared" si="5"/>
        <v>-88.933461224698334</v>
      </c>
    </row>
    <row r="68" spans="1:17" x14ac:dyDescent="0.15">
      <c r="A68" s="23">
        <f t="shared" si="14"/>
        <v>1.6400000000000006</v>
      </c>
      <c r="B68" s="11">
        <f t="shared" si="0"/>
        <v>-16.042707249034624</v>
      </c>
      <c r="D68" s="23">
        <f t="shared" si="7"/>
        <v>2.6399999999999864</v>
      </c>
      <c r="E68" s="11">
        <f t="shared" si="1"/>
        <v>-42.30743714012894</v>
      </c>
      <c r="G68" s="23">
        <f t="shared" si="8"/>
        <v>3.6399999999999864</v>
      </c>
      <c r="H68" s="11">
        <f t="shared" si="2"/>
        <v>-60.699781799027498</v>
      </c>
      <c r="J68" s="23">
        <f t="shared" si="9"/>
        <v>4.6399999999999864</v>
      </c>
      <c r="K68" s="11">
        <f t="shared" si="3"/>
        <v>-73.343821017205656</v>
      </c>
      <c r="M68" s="23">
        <f t="shared" si="10"/>
        <v>5.6399999999999864</v>
      </c>
      <c r="N68" s="11">
        <f t="shared" si="4"/>
        <v>-82.340130678017104</v>
      </c>
      <c r="P68" s="23">
        <f t="shared" si="11"/>
        <v>6.6399999999999864</v>
      </c>
      <c r="Q68" s="11">
        <f t="shared" si="5"/>
        <v>-88.991231108963362</v>
      </c>
    </row>
    <row r="69" spans="1:17" x14ac:dyDescent="0.15">
      <c r="A69" s="23">
        <f t="shared" si="14"/>
        <v>1.6500000000000006</v>
      </c>
      <c r="B69" s="11">
        <f t="shared" ref="B69:B103" si="15">180/PI()*(-SQRT(($B$1+1)/($B$1-1))*ATAN(SQRT(($B$1-1)/($B$1+1)*(A69^2-1)))+ATAN(SQRT(A69^2-1)))</f>
        <v>-16.337887467668658</v>
      </c>
      <c r="D69" s="23">
        <f t="shared" si="7"/>
        <v>2.6499999999999861</v>
      </c>
      <c r="E69" s="11">
        <f t="shared" ref="E69:E103" si="16">180/PI()*(-SQRT(($B$1+1)/($B$1-1))*ATAN(SQRT(($B$1-1)/($B$1+1)*(D69^2-1)))+ATAN(SQRT(D69^2-1)))</f>
        <v>-42.528523261410946</v>
      </c>
      <c r="G69" s="23">
        <f t="shared" si="8"/>
        <v>3.6499999999999861</v>
      </c>
      <c r="H69" s="11">
        <f t="shared" ref="H69:H103" si="17">180/PI()*(-SQRT(($B$1+1)/($B$1-1))*ATAN(SQRT(($B$1-1)/($B$1+1)*(G69^2-1)))+ATAN(SQRT(G69^2-1)))</f>
        <v>-60.850436193130058</v>
      </c>
      <c r="J69" s="23">
        <f t="shared" si="9"/>
        <v>4.6499999999999861</v>
      </c>
      <c r="K69" s="11">
        <f t="shared" ref="K69:K103" si="18">180/PI()*(-SQRT(($B$1+1)/($B$1-1))*ATAN(SQRT(($B$1-1)/($B$1+1)*(J69^2-1)))+ATAN(SQRT(J69^2-1)))</f>
        <v>-73.449089391168513</v>
      </c>
      <c r="M69" s="23">
        <f t="shared" si="10"/>
        <v>5.6499999999999861</v>
      </c>
      <c r="N69" s="11">
        <f t="shared" ref="N69:N103" si="19">180/PI()*(-SQRT(($B$1+1)/($B$1-1))*ATAN(SQRT(($B$1-1)/($B$1+1)*(M69^2-1)))+ATAN(SQRT(M69^2-1)))</f>
        <v>-82.416609811438079</v>
      </c>
      <c r="P69" s="23">
        <f t="shared" si="11"/>
        <v>6.6499999999999861</v>
      </c>
      <c r="Q69" s="11">
        <f t="shared" ref="Q69:Q103" si="20">180/PI()*(-SQRT(($B$1+1)/($B$1-1))*ATAN(SQRT(($B$1-1)/($B$1+1)*(P69^2-1)))+ATAN(SQRT(P69^2-1)))</f>
        <v>-89.04884693565603</v>
      </c>
    </row>
    <row r="70" spans="1:17" x14ac:dyDescent="0.15">
      <c r="A70" s="23">
        <f t="shared" si="14"/>
        <v>1.6600000000000006</v>
      </c>
      <c r="B70" s="11">
        <f t="shared" si="15"/>
        <v>-16.632845073953622</v>
      </c>
      <c r="D70" s="23">
        <f t="shared" ref="D70:D103" si="21">D69+0.01</f>
        <v>2.6599999999999859</v>
      </c>
      <c r="E70" s="11">
        <f t="shared" si="16"/>
        <v>-42.74877485757726</v>
      </c>
      <c r="G70" s="23">
        <f t="shared" ref="G70:G103" si="22">G69+0.01</f>
        <v>3.6599999999999859</v>
      </c>
      <c r="H70" s="11">
        <f t="shared" si="17"/>
        <v>-61.000524914765634</v>
      </c>
      <c r="J70" s="23">
        <f t="shared" ref="J70:J103" si="23">J69+0.01</f>
        <v>4.6599999999999859</v>
      </c>
      <c r="K70" s="11">
        <f t="shared" si="18"/>
        <v>-73.554001613844093</v>
      </c>
      <c r="M70" s="23">
        <f t="shared" ref="M70:M103" si="24">M69+0.01</f>
        <v>5.6599999999999859</v>
      </c>
      <c r="N70" s="11">
        <f t="shared" si="19"/>
        <v>-82.492859605072965</v>
      </c>
      <c r="P70" s="23">
        <f t="shared" ref="P70:P103" si="25">P69+0.01</f>
        <v>6.6599999999999859</v>
      </c>
      <c r="Q70" s="11">
        <f t="shared" si="20"/>
        <v>-89.106309292656363</v>
      </c>
    </row>
    <row r="71" spans="1:17" x14ac:dyDescent="0.15">
      <c r="A71" s="23">
        <f t="shared" si="14"/>
        <v>1.6700000000000006</v>
      </c>
      <c r="B71" s="11">
        <f t="shared" si="15"/>
        <v>-16.927552326733828</v>
      </c>
      <c r="D71" s="23">
        <f t="shared" si="21"/>
        <v>2.6699999999999857</v>
      </c>
      <c r="E71" s="11">
        <f t="shared" si="16"/>
        <v>-42.968193984021767</v>
      </c>
      <c r="G71" s="23">
        <f t="shared" si="22"/>
        <v>3.6699999999999857</v>
      </c>
      <c r="H71" s="11">
        <f t="shared" si="17"/>
        <v>-61.150050543198788</v>
      </c>
      <c r="J71" s="23">
        <f t="shared" si="23"/>
        <v>4.6699999999999857</v>
      </c>
      <c r="K71" s="11">
        <f t="shared" si="18"/>
        <v>-73.658559307988568</v>
      </c>
      <c r="M71" s="23">
        <f t="shared" si="24"/>
        <v>5.6699999999999857</v>
      </c>
      <c r="N71" s="11">
        <f t="shared" si="19"/>
        <v>-82.568881023103913</v>
      </c>
      <c r="P71" s="23">
        <f t="shared" si="25"/>
        <v>6.6699999999999857</v>
      </c>
      <c r="Q71" s="11">
        <f t="shared" si="20"/>
        <v>-89.163618765016253</v>
      </c>
    </row>
    <row r="72" spans="1:17" x14ac:dyDescent="0.15">
      <c r="A72" s="23">
        <f t="shared" si="14"/>
        <v>1.6800000000000006</v>
      </c>
      <c r="B72" s="11">
        <f t="shared" si="15"/>
        <v>-17.221982518578464</v>
      </c>
      <c r="D72" s="23">
        <f t="shared" si="21"/>
        <v>2.6799999999999855</v>
      </c>
      <c r="E72" s="11">
        <f t="shared" si="16"/>
        <v>-43.186782736146995</v>
      </c>
      <c r="G72" s="23">
        <f t="shared" si="22"/>
        <v>3.6799999999999855</v>
      </c>
      <c r="H72" s="11">
        <f t="shared" si="17"/>
        <v>-61.299015648467012</v>
      </c>
      <c r="J72" s="23">
        <f t="shared" si="23"/>
        <v>4.6799999999999855</v>
      </c>
      <c r="K72" s="11">
        <f t="shared" si="18"/>
        <v>-73.762764088002427</v>
      </c>
      <c r="M72" s="23">
        <f t="shared" si="24"/>
        <v>5.6799999999999855</v>
      </c>
      <c r="N72" s="11">
        <f t="shared" si="19"/>
        <v>-82.644675024760858</v>
      </c>
      <c r="P72" s="23">
        <f t="shared" si="25"/>
        <v>6.6799999999999855</v>
      </c>
      <c r="Q72" s="11">
        <f t="shared" si="20"/>
        <v>-89.220775934975663</v>
      </c>
    </row>
    <row r="73" spans="1:17" x14ac:dyDescent="0.15">
      <c r="A73" s="23">
        <f t="shared" si="14"/>
        <v>1.6900000000000006</v>
      </c>
      <c r="B73" s="11">
        <f t="shared" si="15"/>
        <v>-17.516109936068833</v>
      </c>
      <c r="D73" s="23">
        <f t="shared" si="21"/>
        <v>2.6899999999999853</v>
      </c>
      <c r="E73" s="11">
        <f t="shared" si="16"/>
        <v>-43.404543247937873</v>
      </c>
      <c r="G73" s="23">
        <f t="shared" si="22"/>
        <v>3.6899999999999853</v>
      </c>
      <c r="H73" s="11">
        <f t="shared" si="17"/>
        <v>-61.44742279131659</v>
      </c>
      <c r="J73" s="23">
        <f t="shared" si="23"/>
        <v>4.6899999999999853</v>
      </c>
      <c r="K73" s="11">
        <f t="shared" si="18"/>
        <v>-73.866617559967452</v>
      </c>
      <c r="M73" s="23">
        <f t="shared" si="24"/>
        <v>5.6899999999999853</v>
      </c>
      <c r="N73" s="11">
        <f t="shared" si="19"/>
        <v>-82.72024256434932</v>
      </c>
      <c r="P73" s="23">
        <f t="shared" si="25"/>
        <v>6.6899999999999853</v>
      </c>
      <c r="Q73" s="11">
        <f t="shared" si="20"/>
        <v>-89.277781381978045</v>
      </c>
    </row>
    <row r="74" spans="1:17" x14ac:dyDescent="0.15">
      <c r="A74" s="23">
        <f t="shared" si="14"/>
        <v>1.7000000000000006</v>
      </c>
      <c r="B74" s="11">
        <f t="shared" si="15"/>
        <v>-17.809909822002904</v>
      </c>
      <c r="D74" s="23">
        <f t="shared" si="21"/>
        <v>2.6999999999999851</v>
      </c>
      <c r="E74" s="11">
        <f t="shared" si="16"/>
        <v>-43.621477690573172</v>
      </c>
      <c r="G74" s="23">
        <f t="shared" si="22"/>
        <v>3.6999999999999851</v>
      </c>
      <c r="H74" s="11">
        <f t="shared" si="17"/>
        <v>-61.595274523141157</v>
      </c>
      <c r="J74" s="23">
        <f t="shared" si="23"/>
        <v>4.6999999999999851</v>
      </c>
      <c r="K74" s="11">
        <f t="shared" si="18"/>
        <v>-73.97012132168399</v>
      </c>
      <c r="M74" s="23">
        <f t="shared" si="24"/>
        <v>5.6999999999999851</v>
      </c>
      <c r="N74" s="11">
        <f t="shared" si="19"/>
        <v>-82.795584591278072</v>
      </c>
      <c r="P74" s="23">
        <f t="shared" si="25"/>
        <v>6.6999999999999851</v>
      </c>
      <c r="Q74" s="11">
        <f t="shared" si="20"/>
        <v>-89.33463568268607</v>
      </c>
    </row>
    <row r="75" spans="1:17" x14ac:dyDescent="0.15">
      <c r="A75" s="23">
        <f t="shared" si="14"/>
        <v>1.7100000000000006</v>
      </c>
      <c r="B75" s="11">
        <f t="shared" si="15"/>
        <v>-18.10335833939957</v>
      </c>
      <c r="D75" s="23">
        <f t="shared" si="21"/>
        <v>2.7099999999999849</v>
      </c>
      <c r="E75" s="11">
        <f t="shared" si="16"/>
        <v>-43.837588271073194</v>
      </c>
      <c r="G75" s="23">
        <f t="shared" si="22"/>
        <v>3.7099999999999849</v>
      </c>
      <c r="H75" s="11">
        <f t="shared" si="17"/>
        <v>-61.74257338592335</v>
      </c>
      <c r="J75" s="23">
        <f t="shared" si="23"/>
        <v>4.7099999999999849</v>
      </c>
      <c r="K75" s="11">
        <f t="shared" si="18"/>
        <v>-74.073276962708007</v>
      </c>
      <c r="M75" s="23">
        <f t="shared" si="24"/>
        <v>5.7099999999999849</v>
      </c>
      <c r="N75" s="11">
        <f t="shared" si="19"/>
        <v>-82.870702050086692</v>
      </c>
      <c r="P75" s="23">
        <f t="shared" si="25"/>
        <v>6.7099999999999849</v>
      </c>
      <c r="Q75" s="11">
        <f t="shared" si="20"/>
        <v>-89.391339410997162</v>
      </c>
    </row>
    <row r="76" spans="1:17" x14ac:dyDescent="0.15">
      <c r="A76" s="23">
        <f t="shared" si="14"/>
        <v>1.7200000000000006</v>
      </c>
      <c r="B76" s="11">
        <f t="shared" si="15"/>
        <v>-18.396432537194382</v>
      </c>
      <c r="D76" s="23">
        <f t="shared" si="21"/>
        <v>2.7199999999999847</v>
      </c>
      <c r="E76" s="11">
        <f t="shared" si="16"/>
        <v>-44.052877230983306</v>
      </c>
      <c r="G76" s="23">
        <f t="shared" si="22"/>
        <v>3.7199999999999847</v>
      </c>
      <c r="H76" s="11">
        <f t="shared" si="17"/>
        <v>-61.889321912179447</v>
      </c>
      <c r="J76" s="23">
        <f t="shared" si="23"/>
        <v>4.7199999999999847</v>
      </c>
      <c r="K76" s="11">
        <f t="shared" si="18"/>
        <v>-74.176086064388656</v>
      </c>
      <c r="M76" s="23">
        <f t="shared" si="24"/>
        <v>5.7199999999999847</v>
      </c>
      <c r="N76" s="11">
        <f t="shared" si="19"/>
        <v>-82.945595880472979</v>
      </c>
      <c r="P76" s="23">
        <f t="shared" si="25"/>
        <v>6.7199999999999847</v>
      </c>
      <c r="Q76" s="11">
        <f t="shared" si="20"/>
        <v>-89.447893138058888</v>
      </c>
    </row>
    <row r="77" spans="1:17" x14ac:dyDescent="0.15">
      <c r="A77" s="23">
        <f t="shared" si="14"/>
        <v>1.7300000000000006</v>
      </c>
      <c r="B77" s="11">
        <f t="shared" si="15"/>
        <v>-18.689110317526193</v>
      </c>
      <c r="D77" s="23">
        <f t="shared" si="21"/>
        <v>2.7299999999999844</v>
      </c>
      <c r="E77" s="11">
        <f t="shared" si="16"/>
        <v>-44.267346845091851</v>
      </c>
      <c r="G77" s="23">
        <f t="shared" si="22"/>
        <v>3.7299999999999844</v>
      </c>
      <c r="H77" s="11">
        <f t="shared" si="17"/>
        <v>-62.035522624906491</v>
      </c>
      <c r="J77" s="23">
        <f t="shared" si="23"/>
        <v>4.7299999999999844</v>
      </c>
      <c r="K77" s="11">
        <f t="shared" si="18"/>
        <v>-74.278550199905155</v>
      </c>
      <c r="M77" s="23">
        <f t="shared" si="24"/>
        <v>5.7299999999999844</v>
      </c>
      <c r="N77" s="11">
        <f t="shared" si="19"/>
        <v>-83.020267017320151</v>
      </c>
      <c r="P77" s="23">
        <f t="shared" si="25"/>
        <v>6.7299999999999844</v>
      </c>
      <c r="Q77" s="11">
        <f t="shared" si="20"/>
        <v>-89.504297432284218</v>
      </c>
    </row>
    <row r="78" spans="1:17" x14ac:dyDescent="0.15">
      <c r="A78" s="23">
        <f t="shared" si="14"/>
        <v>1.7400000000000007</v>
      </c>
      <c r="B78" s="11">
        <f t="shared" si="15"/>
        <v>-18.981370404521304</v>
      </c>
      <c r="D78" s="23">
        <f t="shared" si="21"/>
        <v>2.7399999999999842</v>
      </c>
      <c r="E78" s="11">
        <f t="shared" si="16"/>
        <v>-44.48099942018186</v>
      </c>
      <c r="G78" s="23">
        <f t="shared" si="22"/>
        <v>3.7399999999999842</v>
      </c>
      <c r="H78" s="11">
        <f t="shared" si="17"/>
        <v>-62.181178037532341</v>
      </c>
      <c r="J78" s="23">
        <f t="shared" si="23"/>
        <v>4.7399999999999842</v>
      </c>
      <c r="K78" s="11">
        <f t="shared" si="18"/>
        <v>-74.380670934304504</v>
      </c>
      <c r="M78" s="23">
        <f t="shared" si="24"/>
        <v>5.7399999999999842</v>
      </c>
      <c r="N78" s="11">
        <f t="shared" si="19"/>
        <v>-83.094716390723889</v>
      </c>
      <c r="P78" s="23">
        <f t="shared" si="25"/>
        <v>6.7399999999999842</v>
      </c>
      <c r="Q78" s="11">
        <f t="shared" si="20"/>
        <v>-89.560552859366865</v>
      </c>
    </row>
    <row r="79" spans="1:17" x14ac:dyDescent="0.15">
      <c r="A79" s="23">
        <f t="shared" si="14"/>
        <v>1.7500000000000007</v>
      </c>
      <c r="B79" s="11">
        <f t="shared" si="15"/>
        <v>-19.273192314488778</v>
      </c>
      <c r="D79" s="23">
        <f t="shared" si="21"/>
        <v>2.749999999999984</v>
      </c>
      <c r="E79" s="11">
        <f t="shared" si="16"/>
        <v>-44.693837293815392</v>
      </c>
      <c r="G79" s="23">
        <f t="shared" si="22"/>
        <v>3.749999999999984</v>
      </c>
      <c r="H79" s="11">
        <f t="shared" si="17"/>
        <v>-62.326290653868369</v>
      </c>
      <c r="J79" s="23">
        <f t="shared" si="23"/>
        <v>4.749999999999984</v>
      </c>
      <c r="K79" s="11">
        <f t="shared" si="18"/>
        <v>-74.482449824538719</v>
      </c>
      <c r="M79" s="23">
        <f t="shared" si="24"/>
        <v>5.749999999999984</v>
      </c>
      <c r="N79" s="11">
        <f t="shared" si="19"/>
        <v>-83.168944926019591</v>
      </c>
      <c r="P79" s="23">
        <f t="shared" si="25"/>
        <v>6.749999999999984</v>
      </c>
      <c r="Q79" s="11">
        <f t="shared" si="20"/>
        <v>-89.616659982296426</v>
      </c>
    </row>
    <row r="80" spans="1:17" x14ac:dyDescent="0.15">
      <c r="A80" s="23">
        <f t="shared" si="14"/>
        <v>1.7600000000000007</v>
      </c>
      <c r="B80" s="11">
        <f t="shared" si="15"/>
        <v>-19.564556327446226</v>
      </c>
      <c r="D80" s="23">
        <f t="shared" si="21"/>
        <v>2.7599999999999838</v>
      </c>
      <c r="E80" s="11">
        <f t="shared" si="16"/>
        <v>-44.905862833149932</v>
      </c>
      <c r="G80" s="23">
        <f t="shared" si="22"/>
        <v>3.7599999999999838</v>
      </c>
      <c r="H80" s="11">
        <f t="shared" si="17"/>
        <v>-62.47086296806463</v>
      </c>
      <c r="J80" s="23">
        <f t="shared" si="23"/>
        <v>4.7599999999999838</v>
      </c>
      <c r="K80" s="11">
        <f t="shared" si="18"/>
        <v>-74.583888419502088</v>
      </c>
      <c r="M80" s="23">
        <f t="shared" si="24"/>
        <v>5.7599999999999838</v>
      </c>
      <c r="N80" s="11">
        <f t="shared" si="19"/>
        <v>-83.242953543808838</v>
      </c>
      <c r="P80" s="23">
        <f t="shared" si="25"/>
        <v>6.7599999999999838</v>
      </c>
      <c r="Q80" s="11">
        <f t="shared" si="20"/>
        <v>-89.672619361373378</v>
      </c>
    </row>
    <row r="81" spans="1:17" x14ac:dyDescent="0.15">
      <c r="A81" s="23">
        <f t="shared" si="14"/>
        <v>1.7700000000000007</v>
      </c>
      <c r="B81" s="11">
        <f t="shared" si="15"/>
        <v>-19.855443459901007</v>
      </c>
      <c r="D81" s="23">
        <f t="shared" si="21"/>
        <v>2.7699999999999836</v>
      </c>
      <c r="E81" s="11">
        <f t="shared" si="16"/>
        <v>-45.117078433785764</v>
      </c>
      <c r="G81" s="23">
        <f t="shared" si="22"/>
        <v>3.7699999999999836</v>
      </c>
      <c r="H81" s="11">
        <f t="shared" si="17"/>
        <v>-62.614897464567498</v>
      </c>
      <c r="J81" s="23">
        <f t="shared" si="23"/>
        <v>4.7699999999999836</v>
      </c>
      <c r="K81" s="11">
        <f t="shared" si="18"/>
        <v>-74.684988260068906</v>
      </c>
      <c r="M81" s="23">
        <f t="shared" si="24"/>
        <v>5.7699999999999836</v>
      </c>
      <c r="N81" s="11">
        <f t="shared" si="19"/>
        <v>-83.316743159986345</v>
      </c>
      <c r="P81" s="23">
        <f t="shared" si="25"/>
        <v>6.7699999999999836</v>
      </c>
      <c r="Q81" s="11">
        <f t="shared" si="20"/>
        <v>-89.728431554224059</v>
      </c>
    </row>
    <row r="82" spans="1:17" x14ac:dyDescent="0.15">
      <c r="A82" s="23">
        <f t="shared" si="14"/>
        <v>1.7800000000000007</v>
      </c>
      <c r="B82" s="11">
        <f t="shared" si="15"/>
        <v>-20.145835438817439</v>
      </c>
      <c r="D82" s="23">
        <f t="shared" si="21"/>
        <v>2.7799999999999834</v>
      </c>
      <c r="E82" s="11">
        <f t="shared" si="16"/>
        <v>-45.327486518643703</v>
      </c>
      <c r="G82" s="23">
        <f t="shared" si="22"/>
        <v>3.7799999999999834</v>
      </c>
      <c r="H82" s="11">
        <f t="shared" si="17"/>
        <v>-62.758396618080013</v>
      </c>
      <c r="J82" s="23">
        <f t="shared" si="23"/>
        <v>4.7799999999999834</v>
      </c>
      <c r="K82" s="11">
        <f t="shared" si="18"/>
        <v>-74.785750879130603</v>
      </c>
      <c r="M82" s="23">
        <f t="shared" si="24"/>
        <v>5.7799999999999834</v>
      </c>
      <c r="N82" s="11">
        <f t="shared" si="19"/>
        <v>-83.390314685766384</v>
      </c>
      <c r="P82" s="23">
        <f t="shared" si="25"/>
        <v>6.7799999999999834</v>
      </c>
      <c r="Q82" s="11">
        <f t="shared" si="20"/>
        <v>-89.784097115815584</v>
      </c>
    </row>
    <row r="83" spans="1:17" x14ac:dyDescent="0.15">
      <c r="A83" s="23">
        <f t="shared" si="14"/>
        <v>1.7900000000000007</v>
      </c>
      <c r="B83" s="11">
        <f t="shared" si="15"/>
        <v>-20.435714676704688</v>
      </c>
      <c r="D83" s="23">
        <f t="shared" si="21"/>
        <v>2.7899999999999832</v>
      </c>
      <c r="E83" s="11">
        <f t="shared" si="16"/>
        <v>-45.537089536872067</v>
      </c>
      <c r="G83" s="23">
        <f t="shared" si="22"/>
        <v>3.7899999999999832</v>
      </c>
      <c r="H83" s="11">
        <f t="shared" si="17"/>
        <v>-62.901362893524315</v>
      </c>
      <c r="J83" s="23">
        <f t="shared" si="23"/>
        <v>4.7899999999999832</v>
      </c>
      <c r="K83" s="11">
        <f t="shared" si="18"/>
        <v>-74.886177801633309</v>
      </c>
      <c r="M83" s="23">
        <f t="shared" si="24"/>
        <v>5.7899999999999832</v>
      </c>
      <c r="N83" s="11">
        <f t="shared" si="19"/>
        <v>-83.463669027709216</v>
      </c>
      <c r="P83" s="23">
        <f t="shared" si="25"/>
        <v>6.7899999999999832</v>
      </c>
      <c r="Q83" s="11">
        <f t="shared" si="20"/>
        <v>-89.839616598470599</v>
      </c>
    </row>
    <row r="84" spans="1:17" x14ac:dyDescent="0.15">
      <c r="A84" s="23">
        <f t="shared" si="14"/>
        <v>1.8000000000000007</v>
      </c>
      <c r="B84" s="11">
        <f t="shared" si="15"/>
        <v>-20.725064247764497</v>
      </c>
      <c r="D84" s="23">
        <f t="shared" si="21"/>
        <v>2.7999999999999829</v>
      </c>
      <c r="E84" s="11">
        <f t="shared" si="16"/>
        <v>-45.745889962782613</v>
      </c>
      <c r="G84" s="23">
        <f t="shared" si="22"/>
        <v>3.7999999999999829</v>
      </c>
      <c r="H84" s="11">
        <f t="shared" si="17"/>
        <v>-63.043798746006608</v>
      </c>
      <c r="J84" s="23">
        <f t="shared" si="23"/>
        <v>4.7999999999999829</v>
      </c>
      <c r="K84" s="11">
        <f t="shared" si="18"/>
        <v>-74.98627054461538</v>
      </c>
      <c r="M84" s="23">
        <f t="shared" si="24"/>
        <v>5.7999999999999829</v>
      </c>
      <c r="N84" s="11">
        <f t="shared" si="19"/>
        <v>-83.536807087747334</v>
      </c>
      <c r="P84" s="23">
        <f t="shared" si="25"/>
        <v>6.7999999999999829</v>
      </c>
      <c r="Q84" s="11">
        <f t="shared" si="20"/>
        <v>-89.894990551881961</v>
      </c>
    </row>
    <row r="85" spans="1:17" x14ac:dyDescent="0.15">
      <c r="A85" s="23">
        <f t="shared" si="14"/>
        <v>1.8100000000000007</v>
      </c>
      <c r="B85" s="11">
        <f t="shared" si="15"/>
        <v>-21.013867865042613</v>
      </c>
      <c r="D85" s="23">
        <f t="shared" si="21"/>
        <v>2.8099999999999827</v>
      </c>
      <c r="E85" s="11">
        <f t="shared" si="16"/>
        <v>-45.953890294814229</v>
      </c>
      <c r="G85" s="23">
        <f t="shared" si="22"/>
        <v>3.8099999999999827</v>
      </c>
      <c r="H85" s="11">
        <f t="shared" si="17"/>
        <v>-63.185706620784195</v>
      </c>
      <c r="J85" s="23">
        <f t="shared" si="23"/>
        <v>4.8099999999999827</v>
      </c>
      <c r="K85" s="11">
        <f t="shared" si="18"/>
        <v>-75.086030617244717</v>
      </c>
      <c r="M85" s="23">
        <f t="shared" si="24"/>
        <v>5.8099999999999827</v>
      </c>
      <c r="N85" s="11">
        <f t="shared" si="19"/>
        <v>-83.609729763211689</v>
      </c>
      <c r="P85" s="23">
        <f t="shared" si="25"/>
        <v>6.8099999999999827</v>
      </c>
      <c r="Q85" s="11">
        <f t="shared" si="20"/>
        <v>-89.950219523127416</v>
      </c>
    </row>
    <row r="86" spans="1:17" x14ac:dyDescent="0.15">
      <c r="A86" s="23">
        <f t="shared" si="14"/>
        <v>1.8200000000000007</v>
      </c>
      <c r="B86" s="11">
        <f t="shared" si="15"/>
        <v>-21.302109858529978</v>
      </c>
      <c r="D86" s="23">
        <f t="shared" si="21"/>
        <v>2.8199999999999825</v>
      </c>
      <c r="E86" s="11">
        <f t="shared" si="16"/>
        <v>-46.161093054523853</v>
      </c>
      <c r="G86" s="23">
        <f t="shared" si="22"/>
        <v>3.8199999999999825</v>
      </c>
      <c r="H86" s="11">
        <f t="shared" si="17"/>
        <v>-63.327088953234927</v>
      </c>
      <c r="J86" s="23">
        <f t="shared" si="23"/>
        <v>4.8199999999999825</v>
      </c>
      <c r="K86" s="11">
        <f t="shared" si="18"/>
        <v>-75.185459520856142</v>
      </c>
      <c r="M86" s="23">
        <f t="shared" si="24"/>
        <v>5.8199999999999825</v>
      </c>
      <c r="N86" s="11">
        <f t="shared" si="19"/>
        <v>-83.682437946857505</v>
      </c>
      <c r="P86" s="23">
        <f t="shared" si="25"/>
        <v>6.8199999999999825</v>
      </c>
      <c r="Q86" s="11">
        <f t="shared" si="20"/>
        <v>-90.005304056683926</v>
      </c>
    </row>
    <row r="87" spans="1:17" x14ac:dyDescent="0.15">
      <c r="A87" s="23">
        <f t="shared" si="14"/>
        <v>1.8300000000000007</v>
      </c>
      <c r="B87" s="11">
        <f t="shared" si="15"/>
        <v>-21.589775154165125</v>
      </c>
      <c r="D87" s="23">
        <f t="shared" si="21"/>
        <v>2.8299999999999823</v>
      </c>
      <c r="E87" s="11">
        <f t="shared" si="16"/>
        <v>-46.367500785604058</v>
      </c>
      <c r="G87" s="23">
        <f t="shared" si="22"/>
        <v>3.8299999999999823</v>
      </c>
      <c r="H87" s="11">
        <f t="shared" si="17"/>
        <v>-63.467948168828549</v>
      </c>
      <c r="J87" s="23">
        <f t="shared" si="23"/>
        <v>4.8299999999999823</v>
      </c>
      <c r="K87" s="11">
        <f t="shared" si="18"/>
        <v>-75.28455874898907</v>
      </c>
      <c r="M87" s="23">
        <f t="shared" si="24"/>
        <v>5.8299999999999823</v>
      </c>
      <c r="N87" s="11">
        <f t="shared" si="19"/>
        <v>-83.754932526890286</v>
      </c>
      <c r="P87" s="23">
        <f t="shared" si="25"/>
        <v>6.8299999999999823</v>
      </c>
      <c r="Q87" s="11">
        <f t="shared" si="20"/>
        <v>-90.060244694442474</v>
      </c>
    </row>
    <row r="88" spans="1:17" x14ac:dyDescent="0.15">
      <c r="A88" s="23">
        <f t="shared" si="14"/>
        <v>1.8400000000000007</v>
      </c>
      <c r="B88" s="11">
        <f t="shared" si="15"/>
        <v>-21.876849253690402</v>
      </c>
      <c r="D88" s="23">
        <f t="shared" si="21"/>
        <v>2.8399999999999821</v>
      </c>
      <c r="E88" s="11">
        <f t="shared" si="16"/>
        <v>-46.573116052926295</v>
      </c>
      <c r="G88" s="23">
        <f t="shared" si="22"/>
        <v>3.8399999999999821</v>
      </c>
      <c r="H88" s="11">
        <f t="shared" si="17"/>
        <v>-63.60828668310053</v>
      </c>
      <c r="J88" s="23">
        <f t="shared" si="23"/>
        <v>4.8399999999999821</v>
      </c>
      <c r="K88" s="11">
        <f t="shared" si="18"/>
        <v>-75.383329787424586</v>
      </c>
      <c r="M88" s="23">
        <f t="shared" si="24"/>
        <v>5.8399999999999821</v>
      </c>
      <c r="N88" s="11">
        <f t="shared" si="19"/>
        <v>-83.827214386991372</v>
      </c>
      <c r="P88" s="23">
        <f t="shared" si="25"/>
        <v>6.8399999999999821</v>
      </c>
      <c r="Q88" s="11">
        <f t="shared" si="20"/>
        <v>-90.115041975721937</v>
      </c>
    </row>
    <row r="89" spans="1:17" x14ac:dyDescent="0.15">
      <c r="A89" s="23">
        <f t="shared" si="14"/>
        <v>1.8500000000000008</v>
      </c>
      <c r="B89" s="11">
        <f t="shared" si="15"/>
        <v>-22.16331821531918</v>
      </c>
      <c r="D89" s="23">
        <f t="shared" si="21"/>
        <v>2.8499999999999819</v>
      </c>
      <c r="E89" s="11">
        <f t="shared" si="16"/>
        <v>-46.777941441609244</v>
      </c>
      <c r="G89" s="23">
        <f t="shared" si="22"/>
        <v>3.8499999999999819</v>
      </c>
      <c r="H89" s="11">
        <f t="shared" si="17"/>
        <v>-63.748106901627452</v>
      </c>
      <c r="J89" s="23">
        <f t="shared" si="23"/>
        <v>4.8499999999999819</v>
      </c>
      <c r="K89" s="11">
        <f t="shared" si="18"/>
        <v>-75.481774114223057</v>
      </c>
      <c r="M89" s="23">
        <f t="shared" si="24"/>
        <v>5.8499999999999819</v>
      </c>
      <c r="N89" s="11">
        <f t="shared" si="19"/>
        <v>-83.899284406343739</v>
      </c>
      <c r="P89" s="23">
        <f t="shared" si="25"/>
        <v>6.8499999999999819</v>
      </c>
      <c r="Q89" s="11">
        <f t="shared" si="20"/>
        <v>-90.169696437283761</v>
      </c>
    </row>
    <row r="90" spans="1:17" x14ac:dyDescent="0.15">
      <c r="A90" s="23">
        <f t="shared" si="14"/>
        <v>1.8600000000000008</v>
      </c>
      <c r="B90" s="11">
        <f t="shared" si="15"/>
        <v>-22.449168635172807</v>
      </c>
      <c r="D90" s="23">
        <f t="shared" si="21"/>
        <v>2.8599999999999817</v>
      </c>
      <c r="E90" s="11">
        <f t="shared" si="16"/>
        <v>-46.981979556111973</v>
      </c>
      <c r="G90" s="23">
        <f t="shared" si="22"/>
        <v>3.8599999999999817</v>
      </c>
      <c r="H90" s="11">
        <f t="shared" si="17"/>
        <v>-63.887411220004708</v>
      </c>
      <c r="J90" s="23">
        <f t="shared" si="23"/>
        <v>4.8599999999999817</v>
      </c>
      <c r="K90" s="11">
        <f t="shared" si="18"/>
        <v>-75.579893199761472</v>
      </c>
      <c r="M90" s="23">
        <f t="shared" si="24"/>
        <v>5.8599999999999817</v>
      </c>
      <c r="N90" s="11">
        <f t="shared" si="19"/>
        <v>-83.971143459657185</v>
      </c>
      <c r="P90" s="23">
        <f t="shared" si="25"/>
        <v>6.8599999999999817</v>
      </c>
      <c r="Q90" s="11">
        <f t="shared" si="20"/>
        <v>-90.22420861334588</v>
      </c>
    </row>
    <row r="91" spans="1:17" x14ac:dyDescent="0.15">
      <c r="A91" s="23">
        <f t="shared" si="14"/>
        <v>1.8700000000000008</v>
      </c>
      <c r="B91" s="11">
        <f t="shared" si="15"/>
        <v>-22.734387629449216</v>
      </c>
      <c r="D91" s="23">
        <f t="shared" si="21"/>
        <v>2.8699999999999815</v>
      </c>
      <c r="E91" s="11">
        <f t="shared" si="16"/>
        <v>-47.185233019350719</v>
      </c>
      <c r="G91" s="23">
        <f t="shared" si="22"/>
        <v>3.8699999999999815</v>
      </c>
      <c r="H91" s="11">
        <f t="shared" si="17"/>
        <v>-64.026202023826031</v>
      </c>
      <c r="J91" s="23">
        <f t="shared" si="23"/>
        <v>4.8699999999999815</v>
      </c>
      <c r="K91" s="11">
        <f t="shared" si="18"/>
        <v>-75.677688506770622</v>
      </c>
      <c r="M91" s="23">
        <f t="shared" si="24"/>
        <v>5.8699999999999815</v>
      </c>
      <c r="N91" s="11">
        <f t="shared" si="19"/>
        <v>-84.042792417193681</v>
      </c>
      <c r="P91" s="23">
        <f t="shared" si="25"/>
        <v>6.8699999999999815</v>
      </c>
      <c r="Q91" s="11">
        <f t="shared" si="20"/>
        <v>-90.278579035596934</v>
      </c>
    </row>
    <row r="92" spans="1:17" x14ac:dyDescent="0.15">
      <c r="A92" s="23">
        <f t="shared" si="14"/>
        <v>1.8800000000000008</v>
      </c>
      <c r="B92" s="11">
        <f t="shared" si="15"/>
        <v>-23.018962817287022</v>
      </c>
      <c r="D92" s="23">
        <f t="shared" si="21"/>
        <v>2.8799999999999812</v>
      </c>
      <c r="E92" s="11">
        <f t="shared" si="16"/>
        <v>-47.387704471838973</v>
      </c>
      <c r="G92" s="23">
        <f t="shared" si="22"/>
        <v>3.8799999999999812</v>
      </c>
      <c r="H92" s="11">
        <f t="shared" si="17"/>
        <v>-64.164481688664878</v>
      </c>
      <c r="J92" s="23">
        <f t="shared" si="23"/>
        <v>4.8799999999999812</v>
      </c>
      <c r="K92" s="11">
        <f t="shared" si="18"/>
        <v>-75.77516149037254</v>
      </c>
      <c r="M92" s="23">
        <f t="shared" si="24"/>
        <v>5.8799999999999812</v>
      </c>
      <c r="N92" s="11">
        <f t="shared" si="19"/>
        <v>-84.114232144792695</v>
      </c>
      <c r="P92" s="23">
        <f t="shared" si="25"/>
        <v>6.8799999999999812</v>
      </c>
      <c r="Q92" s="11">
        <f t="shared" si="20"/>
        <v>-90.33280823321013</v>
      </c>
    </row>
    <row r="93" spans="1:17" x14ac:dyDescent="0.15">
      <c r="A93" s="23">
        <f t="shared" si="14"/>
        <v>1.8900000000000008</v>
      </c>
      <c r="B93" s="11">
        <f t="shared" si="15"/>
        <v>-23.302882304291373</v>
      </c>
      <c r="D93" s="23">
        <f t="shared" si="21"/>
        <v>2.889999999999981</v>
      </c>
      <c r="E93" s="11">
        <f t="shared" si="16"/>
        <v>-47.589396570850361</v>
      </c>
      <c r="G93" s="23">
        <f t="shared" si="22"/>
        <v>3.889999999999981</v>
      </c>
      <c r="H93" s="11">
        <f t="shared" si="17"/>
        <v>-64.302252580057768</v>
      </c>
      <c r="J93" s="23">
        <f t="shared" si="23"/>
        <v>4.889999999999981</v>
      </c>
      <c r="K93" s="11">
        <f t="shared" si="18"/>
        <v>-75.872313598117699</v>
      </c>
      <c r="M93" s="23">
        <f t="shared" si="24"/>
        <v>5.889999999999981</v>
      </c>
      <c r="N93" s="11">
        <f t="shared" si="19"/>
        <v>-84.185463503896017</v>
      </c>
      <c r="P93" s="23">
        <f t="shared" si="25"/>
        <v>6.889999999999981</v>
      </c>
      <c r="Q93" s="11">
        <f t="shared" si="20"/>
        <v>-90.386896732857338</v>
      </c>
    </row>
    <row r="94" spans="1:17" x14ac:dyDescent="0.15">
      <c r="A94" s="23">
        <f t="shared" si="14"/>
        <v>1.9000000000000008</v>
      </c>
      <c r="B94" s="11">
        <f t="shared" si="15"/>
        <v>-23.586134666689858</v>
      </c>
      <c r="D94" s="23">
        <f t="shared" si="21"/>
        <v>2.8999999999999808</v>
      </c>
      <c r="E94" s="11">
        <f t="shared" si="16"/>
        <v>-47.790311989603588</v>
      </c>
      <c r="G94" s="23">
        <f t="shared" si="22"/>
        <v>3.8999999999999808</v>
      </c>
      <c r="H94" s="11">
        <f t="shared" si="17"/>
        <v>-64.439517053489112</v>
      </c>
      <c r="J94" s="23">
        <f t="shared" si="23"/>
        <v>4.8999999999999808</v>
      </c>
      <c r="K94" s="11">
        <f t="shared" si="18"/>
        <v>-75.969146270022179</v>
      </c>
      <c r="M94" s="23">
        <f t="shared" si="24"/>
        <v>5.8999999999999808</v>
      </c>
      <c r="N94" s="11">
        <f t="shared" si="19"/>
        <v>-84.256487351572744</v>
      </c>
      <c r="P94" s="23">
        <f t="shared" si="25"/>
        <v>6.8999999999999808</v>
      </c>
      <c r="Q94" s="11">
        <f t="shared" si="20"/>
        <v>-90.440845058722758</v>
      </c>
    </row>
    <row r="95" spans="1:17" x14ac:dyDescent="0.15">
      <c r="A95" s="23">
        <f t="shared" si="14"/>
        <v>1.9100000000000008</v>
      </c>
      <c r="B95" s="11">
        <f t="shared" si="15"/>
        <v>-23.868708936088179</v>
      </c>
      <c r="D95" s="23">
        <f t="shared" si="21"/>
        <v>2.9099999999999806</v>
      </c>
      <c r="E95" s="11">
        <f t="shared" si="16"/>
        <v>-47.990453416468782</v>
      </c>
      <c r="G95" s="23">
        <f t="shared" si="22"/>
        <v>3.9099999999999806</v>
      </c>
      <c r="H95" s="11">
        <f t="shared" si="17"/>
        <v>-64.576277454378229</v>
      </c>
      <c r="J95" s="23">
        <f t="shared" si="23"/>
        <v>4.9099999999999806</v>
      </c>
      <c r="K95" s="11">
        <f t="shared" si="18"/>
        <v>-76.06566093860485</v>
      </c>
      <c r="M95" s="23">
        <f t="shared" si="24"/>
        <v>5.9099999999999806</v>
      </c>
      <c r="N95" s="11">
        <f t="shared" si="19"/>
        <v>-84.327304540543921</v>
      </c>
      <c r="P95" s="23">
        <f t="shared" si="25"/>
        <v>6.9099999999999806</v>
      </c>
      <c r="Q95" s="11">
        <f t="shared" si="20"/>
        <v>-90.494653732516866</v>
      </c>
    </row>
    <row r="96" spans="1:17" x14ac:dyDescent="0.15">
      <c r="A96" s="23">
        <f t="shared" si="14"/>
        <v>1.9200000000000008</v>
      </c>
      <c r="B96" s="11">
        <f t="shared" si="15"/>
        <v>-24.150594584797656</v>
      </c>
      <c r="D96" s="23">
        <f t="shared" si="21"/>
        <v>2.9199999999999804</v>
      </c>
      <c r="E96" s="11">
        <f t="shared" si="16"/>
        <v>-48.189823554195002</v>
      </c>
      <c r="G96" s="23">
        <f t="shared" si="22"/>
        <v>3.9199999999999804</v>
      </c>
      <c r="H96" s="11">
        <f t="shared" si="17"/>
        <v>-64.712536118067575</v>
      </c>
      <c r="J96" s="23">
        <f t="shared" si="23"/>
        <v>4.9199999999999804</v>
      </c>
      <c r="K96" s="11">
        <f t="shared" si="18"/>
        <v>-76.161859028924553</v>
      </c>
      <c r="M96" s="23">
        <f t="shared" si="24"/>
        <v>5.9199999999999804</v>
      </c>
      <c r="N96" s="11">
        <f t="shared" si="19"/>
        <v>-84.397915919207222</v>
      </c>
      <c r="P96" s="23">
        <f t="shared" si="25"/>
        <v>6.9199999999999804</v>
      </c>
      <c r="Q96" s="11">
        <f t="shared" si="20"/>
        <v>-90.548323273489871</v>
      </c>
    </row>
    <row r="97" spans="1:17" x14ac:dyDescent="0.15">
      <c r="A97" s="23">
        <f t="shared" si="14"/>
        <v>1.9300000000000008</v>
      </c>
      <c r="B97" s="11">
        <f t="shared" si="15"/>
        <v>-24.431781511707829</v>
      </c>
      <c r="D97" s="23">
        <f t="shared" si="21"/>
        <v>2.9299999999999802</v>
      </c>
      <c r="E97" s="11">
        <f t="shared" si="16"/>
        <v>-48.388425119158256</v>
      </c>
      <c r="G97" s="23">
        <f t="shared" si="22"/>
        <v>3.9299999999999802</v>
      </c>
      <c r="H97" s="11">
        <f t="shared" si="17"/>
        <v>-64.848295369812959</v>
      </c>
      <c r="J97" s="23">
        <f t="shared" si="23"/>
        <v>4.9299999999999802</v>
      </c>
      <c r="K97" s="11">
        <f t="shared" si="18"/>
        <v>-76.257741958617061</v>
      </c>
      <c r="M97" s="23">
        <f t="shared" si="24"/>
        <v>5.9299999999999802</v>
      </c>
      <c r="N97" s="11">
        <f t="shared" si="19"/>
        <v>-84.468322331661625</v>
      </c>
      <c r="P97" s="23">
        <f t="shared" si="25"/>
        <v>6.9299999999999802</v>
      </c>
      <c r="Q97" s="11">
        <f t="shared" si="20"/>
        <v>-90.601854198445423</v>
      </c>
    </row>
    <row r="98" spans="1:17" x14ac:dyDescent="0.15">
      <c r="A98" s="23">
        <f t="shared" si="14"/>
        <v>1.9400000000000008</v>
      </c>
      <c r="B98" s="11">
        <f t="shared" si="15"/>
        <v>-24.712260028679285</v>
      </c>
      <c r="D98" s="23">
        <f t="shared" si="21"/>
        <v>2.93999999999998</v>
      </c>
      <c r="E98" s="11">
        <f t="shared" si="16"/>
        <v>-48.586260840629294</v>
      </c>
      <c r="G98" s="23">
        <f t="shared" si="22"/>
        <v>3.93999999999998</v>
      </c>
      <c r="H98" s="11">
        <f t="shared" si="17"/>
        <v>-64.983557524775179</v>
      </c>
      <c r="J98" s="23">
        <f t="shared" si="23"/>
        <v>4.93999999999998</v>
      </c>
      <c r="K98" s="11">
        <f t="shared" si="18"/>
        <v>-76.353311137932167</v>
      </c>
      <c r="M98" s="23">
        <f t="shared" si="24"/>
        <v>5.93999999999998</v>
      </c>
      <c r="N98" s="11">
        <f t="shared" si="19"/>
        <v>-84.538524617731298</v>
      </c>
      <c r="P98" s="23">
        <f t="shared" si="25"/>
        <v>6.93999999999998</v>
      </c>
      <c r="Q98" s="11">
        <f t="shared" si="20"/>
        <v>-90.655247021754121</v>
      </c>
    </row>
    <row r="99" spans="1:17" x14ac:dyDescent="0.15">
      <c r="A99" s="23">
        <f t="shared" si="14"/>
        <v>1.9500000000000008</v>
      </c>
      <c r="B99" s="11">
        <f t="shared" si="15"/>
        <v>-24.992020847432492</v>
      </c>
      <c r="D99" s="23">
        <f t="shared" si="21"/>
        <v>2.9499999999999797</v>
      </c>
      <c r="E99" s="11">
        <f t="shared" si="16"/>
        <v>-48.783333460060931</v>
      </c>
      <c r="G99" s="23">
        <f t="shared" si="22"/>
        <v>3.9499999999999797</v>
      </c>
      <c r="H99" s="11">
        <f t="shared" si="17"/>
        <v>-65.118324888013291</v>
      </c>
      <c r="J99" s="23">
        <f t="shared" si="23"/>
        <v>4.9499999999999797</v>
      </c>
      <c r="K99" s="11">
        <f t="shared" si="18"/>
        <v>-76.448567969770494</v>
      </c>
      <c r="M99" s="23">
        <f t="shared" si="24"/>
        <v>5.9499999999999797</v>
      </c>
      <c r="N99" s="11">
        <f t="shared" si="19"/>
        <v>-84.608523612990211</v>
      </c>
      <c r="P99" s="23">
        <f t="shared" si="25"/>
        <v>6.9499999999999797</v>
      </c>
      <c r="Q99" s="11">
        <f t="shared" si="20"/>
        <v>-90.70850225536681</v>
      </c>
    </row>
    <row r="100" spans="1:17" x14ac:dyDescent="0.15">
      <c r="A100" s="23">
        <f t="shared" si="14"/>
        <v>1.9600000000000009</v>
      </c>
      <c r="B100" s="11">
        <f t="shared" si="15"/>
        <v>-25.271055066910961</v>
      </c>
      <c r="D100" s="23">
        <f t="shared" si="21"/>
        <v>2.9599999999999795</v>
      </c>
      <c r="E100" s="11">
        <f t="shared" si="16"/>
        <v>-48.979645730394218</v>
      </c>
      <c r="G100" s="23">
        <f t="shared" si="22"/>
        <v>3.9599999999999795</v>
      </c>
      <c r="H100" s="11">
        <f t="shared" si="17"/>
        <v>-65.252599754479348</v>
      </c>
      <c r="J100" s="23">
        <f t="shared" si="23"/>
        <v>4.9599999999999795</v>
      </c>
      <c r="K100" s="11">
        <f t="shared" si="18"/>
        <v>-76.543513849720554</v>
      </c>
      <c r="M100" s="23">
        <f t="shared" si="24"/>
        <v>5.9599999999999795</v>
      </c>
      <c r="N100" s="11">
        <f t="shared" si="19"/>
        <v>-84.678320148785986</v>
      </c>
      <c r="P100" s="23">
        <f t="shared" si="25"/>
        <v>6.9599999999999795</v>
      </c>
      <c r="Q100" s="11">
        <f t="shared" si="20"/>
        <v>-90.761620408828165</v>
      </c>
    </row>
    <row r="101" spans="1:17" x14ac:dyDescent="0.15">
      <c r="A101" s="23">
        <f t="shared" si="14"/>
        <v>1.9700000000000009</v>
      </c>
      <c r="B101" s="11">
        <f t="shared" si="15"/>
        <v>-25.549354161097209</v>
      </c>
      <c r="D101" s="23">
        <f t="shared" si="21"/>
        <v>2.9699999999999793</v>
      </c>
      <c r="E101" s="11">
        <f t="shared" si="16"/>
        <v>-49.175200415383401</v>
      </c>
      <c r="G101" s="23">
        <f t="shared" si="22"/>
        <v>3.9699999999999793</v>
      </c>
      <c r="H101" s="11">
        <f t="shared" si="17"/>
        <v>-65.386384409014653</v>
      </c>
      <c r="J101" s="23">
        <f t="shared" si="23"/>
        <v>4.9699999999999793</v>
      </c>
      <c r="K101" s="11">
        <f t="shared" si="18"/>
        <v>-76.638150166095357</v>
      </c>
      <c r="M101" s="23">
        <f t="shared" si="24"/>
        <v>5.9699999999999793</v>
      </c>
      <c r="N101" s="11">
        <f t="shared" si="19"/>
        <v>-84.747915052263977</v>
      </c>
      <c r="P101" s="23">
        <f t="shared" si="25"/>
        <v>6.9699999999999793</v>
      </c>
      <c r="Q101" s="11">
        <f t="shared" si="20"/>
        <v>-90.814601989289699</v>
      </c>
    </row>
    <row r="102" spans="1:17" x14ac:dyDescent="0.15">
      <c r="A102" s="23">
        <f t="shared" si="14"/>
        <v>1.9800000000000009</v>
      </c>
      <c r="B102" s="11">
        <f t="shared" si="15"/>
        <v>-25.826909967261461</v>
      </c>
      <c r="D102" s="23">
        <f t="shared" si="21"/>
        <v>2.9799999999999791</v>
      </c>
      <c r="E102" s="11">
        <f t="shared" si="16"/>
        <v>-49.37000028893857</v>
      </c>
      <c r="G102" s="23">
        <f t="shared" si="22"/>
        <v>3.9799999999999791</v>
      </c>
      <c r="H102" s="11">
        <f t="shared" si="17"/>
        <v>-65.519681126347407</v>
      </c>
      <c r="J102" s="23">
        <f t="shared" si="23"/>
        <v>4.9799999999999791</v>
      </c>
      <c r="K102" s="11">
        <f t="shared" si="18"/>
        <v>-76.732478299969273</v>
      </c>
      <c r="M102" s="23">
        <f t="shared" si="24"/>
        <v>5.9799999999999791</v>
      </c>
      <c r="N102" s="11">
        <f t="shared" si="19"/>
        <v>-84.817309146390926</v>
      </c>
      <c r="P102" s="23">
        <f t="shared" si="25"/>
        <v>6.9799999999999791</v>
      </c>
      <c r="Q102" s="11">
        <f t="shared" si="20"/>
        <v>-90.86744750152306</v>
      </c>
    </row>
    <row r="103" spans="1:17" ht="14" thickBot="1" x14ac:dyDescent="0.2">
      <c r="A103" s="24">
        <f t="shared" si="14"/>
        <v>1.9900000000000009</v>
      </c>
      <c r="B103" s="13">
        <f t="shared" si="15"/>
        <v>-26.103714674624499</v>
      </c>
      <c r="D103" s="24">
        <f t="shared" si="21"/>
        <v>2.9899999999999789</v>
      </c>
      <c r="E103" s="13">
        <f t="shared" si="16"/>
        <v>-49.564048134486015</v>
      </c>
      <c r="G103" s="24">
        <f t="shared" si="22"/>
        <v>3.9899999999999789</v>
      </c>
      <c r="H103" s="13">
        <f t="shared" si="17"/>
        <v>-65.652492171091737</v>
      </c>
      <c r="J103" s="24">
        <f t="shared" si="23"/>
        <v>4.9899999999999789</v>
      </c>
      <c r="K103" s="13">
        <f t="shared" si="18"/>
        <v>-76.826499625214709</v>
      </c>
      <c r="M103" s="24">
        <f t="shared" si="24"/>
        <v>5.9899999999999789</v>
      </c>
      <c r="N103" s="13">
        <f t="shared" si="19"/>
        <v>-84.886503249978787</v>
      </c>
      <c r="P103" s="24">
        <f t="shared" si="25"/>
        <v>6.9899999999999789</v>
      </c>
      <c r="Q103" s="13">
        <f t="shared" si="20"/>
        <v>-90.920157447933107</v>
      </c>
    </row>
    <row r="104" spans="1:17" ht="14" thickTop="1" x14ac:dyDescent="0.15"/>
  </sheetData>
  <phoneticPr fontId="5" type="noConversion"/>
  <pageMargins left="0.75" right="0.75" top="1" bottom="1" header="0.5" footer="0.5"/>
  <pageSetup scale="50" orientation="portrait"/>
  <headerFooter alignWithMargins="0">
    <oddHeader>&amp;CPrandtl-Meyer Angle (&amp;"Symbol,Regular"g&amp;"Arial,Regular" = 1.4)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06"/>
  <sheetViews>
    <sheetView workbookViewId="0">
      <selection activeCell="C41" sqref="C41"/>
    </sheetView>
  </sheetViews>
  <sheetFormatPr baseColWidth="10" defaultRowHeight="13" x14ac:dyDescent="0.15"/>
  <cols>
    <col min="1" max="1" width="8.83203125" customWidth="1"/>
    <col min="2" max="6" width="11" bestFit="1" customWidth="1"/>
    <col min="7" max="7" width="2.33203125" style="4" customWidth="1"/>
    <col min="8" max="8" width="8.83203125" customWidth="1"/>
    <col min="9" max="9" width="10.83203125" customWidth="1"/>
    <col min="10" max="10" width="11.1640625" customWidth="1"/>
    <col min="11" max="11" width="11" bestFit="1" customWidth="1"/>
    <col min="12" max="12" width="10.83203125" customWidth="1"/>
    <col min="13" max="13" width="11" bestFit="1" customWidth="1"/>
    <col min="14" max="14" width="2.5" customWidth="1"/>
    <col min="15" max="15" width="8.83203125" customWidth="1"/>
    <col min="16" max="16" width="10.5" bestFit="1" customWidth="1"/>
    <col min="17" max="17" width="11" customWidth="1"/>
    <col min="18" max="18" width="11" bestFit="1" customWidth="1"/>
    <col min="19" max="19" width="10.5" bestFit="1" customWidth="1"/>
    <col min="20" max="20" width="11" bestFit="1" customWidth="1"/>
    <col min="21" max="21" width="8.33203125" customWidth="1"/>
    <col min="22" max="27" width="8.83203125" customWidth="1"/>
    <col min="28" max="28" width="2.83203125" customWidth="1"/>
    <col min="29" max="256" width="8.83203125" customWidth="1"/>
  </cols>
  <sheetData>
    <row r="1" spans="1:34" x14ac:dyDescent="0.15">
      <c r="A1" s="2" t="s">
        <v>2</v>
      </c>
      <c r="B1">
        <v>1.4</v>
      </c>
    </row>
    <row r="2" spans="1:34" ht="14" thickBot="1" x14ac:dyDescent="0.2"/>
    <row r="3" spans="1:34" s="1" customFormat="1" ht="17" thickTop="1" x14ac:dyDescent="0.2">
      <c r="A3" s="6" t="s">
        <v>0</v>
      </c>
      <c r="B3" s="7" t="s">
        <v>24</v>
      </c>
      <c r="C3" s="7" t="s">
        <v>25</v>
      </c>
      <c r="D3" s="7" t="s">
        <v>28</v>
      </c>
      <c r="E3" s="8" t="s">
        <v>26</v>
      </c>
      <c r="F3" s="9" t="s">
        <v>27</v>
      </c>
      <c r="G3" s="5"/>
      <c r="H3" s="6" t="s">
        <v>0</v>
      </c>
      <c r="I3" s="7" t="s">
        <v>24</v>
      </c>
      <c r="J3" s="7" t="s">
        <v>25</v>
      </c>
      <c r="K3" s="7" t="s">
        <v>28</v>
      </c>
      <c r="L3" s="8" t="s">
        <v>26</v>
      </c>
      <c r="M3" s="9" t="s">
        <v>27</v>
      </c>
      <c r="O3" s="6" t="s">
        <v>0</v>
      </c>
      <c r="P3" s="7" t="s">
        <v>24</v>
      </c>
      <c r="Q3" s="7" t="s">
        <v>25</v>
      </c>
      <c r="R3" s="7" t="s">
        <v>28</v>
      </c>
      <c r="S3" s="8" t="s">
        <v>26</v>
      </c>
      <c r="T3" s="9" t="s">
        <v>27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15">
      <c r="A4" s="10">
        <v>0</v>
      </c>
      <c r="B4" s="26" t="e">
        <f>1/SQRT($B$1)/A4</f>
        <v>#DIV/0!</v>
      </c>
      <c r="C4" s="26" t="e">
        <f>1/SQRT($B$1)*(2*$B$1/(3*$B$1-1))^($B$1/($B$1-1))*(1+0.5*($B$1-1)*A4^2)^($B$1/($B$1-1))/A4</f>
        <v>#DIV/0!</v>
      </c>
      <c r="D4" s="16">
        <f>2*$B$1/(3*$B$1-1)*(1+0.5*($B$1-1)*A4^2)</f>
        <v>0.87500000000000011</v>
      </c>
      <c r="E4" s="26" t="e">
        <f>B4</f>
        <v>#DIV/0!</v>
      </c>
      <c r="F4" s="26" t="e">
        <f>(1-$B$1*A4^2)/($B$1*A4^2)+LN($B$1*A4^2)</f>
        <v>#DIV/0!</v>
      </c>
      <c r="H4" s="10">
        <v>1</v>
      </c>
      <c r="I4" s="26">
        <f>1/SQRT($B$1)/H4</f>
        <v>0.84515425472851657</v>
      </c>
      <c r="J4" s="26">
        <f>1/SQRT($B$1)*(2*$B$1/(3*$B$1-1))^($B$1/($B$1-1))*(1+0.5*($B$1-1)*H4^2)^($B$1/($B$1-1))/H4</f>
        <v>1.0025326580559613</v>
      </c>
      <c r="K4" s="16">
        <f>2*$B$1/(3*$B$1-1)*(1+0.5*($B$1-1)*H4^2)</f>
        <v>1.05</v>
      </c>
      <c r="L4" s="16">
        <f>I4</f>
        <v>0.84515425472851657</v>
      </c>
      <c r="M4" s="26">
        <f>(1-$B$1*H4^2)/($B$1*H4^2)+LN($B$1*H4^2)</f>
        <v>5.0757950906927252E-2</v>
      </c>
      <c r="O4" s="10">
        <v>2</v>
      </c>
      <c r="P4" s="26">
        <f>1/SQRT($B$1)/O4</f>
        <v>0.42257712736425829</v>
      </c>
      <c r="Q4" s="26">
        <f>1/SQRT($B$1)*(2*$B$1/(3*$B$1-1))^($B$1/($B$1-1))*(1+0.5*($B$1-1)*O4^2)^($B$1/($B$1-1))/O4</f>
        <v>2.07199135916429</v>
      </c>
      <c r="R4" s="16">
        <f>2*$B$1/(3*$B$1-1)*(1+0.5*($B$1-1)*O4^2)</f>
        <v>1.575</v>
      </c>
      <c r="S4" s="16">
        <f>P4</f>
        <v>0.42257712736425829</v>
      </c>
      <c r="T4" s="26">
        <f>(1-$B$1*O4^2)/($B$1*O4^2)+LN($B$1*O4^2)</f>
        <v>0.90133802631253213</v>
      </c>
    </row>
    <row r="5" spans="1:34" x14ac:dyDescent="0.15">
      <c r="A5" s="10">
        <f>A4+0.01</f>
        <v>0.01</v>
      </c>
      <c r="B5" s="26">
        <f t="shared" ref="B5:B68" si="0">1/SQRT($B$1)/A5</f>
        <v>84.515425472851661</v>
      </c>
      <c r="C5" s="26">
        <f t="shared" ref="C5:C68" si="1">1/SQRT($B$1)*(2*$B$1/(3*$B$1-1))^($B$1/($B$1-1))*(1+0.5*($B$1-1)*A5^2)^($B$1/($B$1-1))/A5</f>
        <v>52.965681915163628</v>
      </c>
      <c r="D5" s="16">
        <f t="shared" ref="D5:D68" si="2">2*$B$1/(3*$B$1-1)*(1+0.5*($B$1-1)*A5^2)</f>
        <v>0.8750175</v>
      </c>
      <c r="E5" s="26">
        <f t="shared" ref="E5:E68" si="3">B5</f>
        <v>84.515425472851661</v>
      </c>
      <c r="F5" s="26">
        <f t="shared" ref="F5:F68" si="4">(1-$B$1*A5^2)/($B$1*A5^2)+LN($B$1*A5^2)</f>
        <v>7132.9832747217879</v>
      </c>
      <c r="G5" s="3"/>
      <c r="H5" s="10">
        <f>H4+0.01</f>
        <v>1.01</v>
      </c>
      <c r="I5" s="26">
        <f t="shared" ref="I5:I68" si="5">1/SQRT($B$1)/H5</f>
        <v>0.83678639082031347</v>
      </c>
      <c r="J5" s="26">
        <f t="shared" ref="J5:J68" si="6">1/SQRT($B$1)*(2*$B$1/(3*$B$1-1))^($B$1/($B$1-1))*(1+0.5*($B$1-1)*H5^2)^($B$1/($B$1-1))/H5</f>
        <v>1.0042937215261407</v>
      </c>
      <c r="K5" s="16">
        <f t="shared" ref="K5:K68" si="7">2*$B$1/(3*$B$1-1)*(1+0.5*($B$1-1)*H5^2)</f>
        <v>1.0535175000000001</v>
      </c>
      <c r="L5" s="16">
        <f t="shared" ref="L5:L68" si="8">I5</f>
        <v>0.83678639082031347</v>
      </c>
      <c r="M5" s="26">
        <f t="shared" ref="M5:M68" si="9">(1-$B$1*H5^2)/($B$1*H5^2)+LN($B$1*H5^2)</f>
        <v>5.6584362189635473E-2</v>
      </c>
      <c r="O5" s="10">
        <f>O4+0.01</f>
        <v>2.0099999999999998</v>
      </c>
      <c r="P5" s="26">
        <f t="shared" ref="P5:P68" si="10">1/SQRT($B$1)/O5</f>
        <v>0.42047475359627695</v>
      </c>
      <c r="Q5" s="26">
        <f t="shared" ref="Q5:Q68" si="11">1/SQRT($B$1)*(2*$B$1/(3*$B$1-1))^($B$1/($B$1-1))*(1+0.5*($B$1-1)*O5^2)^($B$1/($B$1-1))/O5</f>
        <v>2.0940132058090866</v>
      </c>
      <c r="R5" s="16">
        <f t="shared" ref="R5:R68" si="12">2*$B$1/(3*$B$1-1)*(1+0.5*($B$1-1)*O5^2)</f>
        <v>1.5820174999999999</v>
      </c>
      <c r="S5" s="16">
        <f t="shared" ref="S5:S68" si="13">P5</f>
        <v>0.42047475359627695</v>
      </c>
      <c r="T5" s="26">
        <f t="shared" ref="T5:T68" si="14">(1-$B$1*O5^2)/($B$1*O5^2)+LN($B$1*O5^2)</f>
        <v>0.90954069917503111</v>
      </c>
    </row>
    <row r="6" spans="1:34" x14ac:dyDescent="0.15">
      <c r="A6" s="10">
        <f t="shared" ref="A6:A69" si="15">A5+0.01</f>
        <v>0.02</v>
      </c>
      <c r="B6" s="26">
        <f t="shared" si="0"/>
        <v>42.25771273642583</v>
      </c>
      <c r="C6" s="26">
        <f t="shared" si="1"/>
        <v>26.48840266005779</v>
      </c>
      <c r="D6" s="16">
        <f t="shared" si="2"/>
        <v>0.87507000000000024</v>
      </c>
      <c r="E6" s="26">
        <f t="shared" si="3"/>
        <v>42.25771273642583</v>
      </c>
      <c r="F6" s="26">
        <f t="shared" si="4"/>
        <v>1777.2267119400508</v>
      </c>
      <c r="G6" s="3"/>
      <c r="H6" s="10">
        <f t="shared" ref="H6:H69" si="16">H5+0.01</f>
        <v>1.02</v>
      </c>
      <c r="I6" s="26">
        <f t="shared" si="5"/>
        <v>0.82858260267501627</v>
      </c>
      <c r="J6" s="26">
        <f t="shared" si="6"/>
        <v>1.0062338590298181</v>
      </c>
      <c r="K6" s="16">
        <f t="shared" si="7"/>
        <v>1.0570700000000002</v>
      </c>
      <c r="L6" s="16">
        <f t="shared" si="8"/>
        <v>0.82858260267501627</v>
      </c>
      <c r="M6" s="26">
        <f t="shared" si="9"/>
        <v>6.2626620669276156E-2</v>
      </c>
      <c r="O6" s="10">
        <f t="shared" ref="O6:O69" si="17">O5+0.01</f>
        <v>2.0199999999999996</v>
      </c>
      <c r="P6" s="26">
        <f t="shared" si="10"/>
        <v>0.41839319541015679</v>
      </c>
      <c r="Q6" s="26">
        <f t="shared" si="11"/>
        <v>2.1163388925738866</v>
      </c>
      <c r="R6" s="16">
        <f t="shared" si="12"/>
        <v>1.5890699999999998</v>
      </c>
      <c r="S6" s="16">
        <f t="shared" si="13"/>
        <v>0.41839319541015679</v>
      </c>
      <c r="T6" s="26">
        <f t="shared" si="14"/>
        <v>0.917720125412961</v>
      </c>
    </row>
    <row r="7" spans="1:34" x14ac:dyDescent="0.15">
      <c r="A7" s="10">
        <f t="shared" si="15"/>
        <v>0.03</v>
      </c>
      <c r="B7" s="26">
        <f t="shared" si="0"/>
        <v>28.171808490950554</v>
      </c>
      <c r="C7" s="26">
        <f t="shared" si="1"/>
        <v>17.665116012075345</v>
      </c>
      <c r="D7" s="16">
        <f t="shared" si="2"/>
        <v>0.87515750000000014</v>
      </c>
      <c r="E7" s="26">
        <f t="shared" si="3"/>
        <v>28.171808490950554</v>
      </c>
      <c r="F7" s="26">
        <f t="shared" si="4"/>
        <v>785.97415009277495</v>
      </c>
      <c r="G7" s="3"/>
      <c r="H7" s="10">
        <f t="shared" si="16"/>
        <v>1.03</v>
      </c>
      <c r="I7" s="26">
        <f t="shared" si="5"/>
        <v>0.82053811138690924</v>
      </c>
      <c r="J7" s="26">
        <f t="shared" si="6"/>
        <v>1.0083512541946764</v>
      </c>
      <c r="K7" s="16">
        <f t="shared" si="7"/>
        <v>1.0606575000000003</v>
      </c>
      <c r="L7" s="16">
        <f t="shared" si="8"/>
        <v>0.82053811138690924</v>
      </c>
      <c r="M7" s="26">
        <f t="shared" si="9"/>
        <v>6.8872633342697664E-2</v>
      </c>
      <c r="O7" s="10">
        <f t="shared" si="17"/>
        <v>2.0299999999999994</v>
      </c>
      <c r="P7" s="26">
        <f t="shared" si="10"/>
        <v>0.4163321451864615</v>
      </c>
      <c r="Q7" s="26">
        <f t="shared" si="11"/>
        <v>2.1389717286549588</v>
      </c>
      <c r="R7" s="16">
        <f t="shared" si="12"/>
        <v>1.5961574999999995</v>
      </c>
      <c r="S7" s="16">
        <f t="shared" si="13"/>
        <v>0.4163321451864615</v>
      </c>
      <c r="T7" s="26">
        <f t="shared" si="14"/>
        <v>0.92587627784416493</v>
      </c>
    </row>
    <row r="8" spans="1:34" x14ac:dyDescent="0.15">
      <c r="A8" s="10">
        <f t="shared" si="15"/>
        <v>0.04</v>
      </c>
      <c r="B8" s="26">
        <f t="shared" si="0"/>
        <v>21.128856368212915</v>
      </c>
      <c r="C8" s="26">
        <f t="shared" si="1"/>
        <v>13.255328906612196</v>
      </c>
      <c r="D8" s="16">
        <f t="shared" si="2"/>
        <v>0.87528000000000017</v>
      </c>
      <c r="E8" s="26">
        <f t="shared" si="3"/>
        <v>21.128856368212915</v>
      </c>
      <c r="F8" s="26">
        <f t="shared" si="4"/>
        <v>439.32729201545624</v>
      </c>
      <c r="G8" s="3"/>
      <c r="H8" s="10">
        <f t="shared" si="16"/>
        <v>1.04</v>
      </c>
      <c r="I8" s="26">
        <f t="shared" si="5"/>
        <v>0.81264832185434288</v>
      </c>
      <c r="J8" s="26">
        <f t="shared" si="6"/>
        <v>1.0106442191036147</v>
      </c>
      <c r="K8" s="16">
        <f t="shared" si="7"/>
        <v>1.0642800000000001</v>
      </c>
      <c r="L8" s="16">
        <f t="shared" si="8"/>
        <v>0.81264832185434288</v>
      </c>
      <c r="M8" s="26">
        <f t="shared" si="9"/>
        <v>7.531095794045517E-2</v>
      </c>
      <c r="O8" s="10">
        <f t="shared" si="17"/>
        <v>2.0399999999999991</v>
      </c>
      <c r="P8" s="26">
        <f t="shared" si="10"/>
        <v>0.4142913013375083</v>
      </c>
      <c r="Q8" s="26">
        <f t="shared" si="11"/>
        <v>2.1619150623894252</v>
      </c>
      <c r="R8" s="16">
        <f t="shared" si="12"/>
        <v>1.6032799999999994</v>
      </c>
      <c r="S8" s="16">
        <f t="shared" si="13"/>
        <v>0.4142913013375083</v>
      </c>
      <c r="T8" s="26">
        <f t="shared" si="14"/>
        <v>0.93400913469738822</v>
      </c>
    </row>
    <row r="9" spans="1:34" x14ac:dyDescent="0.15">
      <c r="A9" s="10">
        <f t="shared" si="15"/>
        <v>0.05</v>
      </c>
      <c r="B9" s="26">
        <f t="shared" si="0"/>
        <v>16.903085094570329</v>
      </c>
      <c r="C9" s="26">
        <f t="shared" si="1"/>
        <v>10.61094317625102</v>
      </c>
      <c r="D9" s="16">
        <f t="shared" si="2"/>
        <v>0.87543750000000009</v>
      </c>
      <c r="E9" s="26">
        <f t="shared" si="3"/>
        <v>16.903085094570329</v>
      </c>
      <c r="F9" s="26">
        <f t="shared" si="4"/>
        <v>279.0592934037989</v>
      </c>
      <c r="G9" s="3"/>
      <c r="H9" s="10">
        <f t="shared" si="16"/>
        <v>1.05</v>
      </c>
      <c r="I9" s="26">
        <f t="shared" si="5"/>
        <v>0.80490881402715864</v>
      </c>
      <c r="J9" s="26">
        <f t="shared" si="6"/>
        <v>1.0131111889759714</v>
      </c>
      <c r="K9" s="16">
        <f t="shared" si="7"/>
        <v>1.0679375</v>
      </c>
      <c r="L9" s="16">
        <f t="shared" si="8"/>
        <v>0.80490881402715864</v>
      </c>
      <c r="M9" s="26">
        <f t="shared" si="9"/>
        <v>8.1930763858683975E-2</v>
      </c>
      <c r="O9" s="10">
        <f t="shared" si="17"/>
        <v>2.0499999999999989</v>
      </c>
      <c r="P9" s="26">
        <f t="shared" si="10"/>
        <v>0.4122703681602522</v>
      </c>
      <c r="Q9" s="26">
        <f t="shared" si="11"/>
        <v>2.1851722814450394</v>
      </c>
      <c r="R9" s="16">
        <f t="shared" si="12"/>
        <v>1.6104374999999993</v>
      </c>
      <c r="S9" s="16">
        <f t="shared" si="13"/>
        <v>0.4122703681602522</v>
      </c>
      <c r="T9" s="26">
        <f t="shared" si="14"/>
        <v>0.94211867938483529</v>
      </c>
    </row>
    <row r="10" spans="1:34" x14ac:dyDescent="0.15">
      <c r="A10" s="10">
        <f t="shared" si="15"/>
        <v>6.0000000000000005E-2</v>
      </c>
      <c r="B10" s="26">
        <f t="shared" si="0"/>
        <v>14.085904245475275</v>
      </c>
      <c r="C10" s="26">
        <f t="shared" si="1"/>
        <v>8.8492598034950216</v>
      </c>
      <c r="D10" s="16">
        <f t="shared" si="2"/>
        <v>0.87563000000000013</v>
      </c>
      <c r="E10" s="26">
        <f t="shared" si="3"/>
        <v>14.085904245475275</v>
      </c>
      <c r="F10" s="26">
        <f t="shared" si="4"/>
        <v>192.12234921579952</v>
      </c>
      <c r="G10" s="3"/>
      <c r="H10" s="10">
        <f t="shared" si="16"/>
        <v>1.06</v>
      </c>
      <c r="I10" s="26">
        <f t="shared" si="5"/>
        <v>0.79731533464954385</v>
      </c>
      <c r="J10" s="26">
        <f t="shared" si="6"/>
        <v>1.0157507171601805</v>
      </c>
      <c r="K10" s="16">
        <f t="shared" si="7"/>
        <v>1.0716300000000001</v>
      </c>
      <c r="L10" s="16">
        <f t="shared" si="8"/>
        <v>0.79731533464954385</v>
      </c>
      <c r="M10" s="26">
        <f t="shared" si="9"/>
        <v>8.8721795736478759E-2</v>
      </c>
      <c r="O10" s="10">
        <f t="shared" si="17"/>
        <v>2.0599999999999987</v>
      </c>
      <c r="P10" s="26">
        <f t="shared" si="10"/>
        <v>0.4102690556934549</v>
      </c>
      <c r="Q10" s="26">
        <f t="shared" si="11"/>
        <v>2.2087468130139207</v>
      </c>
      <c r="R10" s="16">
        <f t="shared" si="12"/>
        <v>1.6176299999999992</v>
      </c>
      <c r="S10" s="16">
        <f t="shared" si="13"/>
        <v>0.4102690556934549</v>
      </c>
      <c r="T10" s="26">
        <f t="shared" si="14"/>
        <v>0.95020490028379023</v>
      </c>
    </row>
    <row r="11" spans="1:34" x14ac:dyDescent="0.15">
      <c r="A11" s="10">
        <f t="shared" si="15"/>
        <v>7.0000000000000007E-2</v>
      </c>
      <c r="B11" s="26">
        <f t="shared" si="0"/>
        <v>12.073632210407379</v>
      </c>
      <c r="C11" s="26">
        <f t="shared" si="1"/>
        <v>7.5919795283967408</v>
      </c>
      <c r="D11" s="16">
        <f t="shared" si="2"/>
        <v>0.87585750000000007</v>
      </c>
      <c r="E11" s="26">
        <f t="shared" si="3"/>
        <v>12.073632210407379</v>
      </c>
      <c r="F11" s="26">
        <f t="shared" si="4"/>
        <v>139.79054691494224</v>
      </c>
      <c r="G11" s="3"/>
      <c r="H11" s="10">
        <f t="shared" si="16"/>
        <v>1.07</v>
      </c>
      <c r="I11" s="26">
        <f t="shared" si="5"/>
        <v>0.7898637894659033</v>
      </c>
      <c r="J11" s="26">
        <f t="shared" si="6"/>
        <v>1.0185614704175483</v>
      </c>
      <c r="K11" s="16">
        <f t="shared" si="7"/>
        <v>1.0753575000000002</v>
      </c>
      <c r="L11" s="16">
        <f t="shared" si="8"/>
        <v>0.7898637894659033</v>
      </c>
      <c r="M11" s="26">
        <f t="shared" si="9"/>
        <v>9.5674339478279413E-2</v>
      </c>
      <c r="O11" s="10">
        <f t="shared" si="17"/>
        <v>2.0699999999999985</v>
      </c>
      <c r="P11" s="26">
        <f t="shared" si="10"/>
        <v>0.40828707957899379</v>
      </c>
      <c r="Q11" s="26">
        <f t="shared" si="11"/>
        <v>2.2326421240101846</v>
      </c>
      <c r="R11" s="16">
        <f t="shared" si="12"/>
        <v>1.6248574999999992</v>
      </c>
      <c r="S11" s="16">
        <f t="shared" si="13"/>
        <v>0.40828707957899379</v>
      </c>
      <c r="T11" s="26">
        <f t="shared" si="14"/>
        <v>0.95826779052691058</v>
      </c>
    </row>
    <row r="12" spans="1:34" x14ac:dyDescent="0.15">
      <c r="A12" s="10">
        <f t="shared" si="15"/>
        <v>0.08</v>
      </c>
      <c r="B12" s="26">
        <f t="shared" si="0"/>
        <v>10.564428184106458</v>
      </c>
      <c r="C12" s="26">
        <f t="shared" si="1"/>
        <v>6.6499530005488694</v>
      </c>
      <c r="D12" s="16">
        <f t="shared" si="2"/>
        <v>0.87612000000000012</v>
      </c>
      <c r="E12" s="26">
        <f t="shared" si="3"/>
        <v>10.564428184106458</v>
      </c>
      <c r="F12" s="26">
        <f t="shared" si="4"/>
        <v>105.89215780514758</v>
      </c>
      <c r="G12" s="3"/>
      <c r="H12" s="10">
        <f t="shared" si="16"/>
        <v>1.08</v>
      </c>
      <c r="I12" s="26">
        <f t="shared" si="5"/>
        <v>0.78255023585973749</v>
      </c>
      <c r="J12" s="26">
        <f t="shared" si="6"/>
        <v>1.0215422244783599</v>
      </c>
      <c r="K12" s="16">
        <f t="shared" si="7"/>
        <v>1.0791200000000001</v>
      </c>
      <c r="L12" s="16">
        <f t="shared" si="8"/>
        <v>0.78255023585973749</v>
      </c>
      <c r="M12" s="26">
        <f t="shared" si="9"/>
        <v>0.10277919053760048</v>
      </c>
      <c r="O12" s="10">
        <f t="shared" si="17"/>
        <v>2.0799999999999983</v>
      </c>
      <c r="P12" s="26">
        <f t="shared" si="10"/>
        <v>0.40632416092717177</v>
      </c>
      <c r="Q12" s="26">
        <f t="shared" si="11"/>
        <v>2.2568617212713415</v>
      </c>
      <c r="R12" s="16">
        <f t="shared" si="12"/>
        <v>1.6321199999999987</v>
      </c>
      <c r="S12" s="16">
        <f t="shared" si="13"/>
        <v>0.40632416092717177</v>
      </c>
      <c r="T12" s="26">
        <f t="shared" si="14"/>
        <v>0.9663073478008346</v>
      </c>
    </row>
    <row r="13" spans="1:34" x14ac:dyDescent="0.15">
      <c r="A13" s="10">
        <f t="shared" si="15"/>
        <v>0.09</v>
      </c>
      <c r="B13" s="26">
        <f t="shared" si="0"/>
        <v>9.3906028303168512</v>
      </c>
      <c r="C13" s="26">
        <f t="shared" si="1"/>
        <v>5.9180974964888096</v>
      </c>
      <c r="D13" s="16">
        <f t="shared" si="2"/>
        <v>0.87641750000000007</v>
      </c>
      <c r="E13" s="26">
        <f t="shared" si="3"/>
        <v>9.3906028303168512</v>
      </c>
      <c r="F13" s="26">
        <f t="shared" si="4"/>
        <v>82.704002536072323</v>
      </c>
      <c r="G13" s="3"/>
      <c r="H13" s="10">
        <f t="shared" si="16"/>
        <v>1.0900000000000001</v>
      </c>
      <c r="I13" s="26">
        <f t="shared" si="5"/>
        <v>0.77537087589772158</v>
      </c>
      <c r="J13" s="26">
        <f t="shared" si="6"/>
        <v>1.0246918598528831</v>
      </c>
      <c r="K13" s="16">
        <f t="shared" si="7"/>
        <v>1.0829175</v>
      </c>
      <c r="L13" s="16">
        <f t="shared" si="8"/>
        <v>0.77537087589772158</v>
      </c>
      <c r="M13" s="26">
        <f t="shared" si="9"/>
        <v>0.1100276242937176</v>
      </c>
      <c r="O13" s="10">
        <f t="shared" si="17"/>
        <v>2.0899999999999981</v>
      </c>
      <c r="P13" s="26">
        <f t="shared" si="10"/>
        <v>0.40438002618589347</v>
      </c>
      <c r="Q13" s="26">
        <f t="shared" si="11"/>
        <v>2.281409151763425</v>
      </c>
      <c r="R13" s="16">
        <f t="shared" si="12"/>
        <v>1.6394174999999984</v>
      </c>
      <c r="S13" s="16">
        <f t="shared" si="13"/>
        <v>0.40438002618589347</v>
      </c>
      <c r="T13" s="26">
        <f t="shared" si="14"/>
        <v>0.97432357415275428</v>
      </c>
    </row>
    <row r="14" spans="1:34" x14ac:dyDescent="0.15">
      <c r="A14" s="10">
        <f t="shared" si="15"/>
        <v>9.9999999999999992E-2</v>
      </c>
      <c r="B14" s="26">
        <f t="shared" si="0"/>
        <v>8.4515425472851664</v>
      </c>
      <c r="C14" s="26">
        <f t="shared" si="1"/>
        <v>5.3333636067274908</v>
      </c>
      <c r="D14" s="16">
        <f t="shared" si="2"/>
        <v>0.87675000000000014</v>
      </c>
      <c r="E14" s="26">
        <f t="shared" si="3"/>
        <v>8.4515425472851664</v>
      </c>
      <c r="F14" s="26">
        <f t="shared" si="4"/>
        <v>66.159873479204563</v>
      </c>
      <c r="G14" s="3"/>
      <c r="H14" s="10">
        <f t="shared" si="16"/>
        <v>1.1000000000000001</v>
      </c>
      <c r="I14" s="26">
        <f t="shared" si="5"/>
        <v>0.76832204975319685</v>
      </c>
      <c r="J14" s="26">
        <f t="shared" si="6"/>
        <v>1.0280093578811247</v>
      </c>
      <c r="K14" s="16">
        <f t="shared" si="7"/>
        <v>1.0867500000000001</v>
      </c>
      <c r="L14" s="16">
        <f t="shared" si="8"/>
        <v>0.76832204975319685</v>
      </c>
      <c r="M14" s="26">
        <f t="shared" si="9"/>
        <v>0.11741136836681659</v>
      </c>
      <c r="O14" s="10">
        <f t="shared" si="17"/>
        <v>2.0999999999999979</v>
      </c>
      <c r="P14" s="26">
        <f t="shared" si="10"/>
        <v>0.40245440701357971</v>
      </c>
      <c r="Q14" s="26">
        <f t="shared" si="11"/>
        <v>2.306288002789723</v>
      </c>
      <c r="R14" s="16">
        <f t="shared" si="12"/>
        <v>1.6467499999999984</v>
      </c>
      <c r="S14" s="16">
        <f t="shared" si="13"/>
        <v>0.40245440701357971</v>
      </c>
      <c r="T14" s="26">
        <f t="shared" si="14"/>
        <v>0.98231647580461745</v>
      </c>
    </row>
    <row r="15" spans="1:34" x14ac:dyDescent="0.15">
      <c r="A15" s="10">
        <f t="shared" si="15"/>
        <v>0.10999999999999999</v>
      </c>
      <c r="B15" s="26">
        <f t="shared" si="0"/>
        <v>7.6832204975319698</v>
      </c>
      <c r="C15" s="26">
        <f t="shared" si="1"/>
        <v>4.8556291844597608</v>
      </c>
      <c r="D15" s="16">
        <f t="shared" si="2"/>
        <v>0.87711750000000022</v>
      </c>
      <c r="E15" s="26">
        <f t="shared" si="3"/>
        <v>7.6832204975319698</v>
      </c>
      <c r="F15" s="26">
        <f t="shared" si="4"/>
        <v>53.953799623937179</v>
      </c>
      <c r="G15" s="3"/>
      <c r="H15" s="10">
        <f t="shared" si="16"/>
        <v>1.1100000000000001</v>
      </c>
      <c r="I15" s="26">
        <f t="shared" si="5"/>
        <v>0.76140022948514996</v>
      </c>
      <c r="J15" s="26">
        <f t="shared" si="6"/>
        <v>1.0314937970063505</v>
      </c>
      <c r="K15" s="16">
        <f t="shared" si="7"/>
        <v>1.0906175000000002</v>
      </c>
      <c r="L15" s="16">
        <f t="shared" si="8"/>
        <v>0.76140022948514996</v>
      </c>
      <c r="M15" s="26">
        <f t="shared" si="9"/>
        <v>0.12492257672973761</v>
      </c>
      <c r="O15" s="10">
        <f t="shared" si="17"/>
        <v>2.1099999999999977</v>
      </c>
      <c r="P15" s="26">
        <f t="shared" si="10"/>
        <v>0.40054704015569548</v>
      </c>
      <c r="Q15" s="26">
        <f t="shared" si="11"/>
        <v>2.331501902203085</v>
      </c>
      <c r="R15" s="16">
        <f t="shared" si="12"/>
        <v>1.6541174999999984</v>
      </c>
      <c r="S15" s="16">
        <f t="shared" si="13"/>
        <v>0.40054704015569548</v>
      </c>
      <c r="T15" s="26">
        <f t="shared" si="14"/>
        <v>0.99028606297464927</v>
      </c>
    </row>
    <row r="16" spans="1:34" x14ac:dyDescent="0.15">
      <c r="A16" s="10">
        <f t="shared" si="15"/>
        <v>0.11999999999999998</v>
      </c>
      <c r="B16" s="26">
        <f t="shared" si="0"/>
        <v>7.0429521227376393</v>
      </c>
      <c r="C16" s="26">
        <f t="shared" si="1"/>
        <v>4.4581463199755014</v>
      </c>
      <c r="D16" s="16">
        <f t="shared" si="2"/>
        <v>0.87752000000000008</v>
      </c>
      <c r="E16" s="26">
        <f t="shared" si="3"/>
        <v>7.0429521227376393</v>
      </c>
      <c r="F16" s="26">
        <f t="shared" si="4"/>
        <v>44.699119767395651</v>
      </c>
      <c r="G16" s="3"/>
      <c r="H16" s="10">
        <f t="shared" si="16"/>
        <v>1.1200000000000001</v>
      </c>
      <c r="I16" s="26">
        <f t="shared" si="5"/>
        <v>0.75460201315046116</v>
      </c>
      <c r="J16" s="26">
        <f t="shared" si="6"/>
        <v>1.0351443492584449</v>
      </c>
      <c r="K16" s="16">
        <f t="shared" si="7"/>
        <v>1.0945200000000002</v>
      </c>
      <c r="L16" s="16">
        <f t="shared" si="8"/>
        <v>0.75460201315046116</v>
      </c>
      <c r="M16" s="26">
        <f t="shared" si="9"/>
        <v>0.13255380548594814</v>
      </c>
      <c r="O16" s="10">
        <f t="shared" si="17"/>
        <v>2.1199999999999974</v>
      </c>
      <c r="P16" s="26">
        <f t="shared" si="10"/>
        <v>0.39865766732477242</v>
      </c>
      <c r="Q16" s="26">
        <f t="shared" si="11"/>
        <v>2.3570545186216889</v>
      </c>
      <c r="R16" s="16">
        <f t="shared" si="12"/>
        <v>1.6615199999999979</v>
      </c>
      <c r="S16" s="16">
        <f t="shared" si="13"/>
        <v>0.39865766732477242</v>
      </c>
      <c r="T16" s="26">
        <f t="shared" si="14"/>
        <v>0.99823234970588159</v>
      </c>
    </row>
    <row r="17" spans="1:20" x14ac:dyDescent="0.15">
      <c r="A17" s="10">
        <f t="shared" si="15"/>
        <v>0.12999999999999998</v>
      </c>
      <c r="B17" s="26">
        <f t="shared" si="0"/>
        <v>6.5011865748347439</v>
      </c>
      <c r="C17" s="26">
        <f t="shared" si="1"/>
        <v>4.1223974038557882</v>
      </c>
      <c r="D17" s="16">
        <f t="shared" si="2"/>
        <v>0.87795750000000006</v>
      </c>
      <c r="E17" s="26">
        <f t="shared" si="3"/>
        <v>6.5011865748347439</v>
      </c>
      <c r="F17" s="26">
        <f t="shared" si="4"/>
        <v>37.521457460379615</v>
      </c>
      <c r="G17" s="3"/>
      <c r="H17" s="10">
        <f t="shared" si="16"/>
        <v>1.1300000000000001</v>
      </c>
      <c r="I17" s="26">
        <f t="shared" si="5"/>
        <v>0.74792411922877566</v>
      </c>
      <c r="J17" s="26">
        <f t="shared" si="6"/>
        <v>1.0389602769341908</v>
      </c>
      <c r="K17" s="16">
        <f t="shared" si="7"/>
        <v>1.0984575000000001</v>
      </c>
      <c r="L17" s="16">
        <f t="shared" si="8"/>
        <v>0.74792411922877566</v>
      </c>
      <c r="M17" s="26">
        <f t="shared" si="9"/>
        <v>0.14029799019385142</v>
      </c>
      <c r="O17" s="10">
        <f t="shared" si="17"/>
        <v>2.1299999999999972</v>
      </c>
      <c r="P17" s="26">
        <f t="shared" si="10"/>
        <v>0.39678603508381111</v>
      </c>
      <c r="Q17" s="26">
        <f t="shared" si="11"/>
        <v>2.3829495616482275</v>
      </c>
      <c r="R17" s="16">
        <f t="shared" si="12"/>
        <v>1.6689574999999981</v>
      </c>
      <c r="S17" s="16">
        <f t="shared" si="13"/>
        <v>0.39678603508381111</v>
      </c>
      <c r="T17" s="26">
        <f t="shared" si="14"/>
        <v>1.0061553537014092</v>
      </c>
    </row>
    <row r="18" spans="1:20" x14ac:dyDescent="0.15">
      <c r="A18" s="10">
        <f t="shared" si="15"/>
        <v>0.13999999999999999</v>
      </c>
      <c r="B18" s="26">
        <f t="shared" si="0"/>
        <v>6.0368161052036902</v>
      </c>
      <c r="C18" s="26">
        <f t="shared" si="1"/>
        <v>3.8351557345616021</v>
      </c>
      <c r="D18" s="16">
        <f t="shared" si="2"/>
        <v>0.87843000000000004</v>
      </c>
      <c r="E18" s="26">
        <f t="shared" si="3"/>
        <v>6.0368161052036902</v>
      </c>
      <c r="F18" s="26">
        <f t="shared" si="4"/>
        <v>31.847395211922201</v>
      </c>
      <c r="G18" s="3"/>
      <c r="H18" s="10">
        <f t="shared" si="16"/>
        <v>1.1400000000000001</v>
      </c>
      <c r="I18" s="26">
        <f t="shared" si="5"/>
        <v>0.74136338134080393</v>
      </c>
      <c r="J18" s="26">
        <f t="shared" si="6"/>
        <v>1.0429409294624303</v>
      </c>
      <c r="K18" s="16">
        <f t="shared" si="7"/>
        <v>1.10243</v>
      </c>
      <c r="L18" s="16">
        <f t="shared" si="8"/>
        <v>0.74136338134080393</v>
      </c>
      <c r="M18" s="26">
        <f t="shared" si="9"/>
        <v>0.1481484246270916</v>
      </c>
      <c r="O18" s="10">
        <f t="shared" si="17"/>
        <v>2.139999999999997</v>
      </c>
      <c r="P18" s="26">
        <f t="shared" si="10"/>
        <v>0.3949318947329522</v>
      </c>
      <c r="Q18" s="26">
        <f t="shared" si="11"/>
        <v>2.4091907820924177</v>
      </c>
      <c r="R18" s="16">
        <f t="shared" si="12"/>
        <v>1.6764299999999976</v>
      </c>
      <c r="S18" s="16">
        <f t="shared" si="13"/>
        <v>0.3949318947329522</v>
      </c>
      <c r="T18" s="26">
        <f t="shared" si="14"/>
        <v>1.0140550961660897</v>
      </c>
    </row>
    <row r="19" spans="1:20" x14ac:dyDescent="0.15">
      <c r="A19" s="10">
        <f t="shared" si="15"/>
        <v>0.15</v>
      </c>
      <c r="B19" s="26">
        <f t="shared" si="0"/>
        <v>5.6343616981901103</v>
      </c>
      <c r="C19" s="26">
        <f t="shared" si="1"/>
        <v>3.5867218830320065</v>
      </c>
      <c r="D19" s="16">
        <f t="shared" si="2"/>
        <v>0.87893750000000004</v>
      </c>
      <c r="E19" s="26">
        <f t="shared" si="3"/>
        <v>5.6343616981901103</v>
      </c>
      <c r="F19" s="26">
        <f t="shared" si="4"/>
        <v>27.288264012881196</v>
      </c>
      <c r="G19" s="3"/>
      <c r="H19" s="10">
        <f t="shared" si="16"/>
        <v>1.1500000000000001</v>
      </c>
      <c r="I19" s="26">
        <f t="shared" si="5"/>
        <v>0.73491674324218825</v>
      </c>
      <c r="J19" s="26">
        <f t="shared" si="6"/>
        <v>1.0470857404429299</v>
      </c>
      <c r="K19" s="16">
        <f t="shared" si="7"/>
        <v>1.1064375000000002</v>
      </c>
      <c r="L19" s="16">
        <f t="shared" si="8"/>
        <v>0.73491674324218825</v>
      </c>
      <c r="M19" s="26">
        <f t="shared" si="9"/>
        <v>0.15609874086923486</v>
      </c>
      <c r="O19" s="10">
        <f t="shared" si="17"/>
        <v>2.1499999999999968</v>
      </c>
      <c r="P19" s="26">
        <f t="shared" si="10"/>
        <v>0.39309500219931059</v>
      </c>
      <c r="Q19" s="26">
        <f t="shared" si="11"/>
        <v>2.4357819721968137</v>
      </c>
      <c r="R19" s="16">
        <f t="shared" si="12"/>
        <v>1.6839374999999976</v>
      </c>
      <c r="S19" s="16">
        <f t="shared" si="13"/>
        <v>0.39309500219931059</v>
      </c>
      <c r="T19" s="26">
        <f t="shared" si="14"/>
        <v>1.0219316016544289</v>
      </c>
    </row>
    <row r="20" spans="1:20" x14ac:dyDescent="0.15">
      <c r="A20" s="10">
        <f t="shared" si="15"/>
        <v>0.16</v>
      </c>
      <c r="B20" s="26">
        <f t="shared" si="0"/>
        <v>5.2822140920532288</v>
      </c>
      <c r="C20" s="26">
        <f t="shared" si="1"/>
        <v>3.3698214206002044</v>
      </c>
      <c r="D20" s="16">
        <f t="shared" si="2"/>
        <v>0.87948000000000015</v>
      </c>
      <c r="E20" s="26">
        <f t="shared" si="3"/>
        <v>5.2822140920532288</v>
      </c>
      <c r="F20" s="26">
        <f t="shared" si="4"/>
        <v>23.57309502341031</v>
      </c>
      <c r="G20"/>
      <c r="H20" s="10">
        <f t="shared" si="16"/>
        <v>1.1600000000000001</v>
      </c>
      <c r="I20" s="26">
        <f t="shared" si="5"/>
        <v>0.72858125407630725</v>
      </c>
      <c r="J20" s="26">
        <f t="shared" si="6"/>
        <v>1.0513942248485311</v>
      </c>
      <c r="K20" s="16">
        <f t="shared" si="7"/>
        <v>1.1104800000000001</v>
      </c>
      <c r="L20" s="16">
        <f t="shared" si="8"/>
        <v>0.72858125407630725</v>
      </c>
      <c r="M20" s="26">
        <f t="shared" si="9"/>
        <v>0.16414289064916432</v>
      </c>
      <c r="O20" s="10">
        <f t="shared" si="17"/>
        <v>2.1599999999999966</v>
      </c>
      <c r="P20" s="26">
        <f t="shared" si="10"/>
        <v>0.39127511792986941</v>
      </c>
      <c r="Q20" s="26">
        <f t="shared" si="11"/>
        <v>2.4627269658657904</v>
      </c>
      <c r="R20" s="16">
        <f t="shared" si="12"/>
        <v>1.6914799999999974</v>
      </c>
      <c r="S20" s="16">
        <f t="shared" si="13"/>
        <v>0.39127511792986941</v>
      </c>
      <c r="T20" s="26">
        <f t="shared" si="14"/>
        <v>1.0297848979243902</v>
      </c>
    </row>
    <row r="21" spans="1:20" x14ac:dyDescent="0.15">
      <c r="A21" s="10">
        <f t="shared" si="15"/>
        <v>0.17</v>
      </c>
      <c r="B21" s="26">
        <f t="shared" si="0"/>
        <v>4.9714956160500972</v>
      </c>
      <c r="C21" s="26">
        <f t="shared" si="1"/>
        <v>3.1788916841554817</v>
      </c>
      <c r="D21" s="16">
        <f t="shared" si="2"/>
        <v>0.88005750000000005</v>
      </c>
      <c r="E21" s="26">
        <f t="shared" si="3"/>
        <v>4.9714956160500972</v>
      </c>
      <c r="F21" s="26">
        <f t="shared" si="4"/>
        <v>20.508327213162797</v>
      </c>
      <c r="G21" s="3"/>
      <c r="H21" s="10">
        <f t="shared" si="16"/>
        <v>1.1700000000000002</v>
      </c>
      <c r="I21" s="26">
        <f t="shared" si="5"/>
        <v>0.72235406387052692</v>
      </c>
      <c r="J21" s="26">
        <f t="shared" si="6"/>
        <v>1.055865976380884</v>
      </c>
      <c r="K21" s="16">
        <f t="shared" si="7"/>
        <v>1.1145575000000001</v>
      </c>
      <c r="L21" s="16">
        <f t="shared" si="8"/>
        <v>0.72235406387052692</v>
      </c>
      <c r="M21" s="26">
        <f t="shared" si="9"/>
        <v>0.17227512783080801</v>
      </c>
      <c r="O21" s="10">
        <f t="shared" si="17"/>
        <v>2.1699999999999964</v>
      </c>
      <c r="P21" s="26">
        <f t="shared" si="10"/>
        <v>0.38947200678733546</v>
      </c>
      <c r="Q21" s="26">
        <f t="shared" si="11"/>
        <v>2.4900296388977052</v>
      </c>
      <c r="R21" s="16">
        <f t="shared" si="12"/>
        <v>1.6990574999999972</v>
      </c>
      <c r="S21" s="16">
        <f t="shared" si="13"/>
        <v>0.38947200678733546</v>
      </c>
      <c r="T21" s="26">
        <f t="shared" si="14"/>
        <v>1.0376150157969</v>
      </c>
    </row>
    <row r="22" spans="1:20" x14ac:dyDescent="0.15">
      <c r="A22" s="10">
        <f t="shared" si="15"/>
        <v>0.18000000000000002</v>
      </c>
      <c r="B22" s="26">
        <f t="shared" si="0"/>
        <v>4.6953014151584247</v>
      </c>
      <c r="C22" s="26">
        <f t="shared" si="1"/>
        <v>3.0096062862888435</v>
      </c>
      <c r="D22" s="16">
        <f t="shared" si="2"/>
        <v>0.88067000000000017</v>
      </c>
      <c r="E22" s="26">
        <f t="shared" si="3"/>
        <v>4.6953014151584247</v>
      </c>
      <c r="F22" s="26">
        <f t="shared" si="4"/>
        <v>17.952730759626071</v>
      </c>
      <c r="G22" s="3"/>
      <c r="H22" s="10">
        <f t="shared" si="16"/>
        <v>1.1800000000000002</v>
      </c>
      <c r="I22" s="26">
        <f t="shared" si="5"/>
        <v>0.71623241926145464</v>
      </c>
      <c r="J22" s="26">
        <f t="shared" si="6"/>
        <v>1.0605006649707183</v>
      </c>
      <c r="K22" s="16">
        <f t="shared" si="7"/>
        <v>1.1186700000000003</v>
      </c>
      <c r="L22" s="16">
        <f t="shared" si="8"/>
        <v>0.71623241926145464</v>
      </c>
      <c r="M22" s="26">
        <f t="shared" si="9"/>
        <v>0.18048999197747601</v>
      </c>
      <c r="O22" s="10">
        <f t="shared" si="17"/>
        <v>2.1799999999999962</v>
      </c>
      <c r="P22" s="26">
        <f t="shared" si="10"/>
        <v>0.38768543794886151</v>
      </c>
      <c r="Q22" s="26">
        <f t="shared" si="11"/>
        <v>2.5176939092201502</v>
      </c>
      <c r="R22" s="16">
        <f t="shared" si="12"/>
        <v>1.7066699999999968</v>
      </c>
      <c r="S22" s="16">
        <f t="shared" si="13"/>
        <v>0.38768543794886151</v>
      </c>
      <c r="T22" s="26">
        <f t="shared" si="14"/>
        <v>1.0454219890208052</v>
      </c>
    </row>
    <row r="23" spans="1:20" x14ac:dyDescent="0.15">
      <c r="A23" s="10">
        <f t="shared" si="15"/>
        <v>0.19000000000000003</v>
      </c>
      <c r="B23" s="26">
        <f t="shared" si="0"/>
        <v>4.4481802880448233</v>
      </c>
      <c r="C23" s="26">
        <f t="shared" si="1"/>
        <v>2.8585497801652213</v>
      </c>
      <c r="D23" s="16">
        <f t="shared" si="2"/>
        <v>0.88131750000000009</v>
      </c>
      <c r="E23" s="26">
        <f t="shared" si="3"/>
        <v>4.4481802880448233</v>
      </c>
      <c r="F23" s="26">
        <f t="shared" si="4"/>
        <v>15.801317697928438</v>
      </c>
      <c r="G23" s="3"/>
      <c r="H23" s="10">
        <f t="shared" si="16"/>
        <v>1.1900000000000002</v>
      </c>
      <c r="I23" s="26">
        <f t="shared" si="5"/>
        <v>0.71021365943572812</v>
      </c>
      <c r="J23" s="26">
        <f t="shared" si="6"/>
        <v>1.0652980344142144</v>
      </c>
      <c r="K23" s="16">
        <f t="shared" si="7"/>
        <v>1.1228175000000002</v>
      </c>
      <c r="L23" s="16">
        <f t="shared" si="8"/>
        <v>0.71021365943572812</v>
      </c>
      <c r="M23" s="26">
        <f t="shared" si="9"/>
        <v>0.18878229291717757</v>
      </c>
      <c r="O23" s="10">
        <f t="shared" si="17"/>
        <v>2.1899999999999959</v>
      </c>
      <c r="P23" s="26">
        <f t="shared" si="10"/>
        <v>0.38591518480754256</v>
      </c>
      <c r="Q23" s="26">
        <f t="shared" si="11"/>
        <v>2.5457237371282173</v>
      </c>
      <c r="R23" s="16">
        <f t="shared" si="12"/>
        <v>1.7143174999999968</v>
      </c>
      <c r="S23" s="16">
        <f t="shared" si="13"/>
        <v>0.38591518480754256</v>
      </c>
      <c r="T23" s="26">
        <f t="shared" si="14"/>
        <v>1.053205854143068</v>
      </c>
    </row>
    <row r="24" spans="1:20" x14ac:dyDescent="0.15">
      <c r="A24" s="10">
        <f t="shared" si="15"/>
        <v>0.20000000000000004</v>
      </c>
      <c r="B24" s="26">
        <f t="shared" si="0"/>
        <v>4.2257712736425823</v>
      </c>
      <c r="C24" s="26">
        <f t="shared" si="1"/>
        <v>2.7229899249680929</v>
      </c>
      <c r="D24" s="16">
        <f t="shared" si="2"/>
        <v>0.88200000000000012</v>
      </c>
      <c r="E24" s="26">
        <f t="shared" si="3"/>
        <v>4.2257712736425823</v>
      </c>
      <c r="F24" s="26">
        <f t="shared" si="4"/>
        <v>13.974739268895863</v>
      </c>
      <c r="G24" s="3"/>
      <c r="H24" s="10">
        <f t="shared" si="16"/>
        <v>1.2000000000000002</v>
      </c>
      <c r="I24" s="26">
        <f t="shared" si="5"/>
        <v>0.70429521227376368</v>
      </c>
      <c r="J24" s="26">
        <f t="shared" si="6"/>
        <v>1.0702579001376027</v>
      </c>
      <c r="K24" s="16">
        <f t="shared" si="7"/>
        <v>1.1270000000000002</v>
      </c>
      <c r="L24" s="16">
        <f t="shared" si="8"/>
        <v>0.70429521227376368</v>
      </c>
      <c r="M24" s="26">
        <f t="shared" si="9"/>
        <v>0.19714709624086835</v>
      </c>
      <c r="O24" s="10">
        <f t="shared" si="17"/>
        <v>2.1999999999999957</v>
      </c>
      <c r="P24" s="26">
        <f t="shared" si="10"/>
        <v>0.3841610248765992</v>
      </c>
      <c r="Q24" s="26">
        <f t="shared" si="11"/>
        <v>2.5741231255257668</v>
      </c>
      <c r="R24" s="16">
        <f t="shared" si="12"/>
        <v>1.7219999999999966</v>
      </c>
      <c r="S24" s="16">
        <f t="shared" si="13"/>
        <v>0.3841610248765992</v>
      </c>
      <c r="T24" s="26">
        <f t="shared" si="14"/>
        <v>1.0609666503839885</v>
      </c>
    </row>
    <row r="25" spans="1:20" x14ac:dyDescent="0.15">
      <c r="A25" s="10">
        <f t="shared" si="15"/>
        <v>0.21000000000000005</v>
      </c>
      <c r="B25" s="26">
        <f t="shared" si="0"/>
        <v>4.024544070135792</v>
      </c>
      <c r="C25" s="26">
        <f t="shared" si="1"/>
        <v>2.6007150183923917</v>
      </c>
      <c r="D25" s="16">
        <f t="shared" si="2"/>
        <v>0.88271750000000015</v>
      </c>
      <c r="E25" s="26">
        <f t="shared" si="3"/>
        <v>4.024544070135792</v>
      </c>
      <c r="F25" s="26">
        <f t="shared" si="4"/>
        <v>12.412131712557047</v>
      </c>
      <c r="G25" s="3"/>
      <c r="H25" s="10">
        <f t="shared" si="16"/>
        <v>1.2100000000000002</v>
      </c>
      <c r="I25" s="26">
        <f t="shared" si="5"/>
        <v>0.69847459068472428</v>
      </c>
      <c r="J25" s="26">
        <f t="shared" si="6"/>
        <v>1.075380147082637</v>
      </c>
      <c r="K25" s="16">
        <f t="shared" si="7"/>
        <v>1.1312175000000002</v>
      </c>
      <c r="L25" s="16">
        <f t="shared" si="8"/>
        <v>0.69847459068472428</v>
      </c>
      <c r="M25" s="26">
        <f t="shared" si="9"/>
        <v>0.20557970967070582</v>
      </c>
      <c r="O25" s="10">
        <f t="shared" si="17"/>
        <v>2.2099999999999955</v>
      </c>
      <c r="P25" s="26">
        <f t="shared" si="10"/>
        <v>0.38242273969616214</v>
      </c>
      <c r="Q25" s="26">
        <f t="shared" si="11"/>
        <v>2.6028961201696181</v>
      </c>
      <c r="R25" s="16">
        <f t="shared" si="12"/>
        <v>1.7297174999999967</v>
      </c>
      <c r="S25" s="16">
        <f t="shared" si="13"/>
        <v>0.38242273969616214</v>
      </c>
      <c r="T25" s="26">
        <f t="shared" si="14"/>
        <v>1.0687044195172504</v>
      </c>
    </row>
    <row r="26" spans="1:20" x14ac:dyDescent="0.15">
      <c r="A26" s="10">
        <f t="shared" si="15"/>
        <v>0.22000000000000006</v>
      </c>
      <c r="B26" s="26">
        <f t="shared" si="0"/>
        <v>3.8416102487659836</v>
      </c>
      <c r="C26" s="26">
        <f t="shared" si="1"/>
        <v>2.4899155930340982</v>
      </c>
      <c r="D26" s="16">
        <f t="shared" si="2"/>
        <v>0.88347000000000009</v>
      </c>
      <c r="E26" s="26">
        <f t="shared" si="3"/>
        <v>3.8416102487659836</v>
      </c>
      <c r="F26" s="26">
        <f t="shared" si="4"/>
        <v>11.066186074785504</v>
      </c>
      <c r="G26" s="3"/>
      <c r="H26" s="10">
        <f t="shared" si="16"/>
        <v>1.2200000000000002</v>
      </c>
      <c r="I26" s="26">
        <f t="shared" si="5"/>
        <v>0.69274938912173478</v>
      </c>
      <c r="J26" s="26">
        <f t="shared" si="6"/>
        <v>1.0806647277060701</v>
      </c>
      <c r="K26" s="16">
        <f t="shared" si="7"/>
        <v>1.1354700000000002</v>
      </c>
      <c r="L26" s="16">
        <f t="shared" si="8"/>
        <v>0.69274938912173478</v>
      </c>
      <c r="M26" s="26">
        <f t="shared" si="9"/>
        <v>0.21407567024008023</v>
      </c>
      <c r="O26" s="10">
        <f t="shared" si="17"/>
        <v>2.2199999999999953</v>
      </c>
      <c r="P26" s="26">
        <f t="shared" si="10"/>
        <v>0.38070011474257581</v>
      </c>
      <c r="Q26" s="26">
        <f t="shared" si="11"/>
        <v>2.6320468099166012</v>
      </c>
      <c r="R26" s="16">
        <f t="shared" si="12"/>
        <v>1.7374699999999965</v>
      </c>
      <c r="S26" s="16">
        <f t="shared" si="13"/>
        <v>0.38070011474257581</v>
      </c>
      <c r="T26" s="26">
        <f t="shared" si="14"/>
        <v>1.0764192057545952</v>
      </c>
    </row>
    <row r="27" spans="1:20" x14ac:dyDescent="0.15">
      <c r="A27" s="10">
        <f t="shared" si="15"/>
        <v>0.23000000000000007</v>
      </c>
      <c r="B27" s="26">
        <f t="shared" si="0"/>
        <v>3.6745837162109405</v>
      </c>
      <c r="C27" s="26">
        <f t="shared" si="1"/>
        <v>2.389096974621066</v>
      </c>
      <c r="D27" s="16">
        <f t="shared" si="2"/>
        <v>0.88425750000000014</v>
      </c>
      <c r="E27" s="26">
        <f t="shared" si="3"/>
        <v>3.6745837162109405</v>
      </c>
      <c r="F27" s="26">
        <f t="shared" si="4"/>
        <v>9.8996857839459356</v>
      </c>
      <c r="G27" s="3"/>
      <c r="H27" s="10">
        <f t="shared" si="16"/>
        <v>1.2300000000000002</v>
      </c>
      <c r="I27" s="26">
        <f t="shared" si="5"/>
        <v>0.68711728026708652</v>
      </c>
      <c r="J27" s="26">
        <f t="shared" si="6"/>
        <v>1.0861116600867153</v>
      </c>
      <c r="K27" s="16">
        <f t="shared" si="7"/>
        <v>1.1397575000000002</v>
      </c>
      <c r="L27" s="16">
        <f t="shared" si="8"/>
        <v>0.68711728026708652</v>
      </c>
      <c r="M27" s="26">
        <f t="shared" si="9"/>
        <v>0.22263073223150343</v>
      </c>
      <c r="O27" s="10">
        <f t="shared" si="17"/>
        <v>2.2299999999999951</v>
      </c>
      <c r="P27" s="26">
        <f t="shared" si="10"/>
        <v>0.37899293934014278</v>
      </c>
      <c r="Q27" s="26">
        <f t="shared" si="11"/>
        <v>2.6615793269734747</v>
      </c>
      <c r="R27" s="16">
        <f t="shared" si="12"/>
        <v>1.7452574999999961</v>
      </c>
      <c r="S27" s="16">
        <f t="shared" si="13"/>
        <v>0.37899293934014278</v>
      </c>
      <c r="T27" s="26">
        <f t="shared" si="14"/>
        <v>1.0841110556349445</v>
      </c>
    </row>
    <row r="28" spans="1:20" x14ac:dyDescent="0.15">
      <c r="A28" s="10">
        <f t="shared" si="15"/>
        <v>0.24000000000000007</v>
      </c>
      <c r="B28" s="26">
        <f t="shared" si="0"/>
        <v>3.5214760613688179</v>
      </c>
      <c r="C28" s="26">
        <f t="shared" si="1"/>
        <v>2.2970137007147811</v>
      </c>
      <c r="D28" s="16">
        <f t="shared" si="2"/>
        <v>0.88508000000000009</v>
      </c>
      <c r="E28" s="26">
        <f t="shared" si="3"/>
        <v>3.5214760613688179</v>
      </c>
      <c r="F28" s="26">
        <f t="shared" si="4"/>
        <v>8.8830331761345658</v>
      </c>
      <c r="G28" s="3"/>
      <c r="H28" s="10">
        <f t="shared" si="16"/>
        <v>1.2400000000000002</v>
      </c>
      <c r="I28" s="26">
        <f t="shared" si="5"/>
        <v>0.68157601187783579</v>
      </c>
      <c r="J28" s="26">
        <f t="shared" si="6"/>
        <v>1.0917210261340666</v>
      </c>
      <c r="K28" s="16">
        <f t="shared" si="7"/>
        <v>1.1440800000000002</v>
      </c>
      <c r="L28" s="16">
        <f t="shared" si="8"/>
        <v>0.68157601187783579</v>
      </c>
      <c r="M28" s="26">
        <f t="shared" si="9"/>
        <v>0.23124085582240006</v>
      </c>
      <c r="O28" s="10">
        <f t="shared" si="17"/>
        <v>2.2399999999999949</v>
      </c>
      <c r="P28" s="26">
        <f t="shared" si="10"/>
        <v>0.37730100657523147</v>
      </c>
      <c r="Q28" s="26">
        <f t="shared" si="11"/>
        <v>2.6914978471495856</v>
      </c>
      <c r="R28" s="16">
        <f t="shared" si="12"/>
        <v>1.753079999999996</v>
      </c>
      <c r="S28" s="16">
        <f t="shared" si="13"/>
        <v>0.37730100657523147</v>
      </c>
      <c r="T28" s="26">
        <f t="shared" si="14"/>
        <v>1.0917800179177881</v>
      </c>
    </row>
    <row r="29" spans="1:20" x14ac:dyDescent="0.15">
      <c r="A29" s="10">
        <f t="shared" si="15"/>
        <v>0.25000000000000006</v>
      </c>
      <c r="B29" s="26">
        <f t="shared" si="0"/>
        <v>3.3806170189140654</v>
      </c>
      <c r="C29" s="26">
        <f t="shared" si="1"/>
        <v>2.2126196789513184</v>
      </c>
      <c r="D29" s="16">
        <f t="shared" si="2"/>
        <v>0.88593750000000004</v>
      </c>
      <c r="E29" s="26">
        <f t="shared" si="3"/>
        <v>3.3806170189140654</v>
      </c>
      <c r="F29" s="26">
        <f t="shared" si="4"/>
        <v>7.9924549429528557</v>
      </c>
      <c r="G29" s="3"/>
      <c r="H29" s="10">
        <f t="shared" si="16"/>
        <v>1.2500000000000002</v>
      </c>
      <c r="I29" s="26">
        <f t="shared" si="5"/>
        <v>0.6761234037828131</v>
      </c>
      <c r="J29" s="26">
        <f t="shared" si="6"/>
        <v>1.0974929698928819</v>
      </c>
      <c r="K29" s="16">
        <f t="shared" si="7"/>
        <v>1.1484375000000002</v>
      </c>
      <c r="L29" s="16">
        <f t="shared" si="8"/>
        <v>0.6761234037828131</v>
      </c>
      <c r="M29" s="26">
        <f t="shared" si="9"/>
        <v>0.23990219639248977</v>
      </c>
      <c r="O29" s="10">
        <f t="shared" si="17"/>
        <v>2.2499999999999947</v>
      </c>
      <c r="P29" s="26">
        <f t="shared" si="10"/>
        <v>0.37562411321267491</v>
      </c>
      <c r="Q29" s="26">
        <f t="shared" si="11"/>
        <v>2.7218065901122936</v>
      </c>
      <c r="R29" s="16">
        <f t="shared" si="12"/>
        <v>1.7609374999999958</v>
      </c>
      <c r="S29" s="16">
        <f t="shared" si="13"/>
        <v>0.37562411321267491</v>
      </c>
      <c r="T29" s="26">
        <f t="shared" si="14"/>
        <v>1.099426143480674</v>
      </c>
    </row>
    <row r="30" spans="1:20" x14ac:dyDescent="0.15">
      <c r="A30" s="10">
        <f t="shared" si="15"/>
        <v>0.26000000000000006</v>
      </c>
      <c r="B30" s="26">
        <f t="shared" si="0"/>
        <v>3.2505932874173706</v>
      </c>
      <c r="C30" s="26">
        <f t="shared" si="1"/>
        <v>2.1350298472532812</v>
      </c>
      <c r="D30" s="16">
        <f t="shared" si="2"/>
        <v>0.88683000000000012</v>
      </c>
      <c r="E30" s="26">
        <f t="shared" si="3"/>
        <v>3.2505932874173706</v>
      </c>
      <c r="F30" s="26">
        <f t="shared" si="4"/>
        <v>7.2086816608908642</v>
      </c>
      <c r="G30" s="3"/>
      <c r="H30" s="10">
        <f t="shared" si="16"/>
        <v>1.2600000000000002</v>
      </c>
      <c r="I30" s="26">
        <f t="shared" si="5"/>
        <v>0.67075734502263207</v>
      </c>
      <c r="J30" s="26">
        <f t="shared" si="6"/>
        <v>1.1034276959384333</v>
      </c>
      <c r="K30" s="16">
        <f t="shared" si="7"/>
        <v>1.1528300000000002</v>
      </c>
      <c r="L30" s="16">
        <f t="shared" si="8"/>
        <v>0.67075734502263207</v>
      </c>
      <c r="M30" s="26">
        <f t="shared" si="9"/>
        <v>0.2486110944497969</v>
      </c>
      <c r="O30" s="10">
        <f t="shared" si="17"/>
        <v>2.2599999999999945</v>
      </c>
      <c r="P30" s="26">
        <f t="shared" si="10"/>
        <v>0.37396205961438878</v>
      </c>
      <c r="Q30" s="26">
        <f t="shared" si="11"/>
        <v>2.7525098196450757</v>
      </c>
      <c r="R30" s="16">
        <f t="shared" si="12"/>
        <v>1.7688299999999955</v>
      </c>
      <c r="S30" s="16">
        <f t="shared" si="13"/>
        <v>0.37396205961438878</v>
      </c>
      <c r="T30" s="26">
        <f t="shared" si="14"/>
        <v>1.1070494852206325</v>
      </c>
    </row>
    <row r="31" spans="1:20" x14ac:dyDescent="0.15">
      <c r="A31" s="10">
        <f t="shared" si="15"/>
        <v>0.27000000000000007</v>
      </c>
      <c r="B31" s="26">
        <f t="shared" si="0"/>
        <v>3.1302009434389495</v>
      </c>
      <c r="C31" s="26">
        <f t="shared" si="1"/>
        <v>2.063490354020356</v>
      </c>
      <c r="D31" s="16">
        <f t="shared" si="2"/>
        <v>0.8877575000000002</v>
      </c>
      <c r="E31" s="26">
        <f t="shared" si="3"/>
        <v>3.1302009434389495</v>
      </c>
      <c r="F31" s="26">
        <f t="shared" si="4"/>
        <v>6.5159635429597795</v>
      </c>
      <c r="G31" s="3"/>
      <c r="H31" s="10">
        <f t="shared" si="16"/>
        <v>1.2700000000000002</v>
      </c>
      <c r="I31" s="26">
        <f t="shared" si="5"/>
        <v>0.66547579112481603</v>
      </c>
      <c r="J31" s="26">
        <f t="shared" si="6"/>
        <v>1.1095254678575124</v>
      </c>
      <c r="K31" s="16">
        <f t="shared" si="7"/>
        <v>1.1572575000000003</v>
      </c>
      <c r="L31" s="16">
        <f t="shared" si="8"/>
        <v>0.66547579112481603</v>
      </c>
      <c r="M31" s="26">
        <f t="shared" si="9"/>
        <v>0.25736406613541296</v>
      </c>
      <c r="O31" s="10">
        <f t="shared" si="17"/>
        <v>2.2699999999999942</v>
      </c>
      <c r="P31" s="26">
        <f t="shared" si="10"/>
        <v>0.37231464966014038</v>
      </c>
      <c r="Q31" s="26">
        <f t="shared" si="11"/>
        <v>2.7836118439082935</v>
      </c>
      <c r="R31" s="16">
        <f t="shared" si="12"/>
        <v>1.7767574999999953</v>
      </c>
      <c r="S31" s="16">
        <f t="shared" si="13"/>
        <v>0.37231464966014038</v>
      </c>
      <c r="T31" s="26">
        <f t="shared" si="14"/>
        <v>1.1146500979593836</v>
      </c>
    </row>
    <row r="32" spans="1:20" x14ac:dyDescent="0.15">
      <c r="A32" s="10">
        <f t="shared" si="15"/>
        <v>0.28000000000000008</v>
      </c>
      <c r="B32" s="26">
        <f t="shared" si="0"/>
        <v>3.0184080526018442</v>
      </c>
      <c r="C32" s="26">
        <f t="shared" si="1"/>
        <v>1.9973551283038993</v>
      </c>
      <c r="D32" s="16">
        <f t="shared" si="2"/>
        <v>0.88872000000000007</v>
      </c>
      <c r="E32" s="26">
        <f t="shared" si="3"/>
        <v>3.0184080526018442</v>
      </c>
      <c r="F32" s="26">
        <f t="shared" si="4"/>
        <v>5.9013280570070954</v>
      </c>
      <c r="G32" s="3"/>
      <c r="H32" s="10">
        <f t="shared" si="16"/>
        <v>1.2800000000000002</v>
      </c>
      <c r="I32" s="26">
        <f t="shared" si="5"/>
        <v>0.66027676150665349</v>
      </c>
      <c r="J32" s="26">
        <f t="shared" si="6"/>
        <v>1.1157866068105475</v>
      </c>
      <c r="K32" s="16">
        <f t="shared" si="7"/>
        <v>1.1617200000000001</v>
      </c>
      <c r="L32" s="16">
        <f t="shared" si="8"/>
        <v>0.66027676150665349</v>
      </c>
      <c r="M32" s="26">
        <f t="shared" si="9"/>
        <v>0.26615779426997899</v>
      </c>
      <c r="O32" s="10">
        <f t="shared" si="17"/>
        <v>2.279999999999994</v>
      </c>
      <c r="P32" s="26">
        <f t="shared" si="10"/>
        <v>0.37068169067040296</v>
      </c>
      <c r="Q32" s="26">
        <f t="shared" si="11"/>
        <v>2.8151170157025609</v>
      </c>
      <c r="R32" s="16">
        <f t="shared" si="12"/>
        <v>1.7847199999999954</v>
      </c>
      <c r="S32" s="16">
        <f t="shared" si="13"/>
        <v>0.37068169067040296</v>
      </c>
      <c r="T32" s="26">
        <f t="shared" si="14"/>
        <v>1.1222280383521746</v>
      </c>
    </row>
    <row r="33" spans="1:20" x14ac:dyDescent="0.15">
      <c r="A33" s="10">
        <f t="shared" si="15"/>
        <v>0.29000000000000009</v>
      </c>
      <c r="B33" s="26">
        <f t="shared" si="0"/>
        <v>2.9143250163052286</v>
      </c>
      <c r="C33" s="26">
        <f t="shared" si="1"/>
        <v>1.9360672975557052</v>
      </c>
      <c r="D33" s="16">
        <f t="shared" si="2"/>
        <v>0.88971750000000016</v>
      </c>
      <c r="E33" s="26">
        <f t="shared" si="3"/>
        <v>2.9143250163052286</v>
      </c>
      <c r="F33" s="26">
        <f t="shared" si="4"/>
        <v>5.3540138252804503</v>
      </c>
      <c r="G33" s="3"/>
      <c r="H33" s="10">
        <f t="shared" si="16"/>
        <v>1.2900000000000003</v>
      </c>
      <c r="I33" s="26">
        <f t="shared" si="5"/>
        <v>0.65515833699884996</v>
      </c>
      <c r="J33" s="26">
        <f t="shared" si="6"/>
        <v>1.1222114901705111</v>
      </c>
      <c r="K33" s="16">
        <f t="shared" si="7"/>
        <v>1.1662175000000004</v>
      </c>
      <c r="L33" s="16">
        <f t="shared" si="8"/>
        <v>0.65515833699884996</v>
      </c>
      <c r="M33" s="26">
        <f t="shared" si="9"/>
        <v>0.27498911990747332</v>
      </c>
      <c r="O33" s="10">
        <f t="shared" si="17"/>
        <v>2.2899999999999938</v>
      </c>
      <c r="P33" s="26">
        <f t="shared" si="10"/>
        <v>0.36906299333123094</v>
      </c>
      <c r="Q33" s="26">
        <f t="shared" si="11"/>
        <v>2.8470297327346858</v>
      </c>
      <c r="R33" s="16">
        <f t="shared" si="12"/>
        <v>1.7927174999999949</v>
      </c>
      <c r="S33" s="16">
        <f t="shared" si="13"/>
        <v>0.36906299333123094</v>
      </c>
      <c r="T33" s="26">
        <f t="shared" si="14"/>
        <v>1.1297833648001123</v>
      </c>
    </row>
    <row r="34" spans="1:20" x14ac:dyDescent="0.15">
      <c r="A34" s="10">
        <f t="shared" si="15"/>
        <v>0.3000000000000001</v>
      </c>
      <c r="B34" s="26">
        <f t="shared" si="0"/>
        <v>2.8171808490950543</v>
      </c>
      <c r="C34" s="26">
        <f t="shared" si="1"/>
        <v>1.8791443218503725</v>
      </c>
      <c r="D34" s="16">
        <f t="shared" si="2"/>
        <v>0.89075000000000015</v>
      </c>
      <c r="E34" s="26">
        <f t="shared" si="3"/>
        <v>2.8171808490950543</v>
      </c>
      <c r="F34" s="26">
        <f t="shared" si="4"/>
        <v>4.8650345644772734</v>
      </c>
      <c r="G34" s="3"/>
      <c r="H34" s="10">
        <f t="shared" si="16"/>
        <v>1.3000000000000003</v>
      </c>
      <c r="I34" s="26">
        <f t="shared" si="5"/>
        <v>0.65011865748347419</v>
      </c>
      <c r="J34" s="26">
        <f t="shared" si="6"/>
        <v>1.128800550234524</v>
      </c>
      <c r="K34" s="16">
        <f t="shared" si="7"/>
        <v>1.1707500000000002</v>
      </c>
      <c r="L34" s="16">
        <f t="shared" si="8"/>
        <v>0.65011865748347419</v>
      </c>
      <c r="M34" s="26">
        <f t="shared" si="9"/>
        <v>0.28385503436431014</v>
      </c>
      <c r="O34" s="10">
        <f t="shared" si="17"/>
        <v>2.2999999999999936</v>
      </c>
      <c r="P34" s="26">
        <f t="shared" si="10"/>
        <v>0.36745837162109518</v>
      </c>
      <c r="Q34" s="26">
        <f t="shared" si="11"/>
        <v>2.8793544378861715</v>
      </c>
      <c r="R34" s="16">
        <f t="shared" si="12"/>
        <v>1.8007499999999947</v>
      </c>
      <c r="S34" s="16">
        <f t="shared" si="13"/>
        <v>0.36745837162109518</v>
      </c>
      <c r="T34" s="26">
        <f t="shared" si="14"/>
        <v>1.137316137365842</v>
      </c>
    </row>
    <row r="35" spans="1:20" x14ac:dyDescent="0.15">
      <c r="A35" s="10">
        <f t="shared" si="15"/>
        <v>0.31000000000000011</v>
      </c>
      <c r="B35" s="26">
        <f t="shared" si="0"/>
        <v>2.7263040475113427</v>
      </c>
      <c r="C35" s="26">
        <f t="shared" si="1"/>
        <v>1.8261660053776689</v>
      </c>
      <c r="D35" s="16">
        <f t="shared" si="2"/>
        <v>0.89181750000000015</v>
      </c>
      <c r="E35" s="26">
        <f t="shared" si="3"/>
        <v>2.7263040475113427</v>
      </c>
      <c r="F35" s="26">
        <f t="shared" si="4"/>
        <v>4.4268400330920539</v>
      </c>
      <c r="G35" s="3"/>
      <c r="H35" s="10">
        <f t="shared" si="16"/>
        <v>1.3100000000000003</v>
      </c>
      <c r="I35" s="26">
        <f t="shared" si="5"/>
        <v>0.64515591964008889</v>
      </c>
      <c r="J35" s="26">
        <f t="shared" si="6"/>
        <v>1.1355542730043571</v>
      </c>
      <c r="K35" s="16">
        <f t="shared" si="7"/>
        <v>1.1753175000000002</v>
      </c>
      <c r="L35" s="16">
        <f t="shared" si="8"/>
        <v>0.64515591964008889</v>
      </c>
      <c r="M35" s="26">
        <f t="shared" si="9"/>
        <v>0.29275267169398234</v>
      </c>
      <c r="O35" s="10">
        <f t="shared" si="17"/>
        <v>2.3099999999999934</v>
      </c>
      <c r="P35" s="26">
        <f t="shared" si="10"/>
        <v>0.36586764273961864</v>
      </c>
      <c r="Q35" s="26">
        <f t="shared" si="11"/>
        <v>2.9120956194841718</v>
      </c>
      <c r="R35" s="16">
        <f t="shared" si="12"/>
        <v>1.8088174999999946</v>
      </c>
      <c r="S35" s="16">
        <f t="shared" si="13"/>
        <v>0.36586764273961864</v>
      </c>
      <c r="T35" s="26">
        <f t="shared" si="14"/>
        <v>1.1448264176924567</v>
      </c>
    </row>
    <row r="36" spans="1:20" x14ac:dyDescent="0.15">
      <c r="A36" s="10">
        <f t="shared" si="15"/>
        <v>0.32000000000000012</v>
      </c>
      <c r="B36" s="26">
        <f t="shared" si="0"/>
        <v>2.6411070460266135</v>
      </c>
      <c r="C36" s="26">
        <f t="shared" si="1"/>
        <v>1.7767647558021322</v>
      </c>
      <c r="D36" s="16">
        <f t="shared" si="2"/>
        <v>0.89292000000000016</v>
      </c>
      <c r="E36" s="26">
        <f t="shared" si="3"/>
        <v>2.6411070460266135</v>
      </c>
      <c r="F36" s="26">
        <f t="shared" si="4"/>
        <v>4.0330500988159077</v>
      </c>
      <c r="G36" s="3"/>
      <c r="H36" s="10">
        <f t="shared" si="16"/>
        <v>1.3200000000000003</v>
      </c>
      <c r="I36" s="26">
        <f t="shared" si="5"/>
        <v>0.64026837479433063</v>
      </c>
      <c r="J36" s="26">
        <f t="shared" si="6"/>
        <v>1.1424731970322199</v>
      </c>
      <c r="K36" s="16">
        <f t="shared" si="7"/>
        <v>1.1799200000000003</v>
      </c>
      <c r="L36" s="16">
        <f t="shared" si="8"/>
        <v>0.64026837479433063</v>
      </c>
      <c r="M36" s="26">
        <f t="shared" si="9"/>
        <v>0.30167930157954581</v>
      </c>
      <c r="O36" s="10">
        <f t="shared" si="17"/>
        <v>2.3199999999999932</v>
      </c>
      <c r="P36" s="26">
        <f t="shared" si="10"/>
        <v>0.36429062703815479</v>
      </c>
      <c r="Q36" s="26">
        <f t="shared" si="11"/>
        <v>2.9452578115749413</v>
      </c>
      <c r="R36" s="16">
        <f t="shared" si="12"/>
        <v>1.8169199999999945</v>
      </c>
      <c r="S36" s="16">
        <f t="shared" si="13"/>
        <v>0.36429062703815479</v>
      </c>
      <c r="T36" s="26">
        <f t="shared" si="14"/>
        <v>1.1523142689254962</v>
      </c>
    </row>
    <row r="37" spans="1:20" x14ac:dyDescent="0.15">
      <c r="A37" s="10">
        <f t="shared" si="15"/>
        <v>0.33000000000000013</v>
      </c>
      <c r="B37" s="26">
        <f t="shared" si="0"/>
        <v>2.5610734991773221</v>
      </c>
      <c r="C37" s="26">
        <f t="shared" si="1"/>
        <v>1.7306176146696781</v>
      </c>
      <c r="D37" s="16">
        <f t="shared" si="2"/>
        <v>0.89405750000000006</v>
      </c>
      <c r="E37" s="26">
        <f t="shared" si="3"/>
        <v>2.5610734991773221</v>
      </c>
      <c r="F37" s="26">
        <f t="shared" si="4"/>
        <v>3.6782444557663654</v>
      </c>
      <c r="G37" s="3"/>
      <c r="H37" s="10">
        <f t="shared" si="16"/>
        <v>1.3300000000000003</v>
      </c>
      <c r="I37" s="26">
        <f t="shared" si="5"/>
        <v>0.63545432686354619</v>
      </c>
      <c r="J37" s="26">
        <f t="shared" si="6"/>
        <v>1.1495579123284743</v>
      </c>
      <c r="K37" s="16">
        <f t="shared" si="7"/>
        <v>1.1845575000000002</v>
      </c>
      <c r="L37" s="16">
        <f t="shared" si="8"/>
        <v>0.63545432686354619</v>
      </c>
      <c r="M37" s="26">
        <f t="shared" si="9"/>
        <v>0.31063232261814067</v>
      </c>
      <c r="O37" s="10">
        <f t="shared" si="17"/>
        <v>2.329999999999993</v>
      </c>
      <c r="P37" s="26">
        <f t="shared" si="10"/>
        <v>0.36272714795215411</v>
      </c>
      <c r="Q37" s="26">
        <f t="shared" si="11"/>
        <v>2.9788455941997158</v>
      </c>
      <c r="R37" s="16">
        <f t="shared" si="12"/>
        <v>1.8250574999999947</v>
      </c>
      <c r="S37" s="16">
        <f t="shared" si="13"/>
        <v>0.36272714795215411</v>
      </c>
      <c r="T37" s="26">
        <f t="shared" si="14"/>
        <v>1.159779755637929</v>
      </c>
    </row>
    <row r="38" spans="1:20" x14ac:dyDescent="0.15">
      <c r="A38" s="10">
        <f t="shared" si="15"/>
        <v>0.34000000000000014</v>
      </c>
      <c r="B38" s="26">
        <f t="shared" si="0"/>
        <v>2.4857478080250477</v>
      </c>
      <c r="C38" s="26">
        <f t="shared" si="1"/>
        <v>1.6874396942339802</v>
      </c>
      <c r="D38" s="16">
        <f t="shared" si="2"/>
        <v>0.89523000000000019</v>
      </c>
      <c r="E38" s="26">
        <f t="shared" si="3"/>
        <v>2.4857478080250477</v>
      </c>
      <c r="F38" s="26">
        <f t="shared" si="4"/>
        <v>3.3577950789786839</v>
      </c>
      <c r="G38" s="3"/>
      <c r="H38" s="10">
        <f t="shared" si="16"/>
        <v>1.3400000000000003</v>
      </c>
      <c r="I38" s="26">
        <f t="shared" si="5"/>
        <v>0.6307121303944152</v>
      </c>
      <c r="J38" s="26">
        <f t="shared" si="6"/>
        <v>1.1568090593280924</v>
      </c>
      <c r="K38" s="16">
        <f t="shared" si="7"/>
        <v>1.1892300000000002</v>
      </c>
      <c r="L38" s="16">
        <f t="shared" si="8"/>
        <v>0.6307121303944152</v>
      </c>
      <c r="M38" s="26">
        <f t="shared" si="9"/>
        <v>0.31960925597351519</v>
      </c>
      <c r="O38" s="10">
        <f t="shared" si="17"/>
        <v>2.3399999999999928</v>
      </c>
      <c r="P38" s="26">
        <f t="shared" si="10"/>
        <v>0.36117703193526463</v>
      </c>
      <c r="Q38" s="26">
        <f t="shared" si="11"/>
        <v>3.0128635936729671</v>
      </c>
      <c r="R38" s="16">
        <f t="shared" si="12"/>
        <v>1.8332299999999941</v>
      </c>
      <c r="S38" s="16">
        <f t="shared" si="13"/>
        <v>0.36117703193526463</v>
      </c>
      <c r="T38" s="26">
        <f t="shared" si="14"/>
        <v>1.1672229437579942</v>
      </c>
    </row>
    <row r="39" spans="1:20" x14ac:dyDescent="0.15">
      <c r="A39" s="10">
        <f t="shared" si="15"/>
        <v>0.35000000000000014</v>
      </c>
      <c r="B39" s="26">
        <f t="shared" si="0"/>
        <v>2.4147264420814749</v>
      </c>
      <c r="C39" s="26">
        <f t="shared" si="1"/>
        <v>1.6469787394187267</v>
      </c>
      <c r="D39" s="16">
        <f t="shared" si="2"/>
        <v>0.89643750000000011</v>
      </c>
      <c r="E39" s="26">
        <f t="shared" si="3"/>
        <v>2.4147264420814749</v>
      </c>
      <c r="F39" s="26">
        <f t="shared" si="4"/>
        <v>3.0677317777113178</v>
      </c>
      <c r="G39" s="3"/>
      <c r="H39" s="10">
        <f t="shared" si="16"/>
        <v>1.3500000000000003</v>
      </c>
      <c r="I39" s="26">
        <f t="shared" si="5"/>
        <v>0.62604018868778988</v>
      </c>
      <c r="J39" s="26">
        <f t="shared" si="6"/>
        <v>1.1642273279128761</v>
      </c>
      <c r="K39" s="16">
        <f t="shared" si="7"/>
        <v>1.1939375000000001</v>
      </c>
      <c r="L39" s="16">
        <f t="shared" si="8"/>
        <v>0.62604018868778988</v>
      </c>
      <c r="M39" s="26">
        <f t="shared" si="9"/>
        <v>0.32860773937413323</v>
      </c>
      <c r="O39" s="10">
        <f t="shared" si="17"/>
        <v>2.3499999999999925</v>
      </c>
      <c r="P39" s="26">
        <f t="shared" si="10"/>
        <v>0.35964010839511457</v>
      </c>
      <c r="Q39" s="26">
        <f t="shared" si="11"/>
        <v>3.0473164828630575</v>
      </c>
      <c r="R39" s="16">
        <f t="shared" si="12"/>
        <v>1.8414374999999938</v>
      </c>
      <c r="S39" s="16">
        <f t="shared" si="13"/>
        <v>0.35964010839511457</v>
      </c>
      <c r="T39" s="26">
        <f t="shared" si="14"/>
        <v>1.1746439004997917</v>
      </c>
    </row>
    <row r="40" spans="1:20" x14ac:dyDescent="0.15">
      <c r="A40" s="10">
        <f t="shared" si="15"/>
        <v>0.36000000000000015</v>
      </c>
      <c r="B40" s="26">
        <f t="shared" si="0"/>
        <v>2.3476507075792119</v>
      </c>
      <c r="C40" s="26">
        <f t="shared" si="1"/>
        <v>1.6090105961394454</v>
      </c>
      <c r="D40" s="16">
        <f t="shared" si="2"/>
        <v>0.89768000000000003</v>
      </c>
      <c r="E40" s="26">
        <f t="shared" si="3"/>
        <v>2.3476507075792119</v>
      </c>
      <c r="F40" s="26">
        <f t="shared" si="4"/>
        <v>2.8046335863544254</v>
      </c>
      <c r="G40" s="3"/>
      <c r="H40" s="10">
        <f t="shared" si="16"/>
        <v>1.3600000000000003</v>
      </c>
      <c r="I40" s="26">
        <f t="shared" si="5"/>
        <v>0.62143695200626203</v>
      </c>
      <c r="J40" s="26">
        <f t="shared" si="6"/>
        <v>1.1718134564866327</v>
      </c>
      <c r="K40" s="16">
        <f t="shared" si="7"/>
        <v>1.1986800000000002</v>
      </c>
      <c r="L40" s="16">
        <f t="shared" si="8"/>
        <v>0.62143695200626203</v>
      </c>
      <c r="M40" s="26">
        <f t="shared" si="9"/>
        <v>0.33762552143596791</v>
      </c>
      <c r="O40" s="10">
        <f t="shared" si="17"/>
        <v>2.3599999999999923</v>
      </c>
      <c r="P40" s="26">
        <f t="shared" si="10"/>
        <v>0.35811620963072854</v>
      </c>
      <c r="Q40" s="26">
        <f t="shared" si="11"/>
        <v>3.0822089814751914</v>
      </c>
      <c r="R40" s="16">
        <f t="shared" si="12"/>
        <v>1.8496799999999936</v>
      </c>
      <c r="S40" s="16">
        <f t="shared" si="13"/>
        <v>0.35811620963072854</v>
      </c>
      <c r="T40" s="26">
        <f t="shared" si="14"/>
        <v>1.1820426942965234</v>
      </c>
    </row>
    <row r="41" spans="1:20" x14ac:dyDescent="0.15">
      <c r="A41" s="10">
        <f t="shared" si="15"/>
        <v>0.37000000000000016</v>
      </c>
      <c r="B41" s="26">
        <f t="shared" si="0"/>
        <v>2.2842006884554493</v>
      </c>
      <c r="C41" s="26">
        <f t="shared" si="1"/>
        <v>1.573335414511517</v>
      </c>
      <c r="D41" s="16">
        <f t="shared" si="2"/>
        <v>0.89895750000000008</v>
      </c>
      <c r="E41" s="26">
        <f t="shared" si="3"/>
        <v>2.2842006884554493</v>
      </c>
      <c r="F41" s="26">
        <f t="shared" si="4"/>
        <v>2.5655404750738278</v>
      </c>
      <c r="G41" s="3"/>
      <c r="H41" s="10">
        <f t="shared" si="16"/>
        <v>1.3700000000000003</v>
      </c>
      <c r="I41" s="26">
        <f t="shared" si="5"/>
        <v>0.61690091586023088</v>
      </c>
      <c r="J41" s="26">
        <f t="shared" si="6"/>
        <v>1.1795682311006546</v>
      </c>
      <c r="K41" s="16">
        <f t="shared" si="7"/>
        <v>1.2034575000000003</v>
      </c>
      <c r="L41" s="16">
        <f t="shared" si="8"/>
        <v>0.61690091586023088</v>
      </c>
      <c r="M41" s="26">
        <f t="shared" si="9"/>
        <v>0.34666045629047215</v>
      </c>
      <c r="O41" s="10">
        <f t="shared" si="17"/>
        <v>2.3699999999999921</v>
      </c>
      <c r="P41" s="26">
        <f t="shared" si="10"/>
        <v>0.35660517077152715</v>
      </c>
      <c r="Q41" s="26">
        <f t="shared" si="11"/>
        <v>3.1175458563367027</v>
      </c>
      <c r="R41" s="16">
        <f t="shared" si="12"/>
        <v>1.8579574999999933</v>
      </c>
      <c r="S41" s="16">
        <f t="shared" si="13"/>
        <v>0.35660517077152715</v>
      </c>
      <c r="T41" s="26">
        <f t="shared" si="14"/>
        <v>1.1894193947362761</v>
      </c>
    </row>
    <row r="42" spans="1:20" x14ac:dyDescent="0.15">
      <c r="A42" s="10">
        <f t="shared" si="15"/>
        <v>0.38000000000000017</v>
      </c>
      <c r="B42" s="26">
        <f t="shared" si="0"/>
        <v>2.2240901440224112</v>
      </c>
      <c r="C42" s="26">
        <f t="shared" si="1"/>
        <v>1.5397744515707064</v>
      </c>
      <c r="D42" s="16">
        <f t="shared" si="2"/>
        <v>0.90027000000000013</v>
      </c>
      <c r="E42" s="26">
        <f t="shared" si="3"/>
        <v>2.2240901440224112</v>
      </c>
      <c r="F42" s="26">
        <f t="shared" si="4"/>
        <v>2.3478811528354324</v>
      </c>
      <c r="G42" s="3"/>
      <c r="H42" s="10">
        <f t="shared" si="16"/>
        <v>1.3800000000000003</v>
      </c>
      <c r="I42" s="26">
        <f t="shared" si="5"/>
        <v>0.61243061936849008</v>
      </c>
      <c r="J42" s="26">
        <f t="shared" si="6"/>
        <v>1.1874924846270183</v>
      </c>
      <c r="K42" s="16">
        <f t="shared" si="7"/>
        <v>1.2082700000000002</v>
      </c>
      <c r="L42" s="16">
        <f t="shared" si="8"/>
        <v>0.61243061936849008</v>
      </c>
      <c r="M42" s="26">
        <f t="shared" si="9"/>
        <v>0.35571049849951253</v>
      </c>
      <c r="O42" s="10">
        <f t="shared" si="17"/>
        <v>2.3799999999999919</v>
      </c>
      <c r="P42" s="26">
        <f t="shared" si="10"/>
        <v>0.35510682971786534</v>
      </c>
      <c r="Q42" s="26">
        <f t="shared" si="11"/>
        <v>3.1533319216846012</v>
      </c>
      <c r="R42" s="16">
        <f t="shared" si="12"/>
        <v>1.8662699999999934</v>
      </c>
      <c r="S42" s="16">
        <f t="shared" si="13"/>
        <v>0.35510682971786534</v>
      </c>
      <c r="T42" s="26">
        <f t="shared" si="14"/>
        <v>1.1967740725002458</v>
      </c>
    </row>
    <row r="43" spans="1:20" x14ac:dyDescent="0.15">
      <c r="A43" s="10">
        <f t="shared" si="15"/>
        <v>0.39000000000000018</v>
      </c>
      <c r="B43" s="26">
        <f t="shared" si="0"/>
        <v>2.16706219161158</v>
      </c>
      <c r="C43" s="26">
        <f t="shared" si="1"/>
        <v>1.5081673659014783</v>
      </c>
      <c r="D43" s="16">
        <f t="shared" si="2"/>
        <v>0.90161750000000018</v>
      </c>
      <c r="E43" s="26">
        <f t="shared" si="3"/>
        <v>2.16706219161158</v>
      </c>
      <c r="F43" s="26">
        <f t="shared" si="4"/>
        <v>2.1494136992167077</v>
      </c>
      <c r="G43" s="3"/>
      <c r="H43" s="10">
        <f t="shared" si="16"/>
        <v>1.3900000000000003</v>
      </c>
      <c r="I43" s="26">
        <f t="shared" si="5"/>
        <v>0.60802464368958009</v>
      </c>
      <c r="J43" s="26">
        <f t="shared" si="6"/>
        <v>1.1955870959773496</v>
      </c>
      <c r="K43" s="16">
        <f t="shared" si="7"/>
        <v>1.2131175000000003</v>
      </c>
      <c r="L43" s="16">
        <f t="shared" si="8"/>
        <v>0.60802464368958009</v>
      </c>
      <c r="M43" s="26">
        <f t="shared" si="9"/>
        <v>0.36477369824025507</v>
      </c>
      <c r="O43" s="10">
        <f t="shared" si="17"/>
        <v>2.3899999999999917</v>
      </c>
      <c r="P43" s="26">
        <f t="shared" si="10"/>
        <v>0.35362102708306253</v>
      </c>
      <c r="Q43" s="26">
        <f t="shared" si="11"/>
        <v>3.1895720394553702</v>
      </c>
      <c r="R43" s="16">
        <f t="shared" si="12"/>
        <v>1.8746174999999929</v>
      </c>
      <c r="S43" s="16">
        <f t="shared" si="13"/>
        <v>0.35362102708306253</v>
      </c>
      <c r="T43" s="26">
        <f t="shared" si="14"/>
        <v>1.2041067993033248</v>
      </c>
    </row>
    <row r="44" spans="1:20" x14ac:dyDescent="0.15">
      <c r="A44" s="10">
        <f t="shared" si="15"/>
        <v>0.40000000000000019</v>
      </c>
      <c r="B44" s="26">
        <f t="shared" si="0"/>
        <v>2.1128856368212903</v>
      </c>
      <c r="C44" s="26">
        <f t="shared" si="1"/>
        <v>1.4783699180893115</v>
      </c>
      <c r="D44" s="16">
        <f t="shared" si="2"/>
        <v>0.90300000000000014</v>
      </c>
      <c r="E44" s="26">
        <f t="shared" si="3"/>
        <v>2.1128856368212903</v>
      </c>
      <c r="F44" s="26">
        <f t="shared" si="4"/>
        <v>1.9681764871586145</v>
      </c>
      <c r="G44" s="3"/>
      <c r="H44" s="10">
        <f t="shared" si="16"/>
        <v>1.4000000000000004</v>
      </c>
      <c r="I44" s="26">
        <f t="shared" si="5"/>
        <v>0.60368161052036884</v>
      </c>
      <c r="J44" s="26">
        <f t="shared" si="6"/>
        <v>1.2038529893648451</v>
      </c>
      <c r="K44" s="16">
        <f t="shared" si="7"/>
        <v>1.2180000000000002</v>
      </c>
      <c r="L44" s="16">
        <f t="shared" si="8"/>
        <v>0.60368161052036884</v>
      </c>
      <c r="M44" s="26">
        <f t="shared" si="9"/>
        <v>0.37384819674410552</v>
      </c>
      <c r="O44" s="10">
        <f t="shared" si="17"/>
        <v>2.3999999999999915</v>
      </c>
      <c r="P44" s="26">
        <f t="shared" si="10"/>
        <v>0.35214760613688317</v>
      </c>
      <c r="Q44" s="26">
        <f t="shared" si="11"/>
        <v>3.2262711195770164</v>
      </c>
      <c r="R44" s="16">
        <f t="shared" si="12"/>
        <v>1.8829999999999927</v>
      </c>
      <c r="S44" s="16">
        <f t="shared" si="13"/>
        <v>0.35214760613688317</v>
      </c>
      <c r="T44" s="26">
        <f t="shared" si="14"/>
        <v>1.2114176478369429</v>
      </c>
    </row>
    <row r="45" spans="1:20" x14ac:dyDescent="0.15">
      <c r="A45" s="10">
        <f t="shared" si="15"/>
        <v>0.4100000000000002</v>
      </c>
      <c r="B45" s="26">
        <f t="shared" si="0"/>
        <v>2.061351840801259</v>
      </c>
      <c r="C45" s="26">
        <f t="shared" si="1"/>
        <v>1.4502520077100816</v>
      </c>
      <c r="D45" s="16">
        <f t="shared" si="2"/>
        <v>0.9044175000000001</v>
      </c>
      <c r="E45" s="26">
        <f t="shared" si="3"/>
        <v>2.061351840801259</v>
      </c>
      <c r="F45" s="26">
        <f t="shared" si="4"/>
        <v>1.802447409628386</v>
      </c>
      <c r="G45" s="3"/>
      <c r="H45" s="10">
        <f t="shared" si="16"/>
        <v>1.4100000000000004</v>
      </c>
      <c r="I45" s="26">
        <f t="shared" si="5"/>
        <v>0.59940018065852219</v>
      </c>
      <c r="J45" s="26">
        <f t="shared" si="6"/>
        <v>1.2122911336074622</v>
      </c>
      <c r="K45" s="16">
        <f t="shared" si="7"/>
        <v>1.2229175000000003</v>
      </c>
      <c r="L45" s="16">
        <f t="shared" si="8"/>
        <v>0.59940018065852219</v>
      </c>
      <c r="M45" s="26">
        <f t="shared" si="9"/>
        <v>0.38293222197483623</v>
      </c>
      <c r="O45" s="10">
        <f t="shared" si="17"/>
        <v>2.4099999999999913</v>
      </c>
      <c r="P45" s="26">
        <f t="shared" si="10"/>
        <v>0.35068641275042306</v>
      </c>
      <c r="Q45" s="26">
        <f t="shared" si="11"/>
        <v>3.2634341202632631</v>
      </c>
      <c r="R45" s="16">
        <f t="shared" si="12"/>
        <v>1.8914174999999926</v>
      </c>
      <c r="S45" s="16">
        <f t="shared" si="13"/>
        <v>0.35068641275042306</v>
      </c>
      <c r="T45" s="26">
        <f t="shared" si="14"/>
        <v>1.2187066917140932</v>
      </c>
    </row>
    <row r="46" spans="1:20" x14ac:dyDescent="0.15">
      <c r="A46" s="10">
        <f t="shared" si="15"/>
        <v>0.42000000000000021</v>
      </c>
      <c r="B46" s="26">
        <f t="shared" si="0"/>
        <v>2.0122720350678955</v>
      </c>
      <c r="C46" s="26">
        <f t="shared" si="1"/>
        <v>1.423695990767065</v>
      </c>
      <c r="D46" s="16">
        <f t="shared" si="2"/>
        <v>0.90587000000000006</v>
      </c>
      <c r="E46" s="26">
        <f t="shared" si="3"/>
        <v>2.0122720350678955</v>
      </c>
      <c r="F46" s="26">
        <f t="shared" si="4"/>
        <v>1.6507098443280588</v>
      </c>
      <c r="G46" s="3"/>
      <c r="H46" s="10">
        <f t="shared" si="16"/>
        <v>1.4200000000000004</v>
      </c>
      <c r="I46" s="26">
        <f t="shared" si="5"/>
        <v>0.59517905262571569</v>
      </c>
      <c r="J46" s="26">
        <f t="shared" si="6"/>
        <v>1.2209025414703036</v>
      </c>
      <c r="K46" s="16">
        <f t="shared" si="7"/>
        <v>1.2278700000000002</v>
      </c>
      <c r="L46" s="16">
        <f t="shared" si="8"/>
        <v>0.59517905262571569</v>
      </c>
      <c r="M46" s="26">
        <f t="shared" si="9"/>
        <v>0.39202408453199655</v>
      </c>
      <c r="O46" s="10">
        <f t="shared" si="17"/>
        <v>2.419999999999991</v>
      </c>
      <c r="P46" s="26">
        <f t="shared" si="10"/>
        <v>0.34923729534236353</v>
      </c>
      <c r="Q46" s="26">
        <f t="shared" si="11"/>
        <v>3.3010660483099636</v>
      </c>
      <c r="R46" s="16">
        <f t="shared" si="12"/>
        <v>1.8998699999999924</v>
      </c>
      <c r="S46" s="16">
        <f t="shared" si="13"/>
        <v>0.34923729534236353</v>
      </c>
      <c r="T46" s="26">
        <f t="shared" si="14"/>
        <v>1.225974005416445</v>
      </c>
    </row>
    <row r="47" spans="1:20" x14ac:dyDescent="0.15">
      <c r="A47" s="10">
        <f t="shared" si="15"/>
        <v>0.43000000000000022</v>
      </c>
      <c r="B47" s="26">
        <f t="shared" si="0"/>
        <v>1.9654750109965491</v>
      </c>
      <c r="C47" s="26">
        <f t="shared" si="1"/>
        <v>1.3985952319214017</v>
      </c>
      <c r="D47" s="16">
        <f t="shared" si="2"/>
        <v>0.90735750000000015</v>
      </c>
      <c r="E47" s="26">
        <f t="shared" si="3"/>
        <v>1.9654750109965491</v>
      </c>
      <c r="F47" s="26">
        <f t="shared" si="4"/>
        <v>1.511624114884041</v>
      </c>
      <c r="G47" s="3"/>
      <c r="H47" s="10">
        <f t="shared" si="16"/>
        <v>1.4300000000000004</v>
      </c>
      <c r="I47" s="26">
        <f t="shared" si="5"/>
        <v>0.59101696134861281</v>
      </c>
      <c r="J47" s="26">
        <f t="shared" si="6"/>
        <v>1.2296882690453395</v>
      </c>
      <c r="K47" s="16">
        <f t="shared" si="7"/>
        <v>1.2328575000000002</v>
      </c>
      <c r="L47" s="16">
        <f t="shared" si="8"/>
        <v>0.59101696134861281</v>
      </c>
      <c r="M47" s="26">
        <f t="shared" si="9"/>
        <v>0.40112217376659298</v>
      </c>
      <c r="O47" s="10">
        <f t="shared" si="17"/>
        <v>2.4299999999999908</v>
      </c>
      <c r="P47" s="26">
        <f t="shared" si="10"/>
        <v>0.34780010482655133</v>
      </c>
      <c r="Q47" s="26">
        <f t="shared" si="11"/>
        <v>3.3391719593936449</v>
      </c>
      <c r="R47" s="16">
        <f t="shared" si="12"/>
        <v>1.9083574999999924</v>
      </c>
      <c r="S47" s="16">
        <f t="shared" si="13"/>
        <v>0.34780010482655133</v>
      </c>
      <c r="T47" s="26">
        <f t="shared" si="14"/>
        <v>1.2332196642434798</v>
      </c>
    </row>
    <row r="48" spans="1:20" x14ac:dyDescent="0.15">
      <c r="A48" s="10">
        <f t="shared" si="15"/>
        <v>0.44000000000000022</v>
      </c>
      <c r="B48" s="26">
        <f t="shared" si="0"/>
        <v>1.9208051243829913</v>
      </c>
      <c r="C48" s="26">
        <f t="shared" si="1"/>
        <v>1.3748528541625784</v>
      </c>
      <c r="D48" s="16">
        <f t="shared" si="2"/>
        <v>0.90888000000000024</v>
      </c>
      <c r="E48" s="26">
        <f t="shared" si="3"/>
        <v>1.9208051243829913</v>
      </c>
      <c r="F48" s="26">
        <f t="shared" si="4"/>
        <v>1.3840034583375129</v>
      </c>
      <c r="G48" s="3"/>
      <c r="H48" s="10">
        <f t="shared" si="16"/>
        <v>1.4400000000000004</v>
      </c>
      <c r="I48" s="26">
        <f t="shared" si="5"/>
        <v>0.58691267689480298</v>
      </c>
      <c r="J48" s="26">
        <f t="shared" si="6"/>
        <v>1.2386494151667122</v>
      </c>
      <c r="K48" s="16">
        <f t="shared" si="7"/>
        <v>1.2378800000000003</v>
      </c>
      <c r="L48" s="16">
        <f t="shared" si="8"/>
        <v>0.58691267689480298</v>
      </c>
      <c r="M48" s="26">
        <f t="shared" si="9"/>
        <v>0.41022495409685555</v>
      </c>
      <c r="O48" s="10">
        <f t="shared" si="17"/>
        <v>2.4399999999999906</v>
      </c>
      <c r="P48" s="26">
        <f t="shared" si="10"/>
        <v>0.34637469456086878</v>
      </c>
      <c r="Q48" s="26">
        <f t="shared" si="11"/>
        <v>3.3777569583721734</v>
      </c>
      <c r="R48" s="16">
        <f t="shared" si="12"/>
        <v>1.9168799999999924</v>
      </c>
      <c r="S48" s="16">
        <f t="shared" si="13"/>
        <v>0.34637469456086878</v>
      </c>
      <c r="T48" s="26">
        <f t="shared" si="14"/>
        <v>1.2404437442635612</v>
      </c>
    </row>
    <row r="49" spans="1:20" x14ac:dyDescent="0.15">
      <c r="A49" s="10">
        <f t="shared" si="15"/>
        <v>0.45000000000000023</v>
      </c>
      <c r="B49" s="26">
        <f t="shared" si="0"/>
        <v>1.8781205660633693</v>
      </c>
      <c r="C49" s="26">
        <f t="shared" si="1"/>
        <v>1.3523806552061313</v>
      </c>
      <c r="D49" s="16">
        <f t="shared" si="2"/>
        <v>0.91043750000000012</v>
      </c>
      <c r="E49" s="26">
        <f t="shared" si="3"/>
        <v>1.8781205660633693</v>
      </c>
      <c r="F49" s="26">
        <f t="shared" si="4"/>
        <v>1.2667937048558613</v>
      </c>
      <c r="G49" s="3"/>
      <c r="H49" s="10">
        <f t="shared" si="16"/>
        <v>1.4500000000000004</v>
      </c>
      <c r="I49" s="26">
        <f t="shared" si="5"/>
        <v>0.58286500326104573</v>
      </c>
      <c r="J49" s="26">
        <f t="shared" si="6"/>
        <v>1.2477871208599629</v>
      </c>
      <c r="K49" s="16">
        <f t="shared" si="7"/>
        <v>1.2429375000000003</v>
      </c>
      <c r="L49" s="16">
        <f t="shared" si="8"/>
        <v>0.58286500326104573</v>
      </c>
      <c r="M49" s="26">
        <f t="shared" si="9"/>
        <v>0.41933096151267846</v>
      </c>
      <c r="O49" s="10">
        <f t="shared" si="17"/>
        <v>2.4499999999999904</v>
      </c>
      <c r="P49" s="26">
        <f t="shared" si="10"/>
        <v>0.34496092029735503</v>
      </c>
      <c r="Q49" s="26">
        <f t="shared" si="11"/>
        <v>3.4168261995875366</v>
      </c>
      <c r="R49" s="16">
        <f t="shared" si="12"/>
        <v>1.9254374999999917</v>
      </c>
      <c r="S49" s="16">
        <f t="shared" si="13"/>
        <v>0.34496092029735503</v>
      </c>
      <c r="T49" s="26">
        <f t="shared" si="14"/>
        <v>1.2476463222668743</v>
      </c>
    </row>
    <row r="50" spans="1:20" x14ac:dyDescent="0.15">
      <c r="A50" s="10">
        <f t="shared" si="15"/>
        <v>0.46000000000000024</v>
      </c>
      <c r="B50" s="26">
        <f t="shared" si="0"/>
        <v>1.8372918581054698</v>
      </c>
      <c r="C50" s="26">
        <f t="shared" si="1"/>
        <v>1.3310981652471157</v>
      </c>
      <c r="D50" s="16">
        <f t="shared" si="2"/>
        <v>0.91203000000000023</v>
      </c>
      <c r="E50" s="26">
        <f t="shared" si="3"/>
        <v>1.8372918581054698</v>
      </c>
      <c r="F50" s="26">
        <f t="shared" si="4"/>
        <v>1.1590560294838712</v>
      </c>
      <c r="G50" s="3"/>
      <c r="H50" s="10">
        <f t="shared" si="16"/>
        <v>1.4600000000000004</v>
      </c>
      <c r="I50" s="26">
        <f t="shared" si="5"/>
        <v>0.57887277721131258</v>
      </c>
      <c r="J50" s="26">
        <f t="shared" si="6"/>
        <v>1.2571025688236117</v>
      </c>
      <c r="K50" s="16">
        <f t="shared" si="7"/>
        <v>1.2480300000000002</v>
      </c>
      <c r="L50" s="16">
        <f t="shared" si="8"/>
        <v>0.57887277721131258</v>
      </c>
      <c r="M50" s="26">
        <f t="shared" si="9"/>
        <v>0.42843880025804137</v>
      </c>
      <c r="O50" s="10">
        <f t="shared" si="17"/>
        <v>2.4599999999999902</v>
      </c>
      <c r="P50" s="26">
        <f t="shared" si="10"/>
        <v>0.3435586401335447</v>
      </c>
      <c r="Q50" s="26">
        <f t="shared" si="11"/>
        <v>3.4563848871706973</v>
      </c>
      <c r="R50" s="16">
        <f t="shared" si="12"/>
        <v>1.9340299999999915</v>
      </c>
      <c r="S50" s="16">
        <f t="shared" si="13"/>
        <v>0.3435586401335447</v>
      </c>
      <c r="T50" s="26">
        <f t="shared" si="14"/>
        <v>1.2548274757201581</v>
      </c>
    </row>
    <row r="51" spans="1:20" x14ac:dyDescent="0.15">
      <c r="A51" s="10">
        <f t="shared" si="15"/>
        <v>0.47000000000000025</v>
      </c>
      <c r="B51" s="26">
        <f t="shared" si="0"/>
        <v>1.7982005419755662</v>
      </c>
      <c r="C51" s="26">
        <f t="shared" si="1"/>
        <v>1.310931825016429</v>
      </c>
      <c r="D51" s="16">
        <f t="shared" si="2"/>
        <v>0.91365750000000023</v>
      </c>
      <c r="E51" s="26">
        <f t="shared" si="3"/>
        <v>1.7982005419755662</v>
      </c>
      <c r="F51" s="26">
        <f t="shared" si="4"/>
        <v>1.0599522572263687</v>
      </c>
      <c r="G51" s="3"/>
      <c r="H51" s="10">
        <f t="shared" si="16"/>
        <v>1.4700000000000004</v>
      </c>
      <c r="I51" s="26">
        <f t="shared" si="5"/>
        <v>0.57493486716225606</v>
      </c>
      <c r="J51" s="26">
        <f t="shared" si="6"/>
        <v>1.2665969829416095</v>
      </c>
      <c r="K51" s="16">
        <f t="shared" si="7"/>
        <v>1.2531575000000004</v>
      </c>
      <c r="L51" s="16">
        <f t="shared" si="8"/>
        <v>0.57493486716225606</v>
      </c>
      <c r="M51" s="26">
        <f t="shared" si="9"/>
        <v>0.43754713968138437</v>
      </c>
      <c r="O51" s="10">
        <f t="shared" si="17"/>
        <v>2.46999999999999</v>
      </c>
      <c r="P51" s="26">
        <f t="shared" si="10"/>
        <v>0.34216771446498784</v>
      </c>
      <c r="Q51" s="26">
        <f t="shared" si="11"/>
        <v>3.4964382753485062</v>
      </c>
      <c r="R51" s="16">
        <f t="shared" si="12"/>
        <v>1.9426574999999913</v>
      </c>
      <c r="S51" s="16">
        <f t="shared" si="13"/>
        <v>0.34216771446498784</v>
      </c>
      <c r="T51" s="26">
        <f t="shared" si="14"/>
        <v>1.2619872827231697</v>
      </c>
    </row>
    <row r="52" spans="1:20" x14ac:dyDescent="0.15">
      <c r="A52" s="10">
        <f t="shared" si="15"/>
        <v>0.48000000000000026</v>
      </c>
      <c r="B52" s="26">
        <f t="shared" si="0"/>
        <v>1.7607380306844085</v>
      </c>
      <c r="C52" s="26">
        <f t="shared" si="1"/>
        <v>1.291814266595918</v>
      </c>
      <c r="D52" s="16">
        <f t="shared" si="2"/>
        <v>0.91532000000000024</v>
      </c>
      <c r="E52" s="26">
        <f t="shared" si="3"/>
        <v>1.7607380306844085</v>
      </c>
      <c r="F52" s="26">
        <f t="shared" si="4"/>
        <v>0.96873229915922221</v>
      </c>
      <c r="G52" s="3"/>
      <c r="H52" s="10">
        <f t="shared" si="16"/>
        <v>1.4800000000000004</v>
      </c>
      <c r="I52" s="26">
        <f t="shared" si="5"/>
        <v>0.57105017211386233</v>
      </c>
      <c r="J52" s="26">
        <f t="shared" si="6"/>
        <v>1.2762716278252548</v>
      </c>
      <c r="K52" s="16">
        <f t="shared" si="7"/>
        <v>1.2583200000000003</v>
      </c>
      <c r="L52" s="16">
        <f t="shared" si="8"/>
        <v>0.57105017211386233</v>
      </c>
      <c r="M52" s="26">
        <f t="shared" si="9"/>
        <v>0.44665471124453282</v>
      </c>
      <c r="O52" s="10">
        <f t="shared" si="17"/>
        <v>2.4799999999999898</v>
      </c>
      <c r="P52" s="26">
        <f t="shared" si="10"/>
        <v>0.34078800593891939</v>
      </c>
      <c r="Q52" s="26">
        <f t="shared" si="11"/>
        <v>3.5369916687526639</v>
      </c>
      <c r="R52" s="16">
        <f t="shared" si="12"/>
        <v>1.9513199999999911</v>
      </c>
      <c r="S52" s="16">
        <f t="shared" si="13"/>
        <v>0.34078800593891939</v>
      </c>
      <c r="T52" s="26">
        <f t="shared" si="14"/>
        <v>1.2691258219668113</v>
      </c>
    </row>
    <row r="53" spans="1:20" x14ac:dyDescent="0.15">
      <c r="A53" s="10">
        <f t="shared" si="15"/>
        <v>0.49000000000000027</v>
      </c>
      <c r="B53" s="26">
        <f t="shared" si="0"/>
        <v>1.7248046014867675</v>
      </c>
      <c r="C53" s="26">
        <f t="shared" si="1"/>
        <v>1.2736836823125117</v>
      </c>
      <c r="D53" s="16">
        <f t="shared" si="2"/>
        <v>0.91701750000000004</v>
      </c>
      <c r="E53" s="26">
        <f t="shared" si="3"/>
        <v>1.7248046014867675</v>
      </c>
      <c r="F53" s="26">
        <f t="shared" si="4"/>
        <v>0.88472337417621194</v>
      </c>
      <c r="G53" s="3"/>
      <c r="H53" s="10">
        <f t="shared" si="16"/>
        <v>1.4900000000000004</v>
      </c>
      <c r="I53" s="26">
        <f t="shared" si="5"/>
        <v>0.56721762062316528</v>
      </c>
      <c r="J53" s="26">
        <f t="shared" si="6"/>
        <v>1.2861278083832597</v>
      </c>
      <c r="K53" s="16">
        <f t="shared" si="7"/>
        <v>1.2635175000000003</v>
      </c>
      <c r="L53" s="16">
        <f t="shared" si="8"/>
        <v>0.56721762062316528</v>
      </c>
      <c r="M53" s="26">
        <f t="shared" si="9"/>
        <v>0.45576030568135395</v>
      </c>
      <c r="O53" s="10">
        <f t="shared" si="17"/>
        <v>2.4899999999999896</v>
      </c>
      <c r="P53" s="26">
        <f t="shared" si="10"/>
        <v>0.33941937940904421</v>
      </c>
      <c r="Q53" s="26">
        <f t="shared" si="11"/>
        <v>3.5780504227307053</v>
      </c>
      <c r="R53" s="16">
        <f t="shared" si="12"/>
        <v>1.9600174999999909</v>
      </c>
      <c r="S53" s="16">
        <f t="shared" si="13"/>
        <v>0.33941937940904421</v>
      </c>
      <c r="T53" s="26">
        <f t="shared" si="14"/>
        <v>1.2762431726928578</v>
      </c>
    </row>
    <row r="54" spans="1:20" x14ac:dyDescent="0.15">
      <c r="A54" s="10">
        <f t="shared" si="15"/>
        <v>0.50000000000000022</v>
      </c>
      <c r="B54" s="26">
        <f t="shared" si="0"/>
        <v>1.6903085094570325</v>
      </c>
      <c r="C54" s="26">
        <f t="shared" si="1"/>
        <v>1.2564832693804098</v>
      </c>
      <c r="D54" s="16">
        <f t="shared" si="2"/>
        <v>0.91875000000000018</v>
      </c>
      <c r="E54" s="26">
        <f t="shared" si="3"/>
        <v>1.6903085094570325</v>
      </c>
      <c r="F54" s="26">
        <f t="shared" si="4"/>
        <v>0.80732073264417781</v>
      </c>
      <c r="G54" s="3"/>
      <c r="H54" s="10">
        <f t="shared" si="16"/>
        <v>1.5000000000000004</v>
      </c>
      <c r="I54" s="26">
        <f t="shared" si="5"/>
        <v>0.5634361698190109</v>
      </c>
      <c r="J54" s="26">
        <f t="shared" si="6"/>
        <v>1.2961668694186981</v>
      </c>
      <c r="K54" s="16">
        <f t="shared" si="7"/>
        <v>1.2687500000000003</v>
      </c>
      <c r="L54" s="16">
        <f t="shared" si="8"/>
        <v>0.5634361698190109</v>
      </c>
      <c r="M54" s="26">
        <f t="shared" si="9"/>
        <v>0.4648627702978595</v>
      </c>
      <c r="O54" s="10">
        <f t="shared" si="17"/>
        <v>2.4999999999999893</v>
      </c>
      <c r="P54" s="26">
        <f t="shared" si="10"/>
        <v>0.33806170189140805</v>
      </c>
      <c r="Q54" s="26">
        <f t="shared" si="11"/>
        <v>3.619619943658968</v>
      </c>
      <c r="R54" s="16">
        <f t="shared" si="12"/>
        <v>1.9687499999999909</v>
      </c>
      <c r="S54" s="16">
        <f t="shared" si="13"/>
        <v>0.33806170189140805</v>
      </c>
      <c r="T54" s="26">
        <f t="shared" si="14"/>
        <v>1.2833394146552299</v>
      </c>
    </row>
    <row r="55" spans="1:20" x14ac:dyDescent="0.15">
      <c r="A55" s="10">
        <f t="shared" si="15"/>
        <v>0.51000000000000023</v>
      </c>
      <c r="B55" s="26">
        <f t="shared" si="0"/>
        <v>1.6571652053500316</v>
      </c>
      <c r="C55" s="26">
        <f t="shared" si="1"/>
        <v>1.2401607398945993</v>
      </c>
      <c r="D55" s="16">
        <f t="shared" si="2"/>
        <v>0.9205175000000001</v>
      </c>
      <c r="E55" s="26">
        <f t="shared" si="3"/>
        <v>1.6571652053500316</v>
      </c>
      <c r="F55" s="26">
        <f t="shared" si="4"/>
        <v>0.73597964791649551</v>
      </c>
      <c r="G55" s="3"/>
      <c r="H55" s="10">
        <f t="shared" si="16"/>
        <v>1.5100000000000005</v>
      </c>
      <c r="I55" s="26">
        <f t="shared" si="5"/>
        <v>0.55970480445597104</v>
      </c>
      <c r="J55" s="26">
        <f t="shared" si="6"/>
        <v>1.3063901952516455</v>
      </c>
      <c r="K55" s="16">
        <f t="shared" si="7"/>
        <v>1.2740175000000002</v>
      </c>
      <c r="L55" s="16">
        <f t="shared" si="8"/>
        <v>0.55970480445597104</v>
      </c>
      <c r="M55" s="26">
        <f t="shared" si="9"/>
        <v>0.47396100640597616</v>
      </c>
      <c r="O55" s="10">
        <f t="shared" si="17"/>
        <v>2.5099999999999891</v>
      </c>
      <c r="P55" s="26">
        <f t="shared" si="10"/>
        <v>0.33671484252132278</v>
      </c>
      <c r="Q55" s="26">
        <f t="shared" si="11"/>
        <v>3.6617056892575612</v>
      </c>
      <c r="R55" s="16">
        <f t="shared" si="12"/>
        <v>1.9775174999999905</v>
      </c>
      <c r="S55" s="16">
        <f t="shared" si="13"/>
        <v>0.33671484252132278</v>
      </c>
      <c r="T55" s="26">
        <f t="shared" si="14"/>
        <v>1.2904146280827484</v>
      </c>
    </row>
    <row r="56" spans="1:20" x14ac:dyDescent="0.15">
      <c r="A56" s="10">
        <f t="shared" si="15"/>
        <v>0.52000000000000024</v>
      </c>
      <c r="B56" s="26">
        <f t="shared" si="0"/>
        <v>1.6252966437086849</v>
      </c>
      <c r="C56" s="26">
        <f t="shared" si="1"/>
        <v>1.2246678873785104</v>
      </c>
      <c r="D56" s="16">
        <f t="shared" si="2"/>
        <v>0.92232000000000025</v>
      </c>
      <c r="E56" s="26">
        <f t="shared" si="3"/>
        <v>1.6252966437086849</v>
      </c>
      <c r="F56" s="26">
        <f t="shared" si="4"/>
        <v>0.67020848185860193</v>
      </c>
      <c r="G56" s="3"/>
      <c r="H56" s="10">
        <f t="shared" si="16"/>
        <v>1.5200000000000005</v>
      </c>
      <c r="I56" s="26">
        <f t="shared" si="5"/>
        <v>0.55602253600560281</v>
      </c>
      <c r="J56" s="26">
        <f t="shared" si="6"/>
        <v>1.3167992093663987</v>
      </c>
      <c r="K56" s="16">
        <f t="shared" si="7"/>
        <v>1.2793200000000005</v>
      </c>
      <c r="L56" s="16">
        <f t="shared" si="8"/>
        <v>0.55602253600560281</v>
      </c>
      <c r="M56" s="26">
        <f t="shared" si="9"/>
        <v>0.48305396688368551</v>
      </c>
      <c r="O56" s="10">
        <f t="shared" si="17"/>
        <v>2.5199999999999889</v>
      </c>
      <c r="P56" s="26">
        <f t="shared" si="10"/>
        <v>0.33537867251131759</v>
      </c>
      <c r="Q56" s="26">
        <f t="shared" si="11"/>
        <v>3.7043131689073134</v>
      </c>
      <c r="R56" s="16">
        <f t="shared" si="12"/>
        <v>1.9863199999999903</v>
      </c>
      <c r="S56" s="16">
        <f t="shared" si="13"/>
        <v>0.33537867251131759</v>
      </c>
      <c r="T56" s="26">
        <f t="shared" si="14"/>
        <v>1.2974688936433216</v>
      </c>
    </row>
    <row r="57" spans="1:20" x14ac:dyDescent="0.15">
      <c r="A57" s="10">
        <f t="shared" si="15"/>
        <v>0.53000000000000025</v>
      </c>
      <c r="B57" s="26">
        <f t="shared" si="0"/>
        <v>1.594630669299087</v>
      </c>
      <c r="C57" s="26">
        <f t="shared" si="1"/>
        <v>1.2099602024164555</v>
      </c>
      <c r="D57" s="16">
        <f t="shared" si="2"/>
        <v>0.92415750000000019</v>
      </c>
      <c r="E57" s="26">
        <f t="shared" si="3"/>
        <v>1.594630669299087</v>
      </c>
      <c r="F57" s="26">
        <f t="shared" si="4"/>
        <v>0.60956266321852948</v>
      </c>
      <c r="G57" s="3"/>
      <c r="H57" s="10">
        <f t="shared" si="16"/>
        <v>1.5300000000000005</v>
      </c>
      <c r="I57" s="26">
        <f t="shared" si="5"/>
        <v>0.55238840178334403</v>
      </c>
      <c r="J57" s="26">
        <f t="shared" si="6"/>
        <v>1.327395374082188</v>
      </c>
      <c r="K57" s="16">
        <f t="shared" si="7"/>
        <v>1.2846575000000005</v>
      </c>
      <c r="L57" s="16">
        <f t="shared" si="8"/>
        <v>0.55238840178334403</v>
      </c>
      <c r="M57" s="26">
        <f t="shared" si="9"/>
        <v>0.49214065385465877</v>
      </c>
      <c r="O57" s="10">
        <f t="shared" si="17"/>
        <v>2.5299999999999887</v>
      </c>
      <c r="P57" s="26">
        <f t="shared" si="10"/>
        <v>0.33405306511008709</v>
      </c>
      <c r="Q57" s="26">
        <f t="shared" si="11"/>
        <v>3.7474479439686261</v>
      </c>
      <c r="R57" s="16">
        <f t="shared" si="12"/>
        <v>1.9951574999999899</v>
      </c>
      <c r="S57" s="16">
        <f t="shared" si="13"/>
        <v>0.33405306511008709</v>
      </c>
      <c r="T57" s="26">
        <f t="shared" si="14"/>
        <v>1.3045022924095058</v>
      </c>
    </row>
    <row r="58" spans="1:20" x14ac:dyDescent="0.15">
      <c r="A58" s="10">
        <f t="shared" si="15"/>
        <v>0.54000000000000026</v>
      </c>
      <c r="B58" s="26">
        <f t="shared" si="0"/>
        <v>1.5651004717194743</v>
      </c>
      <c r="C58" s="26">
        <f t="shared" si="1"/>
        <v>1.1959965310081053</v>
      </c>
      <c r="D58" s="16">
        <f t="shared" si="2"/>
        <v>0.92603000000000024</v>
      </c>
      <c r="E58" s="26">
        <f t="shared" si="3"/>
        <v>1.5651004717194743</v>
      </c>
      <c r="F58" s="26">
        <f t="shared" si="4"/>
        <v>0.55363944435010137</v>
      </c>
      <c r="G58" s="3"/>
      <c r="H58" s="10">
        <f t="shared" si="16"/>
        <v>1.5400000000000005</v>
      </c>
      <c r="I58" s="26">
        <f t="shared" si="5"/>
        <v>0.54880146410942621</v>
      </c>
      <c r="J58" s="26">
        <f t="shared" si="6"/>
        <v>1.3381801902463859</v>
      </c>
      <c r="K58" s="16">
        <f t="shared" si="7"/>
        <v>1.2900300000000002</v>
      </c>
      <c r="L58" s="16">
        <f t="shared" si="8"/>
        <v>0.54880146410942621</v>
      </c>
      <c r="M58" s="26">
        <f t="shared" si="9"/>
        <v>0.50122011648093867</v>
      </c>
      <c r="O58" s="10">
        <f t="shared" si="17"/>
        <v>2.5399999999999885</v>
      </c>
      <c r="P58" s="26">
        <f t="shared" si="10"/>
        <v>0.33273789556240962</v>
      </c>
      <c r="Q58" s="26">
        <f t="shared" si="11"/>
        <v>3.7911156281023066</v>
      </c>
      <c r="R58" s="16">
        <f t="shared" si="12"/>
        <v>2.0040299999999895</v>
      </c>
      <c r="S58" s="16">
        <f t="shared" si="13"/>
        <v>0.33273789556240962</v>
      </c>
      <c r="T58" s="26">
        <f t="shared" si="14"/>
        <v>1.311514905825395</v>
      </c>
    </row>
    <row r="59" spans="1:20" x14ac:dyDescent="0.15">
      <c r="A59" s="10">
        <f t="shared" si="15"/>
        <v>0.55000000000000027</v>
      </c>
      <c r="B59" s="26">
        <f t="shared" si="0"/>
        <v>1.536644099506393</v>
      </c>
      <c r="C59" s="26">
        <f t="shared" si="1"/>
        <v>1.1827387702077263</v>
      </c>
      <c r="D59" s="16">
        <f t="shared" si="2"/>
        <v>0.92793750000000008</v>
      </c>
      <c r="E59" s="26">
        <f t="shared" si="3"/>
        <v>1.536644099506393</v>
      </c>
      <c r="F59" s="26">
        <f t="shared" si="4"/>
        <v>0.50207332365778645</v>
      </c>
      <c r="G59" s="3"/>
      <c r="H59" s="10">
        <f t="shared" si="16"/>
        <v>1.5500000000000005</v>
      </c>
      <c r="I59" s="26">
        <f t="shared" si="5"/>
        <v>0.54526080950226863</v>
      </c>
      <c r="J59" s="26">
        <f t="shared" si="6"/>
        <v>1.3491551969492459</v>
      </c>
      <c r="K59" s="16">
        <f t="shared" si="7"/>
        <v>1.2954375000000002</v>
      </c>
      <c r="L59" s="16">
        <f t="shared" si="8"/>
        <v>0.54526080950226863</v>
      </c>
      <c r="M59" s="26">
        <f t="shared" si="9"/>
        <v>0.51029144886259326</v>
      </c>
      <c r="O59" s="10">
        <f t="shared" si="17"/>
        <v>2.5499999999999883</v>
      </c>
      <c r="P59" s="26">
        <f t="shared" si="10"/>
        <v>0.33143304107000804</v>
      </c>
      <c r="Q59" s="26">
        <f t="shared" si="11"/>
        <v>3.8353218875922872</v>
      </c>
      <c r="R59" s="16">
        <f t="shared" si="12"/>
        <v>2.0129374999999898</v>
      </c>
      <c r="S59" s="16">
        <f t="shared" si="13"/>
        <v>0.33143304107000804</v>
      </c>
      <c r="T59" s="26">
        <f t="shared" si="14"/>
        <v>1.318506815674787</v>
      </c>
    </row>
    <row r="60" spans="1:20" x14ac:dyDescent="0.15">
      <c r="A60" s="10">
        <f t="shared" si="15"/>
        <v>0.56000000000000028</v>
      </c>
      <c r="B60" s="26">
        <f t="shared" si="0"/>
        <v>1.5092040263009217</v>
      </c>
      <c r="C60" s="26">
        <f t="shared" si="1"/>
        <v>1.1701515963876679</v>
      </c>
      <c r="D60" s="16">
        <f t="shared" si="2"/>
        <v>0.92988000000000026</v>
      </c>
      <c r="E60" s="26">
        <f t="shared" si="3"/>
        <v>1.5092040263009217</v>
      </c>
      <c r="F60" s="26">
        <f t="shared" si="4"/>
        <v>0.45453203911824291</v>
      </c>
      <c r="G60" s="3"/>
      <c r="H60" s="10">
        <f t="shared" si="16"/>
        <v>1.5600000000000005</v>
      </c>
      <c r="I60" s="26">
        <f t="shared" si="5"/>
        <v>0.54176554790289511</v>
      </c>
      <c r="J60" s="26">
        <f t="shared" si="6"/>
        <v>1.3603219712592534</v>
      </c>
      <c r="K60" s="16">
        <f t="shared" si="7"/>
        <v>1.3008800000000005</v>
      </c>
      <c r="L60" s="16">
        <f t="shared" si="8"/>
        <v>0.54176554790289511</v>
      </c>
      <c r="M60" s="26">
        <f t="shared" si="9"/>
        <v>0.51935378803862897</v>
      </c>
      <c r="O60" s="10">
        <f t="shared" si="17"/>
        <v>2.5599999999999881</v>
      </c>
      <c r="P60" s="26">
        <f t="shared" si="10"/>
        <v>0.33013838075332835</v>
      </c>
      <c r="Q60" s="26">
        <f t="shared" si="11"/>
        <v>3.8800724416702486</v>
      </c>
      <c r="R60" s="16">
        <f t="shared" si="12"/>
        <v>2.0218799999999892</v>
      </c>
      <c r="S60" s="16">
        <f t="shared" si="13"/>
        <v>0.33013838075332835</v>
      </c>
      <c r="T60" s="26">
        <f t="shared" si="14"/>
        <v>1.3254781040505756</v>
      </c>
    </row>
    <row r="61" spans="1:20" x14ac:dyDescent="0.15">
      <c r="A61" s="10">
        <f t="shared" si="15"/>
        <v>0.57000000000000028</v>
      </c>
      <c r="B61" s="26">
        <f t="shared" si="0"/>
        <v>1.4827267626816072</v>
      </c>
      <c r="C61" s="26">
        <f t="shared" si="1"/>
        <v>1.1582022221196866</v>
      </c>
      <c r="D61" s="16">
        <f t="shared" si="2"/>
        <v>0.93185750000000012</v>
      </c>
      <c r="E61" s="26">
        <f t="shared" si="3"/>
        <v>1.4827267626816072</v>
      </c>
      <c r="F61" s="26">
        <f t="shared" si="4"/>
        <v>0.41071305308641104</v>
      </c>
      <c r="G61" s="3"/>
      <c r="H61" s="10">
        <f t="shared" si="16"/>
        <v>1.5700000000000005</v>
      </c>
      <c r="I61" s="26">
        <f t="shared" si="5"/>
        <v>0.53831481192899122</v>
      </c>
      <c r="J61" s="26">
        <f t="shared" si="6"/>
        <v>1.3716821279782443</v>
      </c>
      <c r="K61" s="16">
        <f t="shared" si="7"/>
        <v>1.3063575000000003</v>
      </c>
      <c r="L61" s="16">
        <f t="shared" si="8"/>
        <v>0.53831481192899122</v>
      </c>
      <c r="M61" s="26">
        <f t="shared" si="9"/>
        <v>0.52840631208379207</v>
      </c>
      <c r="O61" s="10">
        <f t="shared" si="17"/>
        <v>2.5699999999999878</v>
      </c>
      <c r="P61" s="26">
        <f t="shared" si="10"/>
        <v>0.32885379561421035</v>
      </c>
      <c r="Q61" s="26">
        <f t="shared" si="11"/>
        <v>3.9253730628421537</v>
      </c>
      <c r="R61" s="16">
        <f t="shared" si="12"/>
        <v>2.0308574999999891</v>
      </c>
      <c r="S61" s="16">
        <f t="shared" si="13"/>
        <v>0.32885379561421035</v>
      </c>
      <c r="T61" s="26">
        <f t="shared" si="14"/>
        <v>1.332428853325333</v>
      </c>
    </row>
    <row r="62" spans="1:20" x14ac:dyDescent="0.15">
      <c r="A62" s="10">
        <f t="shared" si="15"/>
        <v>0.58000000000000029</v>
      </c>
      <c r="B62" s="26">
        <f t="shared" si="0"/>
        <v>1.4571625081526141</v>
      </c>
      <c r="C62" s="26">
        <f t="shared" si="1"/>
        <v>1.1468601782203272</v>
      </c>
      <c r="D62" s="16">
        <f t="shared" si="2"/>
        <v>0.93387000000000009</v>
      </c>
      <c r="E62" s="26">
        <f t="shared" si="3"/>
        <v>1.4571625081526141</v>
      </c>
      <c r="F62" s="26">
        <f t="shared" si="4"/>
        <v>0.37034046090348693</v>
      </c>
      <c r="G62" s="3"/>
      <c r="H62" s="10">
        <f t="shared" si="16"/>
        <v>1.5800000000000005</v>
      </c>
      <c r="I62" s="26">
        <f t="shared" si="5"/>
        <v>0.53490775615728881</v>
      </c>
      <c r="J62" s="26">
        <f t="shared" si="6"/>
        <v>1.3832373194154521</v>
      </c>
      <c r="K62" s="16">
        <f t="shared" si="7"/>
        <v>1.3118700000000003</v>
      </c>
      <c r="L62" s="16">
        <f t="shared" si="8"/>
        <v>0.53490775615728881</v>
      </c>
      <c r="M62" s="26">
        <f t="shared" si="9"/>
        <v>0.53744823829619004</v>
      </c>
      <c r="O62" s="10">
        <f t="shared" si="17"/>
        <v>2.5799999999999876</v>
      </c>
      <c r="P62" s="26">
        <f t="shared" si="10"/>
        <v>0.32757916849942659</v>
      </c>
      <c r="Q62" s="26">
        <f t="shared" si="11"/>
        <v>3.9712295772166244</v>
      </c>
      <c r="R62" s="16">
        <f t="shared" si="12"/>
        <v>2.039869999999989</v>
      </c>
      <c r="S62" s="16">
        <f t="shared" si="13"/>
        <v>0.32757916849942659</v>
      </c>
      <c r="T62" s="26">
        <f t="shared" si="14"/>
        <v>1.3393591461230314</v>
      </c>
    </row>
    <row r="63" spans="1:20" x14ac:dyDescent="0.15">
      <c r="A63" s="10">
        <f t="shared" si="15"/>
        <v>0.5900000000000003</v>
      </c>
      <c r="B63" s="26">
        <f t="shared" si="0"/>
        <v>1.4324648385229086</v>
      </c>
      <c r="C63" s="26">
        <f t="shared" si="1"/>
        <v>1.136097117974854</v>
      </c>
      <c r="D63" s="16">
        <f t="shared" si="2"/>
        <v>0.93591750000000018</v>
      </c>
      <c r="E63" s="26">
        <f t="shared" si="3"/>
        <v>1.4324648385229086</v>
      </c>
      <c r="F63" s="26">
        <f t="shared" si="4"/>
        <v>0.33316226606093313</v>
      </c>
      <c r="G63" s="3"/>
      <c r="H63" s="10">
        <f t="shared" si="16"/>
        <v>1.5900000000000005</v>
      </c>
      <c r="I63" s="26">
        <f t="shared" si="5"/>
        <v>0.53154355643302909</v>
      </c>
      <c r="J63" s="26">
        <f t="shared" si="6"/>
        <v>1.3949892351797148</v>
      </c>
      <c r="K63" s="16">
        <f t="shared" si="7"/>
        <v>1.3174175000000004</v>
      </c>
      <c r="L63" s="16">
        <f t="shared" si="8"/>
        <v>0.53154355643302909</v>
      </c>
      <c r="M63" s="26">
        <f t="shared" si="9"/>
        <v>0.5464788214709666</v>
      </c>
      <c r="O63" s="10">
        <f t="shared" si="17"/>
        <v>2.5899999999999874</v>
      </c>
      <c r="P63" s="26">
        <f t="shared" si="10"/>
        <v>0.32631438406506591</v>
      </c>
      <c r="Q63" s="26">
        <f t="shared" si="11"/>
        <v>4.0176478648351592</v>
      </c>
      <c r="R63" s="16">
        <f t="shared" si="12"/>
        <v>2.0489174999999884</v>
      </c>
      <c r="S63" s="16">
        <f t="shared" si="13"/>
        <v>0.32631438406506591</v>
      </c>
      <c r="T63" s="26">
        <f t="shared" si="14"/>
        <v>1.3462690652918594</v>
      </c>
    </row>
    <row r="64" spans="1:20" x14ac:dyDescent="0.15">
      <c r="A64" s="10">
        <f t="shared" si="15"/>
        <v>0.60000000000000031</v>
      </c>
      <c r="B64" s="26">
        <f t="shared" si="0"/>
        <v>1.4085904245475269</v>
      </c>
      <c r="C64" s="26">
        <f t="shared" si="1"/>
        <v>1.1258866409523323</v>
      </c>
      <c r="D64" s="16">
        <f t="shared" si="2"/>
        <v>0.93800000000000017</v>
      </c>
      <c r="E64" s="26">
        <f t="shared" si="3"/>
        <v>1.4085904245475269</v>
      </c>
      <c r="F64" s="26">
        <f t="shared" si="4"/>
        <v>0.29894797321621491</v>
      </c>
      <c r="G64" s="3"/>
      <c r="H64" s="10">
        <f t="shared" si="16"/>
        <v>1.6000000000000005</v>
      </c>
      <c r="I64" s="26">
        <f t="shared" si="5"/>
        <v>0.52822140920532268</v>
      </c>
      <c r="J64" s="26">
        <f t="shared" si="6"/>
        <v>1.4069396019890985</v>
      </c>
      <c r="K64" s="16">
        <f t="shared" si="7"/>
        <v>1.3230000000000004</v>
      </c>
      <c r="L64" s="16">
        <f t="shared" si="8"/>
        <v>0.52822140920532268</v>
      </c>
      <c r="M64" s="26">
        <f t="shared" si="9"/>
        <v>0.55549735225554175</v>
      </c>
      <c r="O64" s="10">
        <f t="shared" si="17"/>
        <v>2.5999999999999872</v>
      </c>
      <c r="P64" s="26">
        <f t="shared" si="10"/>
        <v>0.32505932874173876</v>
      </c>
      <c r="Q64" s="26">
        <f t="shared" si="11"/>
        <v>4.0646338600042728</v>
      </c>
      <c r="R64" s="16">
        <f t="shared" si="12"/>
        <v>2.0579999999999883</v>
      </c>
      <c r="S64" s="16">
        <f t="shared" si="13"/>
        <v>0.32505932874173876</v>
      </c>
      <c r="T64" s="26">
        <f t="shared" si="14"/>
        <v>1.3531586938781053</v>
      </c>
    </row>
    <row r="65" spans="1:20" x14ac:dyDescent="0.15">
      <c r="A65" s="10">
        <f t="shared" si="15"/>
        <v>0.61000000000000032</v>
      </c>
      <c r="B65" s="26">
        <f t="shared" si="0"/>
        <v>1.3854987782434691</v>
      </c>
      <c r="C65" s="26">
        <f t="shared" si="1"/>
        <v>1.1162041341637667</v>
      </c>
      <c r="D65" s="16">
        <f t="shared" si="2"/>
        <v>0.94011750000000027</v>
      </c>
      <c r="E65" s="26">
        <f t="shared" si="3"/>
        <v>1.3854987782434691</v>
      </c>
      <c r="F65" s="26">
        <f t="shared" si="4"/>
        <v>0.26748645750579936</v>
      </c>
      <c r="G65" s="3"/>
      <c r="H65" s="10">
        <f t="shared" si="16"/>
        <v>1.6100000000000005</v>
      </c>
      <c r="I65" s="26">
        <f t="shared" si="5"/>
        <v>0.52494053088727721</v>
      </c>
      <c r="J65" s="26">
        <f t="shared" si="6"/>
        <v>1.4190901834972356</v>
      </c>
      <c r="K65" s="16">
        <f t="shared" si="7"/>
        <v>1.3286175000000005</v>
      </c>
      <c r="L65" s="16">
        <f t="shared" si="8"/>
        <v>0.52494053088727721</v>
      </c>
      <c r="M65" s="26">
        <f t="shared" si="9"/>
        <v>0.56450315558217323</v>
      </c>
      <c r="O65" s="10">
        <f t="shared" si="17"/>
        <v>2.609999999999987</v>
      </c>
      <c r="P65" s="26">
        <f t="shared" si="10"/>
        <v>0.3238138907005827</v>
      </c>
      <c r="Q65" s="26">
        <f t="shared" si="11"/>
        <v>4.112193551629364</v>
      </c>
      <c r="R65" s="16">
        <f t="shared" si="12"/>
        <v>2.0671174999999882</v>
      </c>
      <c r="S65" s="16">
        <f t="shared" si="13"/>
        <v>0.3238138907005827</v>
      </c>
      <c r="T65" s="26">
        <f t="shared" si="14"/>
        <v>1.360028115101056</v>
      </c>
    </row>
    <row r="66" spans="1:20" x14ac:dyDescent="0.15">
      <c r="A66" s="10">
        <f t="shared" si="15"/>
        <v>0.62000000000000033</v>
      </c>
      <c r="B66" s="26">
        <f t="shared" si="0"/>
        <v>1.3631520237556711</v>
      </c>
      <c r="C66" s="26">
        <f t="shared" si="1"/>
        <v>1.107026628605291</v>
      </c>
      <c r="D66" s="16">
        <f t="shared" si="2"/>
        <v>0.94227000000000016</v>
      </c>
      <c r="E66" s="26">
        <f t="shared" si="3"/>
        <v>1.3631520237556711</v>
      </c>
      <c r="F66" s="26">
        <f t="shared" si="4"/>
        <v>0.23858407460439635</v>
      </c>
      <c r="G66" s="3"/>
      <c r="H66" s="10">
        <f t="shared" si="16"/>
        <v>1.6200000000000006</v>
      </c>
      <c r="I66" s="26">
        <f t="shared" si="5"/>
        <v>0.52170015723982488</v>
      </c>
      <c r="J66" s="26">
        <f t="shared" si="6"/>
        <v>1.4314427801357119</v>
      </c>
      <c r="K66" s="16">
        <f t="shared" si="7"/>
        <v>1.3342700000000003</v>
      </c>
      <c r="L66" s="16">
        <f t="shared" si="8"/>
        <v>0.52170015723982488</v>
      </c>
      <c r="M66" s="26">
        <f t="shared" si="9"/>
        <v>0.57349558917385712</v>
      </c>
      <c r="O66" s="10">
        <f t="shared" si="17"/>
        <v>2.6199999999999868</v>
      </c>
      <c r="P66" s="26">
        <f t="shared" si="10"/>
        <v>0.32257795982004611</v>
      </c>
      <c r="Q66" s="26">
        <f t="shared" si="11"/>
        <v>4.1603329835504637</v>
      </c>
      <c r="R66" s="16">
        <f t="shared" si="12"/>
        <v>2.0762699999999881</v>
      </c>
      <c r="S66" s="16">
        <f t="shared" si="13"/>
        <v>0.32257795982004611</v>
      </c>
      <c r="T66" s="26">
        <f t="shared" si="14"/>
        <v>1.3668774123288769</v>
      </c>
    </row>
    <row r="67" spans="1:20" x14ac:dyDescent="0.15">
      <c r="A67" s="10">
        <f t="shared" si="15"/>
        <v>0.63000000000000034</v>
      </c>
      <c r="B67" s="26">
        <f t="shared" si="0"/>
        <v>1.3415146900452637</v>
      </c>
      <c r="C67" s="26">
        <f t="shared" si="1"/>
        <v>1.0983326694770423</v>
      </c>
      <c r="D67" s="16">
        <f t="shared" si="2"/>
        <v>0.94445750000000017</v>
      </c>
      <c r="E67" s="26">
        <f t="shared" si="3"/>
        <v>1.3415146900452637</v>
      </c>
      <c r="F67" s="26">
        <f t="shared" si="4"/>
        <v>0.2120629810353365</v>
      </c>
      <c r="G67" s="3"/>
      <c r="H67" s="10">
        <f t="shared" si="16"/>
        <v>1.6300000000000006</v>
      </c>
      <c r="I67" s="26">
        <f t="shared" si="5"/>
        <v>0.51849954277823085</v>
      </c>
      <c r="J67" s="26">
        <f t="shared" si="6"/>
        <v>1.4439992289718657</v>
      </c>
      <c r="K67" s="16">
        <f t="shared" si="7"/>
        <v>1.3399575000000006</v>
      </c>
      <c r="L67" s="16">
        <f t="shared" si="8"/>
        <v>0.51849954277823085</v>
      </c>
      <c r="M67" s="26">
        <f t="shared" si="9"/>
        <v>0.58247404211979004</v>
      </c>
      <c r="O67" s="10">
        <f t="shared" si="17"/>
        <v>2.6299999999999866</v>
      </c>
      <c r="P67" s="26">
        <f t="shared" si="10"/>
        <v>0.32135142765343</v>
      </c>
      <c r="Q67" s="26">
        <f t="shared" si="11"/>
        <v>4.2090582548797801</v>
      </c>
      <c r="R67" s="16">
        <f t="shared" si="12"/>
        <v>2.0854574999999875</v>
      </c>
      <c r="S67" s="16">
        <f t="shared" si="13"/>
        <v>0.32135142765343</v>
      </c>
      <c r="T67" s="26">
        <f t="shared" si="14"/>
        <v>1.3737066690554467</v>
      </c>
    </row>
    <row r="68" spans="1:20" x14ac:dyDescent="0.15">
      <c r="A68" s="10">
        <f t="shared" si="15"/>
        <v>0.64000000000000035</v>
      </c>
      <c r="B68" s="26">
        <f t="shared" si="0"/>
        <v>1.3205535230133065</v>
      </c>
      <c r="C68" s="26">
        <f t="shared" si="1"/>
        <v>1.0901021985820143</v>
      </c>
      <c r="D68" s="16">
        <f t="shared" si="2"/>
        <v>0.94668000000000008</v>
      </c>
      <c r="E68" s="26">
        <f t="shared" si="3"/>
        <v>1.3205535230133065</v>
      </c>
      <c r="F68" s="26">
        <f t="shared" si="4"/>
        <v>0.18775963850723032</v>
      </c>
      <c r="G68" s="3"/>
      <c r="H68" s="10">
        <f t="shared" si="16"/>
        <v>1.6400000000000006</v>
      </c>
      <c r="I68" s="26">
        <f t="shared" si="5"/>
        <v>0.51533796020031486</v>
      </c>
      <c r="J68" s="26">
        <f t="shared" si="6"/>
        <v>1.4567614035813889</v>
      </c>
      <c r="K68" s="16">
        <f t="shared" si="7"/>
        <v>1.3456800000000004</v>
      </c>
      <c r="L68" s="16">
        <f t="shared" si="8"/>
        <v>0.51533796020031486</v>
      </c>
      <c r="M68" s="26">
        <f t="shared" si="9"/>
        <v>0.59143793351684881</v>
      </c>
      <c r="O68" s="10">
        <f t="shared" si="17"/>
        <v>2.6399999999999864</v>
      </c>
      <c r="P68" s="26">
        <f t="shared" si="10"/>
        <v>0.32013418739716704</v>
      </c>
      <c r="Q68" s="26">
        <f t="shared" si="11"/>
        <v>4.2583755203410263</v>
      </c>
      <c r="R68" s="16">
        <f t="shared" si="12"/>
        <v>2.0946799999999874</v>
      </c>
      <c r="S68" s="16">
        <f t="shared" si="13"/>
        <v>0.32013418739716704</v>
      </c>
      <c r="T68" s="26">
        <f t="shared" si="14"/>
        <v>1.3805159688780964</v>
      </c>
    </row>
    <row r="69" spans="1:20" x14ac:dyDescent="0.15">
      <c r="A69" s="10">
        <f t="shared" si="15"/>
        <v>0.65000000000000036</v>
      </c>
      <c r="B69" s="26">
        <f t="shared" ref="B69:B103" si="18">1/SQRT($B$1)/A69</f>
        <v>1.3002373149669479</v>
      </c>
      <c r="C69" s="26">
        <f t="shared" ref="C69:C103" si="19">1/SQRT($B$1)*(2*$B$1/(3*$B$1-1))^($B$1/($B$1-1))*(1+0.5*($B$1-1)*A69^2)^($B$1/($B$1-1))/A69</f>
        <v>1.0823164475932878</v>
      </c>
      <c r="D69" s="16">
        <f t="shared" ref="D69:D103" si="20">2*$B$1/(3*$B$1-1)*(1+0.5*($B$1-1)*A69^2)</f>
        <v>0.9489375000000001</v>
      </c>
      <c r="E69" s="26">
        <f t="shared" ref="E69:E103" si="21">B69</f>
        <v>1.3002373149669479</v>
      </c>
      <c r="F69" s="26">
        <f t="shared" ref="F69:F103" si="22">(1-$B$1*A69^2)/($B$1*A69^2)+LN($B$1*A69^2)</f>
        <v>0.16552347966876346</v>
      </c>
      <c r="G69" s="3"/>
      <c r="H69" s="10">
        <f t="shared" si="16"/>
        <v>1.6500000000000006</v>
      </c>
      <c r="I69" s="26">
        <f t="shared" ref="I69:I103" si="23">1/SQRT($B$1)/H69</f>
        <v>0.51221469983546442</v>
      </c>
      <c r="J69" s="26">
        <f t="shared" ref="J69:J103" si="24">1/SQRT($B$1)*(2*$B$1/(3*$B$1-1))^($B$1/($B$1-1))*(1+0.5*($B$1-1)*H69^2)^($B$1/($B$1-1))/H69</f>
        <v>1.4697312139351704</v>
      </c>
      <c r="K69" s="16">
        <f t="shared" ref="K69:K103" si="25">2*$B$1/(3*$B$1-1)*(1+0.5*($B$1-1)*H69^2)</f>
        <v>1.3514375000000003</v>
      </c>
      <c r="L69" s="16">
        <f t="shared" ref="L69:L103" si="26">I69</f>
        <v>0.51221469983546442</v>
      </c>
      <c r="M69" s="26">
        <f t="shared" ref="M69:M103" si="27">(1-$B$1*H69^2)/($B$1*H69^2)+LN($B$1*H69^2)</f>
        <v>0.60038671117372688</v>
      </c>
      <c r="O69" s="10">
        <f t="shared" si="17"/>
        <v>2.6499999999999861</v>
      </c>
      <c r="P69" s="26">
        <f t="shared" ref="P69:P103" si="28">1/SQRT($B$1)/O69</f>
        <v>0.31892613385981922</v>
      </c>
      <c r="Q69" s="26">
        <f t="shared" ref="Q69:Q103" si="29">1/SQRT($B$1)*(2*$B$1/(3*$B$1-1))^($B$1/($B$1-1))*(1+0.5*($B$1-1)*O69^2)^($B$1/($B$1-1))/O69</f>
        <v>4.3082909906105202</v>
      </c>
      <c r="R69" s="16">
        <f t="shared" ref="R69:R103" si="30">2*$B$1/(3*$B$1-1)*(1+0.5*($B$1-1)*O69^2)</f>
        <v>2.1039374999999869</v>
      </c>
      <c r="S69" s="16">
        <f t="shared" ref="S69:S103" si="31">P69</f>
        <v>0.31892613385981922</v>
      </c>
      <c r="T69" s="26">
        <f t="shared" ref="T69:T103" si="32">(1-$B$1*O69^2)/($B$1*O69^2)+LN($B$1*O69^2)</f>
        <v>1.3873053954762353</v>
      </c>
    </row>
    <row r="70" spans="1:20" x14ac:dyDescent="0.15">
      <c r="A70" s="10">
        <f t="shared" ref="A70:A103" si="33">A69+0.01</f>
        <v>0.66000000000000036</v>
      </c>
      <c r="B70" s="26">
        <f t="shared" si="18"/>
        <v>1.2805367495886608</v>
      </c>
      <c r="C70" s="26">
        <f t="shared" si="19"/>
        <v>1.0749578410370038</v>
      </c>
      <c r="D70" s="16">
        <f t="shared" si="20"/>
        <v>0.95123000000000024</v>
      </c>
      <c r="E70" s="26">
        <f t="shared" si="21"/>
        <v>1.2805367495886608</v>
      </c>
      <c r="F70" s="26">
        <f t="shared" si="22"/>
        <v>0.14521571574497494</v>
      </c>
      <c r="G70" s="3"/>
      <c r="H70" s="10">
        <f t="shared" ref="H70:H103" si="34">H69+0.01</f>
        <v>1.6600000000000006</v>
      </c>
      <c r="I70" s="26">
        <f t="shared" si="23"/>
        <v>0.50912906911356404</v>
      </c>
      <c r="J70" s="26">
        <f t="shared" si="24"/>
        <v>1.4829106062998172</v>
      </c>
      <c r="K70" s="16">
        <f t="shared" si="25"/>
        <v>1.3572300000000004</v>
      </c>
      <c r="L70" s="16">
        <f t="shared" si="26"/>
        <v>0.50912906911356404</v>
      </c>
      <c r="M70" s="26">
        <f t="shared" si="27"/>
        <v>0.6093198503745616</v>
      </c>
      <c r="O70" s="10">
        <f t="shared" ref="O70:O103" si="35">O69+0.01</f>
        <v>2.6599999999999859</v>
      </c>
      <c r="P70" s="26">
        <f t="shared" si="28"/>
        <v>0.31772716343177482</v>
      </c>
      <c r="Q70" s="26">
        <f t="shared" si="29"/>
        <v>4.3588109326600772</v>
      </c>
      <c r="R70" s="16">
        <f t="shared" si="30"/>
        <v>2.1132299999999868</v>
      </c>
      <c r="S70" s="16">
        <f t="shared" si="31"/>
        <v>0.31772716343177482</v>
      </c>
      <c r="T70" s="26">
        <f t="shared" si="32"/>
        <v>1.3940750325908196</v>
      </c>
    </row>
    <row r="71" spans="1:20" x14ac:dyDescent="0.15">
      <c r="A71" s="10">
        <f t="shared" si="33"/>
        <v>0.67000000000000037</v>
      </c>
      <c r="B71" s="26">
        <f t="shared" si="18"/>
        <v>1.26142426078883</v>
      </c>
      <c r="C71" s="26">
        <f t="shared" si="19"/>
        <v>1.0680099079760836</v>
      </c>
      <c r="D71" s="16">
        <f t="shared" si="20"/>
        <v>0.95355750000000028</v>
      </c>
      <c r="E71" s="26">
        <f t="shared" si="21"/>
        <v>1.26142426078883</v>
      </c>
      <c r="F71" s="26">
        <f t="shared" si="22"/>
        <v>0.12670826913360972</v>
      </c>
      <c r="G71" s="3"/>
      <c r="H71" s="10">
        <f t="shared" si="34"/>
        <v>1.6700000000000006</v>
      </c>
      <c r="I71" s="26">
        <f t="shared" si="23"/>
        <v>0.5060803920530037</v>
      </c>
      <c r="J71" s="26">
        <f t="shared" si="24"/>
        <v>1.4963015631513439</v>
      </c>
      <c r="K71" s="16">
        <f t="shared" si="25"/>
        <v>1.3630575000000003</v>
      </c>
      <c r="L71" s="16">
        <f t="shared" si="26"/>
        <v>0.5060803920530037</v>
      </c>
      <c r="M71" s="26">
        <f t="shared" si="27"/>
        <v>0.61823685269906314</v>
      </c>
      <c r="O71" s="10">
        <f t="shared" si="35"/>
        <v>2.6699999999999857</v>
      </c>
      <c r="P71" s="26">
        <f t="shared" si="28"/>
        <v>0.31653717405562587</v>
      </c>
      <c r="Q71" s="26">
        <f t="shared" si="29"/>
        <v>4.4099416701016425</v>
      </c>
      <c r="R71" s="16">
        <f t="shared" si="30"/>
        <v>2.1225574999999868</v>
      </c>
      <c r="S71" s="16">
        <f t="shared" si="31"/>
        <v>0.31653717405562587</v>
      </c>
      <c r="T71" s="26">
        <f t="shared" si="32"/>
        <v>1.4008249640046402</v>
      </c>
    </row>
    <row r="72" spans="1:20" x14ac:dyDescent="0.15">
      <c r="A72" s="10">
        <f t="shared" si="33"/>
        <v>0.68000000000000038</v>
      </c>
      <c r="B72" s="26">
        <f t="shared" si="18"/>
        <v>1.2428739040125236</v>
      </c>
      <c r="C72" s="26">
        <f t="shared" si="19"/>
        <v>1.0614572014991119</v>
      </c>
      <c r="D72" s="16">
        <f t="shared" si="20"/>
        <v>0.95592000000000021</v>
      </c>
      <c r="E72" s="26">
        <f t="shared" si="21"/>
        <v>1.2428739040125236</v>
      </c>
      <c r="F72" s="26">
        <f t="shared" si="22"/>
        <v>0.10988281627257668</v>
      </c>
      <c r="G72" s="3"/>
      <c r="H72" s="10">
        <f t="shared" si="34"/>
        <v>1.6800000000000006</v>
      </c>
      <c r="I72" s="26">
        <f t="shared" si="23"/>
        <v>0.503068008766974</v>
      </c>
      <c r="J72" s="26">
        <f t="shared" si="24"/>
        <v>1.5099061031015364</v>
      </c>
      <c r="K72" s="16">
        <f t="shared" si="25"/>
        <v>1.3689200000000004</v>
      </c>
      <c r="L72" s="16">
        <f t="shared" si="26"/>
        <v>0.503068008766974</v>
      </c>
      <c r="M72" s="26">
        <f t="shared" si="27"/>
        <v>0.62713724489631706</v>
      </c>
      <c r="O72" s="10">
        <f t="shared" si="35"/>
        <v>2.6799999999999855</v>
      </c>
      <c r="P72" s="26">
        <f t="shared" si="28"/>
        <v>0.31535606519720938</v>
      </c>
      <c r="Q72" s="26">
        <f t="shared" si="29"/>
        <v>4.4616895835336816</v>
      </c>
      <c r="R72" s="16">
        <f t="shared" si="30"/>
        <v>2.1319199999999867</v>
      </c>
      <c r="S72" s="16">
        <f t="shared" si="31"/>
        <v>0.31535606519720938</v>
      </c>
      <c r="T72" s="26">
        <f t="shared" si="32"/>
        <v>1.4075552735233992</v>
      </c>
    </row>
    <row r="73" spans="1:20" x14ac:dyDescent="0.15">
      <c r="A73" s="10">
        <f t="shared" si="33"/>
        <v>0.69000000000000039</v>
      </c>
      <c r="B73" s="26">
        <f t="shared" si="18"/>
        <v>1.2248612387369799</v>
      </c>
      <c r="C73" s="26">
        <f t="shared" si="19"/>
        <v>1.0552852252226301</v>
      </c>
      <c r="D73" s="16">
        <f t="shared" si="20"/>
        <v>0.95831750000000016</v>
      </c>
      <c r="E73" s="26">
        <f t="shared" si="21"/>
        <v>1.2248612387369799</v>
      </c>
      <c r="F73" s="26">
        <f t="shared" si="22"/>
        <v>9.4629927999838881E-2</v>
      </c>
      <c r="G73" s="3"/>
      <c r="H73" s="10">
        <f t="shared" si="34"/>
        <v>1.6900000000000006</v>
      </c>
      <c r="I73" s="26">
        <f t="shared" si="23"/>
        <v>0.50009127498728778</v>
      </c>
      <c r="J73" s="26">
        <f t="shared" si="24"/>
        <v>1.5237262808365033</v>
      </c>
      <c r="K73" s="16">
        <f t="shared" si="25"/>
        <v>1.3748175000000005</v>
      </c>
      <c r="L73" s="16">
        <f t="shared" si="26"/>
        <v>0.50009127498728778</v>
      </c>
      <c r="M73" s="26">
        <f t="shared" si="27"/>
        <v>0.63602057780958887</v>
      </c>
      <c r="O73" s="10">
        <f t="shared" si="35"/>
        <v>2.6899999999999853</v>
      </c>
      <c r="P73" s="26">
        <f t="shared" si="28"/>
        <v>0.31418373781729414</v>
      </c>
      <c r="Q73" s="26">
        <f t="shared" si="29"/>
        <v>4.5140611108892914</v>
      </c>
      <c r="R73" s="16">
        <f t="shared" si="30"/>
        <v>2.1413174999999862</v>
      </c>
      <c r="S73" s="16">
        <f t="shared" si="31"/>
        <v>0.31418373781729414</v>
      </c>
      <c r="T73" s="26">
        <f t="shared" si="32"/>
        <v>1.4142660449575435</v>
      </c>
    </row>
    <row r="74" spans="1:20" x14ac:dyDescent="0.15">
      <c r="A74" s="10">
        <f t="shared" si="33"/>
        <v>0.7000000000000004</v>
      </c>
      <c r="B74" s="26">
        <f t="shared" si="18"/>
        <v>1.2073632210407372</v>
      </c>
      <c r="C74" s="26">
        <f t="shared" si="19"/>
        <v>1.0494803661055756</v>
      </c>
      <c r="D74" s="16">
        <f t="shared" si="20"/>
        <v>0.96075000000000021</v>
      </c>
      <c r="E74" s="26">
        <f t="shared" si="21"/>
        <v>1.2073632210407372</v>
      </c>
      <c r="F74" s="26">
        <f t="shared" si="22"/>
        <v>8.0848296265613573E-2</v>
      </c>
      <c r="G74" s="3"/>
      <c r="H74" s="10">
        <f t="shared" si="34"/>
        <v>1.7000000000000006</v>
      </c>
      <c r="I74" s="26">
        <f t="shared" si="23"/>
        <v>0.49714956160500956</v>
      </c>
      <c r="J74" s="26">
        <f t="shared" si="24"/>
        <v>1.5377641870669854</v>
      </c>
      <c r="K74" s="16">
        <f t="shared" si="25"/>
        <v>1.3807500000000004</v>
      </c>
      <c r="L74" s="16">
        <f t="shared" si="26"/>
        <v>0.49714956160500956</v>
      </c>
      <c r="M74" s="26">
        <f t="shared" si="27"/>
        <v>0.64488642534960738</v>
      </c>
      <c r="O74" s="10">
        <f t="shared" si="35"/>
        <v>2.6999999999999851</v>
      </c>
      <c r="P74" s="26">
        <f t="shared" si="28"/>
        <v>0.31302009434389677</v>
      </c>
      <c r="Q74" s="26">
        <f t="shared" si="29"/>
        <v>4.5670627477860783</v>
      </c>
      <c r="R74" s="16">
        <f t="shared" si="30"/>
        <v>2.1507499999999857</v>
      </c>
      <c r="S74" s="16">
        <f t="shared" si="31"/>
        <v>0.31302009434389677</v>
      </c>
      <c r="T74" s="26">
        <f t="shared" si="32"/>
        <v>1.4209573621048308</v>
      </c>
    </row>
    <row r="75" spans="1:20" x14ac:dyDescent="0.15">
      <c r="A75" s="10">
        <f t="shared" si="33"/>
        <v>0.71000000000000041</v>
      </c>
      <c r="B75" s="26">
        <f t="shared" si="18"/>
        <v>1.1903581052514312</v>
      </c>
      <c r="C75" s="26">
        <f t="shared" si="19"/>
        <v>1.0440298329536284</v>
      </c>
      <c r="D75" s="16">
        <f t="shared" si="20"/>
        <v>0.96321750000000028</v>
      </c>
      <c r="E75" s="26">
        <f t="shared" si="21"/>
        <v>1.1903581052514312</v>
      </c>
      <c r="F75" s="26">
        <f t="shared" si="22"/>
        <v>6.8444037465439422E-2</v>
      </c>
      <c r="G75" s="3"/>
      <c r="H75" s="10">
        <f t="shared" si="34"/>
        <v>1.7100000000000006</v>
      </c>
      <c r="I75" s="26">
        <f t="shared" si="23"/>
        <v>0.49424225422720247</v>
      </c>
      <c r="J75" s="26">
        <f t="shared" si="24"/>
        <v>1.5520219484899775</v>
      </c>
      <c r="K75" s="16">
        <f t="shared" si="25"/>
        <v>1.3867175000000005</v>
      </c>
      <c r="L75" s="16">
        <f t="shared" si="26"/>
        <v>0.49424225422720247</v>
      </c>
      <c r="M75" s="26">
        <f t="shared" si="27"/>
        <v>0.6537343835139372</v>
      </c>
      <c r="O75" s="10">
        <f t="shared" si="35"/>
        <v>2.7099999999999849</v>
      </c>
      <c r="P75" s="26">
        <f t="shared" si="28"/>
        <v>0.31186503864521081</v>
      </c>
      <c r="Q75" s="26">
        <f t="shared" si="29"/>
        <v>4.6207010478777049</v>
      </c>
      <c r="R75" s="16">
        <f t="shared" si="30"/>
        <v>2.1602174999999857</v>
      </c>
      <c r="S75" s="16">
        <f t="shared" si="31"/>
        <v>0.31186503864521081</v>
      </c>
      <c r="T75" s="26">
        <f t="shared" si="32"/>
        <v>1.4276293087335996</v>
      </c>
    </row>
    <row r="76" spans="1:20" x14ac:dyDescent="0.15">
      <c r="A76" s="10">
        <f t="shared" si="33"/>
        <v>0.72000000000000042</v>
      </c>
      <c r="B76" s="26">
        <f t="shared" si="18"/>
        <v>1.1738253537896057</v>
      </c>
      <c r="C76" s="26">
        <f t="shared" si="19"/>
        <v>1.0389216000603498</v>
      </c>
      <c r="D76" s="16">
        <f t="shared" si="20"/>
        <v>0.96572000000000036</v>
      </c>
      <c r="E76" s="26">
        <f t="shared" si="21"/>
        <v>1.1738253537896057</v>
      </c>
      <c r="F76" s="26">
        <f t="shared" si="22"/>
        <v>5.7330063876434911E-2</v>
      </c>
      <c r="G76" s="3"/>
      <c r="H76" s="10">
        <f t="shared" si="34"/>
        <v>1.7200000000000006</v>
      </c>
      <c r="I76" s="26">
        <f t="shared" si="23"/>
        <v>0.49136875274913738</v>
      </c>
      <c r="J76" s="26">
        <f t="shared" si="24"/>
        <v>1.5665017277612601</v>
      </c>
      <c r="K76" s="16">
        <f t="shared" si="25"/>
        <v>1.3927200000000004</v>
      </c>
      <c r="L76" s="16">
        <f t="shared" si="26"/>
        <v>0.49136875274913738</v>
      </c>
      <c r="M76" s="26">
        <f t="shared" si="27"/>
        <v>0.66256406945017987</v>
      </c>
      <c r="O76" s="10">
        <f t="shared" si="35"/>
        <v>2.7199999999999847</v>
      </c>
      <c r="P76" s="26">
        <f t="shared" si="28"/>
        <v>0.31071847600313285</v>
      </c>
      <c r="Q76" s="26">
        <f t="shared" si="29"/>
        <v>4.6749826232071747</v>
      </c>
      <c r="R76" s="16">
        <f t="shared" si="30"/>
        <v>2.1697199999999857</v>
      </c>
      <c r="S76" s="16">
        <f t="shared" si="31"/>
        <v>0.31071847600313285</v>
      </c>
      <c r="T76" s="26">
        <f t="shared" si="32"/>
        <v>1.4342819685667227</v>
      </c>
    </row>
    <row r="77" spans="1:20" x14ac:dyDescent="0.15">
      <c r="A77" s="10">
        <f t="shared" si="33"/>
        <v>0.73000000000000043</v>
      </c>
      <c r="B77" s="26">
        <f t="shared" si="18"/>
        <v>1.1577455544226247</v>
      </c>
      <c r="C77" s="26">
        <f t="shared" si="19"/>
        <v>1.0341443554926257</v>
      </c>
      <c r="D77" s="16">
        <f t="shared" si="20"/>
        <v>0.96825750000000022</v>
      </c>
      <c r="E77" s="26">
        <f t="shared" si="21"/>
        <v>1.1577455544226247</v>
      </c>
      <c r="F77" s="26">
        <f t="shared" si="22"/>
        <v>4.7425515727164469E-2</v>
      </c>
      <c r="G77" s="3"/>
      <c r="H77" s="10">
        <f t="shared" si="34"/>
        <v>1.7300000000000006</v>
      </c>
      <c r="I77" s="26">
        <f t="shared" si="23"/>
        <v>0.48852847094133889</v>
      </c>
      <c r="J77" s="26">
        <f t="shared" si="24"/>
        <v>1.581205723478458</v>
      </c>
      <c r="K77" s="16">
        <f t="shared" si="25"/>
        <v>1.3987575000000005</v>
      </c>
      <c r="L77" s="16">
        <f t="shared" si="26"/>
        <v>0.48852847094133889</v>
      </c>
      <c r="M77" s="26">
        <f t="shared" si="27"/>
        <v>0.67137512056087134</v>
      </c>
      <c r="O77" s="10">
        <f t="shared" si="35"/>
        <v>2.7299999999999844</v>
      </c>
      <c r="P77" s="26">
        <f t="shared" si="28"/>
        <v>0.3095803130873705</v>
      </c>
      <c r="Q77" s="26">
        <f t="shared" si="29"/>
        <v>4.7299141445618016</v>
      </c>
      <c r="R77" s="16">
        <f t="shared" si="30"/>
        <v>2.1792574999999852</v>
      </c>
      <c r="S77" s="16">
        <f t="shared" si="31"/>
        <v>0.3095803130873705</v>
      </c>
      <c r="T77" s="26">
        <f t="shared" si="32"/>
        <v>1.4409154252662124</v>
      </c>
    </row>
    <row r="78" spans="1:20" x14ac:dyDescent="0.15">
      <c r="A78" s="10">
        <f t="shared" si="33"/>
        <v>0.74000000000000044</v>
      </c>
      <c r="B78" s="26">
        <f t="shared" si="18"/>
        <v>1.1421003442277244</v>
      </c>
      <c r="C78" s="26">
        <f t="shared" si="19"/>
        <v>1.0296874535811691</v>
      </c>
      <c r="D78" s="16">
        <f t="shared" si="20"/>
        <v>0.97083000000000019</v>
      </c>
      <c r="E78" s="26">
        <f t="shared" si="21"/>
        <v>1.1421003442277244</v>
      </c>
      <c r="F78" s="26">
        <f t="shared" si="22"/>
        <v>3.8655247338457543E-2</v>
      </c>
      <c r="G78" s="3"/>
      <c r="H78" s="10">
        <f t="shared" si="34"/>
        <v>1.7400000000000007</v>
      </c>
      <c r="I78" s="26">
        <f t="shared" si="23"/>
        <v>0.48572083605087141</v>
      </c>
      <c r="J78" s="26">
        <f t="shared" si="24"/>
        <v>1.5961361701742365</v>
      </c>
      <c r="K78" s="16">
        <f t="shared" si="25"/>
        <v>1.4048300000000005</v>
      </c>
      <c r="L78" s="16">
        <f t="shared" si="26"/>
        <v>0.48572083605087141</v>
      </c>
      <c r="M78" s="26">
        <f t="shared" si="27"/>
        <v>0.68016719364804645</v>
      </c>
      <c r="O78" s="10">
        <f t="shared" si="35"/>
        <v>2.7399999999999842</v>
      </c>
      <c r="P78" s="26">
        <f t="shared" si="28"/>
        <v>0.30845045793011733</v>
      </c>
      <c r="Q78" s="26">
        <f t="shared" si="29"/>
        <v>4.7855023418298934</v>
      </c>
      <c r="R78" s="16">
        <f t="shared" si="30"/>
        <v>2.1888299999999847</v>
      </c>
      <c r="S78" s="16">
        <f t="shared" si="31"/>
        <v>0.30845045793011733</v>
      </c>
      <c r="T78" s="26">
        <f t="shared" si="32"/>
        <v>1.4475297624184582</v>
      </c>
    </row>
    <row r="79" spans="1:20" x14ac:dyDescent="0.15">
      <c r="A79" s="10">
        <f t="shared" si="33"/>
        <v>0.75000000000000044</v>
      </c>
      <c r="B79" s="26">
        <f t="shared" si="18"/>
        <v>1.1268723396380214</v>
      </c>
      <c r="C79" s="26">
        <f t="shared" si="19"/>
        <v>1.0255408712236771</v>
      </c>
      <c r="D79" s="16">
        <f t="shared" si="20"/>
        <v>0.97343750000000018</v>
      </c>
      <c r="E79" s="26">
        <f t="shared" si="21"/>
        <v>1.1268723396380214</v>
      </c>
      <c r="F79" s="26">
        <f t="shared" si="22"/>
        <v>3.0949361558920613E-2</v>
      </c>
      <c r="G79" s="3"/>
      <c r="H79" s="10">
        <f t="shared" si="34"/>
        <v>1.7500000000000007</v>
      </c>
      <c r="I79" s="26">
        <f t="shared" si="23"/>
        <v>0.48294528841629503</v>
      </c>
      <c r="J79" s="26">
        <f t="shared" si="24"/>
        <v>1.6112953383193021</v>
      </c>
      <c r="K79" s="16">
        <f t="shared" si="25"/>
        <v>1.4109375000000004</v>
      </c>
      <c r="L79" s="16">
        <f t="shared" si="26"/>
        <v>0.48294528841629503</v>
      </c>
      <c r="M79" s="26">
        <f t="shared" si="27"/>
        <v>0.68893996409555758</v>
      </c>
      <c r="O79" s="10">
        <f t="shared" si="35"/>
        <v>2.749999999999984</v>
      </c>
      <c r="P79" s="26">
        <f t="shared" si="28"/>
        <v>0.30732881990128053</v>
      </c>
      <c r="Q79" s="26">
        <f t="shared" si="29"/>
        <v>4.8417540043590881</v>
      </c>
      <c r="R79" s="16">
        <f t="shared" si="30"/>
        <v>2.1984374999999847</v>
      </c>
      <c r="S79" s="16">
        <f t="shared" si="31"/>
        <v>0.30732881990128053</v>
      </c>
      <c r="T79" s="26">
        <f t="shared" si="32"/>
        <v>1.4541250635200749</v>
      </c>
    </row>
    <row r="80" spans="1:20" x14ac:dyDescent="0.15">
      <c r="A80" s="10">
        <f t="shared" si="33"/>
        <v>0.76000000000000045</v>
      </c>
      <c r="B80" s="26">
        <f t="shared" si="18"/>
        <v>1.1120450720112054</v>
      </c>
      <c r="C80" s="26">
        <f t="shared" si="19"/>
        <v>1.0216951676495656</v>
      </c>
      <c r="D80" s="16">
        <f t="shared" si="20"/>
        <v>0.97608000000000017</v>
      </c>
      <c r="E80" s="26">
        <f t="shared" si="21"/>
        <v>1.1120450720112054</v>
      </c>
      <c r="F80" s="26">
        <f t="shared" si="22"/>
        <v>2.424278740210048E-2</v>
      </c>
      <c r="G80" s="3"/>
      <c r="H80" s="10">
        <f t="shared" si="34"/>
        <v>1.7600000000000007</v>
      </c>
      <c r="I80" s="26">
        <f t="shared" si="23"/>
        <v>0.48020128109574789</v>
      </c>
      <c r="J80" s="26">
        <f t="shared" si="24"/>
        <v>1.6266855343348516</v>
      </c>
      <c r="K80" s="16">
        <f t="shared" si="25"/>
        <v>1.4170800000000006</v>
      </c>
      <c r="L80" s="16">
        <f t="shared" si="26"/>
        <v>0.48020128109574789</v>
      </c>
      <c r="M80" s="26">
        <f t="shared" si="27"/>
        <v>0.69769312508733194</v>
      </c>
      <c r="O80" s="10">
        <f t="shared" si="35"/>
        <v>2.7599999999999838</v>
      </c>
      <c r="P80" s="26">
        <f t="shared" si="28"/>
        <v>0.30621530968424693</v>
      </c>
      <c r="Q80" s="26">
        <f t="shared" si="29"/>
        <v>4.8986759813163818</v>
      </c>
      <c r="R80" s="16">
        <f t="shared" si="30"/>
        <v>2.2080799999999843</v>
      </c>
      <c r="S80" s="16">
        <f t="shared" si="31"/>
        <v>0.30621530968424693</v>
      </c>
      <c r="T80" s="26">
        <f t="shared" si="32"/>
        <v>1.4607014119643376</v>
      </c>
    </row>
    <row r="81" spans="1:20" x14ac:dyDescent="0.15">
      <c r="A81" s="10">
        <f t="shared" si="33"/>
        <v>0.77000000000000046</v>
      </c>
      <c r="B81" s="26">
        <f t="shared" si="18"/>
        <v>1.097602928218852</v>
      </c>
      <c r="C81" s="26">
        <f t="shared" si="19"/>
        <v>1.0181414473316615</v>
      </c>
      <c r="D81" s="16">
        <f t="shared" si="20"/>
        <v>0.97875750000000028</v>
      </c>
      <c r="E81" s="26">
        <f t="shared" si="21"/>
        <v>1.097602928218852</v>
      </c>
      <c r="F81" s="26">
        <f t="shared" si="22"/>
        <v>1.8474896386997536E-2</v>
      </c>
      <c r="G81" s="3"/>
      <c r="H81" s="10">
        <f t="shared" si="34"/>
        <v>1.7700000000000007</v>
      </c>
      <c r="I81" s="26">
        <f t="shared" si="23"/>
        <v>0.47748827950763628</v>
      </c>
      <c r="J81" s="26">
        <f t="shared" si="24"/>
        <v>1.6423091006141532</v>
      </c>
      <c r="K81" s="16">
        <f t="shared" si="25"/>
        <v>1.4232575000000005</v>
      </c>
      <c r="L81" s="16">
        <f t="shared" si="26"/>
        <v>0.47748827950763628</v>
      </c>
      <c r="M81" s="26">
        <f t="shared" si="27"/>
        <v>0.70642638685985182</v>
      </c>
      <c r="O81" s="10">
        <f t="shared" si="35"/>
        <v>2.7699999999999836</v>
      </c>
      <c r="P81" s="26">
        <f t="shared" si="28"/>
        <v>0.30510983925217383</v>
      </c>
      <c r="Q81" s="26">
        <f t="shared" si="29"/>
        <v>4.9562751820498061</v>
      </c>
      <c r="R81" s="16">
        <f t="shared" si="30"/>
        <v>2.2177574999999838</v>
      </c>
      <c r="S81" s="16">
        <f t="shared" si="31"/>
        <v>0.30510983925217383</v>
      </c>
      <c r="T81" s="26">
        <f t="shared" si="32"/>
        <v>1.4672588910281825</v>
      </c>
    </row>
    <row r="82" spans="1:20" x14ac:dyDescent="0.15">
      <c r="A82" s="10">
        <f t="shared" si="33"/>
        <v>0.78000000000000047</v>
      </c>
      <c r="B82" s="26">
        <f t="shared" si="18"/>
        <v>1.0835310958057898</v>
      </c>
      <c r="C82" s="26">
        <f t="shared" si="19"/>
        <v>1.0148713257625148</v>
      </c>
      <c r="D82" s="16">
        <f t="shared" si="20"/>
        <v>0.98147000000000018</v>
      </c>
      <c r="E82" s="26">
        <f t="shared" si="21"/>
        <v>1.0835310958057898</v>
      </c>
      <c r="F82" s="26">
        <f t="shared" si="22"/>
        <v>1.3589153602310583E-2</v>
      </c>
      <c r="G82" s="3"/>
      <c r="H82" s="10">
        <f t="shared" si="34"/>
        <v>1.7800000000000007</v>
      </c>
      <c r="I82" s="26">
        <f t="shared" si="23"/>
        <v>0.47480576108343608</v>
      </c>
      <c r="J82" s="26">
        <f t="shared" si="24"/>
        <v>1.6581684155529592</v>
      </c>
      <c r="K82" s="16">
        <f t="shared" si="25"/>
        <v>1.4294700000000007</v>
      </c>
      <c r="L82" s="16">
        <f t="shared" si="26"/>
        <v>0.47480576108343608</v>
      </c>
      <c r="M82" s="26">
        <f t="shared" si="27"/>
        <v>0.71513947598722227</v>
      </c>
      <c r="O82" s="10">
        <f t="shared" si="35"/>
        <v>2.7799999999999834</v>
      </c>
      <c r="P82" s="26">
        <f t="shared" si="28"/>
        <v>0.30401232184479193</v>
      </c>
      <c r="Q82" s="26">
        <f t="shared" si="29"/>
        <v>5.0145585764517904</v>
      </c>
      <c r="R82" s="16">
        <f t="shared" si="30"/>
        <v>2.2274699999999839</v>
      </c>
      <c r="S82" s="16">
        <f t="shared" si="31"/>
        <v>0.30401232184479193</v>
      </c>
      <c r="T82" s="26">
        <f t="shared" si="32"/>
        <v>1.4737975838597535</v>
      </c>
    </row>
    <row r="83" spans="1:20" x14ac:dyDescent="0.15">
      <c r="A83" s="10">
        <f t="shared" si="33"/>
        <v>0.79000000000000048</v>
      </c>
      <c r="B83" s="26">
        <f t="shared" si="18"/>
        <v>1.0698155123145774</v>
      </c>
      <c r="C83" s="26">
        <f t="shared" si="19"/>
        <v>1.0118768978415777</v>
      </c>
      <c r="D83" s="16">
        <f t="shared" si="20"/>
        <v>0.9842175000000003</v>
      </c>
      <c r="E83" s="26">
        <f t="shared" si="21"/>
        <v>1.0698155123145774</v>
      </c>
      <c r="F83" s="26">
        <f t="shared" si="22"/>
        <v>9.5327999679758746E-3</v>
      </c>
      <c r="G83" s="3"/>
      <c r="H83" s="10">
        <f t="shared" si="34"/>
        <v>1.7900000000000007</v>
      </c>
      <c r="I83" s="26">
        <f t="shared" si="23"/>
        <v>0.47215321493213197</v>
      </c>
      <c r="J83" s="26">
        <f t="shared" si="24"/>
        <v>1.6742658935884314</v>
      </c>
      <c r="K83" s="16">
        <f t="shared" si="25"/>
        <v>1.4357175000000004</v>
      </c>
      <c r="L83" s="16">
        <f t="shared" si="26"/>
        <v>0.47215321493213197</v>
      </c>
      <c r="M83" s="26">
        <f t="shared" si="27"/>
        <v>0.72383213469728902</v>
      </c>
      <c r="O83" s="10">
        <f t="shared" si="35"/>
        <v>2.7899999999999832</v>
      </c>
      <c r="P83" s="26">
        <f t="shared" si="28"/>
        <v>0.30292267194570671</v>
      </c>
      <c r="Q83" s="26">
        <f t="shared" si="29"/>
        <v>5.0735331953241394</v>
      </c>
      <c r="R83" s="16">
        <f t="shared" si="30"/>
        <v>2.2372174999999839</v>
      </c>
      <c r="S83" s="16">
        <f t="shared" si="31"/>
        <v>0.30292267194570671</v>
      </c>
      <c r="T83" s="26">
        <f t="shared" si="32"/>
        <v>1.4803175734664757</v>
      </c>
    </row>
    <row r="84" spans="1:20" x14ac:dyDescent="0.15">
      <c r="A84" s="10">
        <f t="shared" si="33"/>
        <v>0.80000000000000049</v>
      </c>
      <c r="B84" s="26">
        <f t="shared" si="18"/>
        <v>1.0564428184106451</v>
      </c>
      <c r="C84" s="26">
        <f t="shared" si="19"/>
        <v>1.0091507086448739</v>
      </c>
      <c r="D84" s="16">
        <f t="shared" si="20"/>
        <v>0.98700000000000021</v>
      </c>
      <c r="E84" s="26">
        <f t="shared" si="21"/>
        <v>1.0564428184106451</v>
      </c>
      <c r="F84" s="26">
        <f t="shared" si="22"/>
        <v>6.256562564221857E-3</v>
      </c>
      <c r="G84" s="3"/>
      <c r="H84" s="10">
        <f t="shared" si="34"/>
        <v>1.8000000000000007</v>
      </c>
      <c r="I84" s="26">
        <f t="shared" si="23"/>
        <v>0.46953014151584238</v>
      </c>
      <c r="J84" s="26">
        <f t="shared" si="24"/>
        <v>1.6906039852463326</v>
      </c>
      <c r="K84" s="16">
        <f t="shared" si="25"/>
        <v>1.4420000000000004</v>
      </c>
      <c r="L84" s="16">
        <f t="shared" si="26"/>
        <v>0.46953014151584238</v>
      </c>
      <c r="M84" s="26">
        <f t="shared" si="27"/>
        <v>0.73250412021733868</v>
      </c>
      <c r="O84" s="10">
        <f t="shared" si="35"/>
        <v>2.7999999999999829</v>
      </c>
      <c r="P84" s="26">
        <f t="shared" si="28"/>
        <v>0.30184080526018631</v>
      </c>
      <c r="Q84" s="26">
        <f t="shared" si="29"/>
        <v>5.1332061307446759</v>
      </c>
      <c r="R84" s="16">
        <f t="shared" si="30"/>
        <v>2.2469999999999835</v>
      </c>
      <c r="S84" s="16">
        <f t="shared" si="31"/>
        <v>0.30184080526018631</v>
      </c>
      <c r="T84" s="26">
        <f t="shared" si="32"/>
        <v>1.4868189427036349</v>
      </c>
    </row>
    <row r="85" spans="1:20" x14ac:dyDescent="0.15">
      <c r="A85" s="10">
        <f t="shared" si="33"/>
        <v>0.8100000000000005</v>
      </c>
      <c r="B85" s="26">
        <f t="shared" si="18"/>
        <v>1.0434003144796495</v>
      </c>
      <c r="C85" s="26">
        <f t="shared" si="19"/>
        <v>1.0066857263713456</v>
      </c>
      <c r="D85" s="16">
        <f t="shared" si="20"/>
        <v>0.98981750000000024</v>
      </c>
      <c r="E85" s="26">
        <f t="shared" si="21"/>
        <v>1.0434003144796495</v>
      </c>
      <c r="F85" s="26">
        <f t="shared" si="22"/>
        <v>3.7143902461403422E-3</v>
      </c>
      <c r="G85" s="3"/>
      <c r="H85" s="10">
        <f t="shared" si="34"/>
        <v>1.8100000000000007</v>
      </c>
      <c r="I85" s="26">
        <f t="shared" si="23"/>
        <v>0.46693605233619684</v>
      </c>
      <c r="J85" s="26">
        <f t="shared" si="24"/>
        <v>1.7071851771961797</v>
      </c>
      <c r="K85" s="16">
        <f t="shared" si="25"/>
        <v>1.4483175000000006</v>
      </c>
      <c r="L85" s="16">
        <f t="shared" si="26"/>
        <v>0.46693605233619684</v>
      </c>
      <c r="M85" s="26">
        <f t="shared" si="27"/>
        <v>0.74115520414799418</v>
      </c>
      <c r="O85" s="10">
        <f t="shared" si="35"/>
        <v>2.8099999999999827</v>
      </c>
      <c r="P85" s="26">
        <f t="shared" si="28"/>
        <v>0.30076663869342413</v>
      </c>
      <c r="Q85" s="26">
        <f t="shared" si="29"/>
        <v>5.1935845364355195</v>
      </c>
      <c r="R85" s="16">
        <f t="shared" si="30"/>
        <v>2.256817499999983</v>
      </c>
      <c r="S85" s="16">
        <f t="shared" si="31"/>
        <v>0.30076663869342413</v>
      </c>
      <c r="T85" s="26">
        <f t="shared" si="32"/>
        <v>1.4933017742634502</v>
      </c>
    </row>
    <row r="86" spans="1:20" x14ac:dyDescent="0.15">
      <c r="A86" s="10">
        <f t="shared" si="33"/>
        <v>0.82000000000000051</v>
      </c>
      <c r="B86" s="26">
        <f t="shared" si="18"/>
        <v>1.0306759204006293</v>
      </c>
      <c r="C86" s="26">
        <f t="shared" si="19"/>
        <v>1.0044753172801351</v>
      </c>
      <c r="D86" s="16">
        <f t="shared" si="20"/>
        <v>0.99267000000000027</v>
      </c>
      <c r="E86" s="26">
        <f t="shared" si="21"/>
        <v>1.0306759204006293</v>
      </c>
      <c r="F86" s="26">
        <f t="shared" si="22"/>
        <v>1.863212067222085E-3</v>
      </c>
      <c r="G86" s="3"/>
      <c r="H86" s="10">
        <f t="shared" si="34"/>
        <v>1.8200000000000007</v>
      </c>
      <c r="I86" s="26">
        <f t="shared" si="23"/>
        <v>0.46437046963105288</v>
      </c>
      <c r="J86" s="26">
        <f t="shared" si="24"/>
        <v>1.7240119923141271</v>
      </c>
      <c r="K86" s="16">
        <f t="shared" si="25"/>
        <v>1.4546700000000006</v>
      </c>
      <c r="L86" s="16">
        <f t="shared" si="26"/>
        <v>0.46437046963105288</v>
      </c>
      <c r="M86" s="26">
        <f t="shared" si="27"/>
        <v>0.74978517186398608</v>
      </c>
      <c r="O86" s="10">
        <f t="shared" si="35"/>
        <v>2.8199999999999825</v>
      </c>
      <c r="P86" s="26">
        <f t="shared" si="28"/>
        <v>0.29970009032926304</v>
      </c>
      <c r="Q86" s="26">
        <f t="shared" si="29"/>
        <v>5.2546756281329801</v>
      </c>
      <c r="R86" s="16">
        <f t="shared" si="30"/>
        <v>2.2666699999999826</v>
      </c>
      <c r="S86" s="16">
        <f t="shared" si="31"/>
        <v>0.29970009032926304</v>
      </c>
      <c r="T86" s="26">
        <f t="shared" si="32"/>
        <v>1.4997661506646134</v>
      </c>
    </row>
    <row r="87" spans="1:20" x14ac:dyDescent="0.15">
      <c r="A87" s="10">
        <f t="shared" si="33"/>
        <v>0.83000000000000052</v>
      </c>
      <c r="B87" s="26">
        <f t="shared" si="18"/>
        <v>1.0182581382271279</v>
      </c>
      <c r="C87" s="26">
        <f t="shared" si="19"/>
        <v>1.0025132224509672</v>
      </c>
      <c r="D87" s="16">
        <f t="shared" si="20"/>
        <v>0.99555750000000032</v>
      </c>
      <c r="E87" s="26">
        <f t="shared" si="21"/>
        <v>1.0182581382271279</v>
      </c>
      <c r="F87" s="26">
        <f t="shared" si="22"/>
        <v>6.6271630400373954E-4</v>
      </c>
      <c r="G87" s="3"/>
      <c r="H87" s="10">
        <f t="shared" si="34"/>
        <v>1.8300000000000007</v>
      </c>
      <c r="I87" s="26">
        <f t="shared" si="23"/>
        <v>0.46183292608115639</v>
      </c>
      <c r="J87" s="26">
        <f t="shared" si="24"/>
        <v>1.7410869897533212</v>
      </c>
      <c r="K87" s="16">
        <f t="shared" si="25"/>
        <v>1.4610575000000003</v>
      </c>
      <c r="L87" s="16">
        <f t="shared" si="26"/>
        <v>0.46183292608115639</v>
      </c>
      <c r="M87" s="26">
        <f t="shared" si="27"/>
        <v>0.75839382194055582</v>
      </c>
      <c r="O87" s="10">
        <f t="shared" si="35"/>
        <v>2.8299999999999823</v>
      </c>
      <c r="P87" s="26">
        <f t="shared" si="28"/>
        <v>0.29864107940937168</v>
      </c>
      <c r="Q87" s="26">
        <f t="shared" si="29"/>
        <v>5.3164866839590719</v>
      </c>
      <c r="R87" s="16">
        <f t="shared" si="30"/>
        <v>2.2765574999999822</v>
      </c>
      <c r="S87" s="16">
        <f t="shared" si="31"/>
        <v>0.29864107940937168</v>
      </c>
      <c r="T87" s="26">
        <f t="shared" si="32"/>
        <v>1.5062121542422875</v>
      </c>
    </row>
    <row r="88" spans="1:20" x14ac:dyDescent="0.15">
      <c r="A88" s="10">
        <f t="shared" si="33"/>
        <v>0.84000000000000052</v>
      </c>
      <c r="B88" s="26">
        <f t="shared" si="18"/>
        <v>1.0061360175339478</v>
      </c>
      <c r="C88" s="26">
        <f t="shared" si="19"/>
        <v>1.0007935362157845</v>
      </c>
      <c r="D88" s="16">
        <f t="shared" si="20"/>
        <v>0.99848000000000026</v>
      </c>
      <c r="E88" s="26">
        <f t="shared" si="21"/>
        <v>1.0061360175339478</v>
      </c>
      <c r="F88" s="26">
        <f t="shared" si="22"/>
        <v>7.5148110730944087E-5</v>
      </c>
      <c r="G88" s="3"/>
      <c r="H88" s="10">
        <f t="shared" si="34"/>
        <v>1.8400000000000007</v>
      </c>
      <c r="I88" s="26">
        <f t="shared" si="23"/>
        <v>0.45932296452636751</v>
      </c>
      <c r="J88" s="26">
        <f t="shared" si="24"/>
        <v>1.7584127650214985</v>
      </c>
      <c r="K88" s="16">
        <f t="shared" si="25"/>
        <v>1.4674800000000006</v>
      </c>
      <c r="L88" s="16">
        <f t="shared" si="26"/>
        <v>0.45932296452636751</v>
      </c>
      <c r="M88" s="26">
        <f t="shared" si="27"/>
        <v>0.76698096560429285</v>
      </c>
      <c r="O88" s="10">
        <f t="shared" si="35"/>
        <v>2.8399999999999821</v>
      </c>
      <c r="P88" s="26">
        <f t="shared" si="28"/>
        <v>0.29758952631285984</v>
      </c>
      <c r="Q88" s="26">
        <f t="shared" si="29"/>
        <v>5.379025044794675</v>
      </c>
      <c r="R88" s="16">
        <f t="shared" si="30"/>
        <v>2.2864799999999823</v>
      </c>
      <c r="S88" s="16">
        <f t="shared" si="31"/>
        <v>0.29758952631285984</v>
      </c>
      <c r="T88" s="26">
        <f t="shared" si="32"/>
        <v>1.5126398671385417</v>
      </c>
    </row>
    <row r="89" spans="1:20" x14ac:dyDescent="0.15">
      <c r="A89" s="10">
        <f t="shared" si="33"/>
        <v>0.85000000000000053</v>
      </c>
      <c r="B89" s="26">
        <f t="shared" si="18"/>
        <v>0.9942991232100189</v>
      </c>
      <c r="C89" s="26">
        <f t="shared" si="19"/>
        <v>0.99931068612407747</v>
      </c>
      <c r="D89" s="16">
        <f t="shared" si="20"/>
        <v>1.0014375000000002</v>
      </c>
      <c r="E89" s="26">
        <f t="shared" si="21"/>
        <v>0.9942991232100189</v>
      </c>
      <c r="F89" s="26">
        <f t="shared" si="22"/>
        <v>6.5124041876661598E-5</v>
      </c>
      <c r="G89" s="3"/>
      <c r="H89" s="10">
        <f t="shared" si="34"/>
        <v>1.8500000000000008</v>
      </c>
      <c r="I89" s="26">
        <f t="shared" si="23"/>
        <v>0.45684013769108983</v>
      </c>
      <c r="J89" s="26">
        <f t="shared" si="24"/>
        <v>1.7759919500655883</v>
      </c>
      <c r="K89" s="16">
        <f t="shared" si="25"/>
        <v>1.4739375000000006</v>
      </c>
      <c r="L89" s="16">
        <f t="shared" si="26"/>
        <v>0.45684013769108983</v>
      </c>
      <c r="M89" s="26">
        <f t="shared" si="27"/>
        <v>0.77554642620729453</v>
      </c>
      <c r="O89" s="10">
        <f t="shared" si="35"/>
        <v>2.8499999999999819</v>
      </c>
      <c r="P89" s="26">
        <f t="shared" si="28"/>
        <v>0.29654535253632347</v>
      </c>
      <c r="Q89" s="26">
        <f t="shared" si="29"/>
        <v>5.4422981146542462</v>
      </c>
      <c r="R89" s="16">
        <f t="shared" si="30"/>
        <v>2.2964374999999819</v>
      </c>
      <c r="S89" s="16">
        <f t="shared" si="31"/>
        <v>0.29654535253632347</v>
      </c>
      <c r="T89" s="26">
        <f t="shared" si="32"/>
        <v>1.5190493712932107</v>
      </c>
    </row>
    <row r="90" spans="1:20" x14ac:dyDescent="0.15">
      <c r="A90" s="10">
        <f t="shared" si="33"/>
        <v>0.86000000000000054</v>
      </c>
      <c r="B90" s="26">
        <f t="shared" si="18"/>
        <v>0.98273750549827443</v>
      </c>
      <c r="C90" s="26">
        <f t="shared" si="19"/>
        <v>0.99805941431714418</v>
      </c>
      <c r="D90" s="16">
        <f t="shared" si="20"/>
        <v>1.0044300000000002</v>
      </c>
      <c r="E90" s="26">
        <f t="shared" si="21"/>
        <v>0.98273750549827443</v>
      </c>
      <c r="F90" s="26">
        <f t="shared" si="22"/>
        <v>5.9946186501796256E-4</v>
      </c>
      <c r="G90" s="3"/>
      <c r="H90" s="10">
        <f t="shared" si="34"/>
        <v>1.8600000000000008</v>
      </c>
      <c r="I90" s="26">
        <f t="shared" si="23"/>
        <v>0.4543840079185571</v>
      </c>
      <c r="J90" s="26">
        <f t="shared" si="24"/>
        <v>1.7938272133631321</v>
      </c>
      <c r="K90" s="16">
        <f t="shared" si="25"/>
        <v>1.4804300000000006</v>
      </c>
      <c r="L90" s="16">
        <f t="shared" si="26"/>
        <v>0.4543840079185571</v>
      </c>
      <c r="M90" s="26">
        <f t="shared" si="27"/>
        <v>0.78409003872356475</v>
      </c>
      <c r="O90" s="10">
        <f t="shared" si="35"/>
        <v>2.8599999999999817</v>
      </c>
      <c r="P90" s="26">
        <f t="shared" si="28"/>
        <v>0.2955084806743084</v>
      </c>
      <c r="Q90" s="26">
        <f t="shared" si="29"/>
        <v>5.5063133610621922</v>
      </c>
      <c r="R90" s="16">
        <f t="shared" si="30"/>
        <v>2.3064299999999816</v>
      </c>
      <c r="S90" s="16">
        <f t="shared" si="31"/>
        <v>0.2955084806743084</v>
      </c>
      <c r="T90" s="26">
        <f t="shared" si="32"/>
        <v>1.5254407484351606</v>
      </c>
    </row>
    <row r="91" spans="1:20" x14ac:dyDescent="0.15">
      <c r="A91" s="10">
        <f t="shared" si="33"/>
        <v>0.87000000000000055</v>
      </c>
      <c r="B91" s="26">
        <f t="shared" si="18"/>
        <v>0.97144167210174259</v>
      </c>
      <c r="C91" s="26">
        <f t="shared" si="19"/>
        <v>0.9970347601979993</v>
      </c>
      <c r="D91" s="16">
        <f t="shared" si="20"/>
        <v>1.0074575000000001</v>
      </c>
      <c r="E91" s="26">
        <f t="shared" si="21"/>
        <v>0.97144167210174259</v>
      </c>
      <c r="F91" s="26">
        <f t="shared" si="22"/>
        <v>1.6470242500284324E-3</v>
      </c>
      <c r="G91" s="3"/>
      <c r="H91" s="10">
        <f t="shared" si="34"/>
        <v>1.8700000000000008</v>
      </c>
      <c r="I91" s="26">
        <f t="shared" si="23"/>
        <v>0.45195414691364505</v>
      </c>
      <c r="J91" s="26">
        <f t="shared" si="24"/>
        <v>1.8119212600202745</v>
      </c>
      <c r="K91" s="16">
        <f t="shared" si="25"/>
        <v>1.4869575000000006</v>
      </c>
      <c r="L91" s="16">
        <f t="shared" si="26"/>
        <v>0.45195414691364505</v>
      </c>
      <c r="M91" s="26">
        <f t="shared" si="27"/>
        <v>0.79261164926664496</v>
      </c>
      <c r="O91" s="10">
        <f t="shared" si="35"/>
        <v>2.8699999999999815</v>
      </c>
      <c r="P91" s="26">
        <f t="shared" si="28"/>
        <v>0.29447883440018191</v>
      </c>
      <c r="Q91" s="26">
        <f t="shared" si="29"/>
        <v>5.5710783154307979</v>
      </c>
      <c r="R91" s="16">
        <f t="shared" si="30"/>
        <v>2.3164574999999812</v>
      </c>
      <c r="S91" s="16">
        <f t="shared" si="31"/>
        <v>0.29447883440018191</v>
      </c>
      <c r="T91" s="26">
        <f t="shared" si="32"/>
        <v>1.5318140800739495</v>
      </c>
    </row>
    <row r="92" spans="1:20" x14ac:dyDescent="0.15">
      <c r="A92" s="10">
        <f t="shared" si="33"/>
        <v>0.88000000000000056</v>
      </c>
      <c r="B92" s="26">
        <f t="shared" si="18"/>
        <v>0.96040256219149545</v>
      </c>
      <c r="C92" s="26">
        <f t="shared" si="19"/>
        <v>0.99623204429393697</v>
      </c>
      <c r="D92" s="16">
        <f t="shared" si="20"/>
        <v>1.0105200000000003</v>
      </c>
      <c r="E92" s="26">
        <f t="shared" si="21"/>
        <v>0.96040256219149545</v>
      </c>
      <c r="F92" s="26">
        <f t="shared" si="22"/>
        <v>3.1785750654338002E-3</v>
      </c>
      <c r="G92" s="3"/>
      <c r="H92" s="10">
        <f t="shared" si="34"/>
        <v>1.8800000000000008</v>
      </c>
      <c r="I92" s="26">
        <f t="shared" si="23"/>
        <v>0.44955013549389161</v>
      </c>
      <c r="J92" s="26">
        <f t="shared" si="24"/>
        <v>1.8302768318761742</v>
      </c>
      <c r="K92" s="16">
        <f t="shared" si="25"/>
        <v>1.4935200000000006</v>
      </c>
      <c r="L92" s="16">
        <f t="shared" si="26"/>
        <v>0.44955013549389161</v>
      </c>
      <c r="M92" s="26">
        <f t="shared" si="27"/>
        <v>0.80111111462750562</v>
      </c>
      <c r="O92" s="10">
        <f t="shared" si="35"/>
        <v>2.8799999999999812</v>
      </c>
      <c r="P92" s="26">
        <f t="shared" si="28"/>
        <v>0.29345633844740349</v>
      </c>
      <c r="Q92" s="26">
        <f t="shared" si="29"/>
        <v>5.6366005734397673</v>
      </c>
      <c r="R92" s="16">
        <f t="shared" si="30"/>
        <v>2.3265199999999808</v>
      </c>
      <c r="S92" s="16">
        <f t="shared" si="31"/>
        <v>0.29345633844740349</v>
      </c>
      <c r="T92" s="26">
        <f t="shared" si="32"/>
        <v>1.5381694474918657</v>
      </c>
    </row>
    <row r="93" spans="1:20" x14ac:dyDescent="0.15">
      <c r="A93" s="10">
        <f t="shared" si="33"/>
        <v>0.89000000000000057</v>
      </c>
      <c r="B93" s="26">
        <f t="shared" si="18"/>
        <v>0.94961152216687195</v>
      </c>
      <c r="C93" s="26">
        <f t="shared" si="19"/>
        <v>0.99564685321802215</v>
      </c>
      <c r="D93" s="16">
        <f t="shared" si="20"/>
        <v>1.0136175000000003</v>
      </c>
      <c r="E93" s="26">
        <f t="shared" si="21"/>
        <v>0.94961152216687195</v>
      </c>
      <c r="F93" s="26">
        <f t="shared" si="22"/>
        <v>5.1666471413946841E-3</v>
      </c>
      <c r="G93" s="3"/>
      <c r="H93" s="10">
        <f t="shared" si="34"/>
        <v>1.8900000000000008</v>
      </c>
      <c r="I93" s="26">
        <f t="shared" si="23"/>
        <v>0.44717156334842129</v>
      </c>
      <c r="J93" s="26">
        <f t="shared" si="24"/>
        <v>1.8488967076136047</v>
      </c>
      <c r="K93" s="16">
        <f t="shared" si="25"/>
        <v>1.5001175000000007</v>
      </c>
      <c r="L93" s="16">
        <f t="shared" si="26"/>
        <v>0.44717156334842129</v>
      </c>
      <c r="M93" s="26">
        <f t="shared" si="27"/>
        <v>0.80958830183178676</v>
      </c>
      <c r="O93" s="10">
        <f t="shared" si="35"/>
        <v>2.889999999999981</v>
      </c>
      <c r="P93" s="26">
        <f t="shared" si="28"/>
        <v>0.29244091859118415</v>
      </c>
      <c r="Q93" s="26">
        <f t="shared" si="29"/>
        <v>5.7028877954173423</v>
      </c>
      <c r="R93" s="16">
        <f t="shared" si="30"/>
        <v>2.3366174999999809</v>
      </c>
      <c r="S93" s="16">
        <f t="shared" si="31"/>
        <v>0.29244091859118415</v>
      </c>
      <c r="T93" s="26">
        <f t="shared" si="32"/>
        <v>1.5445069317363367</v>
      </c>
    </row>
    <row r="94" spans="1:20" x14ac:dyDescent="0.15">
      <c r="A94" s="10">
        <f t="shared" si="33"/>
        <v>0.90000000000000058</v>
      </c>
      <c r="B94" s="26">
        <f t="shared" si="18"/>
        <v>0.93906028303168443</v>
      </c>
      <c r="C94" s="26">
        <f t="shared" si="19"/>
        <v>0.99527502564410664</v>
      </c>
      <c r="D94" s="16">
        <f t="shared" si="20"/>
        <v>1.0167500000000003</v>
      </c>
      <c r="E94" s="26">
        <f t="shared" si="21"/>
        <v>0.93906028303168443</v>
      </c>
      <c r="F94" s="26">
        <f t="shared" si="22"/>
        <v>7.585420473108978E-3</v>
      </c>
      <c r="G94" s="3"/>
      <c r="H94" s="10">
        <f t="shared" si="34"/>
        <v>1.9000000000000008</v>
      </c>
      <c r="I94" s="26">
        <f t="shared" si="23"/>
        <v>0.44481802880448224</v>
      </c>
      <c r="J94" s="26">
        <f t="shared" si="24"/>
        <v>1.8677837028755879</v>
      </c>
      <c r="K94" s="16">
        <f t="shared" si="25"/>
        <v>1.5067500000000005</v>
      </c>
      <c r="L94" s="16">
        <f t="shared" si="26"/>
        <v>0.44481802880448224</v>
      </c>
      <c r="M94" s="26">
        <f t="shared" si="27"/>
        <v>0.81804308771550838</v>
      </c>
      <c r="O94" s="10">
        <f t="shared" si="35"/>
        <v>2.8999999999999808</v>
      </c>
      <c r="P94" s="26">
        <f t="shared" si="28"/>
        <v>0.29143250163052487</v>
      </c>
      <c r="Q94" s="26">
        <f t="shared" si="29"/>
        <v>5.7699477067229843</v>
      </c>
      <c r="R94" s="16">
        <f t="shared" si="30"/>
        <v>2.3467499999999806</v>
      </c>
      <c r="S94" s="16">
        <f t="shared" si="31"/>
        <v>0.29143250163052487</v>
      </c>
      <c r="T94" s="26">
        <f t="shared" si="32"/>
        <v>1.550826613612682</v>
      </c>
    </row>
    <row r="95" spans="1:20" x14ac:dyDescent="0.15">
      <c r="A95" s="10">
        <f t="shared" si="33"/>
        <v>0.91000000000000059</v>
      </c>
      <c r="B95" s="26">
        <f t="shared" si="18"/>
        <v>0.92874093926210555</v>
      </c>
      <c r="C95" s="26">
        <f t="shared" si="19"/>
        <v>0.99511263921748716</v>
      </c>
      <c r="D95" s="16">
        <f t="shared" si="20"/>
        <v>1.0199175000000003</v>
      </c>
      <c r="E95" s="26">
        <f t="shared" si="21"/>
        <v>0.92874093926210555</v>
      </c>
      <c r="F95" s="26">
        <f t="shared" si="22"/>
        <v>1.0410609940189552E-2</v>
      </c>
      <c r="G95" s="3"/>
      <c r="H95" s="10">
        <f t="shared" si="34"/>
        <v>1.9100000000000008</v>
      </c>
      <c r="I95" s="26">
        <f t="shared" si="23"/>
        <v>0.44248913860131739</v>
      </c>
      <c r="J95" s="26">
        <f t="shared" si="24"/>
        <v>1.8869406703878839</v>
      </c>
      <c r="K95" s="16">
        <f t="shared" si="25"/>
        <v>1.5134175000000007</v>
      </c>
      <c r="L95" s="16">
        <f t="shared" si="26"/>
        <v>0.44248913860131739</v>
      </c>
      <c r="M95" s="26">
        <f t="shared" si="27"/>
        <v>0.82647535851842657</v>
      </c>
      <c r="O95" s="10">
        <f t="shared" si="35"/>
        <v>2.9099999999999806</v>
      </c>
      <c r="P95" s="26">
        <f t="shared" si="28"/>
        <v>0.29043101537062621</v>
      </c>
      <c r="Q95" s="26">
        <f t="shared" si="29"/>
        <v>5.8377880981316652</v>
      </c>
      <c r="R95" s="16">
        <f t="shared" si="30"/>
        <v>2.3569174999999802</v>
      </c>
      <c r="S95" s="16">
        <f t="shared" si="31"/>
        <v>0.29043101537062621</v>
      </c>
      <c r="T95" s="26">
        <f t="shared" si="32"/>
        <v>1.5571285736772147</v>
      </c>
    </row>
    <row r="96" spans="1:20" x14ac:dyDescent="0.15">
      <c r="A96" s="10">
        <f t="shared" si="33"/>
        <v>0.9200000000000006</v>
      </c>
      <c r="B96" s="26">
        <f t="shared" si="18"/>
        <v>0.91864592905273479</v>
      </c>
      <c r="C96" s="26">
        <f t="shared" si="19"/>
        <v>0.99515599833008017</v>
      </c>
      <c r="D96" s="16">
        <f t="shared" si="20"/>
        <v>1.0231200000000003</v>
      </c>
      <c r="E96" s="26">
        <f t="shared" si="21"/>
        <v>0.91864592905273479</v>
      </c>
      <c r="F96" s="26">
        <f t="shared" si="22"/>
        <v>1.361936170827438E-2</v>
      </c>
      <c r="G96" s="3"/>
      <c r="H96" s="10">
        <f t="shared" si="34"/>
        <v>1.9200000000000008</v>
      </c>
      <c r="I96" s="26">
        <f t="shared" si="23"/>
        <v>0.44018450767110218</v>
      </c>
      <c r="J96" s="26">
        <f t="shared" si="24"/>
        <v>1.9063705000871669</v>
      </c>
      <c r="K96" s="16">
        <f t="shared" si="25"/>
        <v>1.5201200000000008</v>
      </c>
      <c r="L96" s="16">
        <f t="shared" si="26"/>
        <v>0.44018450767110218</v>
      </c>
      <c r="M96" s="26">
        <f t="shared" si="27"/>
        <v>0.83488500949424482</v>
      </c>
      <c r="O96" s="10">
        <f t="shared" si="35"/>
        <v>2.9199999999999804</v>
      </c>
      <c r="P96" s="26">
        <f t="shared" si="28"/>
        <v>0.28943638860565829</v>
      </c>
      <c r="Q96" s="26">
        <f t="shared" si="29"/>
        <v>5.9064168262196954</v>
      </c>
      <c r="R96" s="16">
        <f t="shared" si="30"/>
        <v>2.3671199999999799</v>
      </c>
      <c r="S96" s="16">
        <f t="shared" si="31"/>
        <v>0.28943638860565829</v>
      </c>
      <c r="T96" s="26">
        <f t="shared" si="32"/>
        <v>1.563412892230666</v>
      </c>
    </row>
    <row r="97" spans="1:20" x14ac:dyDescent="0.15">
      <c r="A97" s="10">
        <f t="shared" si="33"/>
        <v>0.9300000000000006</v>
      </c>
      <c r="B97" s="26">
        <f t="shared" si="18"/>
        <v>0.90876801583711397</v>
      </c>
      <c r="C97" s="26">
        <f t="shared" si="19"/>
        <v>0.99540162269512034</v>
      </c>
      <c r="D97" s="16">
        <f t="shared" si="20"/>
        <v>1.0263575000000003</v>
      </c>
      <c r="E97" s="26">
        <f t="shared" si="21"/>
        <v>0.90876801583711397</v>
      </c>
      <c r="F97" s="26">
        <f t="shared" si="22"/>
        <v>1.719015756006842E-2</v>
      </c>
      <c r="G97" s="3"/>
      <c r="H97" s="10">
        <f t="shared" si="34"/>
        <v>1.9300000000000008</v>
      </c>
      <c r="I97" s="26">
        <f t="shared" si="23"/>
        <v>0.43790375892669231</v>
      </c>
      <c r="J97" s="26">
        <f t="shared" si="24"/>
        <v>1.9260761192547258</v>
      </c>
      <c r="K97" s="16">
        <f t="shared" si="25"/>
        <v>1.5268575000000006</v>
      </c>
      <c r="L97" s="16">
        <f t="shared" si="26"/>
        <v>0.43790375892669231</v>
      </c>
      <c r="M97" s="26">
        <f t="shared" si="27"/>
        <v>0.84327194453692877</v>
      </c>
      <c r="O97" s="10">
        <f t="shared" si="35"/>
        <v>2.9299999999999802</v>
      </c>
      <c r="P97" s="26">
        <f t="shared" si="28"/>
        <v>0.28844855110188472</v>
      </c>
      <c r="Q97" s="26">
        <f t="shared" si="29"/>
        <v>5.9758418137521252</v>
      </c>
      <c r="R97" s="16">
        <f t="shared" si="30"/>
        <v>2.3773574999999796</v>
      </c>
      <c r="S97" s="16">
        <f t="shared" si="31"/>
        <v>0.28844855110188472</v>
      </c>
      <c r="T97" s="26">
        <f t="shared" si="32"/>
        <v>1.569679649311928</v>
      </c>
    </row>
    <row r="98" spans="1:20" x14ac:dyDescent="0.15">
      <c r="A98" s="10">
        <f t="shared" si="33"/>
        <v>0.94000000000000061</v>
      </c>
      <c r="B98" s="26">
        <f t="shared" si="18"/>
        <v>0.899100270987783</v>
      </c>
      <c r="C98" s="26">
        <f t="shared" si="19"/>
        <v>0.99584623666191574</v>
      </c>
      <c r="D98" s="16">
        <f t="shared" si="20"/>
        <v>1.0296300000000003</v>
      </c>
      <c r="E98" s="26">
        <f t="shared" si="21"/>
        <v>0.899100270987783</v>
      </c>
      <c r="F98" s="26">
        <f t="shared" si="22"/>
        <v>2.1102726475344086E-2</v>
      </c>
      <c r="G98" s="3"/>
      <c r="H98" s="10">
        <f t="shared" si="34"/>
        <v>1.9400000000000008</v>
      </c>
      <c r="I98" s="26">
        <f t="shared" si="23"/>
        <v>0.43564652305593621</v>
      </c>
      <c r="J98" s="26">
        <f t="shared" si="24"/>
        <v>1.9460604926555531</v>
      </c>
      <c r="K98" s="16">
        <f t="shared" si="25"/>
        <v>1.5336300000000007</v>
      </c>
      <c r="L98" s="16">
        <f t="shared" si="26"/>
        <v>0.43564652305593621</v>
      </c>
      <c r="M98" s="26">
        <f t="shared" si="27"/>
        <v>0.85163607582241363</v>
      </c>
      <c r="O98" s="10">
        <f t="shared" si="35"/>
        <v>2.93999999999998</v>
      </c>
      <c r="P98" s="26">
        <f t="shared" si="28"/>
        <v>0.28746743358113003</v>
      </c>
      <c r="Q98" s="26">
        <f t="shared" si="29"/>
        <v>6.0460710500717081</v>
      </c>
      <c r="R98" s="16">
        <f t="shared" si="30"/>
        <v>2.3876299999999793</v>
      </c>
      <c r="S98" s="16">
        <f t="shared" si="31"/>
        <v>0.28746743358113003</v>
      </c>
      <c r="T98" s="26">
        <f t="shared" si="32"/>
        <v>1.5759289246921013</v>
      </c>
    </row>
    <row r="99" spans="1:20" x14ac:dyDescent="0.15">
      <c r="A99" s="10">
        <f t="shared" si="33"/>
        <v>0.95000000000000062</v>
      </c>
      <c r="B99" s="26">
        <f t="shared" si="18"/>
        <v>0.88963605760896425</v>
      </c>
      <c r="C99" s="26">
        <f t="shared" si="19"/>
        <v>0.99648675921619911</v>
      </c>
      <c r="D99" s="16">
        <f t="shared" si="20"/>
        <v>1.0329375000000003</v>
      </c>
      <c r="E99" s="26">
        <f t="shared" si="21"/>
        <v>0.88963605760896425</v>
      </c>
      <c r="F99" s="26">
        <f t="shared" si="22"/>
        <v>2.5337962844133505E-2</v>
      </c>
      <c r="G99" s="3"/>
      <c r="H99" s="10">
        <f t="shared" si="34"/>
        <v>1.9500000000000008</v>
      </c>
      <c r="I99" s="26">
        <f t="shared" si="23"/>
        <v>0.43341243832231602</v>
      </c>
      <c r="J99" s="26">
        <f t="shared" si="24"/>
        <v>1.9663266226826488</v>
      </c>
      <c r="K99" s="16">
        <f t="shared" si="25"/>
        <v>1.5404375000000006</v>
      </c>
      <c r="L99" s="16">
        <f t="shared" si="26"/>
        <v>0.43341243832231602</v>
      </c>
      <c r="M99" s="26">
        <f t="shared" si="27"/>
        <v>0.85997732346502009</v>
      </c>
      <c r="O99" s="10">
        <f t="shared" si="35"/>
        <v>2.9499999999999797</v>
      </c>
      <c r="P99" s="26">
        <f t="shared" si="28"/>
        <v>0.28649296770458388</v>
      </c>
      <c r="Q99" s="26">
        <f t="shared" si="29"/>
        <v>6.1171125914894029</v>
      </c>
      <c r="R99" s="16">
        <f t="shared" si="30"/>
        <v>2.397937499999979</v>
      </c>
      <c r="S99" s="16">
        <f t="shared" si="31"/>
        <v>0.28649296770458388</v>
      </c>
      <c r="T99" s="26">
        <f t="shared" si="32"/>
        <v>1.5821607978688357</v>
      </c>
    </row>
    <row r="100" spans="1:20" x14ac:dyDescent="0.15">
      <c r="A100" s="10">
        <f t="shared" si="33"/>
        <v>0.96000000000000063</v>
      </c>
      <c r="B100" s="26">
        <f t="shared" si="18"/>
        <v>0.88036901534220413</v>
      </c>
      <c r="C100" s="26">
        <f t="shared" si="19"/>
        <v>0.9973202946161619</v>
      </c>
      <c r="D100" s="16">
        <f t="shared" si="20"/>
        <v>1.0362800000000003</v>
      </c>
      <c r="E100" s="26">
        <f t="shared" si="21"/>
        <v>0.88036901534220413</v>
      </c>
      <c r="F100" s="26">
        <f t="shared" si="22"/>
        <v>2.9877850755306135E-2</v>
      </c>
      <c r="G100" s="3"/>
      <c r="H100" s="10">
        <f t="shared" si="34"/>
        <v>1.9600000000000009</v>
      </c>
      <c r="I100" s="26">
        <f t="shared" si="23"/>
        <v>0.43120115037169193</v>
      </c>
      <c r="J100" s="26">
        <f t="shared" si="24"/>
        <v>1.9868775495064264</v>
      </c>
      <c r="K100" s="16">
        <f t="shared" si="25"/>
        <v>1.5472800000000007</v>
      </c>
      <c r="L100" s="16">
        <f t="shared" si="26"/>
        <v>0.43120115037169193</v>
      </c>
      <c r="M100" s="26">
        <f t="shared" si="27"/>
        <v>0.86829561518793597</v>
      </c>
      <c r="O100" s="10">
        <f t="shared" si="35"/>
        <v>2.9599999999999795</v>
      </c>
      <c r="P100" s="26">
        <f t="shared" si="28"/>
        <v>0.28552508605693327</v>
      </c>
      <c r="Q100" s="26">
        <f t="shared" si="29"/>
        <v>6.1889745616764644</v>
      </c>
      <c r="R100" s="16">
        <f t="shared" si="30"/>
        <v>2.4082799999999787</v>
      </c>
      <c r="S100" s="16">
        <f t="shared" si="31"/>
        <v>0.28552508605693327</v>
      </c>
      <c r="T100" s="26">
        <f t="shared" si="32"/>
        <v>1.5883753480609561</v>
      </c>
    </row>
    <row r="101" spans="1:20" x14ac:dyDescent="0.15">
      <c r="A101" s="10">
        <f t="shared" si="33"/>
        <v>0.97000000000000064</v>
      </c>
      <c r="B101" s="26">
        <f t="shared" si="18"/>
        <v>0.87129304611187219</v>
      </c>
      <c r="C101" s="26">
        <f t="shared" si="19"/>
        <v>0.99834412361835623</v>
      </c>
      <c r="D101" s="16">
        <f t="shared" si="20"/>
        <v>1.0396575000000003</v>
      </c>
      <c r="E101" s="26">
        <f t="shared" si="21"/>
        <v>0.87129304611187219</v>
      </c>
      <c r="F101" s="26">
        <f t="shared" si="22"/>
        <v>3.4705393854702171E-2</v>
      </c>
      <c r="G101" s="3"/>
      <c r="H101" s="10">
        <f t="shared" si="34"/>
        <v>1.9700000000000009</v>
      </c>
      <c r="I101" s="26">
        <f t="shared" si="23"/>
        <v>0.42901231204493206</v>
      </c>
      <c r="J101" s="26">
        <f t="shared" si="24"/>
        <v>2.0077163512290688</v>
      </c>
      <c r="K101" s="16">
        <f t="shared" si="25"/>
        <v>1.5541575000000007</v>
      </c>
      <c r="L101" s="16">
        <f t="shared" si="26"/>
        <v>0.42901231204493206</v>
      </c>
      <c r="M101" s="26">
        <f t="shared" si="27"/>
        <v>0.8765908860071463</v>
      </c>
      <c r="O101" s="10">
        <f t="shared" si="35"/>
        <v>2.9699999999999793</v>
      </c>
      <c r="P101" s="26">
        <f t="shared" si="28"/>
        <v>0.28456372213081566</v>
      </c>
      <c r="Q101" s="26">
        <f t="shared" si="29"/>
        <v>6.2616651520580238</v>
      </c>
      <c r="R101" s="16">
        <f t="shared" si="30"/>
        <v>2.4186574999999784</v>
      </c>
      <c r="S101" s="16">
        <f t="shared" si="31"/>
        <v>0.28456372213081566</v>
      </c>
      <c r="T101" s="26">
        <f t="shared" si="32"/>
        <v>1.5945726542033598</v>
      </c>
    </row>
    <row r="102" spans="1:20" x14ac:dyDescent="0.15">
      <c r="A102" s="10">
        <f t="shared" si="33"/>
        <v>0.98000000000000065</v>
      </c>
      <c r="B102" s="26">
        <f t="shared" si="18"/>
        <v>0.86240230074338364</v>
      </c>
      <c r="C102" s="26">
        <f t="shared" si="19"/>
        <v>0.99955569525142229</v>
      </c>
      <c r="D102" s="16">
        <f t="shared" si="20"/>
        <v>1.0430700000000004</v>
      </c>
      <c r="E102" s="26">
        <f t="shared" si="21"/>
        <v>0.86240230074338364</v>
      </c>
      <c r="F102" s="26">
        <f t="shared" si="22"/>
        <v>3.9804550313656983E-2</v>
      </c>
      <c r="G102" s="3"/>
      <c r="H102" s="10">
        <f t="shared" si="34"/>
        <v>1.9800000000000009</v>
      </c>
      <c r="I102" s="26">
        <f t="shared" si="23"/>
        <v>0.42684558319622029</v>
      </c>
      <c r="J102" s="26">
        <f t="shared" si="24"/>
        <v>2.0288461440437175</v>
      </c>
      <c r="K102" s="16">
        <f t="shared" si="25"/>
        <v>1.5610700000000006</v>
      </c>
      <c r="L102" s="16">
        <f t="shared" si="26"/>
        <v>0.42684558319622029</v>
      </c>
      <c r="M102" s="26">
        <f t="shared" si="27"/>
        <v>0.88486307792822294</v>
      </c>
      <c r="O102" s="10">
        <f t="shared" si="35"/>
        <v>2.9799999999999791</v>
      </c>
      <c r="P102" s="26">
        <f t="shared" si="28"/>
        <v>0.28360881031158475</v>
      </c>
      <c r="Q102" s="26">
        <f t="shared" si="29"/>
        <v>6.3351926222082469</v>
      </c>
      <c r="R102" s="16">
        <f t="shared" si="30"/>
        <v>2.4290699999999781</v>
      </c>
      <c r="S102" s="16">
        <f t="shared" si="31"/>
        <v>0.28360881031158475</v>
      </c>
      <c r="T102" s="26">
        <f t="shared" si="32"/>
        <v>1.6007527949421778</v>
      </c>
    </row>
    <row r="103" spans="1:20" ht="14" thickBot="1" x14ac:dyDescent="0.2">
      <c r="A103" s="12">
        <f t="shared" si="33"/>
        <v>0.99000000000000066</v>
      </c>
      <c r="B103" s="26">
        <f t="shared" si="18"/>
        <v>0.85369116639244047</v>
      </c>
      <c r="C103" s="26">
        <f t="shared" si="19"/>
        <v>1.0009526190989551</v>
      </c>
      <c r="D103" s="16">
        <f t="shared" si="20"/>
        <v>1.0465175000000004</v>
      </c>
      <c r="E103" s="26">
        <f t="shared" si="21"/>
        <v>0.85369116639244047</v>
      </c>
      <c r="F103" s="26">
        <f t="shared" si="22"/>
        <v>4.5160172490696704E-2</v>
      </c>
      <c r="G103" s="3"/>
      <c r="H103" s="12">
        <f t="shared" si="34"/>
        <v>1.9900000000000009</v>
      </c>
      <c r="I103" s="26">
        <f t="shared" si="23"/>
        <v>0.42470063051684231</v>
      </c>
      <c r="J103" s="26">
        <f t="shared" si="24"/>
        <v>2.050270082398356</v>
      </c>
      <c r="K103" s="16">
        <f t="shared" si="25"/>
        <v>1.5680175000000005</v>
      </c>
      <c r="L103" s="16">
        <f t="shared" si="26"/>
        <v>0.42470063051684231</v>
      </c>
      <c r="M103" s="26">
        <f t="shared" si="27"/>
        <v>0.89311213965541913</v>
      </c>
      <c r="O103" s="12">
        <f t="shared" si="35"/>
        <v>2.9899999999999789</v>
      </c>
      <c r="P103" s="26">
        <f t="shared" si="28"/>
        <v>0.28266028586238212</v>
      </c>
      <c r="Q103" s="26">
        <f t="shared" si="29"/>
        <v>6.4095653002470145</v>
      </c>
      <c r="R103" s="16">
        <f t="shared" si="30"/>
        <v>2.4395174999999778</v>
      </c>
      <c r="S103" s="16">
        <f t="shared" si="31"/>
        <v>0.28266028586238212</v>
      </c>
      <c r="T103" s="26">
        <f t="shared" si="32"/>
        <v>1.6069158486301924</v>
      </c>
    </row>
    <row r="104" spans="1:20" ht="15" thickTop="1" thickBot="1" x14ac:dyDescent="0.2">
      <c r="A104" s="14"/>
      <c r="B104" s="3"/>
      <c r="C104" s="3"/>
      <c r="D104" s="3"/>
      <c r="E104" s="3"/>
      <c r="F104" s="3"/>
      <c r="G104" s="3"/>
      <c r="H104" s="14"/>
      <c r="I104" s="3"/>
      <c r="J104" s="3"/>
      <c r="K104" s="3"/>
      <c r="L104" s="3"/>
      <c r="M104" s="3"/>
      <c r="N104" s="4"/>
      <c r="O104" s="14"/>
      <c r="P104" s="3"/>
      <c r="Q104" s="3"/>
      <c r="R104" s="3"/>
      <c r="S104" s="3"/>
      <c r="T104" s="3"/>
    </row>
    <row r="105" spans="1:20" ht="17" thickTop="1" x14ac:dyDescent="0.2">
      <c r="A105" s="6" t="s">
        <v>0</v>
      </c>
      <c r="B105" s="7" t="s">
        <v>24</v>
      </c>
      <c r="C105" s="7" t="s">
        <v>25</v>
      </c>
      <c r="D105" s="7" t="s">
        <v>28</v>
      </c>
      <c r="E105" s="8" t="s">
        <v>26</v>
      </c>
      <c r="F105" s="9" t="s">
        <v>27</v>
      </c>
      <c r="G105" s="3"/>
      <c r="H105" s="6" t="s">
        <v>0</v>
      </c>
      <c r="I105" s="7" t="s">
        <v>24</v>
      </c>
      <c r="J105" s="7" t="s">
        <v>25</v>
      </c>
      <c r="K105" s="7" t="s">
        <v>28</v>
      </c>
      <c r="L105" s="8" t="s">
        <v>26</v>
      </c>
      <c r="M105" s="9" t="s">
        <v>27</v>
      </c>
      <c r="N105" s="4"/>
      <c r="O105" s="6" t="s">
        <v>0</v>
      </c>
      <c r="P105" s="7" t="s">
        <v>24</v>
      </c>
      <c r="Q105" s="7" t="s">
        <v>25</v>
      </c>
      <c r="R105" s="7" t="s">
        <v>28</v>
      </c>
      <c r="S105" s="8" t="s">
        <v>26</v>
      </c>
      <c r="T105" s="9" t="s">
        <v>27</v>
      </c>
    </row>
    <row r="106" spans="1:20" x14ac:dyDescent="0.15">
      <c r="A106" s="15">
        <v>3</v>
      </c>
      <c r="B106" s="26">
        <f>1/SQRT($B$1)/A106</f>
        <v>0.28171808490950551</v>
      </c>
      <c r="C106" s="26">
        <f>1/SQRT($B$1)*(2*$B$1/(3*$B$1-1))^($B$1/($B$1-1))*(1+0.5*($B$1-1)*A106^2)^($B$1/($B$1-1))/A106</f>
        <v>6.4847915832382945</v>
      </c>
      <c r="D106" s="16">
        <f>2*$B$1/(3*$B$1-1)*(1+0.5*($B$1-1)*A106^2)</f>
        <v>2.4500000000000002</v>
      </c>
      <c r="E106" s="16">
        <f>B106</f>
        <v>0.28171808490950551</v>
      </c>
      <c r="F106" s="26">
        <f t="shared" ref="F106:F169" si="36">(1-$B$1*A106^2)/($B$1*A106^2)+LN($B$1*A106^2)</f>
        <v>1.6130618933225116</v>
      </c>
      <c r="G106" s="3"/>
      <c r="H106" s="15">
        <v>4</v>
      </c>
      <c r="I106" s="26">
        <f>1/SQRT($B$1)/H106</f>
        <v>0.21128856368212914</v>
      </c>
      <c r="J106" s="26">
        <f>1/SQRT($B$1)*(2*$B$1/(3*$B$1-1))^($B$1/($B$1-1))*(1+0.5*($B$1-1)*H106^2)^($B$1/($B$1-1))/H106</f>
        <v>20.103732310086567</v>
      </c>
      <c r="K106" s="16">
        <f>2*$B$1/(3*$B$1-1)*(1+0.5*($B$1-1)*H106^2)</f>
        <v>3.6749999999999998</v>
      </c>
      <c r="L106" s="16">
        <f>I106</f>
        <v>0.21128856368212914</v>
      </c>
      <c r="M106" s="26">
        <f t="shared" ref="M106:M169" si="37">(1-$B$1*H106^2)/($B$1*H106^2)+LN($B$1*H106^2)</f>
        <v>2.1537038160038513</v>
      </c>
      <c r="O106" s="15">
        <v>5</v>
      </c>
      <c r="P106" s="26">
        <f>1/SQRT($B$1)/O106</f>
        <v>0.1690308509457033</v>
      </c>
      <c r="Q106" s="26">
        <f>1/SQRT($B$1)*(2*$B$1/(3*$B$1-1))^($B$1/($B$1-1))*(1+0.5*($B$1-1)*O106^2)^($B$1/($B$1-1))/O106</f>
        <v>56.043279326917094</v>
      </c>
      <c r="R106" s="16">
        <f>2*$B$1/(3*$B$1-1)*(1+0.5*($B$1-1)*O106^2)</f>
        <v>5.25</v>
      </c>
      <c r="S106" s="16">
        <f>P106</f>
        <v>0.1690308509457033</v>
      </c>
      <c r="T106" s="26">
        <f t="shared" ref="T106:T169" si="38">(1-$B$1*O106^2)/($B$1*O106^2)+LN($B$1*O106^2)</f>
        <v>2.583919490060842</v>
      </c>
    </row>
    <row r="107" spans="1:20" x14ac:dyDescent="0.15">
      <c r="A107" s="10">
        <f t="shared" ref="A107:A170" si="39">A106+0.01</f>
        <v>3.01</v>
      </c>
      <c r="B107" s="26">
        <f t="shared" ref="B107:B170" si="40">1/SQRT($B$1)/A107</f>
        <v>0.28078214442807864</v>
      </c>
      <c r="C107" s="26">
        <f t="shared" ref="C107:C170" si="41">1/SQRT($B$1)*(2*$B$1/(3*$B$1-1))^($B$1/($B$1-1))*(1+0.5*($B$1-1)*A107^2)^($B$1/($B$1-1))/A107</f>
        <v>6.5608799375892488</v>
      </c>
      <c r="D107" s="16">
        <f t="shared" ref="D107:D170" si="42">2*$B$1/(3*$B$1-1)*(1+0.5*($B$1-1)*A107^2)</f>
        <v>2.4605174999999999</v>
      </c>
      <c r="E107" s="16">
        <f t="shared" ref="E107:E170" si="43">B107</f>
        <v>0.28078214442807864</v>
      </c>
      <c r="F107" s="26">
        <f t="shared" si="36"/>
        <v>1.6191910067724118</v>
      </c>
      <c r="G107" s="3"/>
      <c r="H107" s="10">
        <f t="shared" ref="H107:H170" si="44">H106+0.01</f>
        <v>4.01</v>
      </c>
      <c r="I107" s="26">
        <f t="shared" ref="I107:I170" si="45">1/SQRT($B$1)/H107</f>
        <v>0.21076165953329593</v>
      </c>
      <c r="J107" s="26">
        <f t="shared" ref="J107:J170" si="46">1/SQRT($B$1)*(2*$B$1/(3*$B$1-1))^($B$1/($B$1-1))*(1+0.5*($B$1-1)*H107^2)^($B$1/($B$1-1))/H107</f>
        <v>20.322592716727915</v>
      </c>
      <c r="K107" s="16">
        <f t="shared" ref="K107:K170" si="47">2*$B$1/(3*$B$1-1)*(1+0.5*($B$1-1)*H107^2)</f>
        <v>3.6890174999999994</v>
      </c>
      <c r="L107" s="16">
        <f t="shared" ref="L107:L170" si="48">I107</f>
        <v>0.21076165953329593</v>
      </c>
      <c r="M107" s="26">
        <f t="shared" si="37"/>
        <v>2.1584751963873972</v>
      </c>
      <c r="O107" s="10">
        <f t="shared" ref="O107:O170" si="49">O106+0.01</f>
        <v>5.01</v>
      </c>
      <c r="P107" s="26">
        <f t="shared" ref="P107:P170" si="50">1/SQRT($B$1)/O107</f>
        <v>0.16869346401766799</v>
      </c>
      <c r="Q107" s="26">
        <f t="shared" ref="Q107:Q170" si="51">1/SQRT($B$1)*(2*$B$1/(3*$B$1-1))^($B$1/($B$1-1))*(1+0.5*($B$1-1)*O107^2)^($B$1/($B$1-1))/O107</f>
        <v>56.587331095331635</v>
      </c>
      <c r="R107" s="16">
        <f t="shared" ref="R107:R170" si="52">2*$B$1/(3*$B$1-1)*(1+0.5*($B$1-1)*O107^2)</f>
        <v>5.2675174999999994</v>
      </c>
      <c r="S107" s="16">
        <f t="shared" ref="S107:S170" si="53">P107</f>
        <v>0.16869346401766799</v>
      </c>
      <c r="T107" s="26">
        <f t="shared" si="38"/>
        <v>2.5878015516170398</v>
      </c>
    </row>
    <row r="108" spans="1:20" x14ac:dyDescent="0.15">
      <c r="A108" s="10">
        <f t="shared" si="39"/>
        <v>3.0199999999999996</v>
      </c>
      <c r="B108" s="26">
        <f t="shared" si="40"/>
        <v>0.27985240222798569</v>
      </c>
      <c r="C108" s="26">
        <f t="shared" si="41"/>
        <v>6.6378388994524489</v>
      </c>
      <c r="D108" s="16">
        <f t="shared" si="42"/>
        <v>2.4710699999999997</v>
      </c>
      <c r="E108" s="16">
        <f t="shared" si="43"/>
        <v>0.27985240222798569</v>
      </c>
      <c r="F108" s="26">
        <f t="shared" si="36"/>
        <v>1.6253032664275433</v>
      </c>
      <c r="G108" s="3"/>
      <c r="H108" s="10">
        <f t="shared" si="44"/>
        <v>4.0199999999999996</v>
      </c>
      <c r="I108" s="26">
        <f t="shared" si="45"/>
        <v>0.21023737679813848</v>
      </c>
      <c r="J108" s="26">
        <f t="shared" si="46"/>
        <v>20.543604947950371</v>
      </c>
      <c r="K108" s="16">
        <f t="shared" si="47"/>
        <v>3.703069999999999</v>
      </c>
      <c r="L108" s="16">
        <f t="shared" si="48"/>
        <v>0.21023737679813848</v>
      </c>
      <c r="M108" s="26">
        <f t="shared" si="37"/>
        <v>2.1632357964860347</v>
      </c>
      <c r="O108" s="10">
        <f t="shared" si="49"/>
        <v>5.0199999999999996</v>
      </c>
      <c r="P108" s="26">
        <f t="shared" si="50"/>
        <v>0.16835742126066069</v>
      </c>
      <c r="Q108" s="26">
        <f t="shared" si="51"/>
        <v>57.136004689166526</v>
      </c>
      <c r="R108" s="16">
        <f t="shared" si="52"/>
        <v>5.2850699999999993</v>
      </c>
      <c r="S108" s="16">
        <f t="shared" si="53"/>
        <v>0.16835742126066069</v>
      </c>
      <c r="T108" s="26">
        <f t="shared" si="38"/>
        <v>2.5916763253220281</v>
      </c>
    </row>
    <row r="109" spans="1:20" x14ac:dyDescent="0.15">
      <c r="A109" s="10">
        <f t="shared" si="39"/>
        <v>3.0299999999999994</v>
      </c>
      <c r="B109" s="26">
        <f t="shared" si="40"/>
        <v>0.27892879694010453</v>
      </c>
      <c r="C109" s="26">
        <f t="shared" si="41"/>
        <v>6.7156770751280357</v>
      </c>
      <c r="D109" s="16">
        <f t="shared" si="42"/>
        <v>2.4816574999999994</v>
      </c>
      <c r="E109" s="16">
        <f t="shared" si="43"/>
        <v>0.27892879694010453</v>
      </c>
      <c r="F109" s="26">
        <f t="shared" si="36"/>
        <v>1.6313987494262219</v>
      </c>
      <c r="G109" s="3"/>
      <c r="H109" s="10">
        <f t="shared" si="44"/>
        <v>4.0299999999999994</v>
      </c>
      <c r="I109" s="26">
        <f t="shared" si="45"/>
        <v>0.2097156959624111</v>
      </c>
      <c r="J109" s="26">
        <f t="shared" si="46"/>
        <v>20.766786909154391</v>
      </c>
      <c r="K109" s="16">
        <f t="shared" si="47"/>
        <v>3.7171574999999994</v>
      </c>
      <c r="L109" s="16">
        <f t="shared" si="48"/>
        <v>0.2097156959624111</v>
      </c>
      <c r="M109" s="26">
        <f t="shared" si="37"/>
        <v>2.1679856616713944</v>
      </c>
      <c r="O109" s="10">
        <f t="shared" si="49"/>
        <v>5.0299999999999994</v>
      </c>
      <c r="P109" s="26">
        <f t="shared" si="50"/>
        <v>0.16802271465775678</v>
      </c>
      <c r="Q109" s="26">
        <f t="shared" si="51"/>
        <v>57.68933277628922</v>
      </c>
      <c r="R109" s="16">
        <f t="shared" si="52"/>
        <v>5.3026574999999987</v>
      </c>
      <c r="S109" s="16">
        <f t="shared" si="53"/>
        <v>0.16802271465775678</v>
      </c>
      <c r="T109" s="26">
        <f t="shared" si="38"/>
        <v>2.5955438374854705</v>
      </c>
    </row>
    <row r="110" spans="1:20" x14ac:dyDescent="0.15">
      <c r="A110" s="10">
        <f t="shared" si="39"/>
        <v>3.0399999999999991</v>
      </c>
      <c r="B110" s="26">
        <f t="shared" si="40"/>
        <v>0.27801126800280157</v>
      </c>
      <c r="C110" s="26">
        <f t="shared" si="41"/>
        <v>6.7944031414681696</v>
      </c>
      <c r="D110" s="16">
        <f t="shared" si="42"/>
        <v>2.4922799999999987</v>
      </c>
      <c r="E110" s="16">
        <f t="shared" si="43"/>
        <v>0.27801126800280157</v>
      </c>
      <c r="F110" s="26">
        <f t="shared" si="36"/>
        <v>1.6374775325939988</v>
      </c>
      <c r="G110" s="3"/>
      <c r="H110" s="10">
        <f t="shared" si="44"/>
        <v>4.0399999999999991</v>
      </c>
      <c r="I110" s="26">
        <f t="shared" si="45"/>
        <v>0.2091965977050784</v>
      </c>
      <c r="J110" s="26">
        <f t="shared" si="46"/>
        <v>20.992156624011418</v>
      </c>
      <c r="K110" s="16">
        <f t="shared" si="47"/>
        <v>3.7312799999999986</v>
      </c>
      <c r="L110" s="16">
        <f t="shared" si="48"/>
        <v>0.2091965977050784</v>
      </c>
      <c r="M110" s="26">
        <f t="shared" si="37"/>
        <v>2.17272483705871</v>
      </c>
      <c r="O110" s="10">
        <f t="shared" si="49"/>
        <v>5.0399999999999991</v>
      </c>
      <c r="P110" s="26">
        <f t="shared" si="50"/>
        <v>0.16768933625565807</v>
      </c>
      <c r="Q110" s="26">
        <f t="shared" si="51"/>
        <v>58.247348204448421</v>
      </c>
      <c r="R110" s="16">
        <f t="shared" si="52"/>
        <v>5.3202799999999977</v>
      </c>
      <c r="S110" s="16">
        <f t="shared" si="53"/>
        <v>0.16768933625565807</v>
      </c>
      <c r="T110" s="26">
        <f t="shared" si="38"/>
        <v>2.5994041142816302</v>
      </c>
    </row>
    <row r="111" spans="1:20" x14ac:dyDescent="0.15">
      <c r="A111" s="10">
        <f t="shared" si="39"/>
        <v>3.0499999999999989</v>
      </c>
      <c r="B111" s="26">
        <f t="shared" si="40"/>
        <v>0.27709975564869405</v>
      </c>
      <c r="C111" s="26">
        <f t="shared" si="41"/>
        <v>6.8740258462828399</v>
      </c>
      <c r="D111" s="16">
        <f t="shared" si="42"/>
        <v>2.5029374999999989</v>
      </c>
      <c r="E111" s="16">
        <f t="shared" si="43"/>
        <v>0.27709975564869405</v>
      </c>
      <c r="F111" s="26">
        <f t="shared" si="36"/>
        <v>1.6435396924404184</v>
      </c>
      <c r="G111" s="3"/>
      <c r="H111" s="10">
        <f t="shared" si="44"/>
        <v>4.0499999999999989</v>
      </c>
      <c r="I111" s="26">
        <f t="shared" si="45"/>
        <v>0.20868006289593008</v>
      </c>
      <c r="J111" s="26">
        <f t="shared" si="46"/>
        <v>21.219732235012092</v>
      </c>
      <c r="K111" s="16">
        <f t="shared" si="47"/>
        <v>3.7454374999999991</v>
      </c>
      <c r="L111" s="16">
        <f t="shared" si="48"/>
        <v>0.20868006289593008</v>
      </c>
      <c r="M111" s="26">
        <f t="shared" si="37"/>
        <v>2.1774533675083574</v>
      </c>
      <c r="O111" s="10">
        <f t="shared" si="49"/>
        <v>5.0499999999999989</v>
      </c>
      <c r="P111" s="26">
        <f t="shared" si="50"/>
        <v>0.16735727816406273</v>
      </c>
      <c r="Q111" s="26">
        <f t="shared" si="51"/>
        <v>58.810084001959375</v>
      </c>
      <c r="R111" s="16">
        <f t="shared" si="52"/>
        <v>5.337937499999998</v>
      </c>
      <c r="S111" s="16">
        <f t="shared" si="53"/>
        <v>0.16735727816406273</v>
      </c>
      <c r="T111" s="26">
        <f t="shared" si="38"/>
        <v>2.6032571817502328</v>
      </c>
    </row>
    <row r="112" spans="1:20" x14ac:dyDescent="0.15">
      <c r="A112" s="10">
        <f t="shared" si="39"/>
        <v>3.0599999999999987</v>
      </c>
      <c r="B112" s="26">
        <f t="shared" si="40"/>
        <v>0.27619420089167218</v>
      </c>
      <c r="C112" s="26">
        <f t="shared" si="41"/>
        <v>6.9545540087472002</v>
      </c>
      <c r="D112" s="16">
        <f t="shared" si="42"/>
        <v>2.5136299999999987</v>
      </c>
      <c r="E112" s="16">
        <f t="shared" si="43"/>
        <v>0.27619420089167218</v>
      </c>
      <c r="F112" s="26">
        <f t="shared" si="36"/>
        <v>1.6495853051559806</v>
      </c>
      <c r="G112" s="3"/>
      <c r="H112" s="10">
        <f t="shared" si="44"/>
        <v>4.0599999999999987</v>
      </c>
      <c r="I112" s="26">
        <f t="shared" si="45"/>
        <v>0.20816607259323075</v>
      </c>
      <c r="J112" s="26">
        <f t="shared" si="46"/>
        <v>21.449532004015364</v>
      </c>
      <c r="K112" s="16">
        <f t="shared" si="47"/>
        <v>3.7596299999999978</v>
      </c>
      <c r="L112" s="16">
        <f t="shared" si="48"/>
        <v>0.20816607259323075</v>
      </c>
      <c r="M112" s="26">
        <f t="shared" si="37"/>
        <v>2.1821712976273853</v>
      </c>
      <c r="O112" s="10">
        <f t="shared" si="49"/>
        <v>5.0599999999999987</v>
      </c>
      <c r="P112" s="26">
        <f t="shared" si="50"/>
        <v>0.16702653255504285</v>
      </c>
      <c r="Q112" s="26">
        <f t="shared" si="51"/>
        <v>59.377573378390409</v>
      </c>
      <c r="R112" s="16">
        <f t="shared" si="52"/>
        <v>5.355629999999997</v>
      </c>
      <c r="S112" s="16">
        <f t="shared" si="53"/>
        <v>0.16702653255504285</v>
      </c>
      <c r="T112" s="26">
        <f t="shared" si="38"/>
        <v>2.6071030657973218</v>
      </c>
    </row>
    <row r="113" spans="1:20" x14ac:dyDescent="0.15">
      <c r="A113" s="10">
        <f t="shared" si="39"/>
        <v>3.0699999999999985</v>
      </c>
      <c r="B113" s="26">
        <f t="shared" si="40"/>
        <v>0.27529454551417493</v>
      </c>
      <c r="C113" s="26">
        <f t="shared" si="41"/>
        <v>7.03599651981036</v>
      </c>
      <c r="D113" s="16">
        <f t="shared" si="42"/>
        <v>2.5243574999999985</v>
      </c>
      <c r="E113" s="16">
        <f t="shared" si="43"/>
        <v>0.27529454551417493</v>
      </c>
      <c r="F113" s="26">
        <f t="shared" si="36"/>
        <v>1.6556144466092797</v>
      </c>
      <c r="G113" s="3"/>
      <c r="H113" s="10">
        <f t="shared" si="44"/>
        <v>4.0699999999999985</v>
      </c>
      <c r="I113" s="26">
        <f t="shared" si="45"/>
        <v>0.20765460804140465</v>
      </c>
      <c r="J113" s="26">
        <f t="shared" si="46"/>
        <v>21.681574312799672</v>
      </c>
      <c r="K113" s="16">
        <f t="shared" si="47"/>
        <v>3.7738574999999979</v>
      </c>
      <c r="L113" s="16">
        <f t="shared" si="48"/>
        <v>0.20765460804140465</v>
      </c>
      <c r="M113" s="26">
        <f t="shared" si="37"/>
        <v>2.1868786717710487</v>
      </c>
      <c r="O113" s="10">
        <f t="shared" si="49"/>
        <v>5.0699999999999985</v>
      </c>
      <c r="P113" s="26">
        <f t="shared" si="50"/>
        <v>0.16669709166242935</v>
      </c>
      <c r="Q113" s="26">
        <f t="shared" si="51"/>
        <v>59.949849725251063</v>
      </c>
      <c r="R113" s="16">
        <f t="shared" si="52"/>
        <v>5.3733574999999965</v>
      </c>
      <c r="S113" s="16">
        <f t="shared" si="53"/>
        <v>0.16669709166242935</v>
      </c>
      <c r="T113" s="26">
        <f t="shared" si="38"/>
        <v>2.6109417921961082</v>
      </c>
    </row>
    <row r="114" spans="1:20" x14ac:dyDescent="0.15">
      <c r="A114" s="10">
        <f t="shared" si="39"/>
        <v>3.0799999999999983</v>
      </c>
      <c r="B114" s="26">
        <f t="shared" si="40"/>
        <v>0.27440073205471333</v>
      </c>
      <c r="C114" s="26">
        <f t="shared" si="41"/>
        <v>7.118362342605776</v>
      </c>
      <c r="D114" s="16">
        <f t="shared" si="42"/>
        <v>2.5351199999999983</v>
      </c>
      <c r="E114" s="16">
        <f t="shared" si="43"/>
        <v>0.27440073205471333</v>
      </c>
      <c r="F114" s="26">
        <f t="shared" si="36"/>
        <v>1.6616271923443404</v>
      </c>
      <c r="G114" s="3"/>
      <c r="H114" s="10">
        <f t="shared" si="44"/>
        <v>4.0799999999999983</v>
      </c>
      <c r="I114" s="26">
        <f t="shared" si="45"/>
        <v>0.20714565066875415</v>
      </c>
      <c r="J114" s="26">
        <f t="shared" si="46"/>
        <v>21.915877663614829</v>
      </c>
      <c r="K114" s="16">
        <f t="shared" si="47"/>
        <v>3.788119999999997</v>
      </c>
      <c r="L114" s="16">
        <f t="shared" si="48"/>
        <v>0.20714565066875415</v>
      </c>
      <c r="M114" s="26">
        <f t="shared" si="37"/>
        <v>2.1915755340443344</v>
      </c>
      <c r="O114" s="10">
        <f t="shared" si="49"/>
        <v>5.0799999999999983</v>
      </c>
      <c r="P114" s="26">
        <f t="shared" si="50"/>
        <v>0.16636894778120412</v>
      </c>
      <c r="Q114" s="26">
        <f t="shared" si="51"/>
        <v>60.526946616681599</v>
      </c>
      <c r="R114" s="16">
        <f t="shared" si="52"/>
        <v>5.3911199999999964</v>
      </c>
      <c r="S114" s="16">
        <f t="shared" si="53"/>
        <v>0.16636894778120412</v>
      </c>
      <c r="T114" s="26">
        <f t="shared" si="38"/>
        <v>2.6147733865878182</v>
      </c>
    </row>
    <row r="115" spans="1:20" x14ac:dyDescent="0.15">
      <c r="A115" s="10">
        <f t="shared" si="39"/>
        <v>3.0899999999999981</v>
      </c>
      <c r="B115" s="26">
        <f t="shared" si="40"/>
        <v>0.27351270379563658</v>
      </c>
      <c r="C115" s="26">
        <f t="shared" si="41"/>
        <v>7.2016605128630049</v>
      </c>
      <c r="D115" s="16">
        <f t="shared" si="42"/>
        <v>2.5459174999999976</v>
      </c>
      <c r="E115" s="16">
        <f t="shared" si="43"/>
        <v>0.27351270379563658</v>
      </c>
      <c r="F115" s="26">
        <f t="shared" si="36"/>
        <v>1.6676236175781194</v>
      </c>
      <c r="G115" s="3"/>
      <c r="H115" s="10">
        <f t="shared" si="44"/>
        <v>4.0899999999999981</v>
      </c>
      <c r="I115" s="26">
        <f t="shared" si="45"/>
        <v>0.20663918208521198</v>
      </c>
      <c r="J115" s="26">
        <f t="shared" si="46"/>
        <v>22.152460679735849</v>
      </c>
      <c r="K115" s="16">
        <f t="shared" si="47"/>
        <v>3.8024174999999967</v>
      </c>
      <c r="L115" s="16">
        <f t="shared" si="48"/>
        <v>0.20663918208521198</v>
      </c>
      <c r="M115" s="26">
        <f t="shared" si="37"/>
        <v>2.1962619283034783</v>
      </c>
      <c r="O115" s="10">
        <f t="shared" si="49"/>
        <v>5.0899999999999981</v>
      </c>
      <c r="P115" s="26">
        <f t="shared" si="50"/>
        <v>0.1660420932668992</v>
      </c>
      <c r="Q115" s="26">
        <f t="shared" si="51"/>
        <v>61.108897810143375</v>
      </c>
      <c r="R115" s="16">
        <f t="shared" si="52"/>
        <v>5.4089174999999967</v>
      </c>
      <c r="S115" s="16">
        <f t="shared" si="53"/>
        <v>0.1660420932668992</v>
      </c>
      <c r="T115" s="26">
        <f t="shared" si="38"/>
        <v>2.6185978744825285</v>
      </c>
    </row>
    <row r="116" spans="1:20" x14ac:dyDescent="0.15">
      <c r="A116" s="10">
        <f t="shared" si="39"/>
        <v>3.0999999999999979</v>
      </c>
      <c r="B116" s="26">
        <f t="shared" si="40"/>
        <v>0.27263040475113459</v>
      </c>
      <c r="C116" s="26">
        <f t="shared" si="41"/>
        <v>7.2859001393211082</v>
      </c>
      <c r="D116" s="16">
        <f t="shared" si="42"/>
        <v>2.5567499999999979</v>
      </c>
      <c r="E116" s="16">
        <f t="shared" si="43"/>
        <v>0.27263040475113459</v>
      </c>
      <c r="F116" s="26">
        <f t="shared" si="36"/>
        <v>1.6736037971981803</v>
      </c>
      <c r="G116" s="3"/>
      <c r="H116" s="10">
        <f t="shared" si="44"/>
        <v>4.0999999999999979</v>
      </c>
      <c r="I116" s="26">
        <f t="shared" si="45"/>
        <v>0.2061351840801261</v>
      </c>
      <c r="J116" s="26">
        <f t="shared" si="46"/>
        <v>22.391342106017628</v>
      </c>
      <c r="K116" s="16">
        <f t="shared" si="47"/>
        <v>3.8167499999999968</v>
      </c>
      <c r="L116" s="16">
        <f t="shared" si="48"/>
        <v>0.2061351840801261</v>
      </c>
      <c r="M116" s="26">
        <f t="shared" si="37"/>
        <v>2.2009378981574832</v>
      </c>
      <c r="O116" s="10">
        <f t="shared" si="49"/>
        <v>5.0999999999999979</v>
      </c>
      <c r="P116" s="26">
        <f t="shared" si="50"/>
        <v>0.16571652053500333</v>
      </c>
      <c r="Q116" s="26">
        <f t="shared" si="51"/>
        <v>61.695737247111481</v>
      </c>
      <c r="R116" s="16">
        <f t="shared" si="52"/>
        <v>5.4267499999999949</v>
      </c>
      <c r="S116" s="16">
        <f t="shared" si="53"/>
        <v>0.16571652053500333</v>
      </c>
      <c r="T116" s="26">
        <f t="shared" si="38"/>
        <v>2.6224152812600003</v>
      </c>
    </row>
    <row r="117" spans="1:20" x14ac:dyDescent="0.15">
      <c r="A117" s="10">
        <f t="shared" si="39"/>
        <v>3.1099999999999977</v>
      </c>
      <c r="B117" s="26">
        <f t="shared" si="40"/>
        <v>0.27175377965547176</v>
      </c>
      <c r="C117" s="26">
        <f t="shared" si="41"/>
        <v>7.3710904041433709</v>
      </c>
      <c r="D117" s="16">
        <f t="shared" si="42"/>
        <v>2.5676174999999972</v>
      </c>
      <c r="E117" s="16">
        <f t="shared" si="43"/>
        <v>0.27175377965547176</v>
      </c>
      <c r="F117" s="26">
        <f t="shared" si="36"/>
        <v>1.6795678057605314</v>
      </c>
      <c r="G117" s="3"/>
      <c r="H117" s="10">
        <f t="shared" si="44"/>
        <v>4.1099999999999977</v>
      </c>
      <c r="I117" s="26">
        <f t="shared" si="45"/>
        <v>0.20563363862007714</v>
      </c>
      <c r="J117" s="26">
        <f t="shared" si="46"/>
        <v>22.632540809451569</v>
      </c>
      <c r="K117" s="16">
        <f t="shared" si="47"/>
        <v>3.8311174999999968</v>
      </c>
      <c r="L117" s="16">
        <f t="shared" si="48"/>
        <v>0.20563363862007714</v>
      </c>
      <c r="M117" s="26">
        <f t="shared" si="37"/>
        <v>2.2056034869696308</v>
      </c>
      <c r="O117" s="10">
        <f t="shared" si="49"/>
        <v>5.1099999999999977</v>
      </c>
      <c r="P117" s="26">
        <f t="shared" si="50"/>
        <v>0.16539222206037513</v>
      </c>
      <c r="Q117" s="26">
        <f t="shared" si="51"/>
        <v>62.287499053768073</v>
      </c>
      <c r="R117" s="16">
        <f t="shared" si="52"/>
        <v>5.4446174999999961</v>
      </c>
      <c r="S117" s="16">
        <f t="shared" si="53"/>
        <v>0.16539222206037513</v>
      </c>
      <c r="T117" s="26">
        <f t="shared" si="38"/>
        <v>2.6262256321705069</v>
      </c>
    </row>
    <row r="118" spans="1:20" x14ac:dyDescent="0.15">
      <c r="A118" s="10">
        <f t="shared" si="39"/>
        <v>3.1199999999999974</v>
      </c>
      <c r="B118" s="26">
        <f t="shared" si="40"/>
        <v>0.27088277395144783</v>
      </c>
      <c r="C118" s="26">
        <f t="shared" si="41"/>
        <v>7.4572405633336851</v>
      </c>
      <c r="D118" s="16">
        <f t="shared" si="42"/>
        <v>2.5785199999999975</v>
      </c>
      <c r="E118" s="16">
        <f t="shared" si="43"/>
        <v>0.27088277395144783</v>
      </c>
      <c r="F118" s="26">
        <f t="shared" si="36"/>
        <v>1.6855157174876245</v>
      </c>
      <c r="G118" s="3"/>
      <c r="H118" s="10">
        <f t="shared" si="44"/>
        <v>4.1199999999999974</v>
      </c>
      <c r="I118" s="26">
        <f t="shared" si="45"/>
        <v>0.20513452784672745</v>
      </c>
      <c r="J118" s="26">
        <f t="shared" si="46"/>
        <v>22.876075779723045</v>
      </c>
      <c r="K118" s="16">
        <f t="shared" si="47"/>
        <v>3.8455199999999965</v>
      </c>
      <c r="L118" s="16">
        <f t="shared" si="48"/>
        <v>0.20513452784672745</v>
      </c>
      <c r="M118" s="26">
        <f t="shared" si="37"/>
        <v>2.2102587378589815</v>
      </c>
      <c r="O118" s="10">
        <f t="shared" si="49"/>
        <v>5.1199999999999974</v>
      </c>
      <c r="P118" s="26">
        <f t="shared" si="50"/>
        <v>0.16506919037666348</v>
      </c>
      <c r="Q118" s="26">
        <f t="shared" si="51"/>
        <v>62.884217541697019</v>
      </c>
      <c r="R118" s="16">
        <f t="shared" si="52"/>
        <v>5.4625199999999952</v>
      </c>
      <c r="S118" s="16">
        <f t="shared" si="53"/>
        <v>0.16506919037666348</v>
      </c>
      <c r="T118" s="26">
        <f t="shared" si="38"/>
        <v>2.6300289523356519</v>
      </c>
    </row>
    <row r="119" spans="1:20" x14ac:dyDescent="0.15">
      <c r="A119" s="10">
        <f t="shared" si="39"/>
        <v>3.1299999999999972</v>
      </c>
      <c r="B119" s="26">
        <f t="shared" si="40"/>
        <v>0.27001733377907899</v>
      </c>
      <c r="C119" s="26">
        <f t="shared" si="41"/>
        <v>7.5443599471542999</v>
      </c>
      <c r="D119" s="16">
        <f t="shared" si="42"/>
        <v>2.5894574999999969</v>
      </c>
      <c r="E119" s="16">
        <f t="shared" si="43"/>
        <v>0.27001733377907899</v>
      </c>
      <c r="F119" s="26">
        <f t="shared" si="36"/>
        <v>1.6914476062664974</v>
      </c>
      <c r="G119" s="3"/>
      <c r="H119" s="10">
        <f t="shared" si="44"/>
        <v>4.1299999999999972</v>
      </c>
      <c r="I119" s="26">
        <f t="shared" si="45"/>
        <v>0.20463783407470149</v>
      </c>
      <c r="J119" s="26">
        <f t="shared" si="46"/>
        <v>23.121966129770659</v>
      </c>
      <c r="K119" s="16">
        <f t="shared" si="47"/>
        <v>3.8599574999999953</v>
      </c>
      <c r="L119" s="16">
        <f t="shared" si="48"/>
        <v>0.20463783407470149</v>
      </c>
      <c r="M119" s="26">
        <f t="shared" si="37"/>
        <v>2.2149036937018796</v>
      </c>
      <c r="O119" s="10">
        <f t="shared" si="49"/>
        <v>5.1299999999999972</v>
      </c>
      <c r="P119" s="26">
        <f t="shared" si="50"/>
        <v>0.16474741807573431</v>
      </c>
      <c r="Q119" s="26">
        <f t="shared" si="51"/>
        <v>63.485927208580321</v>
      </c>
      <c r="R119" s="16">
        <f t="shared" si="52"/>
        <v>5.4804574999999947</v>
      </c>
      <c r="S119" s="16">
        <f t="shared" si="53"/>
        <v>0.16474741807573431</v>
      </c>
      <c r="T119" s="26">
        <f t="shared" si="38"/>
        <v>2.6338252667491888</v>
      </c>
    </row>
    <row r="120" spans="1:20" x14ac:dyDescent="0.15">
      <c r="A120" s="10">
        <f t="shared" si="39"/>
        <v>3.139999999999997</v>
      </c>
      <c r="B120" s="26">
        <f t="shared" si="40"/>
        <v>0.269157405964496</v>
      </c>
      <c r="C120" s="26">
        <f t="shared" si="41"/>
        <v>7.6324579605451186</v>
      </c>
      <c r="D120" s="16">
        <f t="shared" si="42"/>
        <v>2.6004299999999962</v>
      </c>
      <c r="E120" s="16">
        <f t="shared" si="43"/>
        <v>0.269157405964496</v>
      </c>
      <c r="F120" s="26">
        <f t="shared" si="36"/>
        <v>1.6973635456470717</v>
      </c>
      <c r="G120" s="3"/>
      <c r="H120" s="10">
        <f t="shared" si="44"/>
        <v>4.139999999999997</v>
      </c>
      <c r="I120" s="26">
        <f t="shared" si="45"/>
        <v>0.2041435397894969</v>
      </c>
      <c r="J120" s="26">
        <f t="shared" si="46"/>
        <v>23.370231096346718</v>
      </c>
      <c r="K120" s="16">
        <f t="shared" si="47"/>
        <v>3.8744299999999963</v>
      </c>
      <c r="L120" s="16">
        <f t="shared" si="48"/>
        <v>0.2041435397894969</v>
      </c>
      <c r="M120" s="26">
        <f t="shared" si="37"/>
        <v>2.2195383971334435</v>
      </c>
      <c r="O120" s="10">
        <f t="shared" si="49"/>
        <v>5.139999999999997</v>
      </c>
      <c r="P120" s="26">
        <f t="shared" si="50"/>
        <v>0.16442689780710448</v>
      </c>
      <c r="Q120" s="26">
        <f t="shared" si="51"/>
        <v>64.092662738896024</v>
      </c>
      <c r="R120" s="16">
        <f t="shared" si="52"/>
        <v>5.4984299999999946</v>
      </c>
      <c r="S120" s="16">
        <f t="shared" si="53"/>
        <v>0.16442689780710448</v>
      </c>
      <c r="T120" s="26">
        <f t="shared" si="38"/>
        <v>2.6376146002778276</v>
      </c>
    </row>
    <row r="121" spans="1:20" x14ac:dyDescent="0.15">
      <c r="A121" s="10">
        <f t="shared" si="39"/>
        <v>3.1499999999999968</v>
      </c>
      <c r="B121" s="26">
        <f t="shared" si="40"/>
        <v>0.26830293800905314</v>
      </c>
      <c r="C121" s="26">
        <f t="shared" si="41"/>
        <v>7.721544083544436</v>
      </c>
      <c r="D121" s="16">
        <f t="shared" si="42"/>
        <v>2.6114374999999961</v>
      </c>
      <c r="E121" s="16">
        <f t="shared" si="43"/>
        <v>0.26830293800905314</v>
      </c>
      <c r="F121" s="26">
        <f t="shared" si="36"/>
        <v>1.7032636088405839</v>
      </c>
      <c r="G121" s="3"/>
      <c r="H121" s="10">
        <f t="shared" si="44"/>
        <v>4.1499999999999968</v>
      </c>
      <c r="I121" s="26">
        <f t="shared" si="45"/>
        <v>0.20365162764542583</v>
      </c>
      <c r="J121" s="26">
        <f t="shared" si="46"/>
        <v>23.620890040578846</v>
      </c>
      <c r="K121" s="16">
        <f t="shared" si="47"/>
        <v>3.8889374999999946</v>
      </c>
      <c r="L121" s="16">
        <f t="shared" si="48"/>
        <v>0.20365162764542583</v>
      </c>
      <c r="M121" s="26">
        <f t="shared" si="37"/>
        <v>2.2241628905490565</v>
      </c>
      <c r="O121" s="10">
        <f t="shared" si="49"/>
        <v>5.1499999999999968</v>
      </c>
      <c r="P121" s="26">
        <f t="shared" si="50"/>
        <v>0.16410762227738196</v>
      </c>
      <c r="Q121" s="26">
        <f t="shared" si="51"/>
        <v>64.704459004616439</v>
      </c>
      <c r="R121" s="16">
        <f t="shared" si="52"/>
        <v>5.5164374999999941</v>
      </c>
      <c r="S121" s="16">
        <f t="shared" si="53"/>
        <v>0.16410762227738196</v>
      </c>
      <c r="T121" s="26">
        <f t="shared" si="38"/>
        <v>2.641396977662037</v>
      </c>
    </row>
    <row r="122" spans="1:20" x14ac:dyDescent="0.15">
      <c r="A122" s="10">
        <f t="shared" si="39"/>
        <v>3.1599999999999966</v>
      </c>
      <c r="B122" s="26">
        <f t="shared" si="40"/>
        <v>0.26745387807864479</v>
      </c>
      <c r="C122" s="26">
        <f t="shared" si="41"/>
        <v>7.8116278717111785</v>
      </c>
      <c r="D122" s="16">
        <f t="shared" si="42"/>
        <v>2.6224799999999964</v>
      </c>
      <c r="E122" s="16">
        <f t="shared" si="43"/>
        <v>0.26745387807864479</v>
      </c>
      <c r="F122" s="26">
        <f t="shared" si="36"/>
        <v>1.7091478687181587</v>
      </c>
      <c r="G122" s="3"/>
      <c r="H122" s="10">
        <f t="shared" si="44"/>
        <v>4.1599999999999966</v>
      </c>
      <c r="I122" s="26">
        <f t="shared" si="45"/>
        <v>0.20316208046358589</v>
      </c>
      <c r="J122" s="26">
        <f t="shared" si="46"/>
        <v>23.873962448533625</v>
      </c>
      <c r="K122" s="16">
        <f t="shared" si="47"/>
        <v>3.9034799999999943</v>
      </c>
      <c r="L122" s="16">
        <f t="shared" si="48"/>
        <v>0.20316208046358589</v>
      </c>
      <c r="M122" s="26">
        <f t="shared" si="37"/>
        <v>2.2287772161058474</v>
      </c>
      <c r="O122" s="10">
        <f t="shared" si="49"/>
        <v>5.1599999999999966</v>
      </c>
      <c r="P122" s="26">
        <f t="shared" si="50"/>
        <v>0.16378958424971263</v>
      </c>
      <c r="Q122" s="26">
        <f t="shared" si="51"/>
        <v>65.321351065909283</v>
      </c>
      <c r="R122" s="16">
        <f t="shared" si="52"/>
        <v>5.5344799999999932</v>
      </c>
      <c r="S122" s="16">
        <f t="shared" si="53"/>
        <v>0.16378958424971263</v>
      </c>
      <c r="T122" s="26">
        <f t="shared" si="38"/>
        <v>2.6451724235168479</v>
      </c>
    </row>
    <row r="123" spans="1:20" x14ac:dyDescent="0.15">
      <c r="A123" s="10">
        <f t="shared" si="39"/>
        <v>3.1699999999999964</v>
      </c>
      <c r="B123" s="26">
        <f t="shared" si="40"/>
        <v>0.2666101749932232</v>
      </c>
      <c r="C123" s="26">
        <f t="shared" si="41"/>
        <v>7.9027189565486013</v>
      </c>
      <c r="D123" s="16">
        <f t="shared" si="42"/>
        <v>2.6335574999999958</v>
      </c>
      <c r="E123" s="16">
        <f t="shared" si="43"/>
        <v>0.2666101749932232</v>
      </c>
      <c r="F123" s="26">
        <f t="shared" si="36"/>
        <v>1.7150163978095061</v>
      </c>
      <c r="G123" s="3"/>
      <c r="H123" s="10">
        <f t="shared" si="44"/>
        <v>4.1699999999999964</v>
      </c>
      <c r="I123" s="26">
        <f t="shared" si="45"/>
        <v>0.20267488122986027</v>
      </c>
      <c r="J123" s="26">
        <f t="shared" si="46"/>
        <v>24.129467931780841</v>
      </c>
      <c r="K123" s="16">
        <f t="shared" si="47"/>
        <v>3.9180574999999953</v>
      </c>
      <c r="L123" s="16">
        <f t="shared" si="48"/>
        <v>0.20267488122986027</v>
      </c>
      <c r="M123" s="26">
        <f t="shared" si="37"/>
        <v>2.2333814157241694</v>
      </c>
      <c r="O123" s="10">
        <f t="shared" si="49"/>
        <v>5.1699999999999964</v>
      </c>
      <c r="P123" s="26">
        <f t="shared" si="50"/>
        <v>0.1634727765432335</v>
      </c>
      <c r="Q123" s="26">
        <f t="shared" si="51"/>
        <v>65.943374171839025</v>
      </c>
      <c r="R123" s="16">
        <f t="shared" si="52"/>
        <v>5.5525574999999936</v>
      </c>
      <c r="S123" s="16">
        <f t="shared" si="53"/>
        <v>0.1634727765432335</v>
      </c>
      <c r="T123" s="26">
        <f t="shared" si="38"/>
        <v>2.6489409623326412</v>
      </c>
    </row>
    <row r="124" spans="1:20" x14ac:dyDescent="0.15">
      <c r="A124" s="10">
        <f t="shared" si="39"/>
        <v>3.1799999999999962</v>
      </c>
      <c r="B124" s="26">
        <f t="shared" si="40"/>
        <v>0.26577177821651499</v>
      </c>
      <c r="C124" s="26">
        <f t="shared" si="41"/>
        <v>7.9948270459294966</v>
      </c>
      <c r="D124" s="16">
        <f t="shared" si="42"/>
        <v>2.6446699999999961</v>
      </c>
      <c r="E124" s="16">
        <f t="shared" si="43"/>
        <v>0.26577177821651499</v>
      </c>
      <c r="F124" s="26">
        <f t="shared" si="36"/>
        <v>1.7208692683017497</v>
      </c>
      <c r="G124" s="3"/>
      <c r="H124" s="10">
        <f t="shared" si="44"/>
        <v>4.1799999999999962</v>
      </c>
      <c r="I124" s="26">
        <f t="shared" si="45"/>
        <v>0.20219001309294674</v>
      </c>
      <c r="J124" s="26">
        <f t="shared" si="46"/>
        <v>24.387426227959565</v>
      </c>
      <c r="K124" s="16">
        <f t="shared" si="47"/>
        <v>3.9326699999999937</v>
      </c>
      <c r="L124" s="16">
        <f t="shared" si="48"/>
        <v>0.20219001309294674</v>
      </c>
      <c r="M124" s="26">
        <f t="shared" si="37"/>
        <v>2.237975531089067</v>
      </c>
      <c r="O124" s="10">
        <f t="shared" si="49"/>
        <v>5.1799999999999962</v>
      </c>
      <c r="P124" s="26">
        <f t="shared" si="50"/>
        <v>0.16315719203253229</v>
      </c>
      <c r="Q124" s="26">
        <f t="shared" si="51"/>
        <v>66.570563761069877</v>
      </c>
      <c r="R124" s="16">
        <f t="shared" si="52"/>
        <v>5.5706699999999927</v>
      </c>
      <c r="S124" s="16">
        <f t="shared" si="53"/>
        <v>0.16315719203253229</v>
      </c>
      <c r="T124" s="26">
        <f t="shared" si="38"/>
        <v>2.6527026184759355</v>
      </c>
    </row>
    <row r="125" spans="1:20" x14ac:dyDescent="0.15">
      <c r="A125" s="10">
        <f t="shared" si="39"/>
        <v>3.1899999999999959</v>
      </c>
      <c r="B125" s="26">
        <f t="shared" si="40"/>
        <v>0.2649386378459303</v>
      </c>
      <c r="C125" s="26">
        <f t="shared" si="41"/>
        <v>8.0879619245227996</v>
      </c>
      <c r="D125" s="16">
        <f t="shared" si="42"/>
        <v>2.6558174999999951</v>
      </c>
      <c r="E125" s="16">
        <f t="shared" si="43"/>
        <v>0.2649386378459303</v>
      </c>
      <c r="F125" s="26">
        <f t="shared" si="36"/>
        <v>1.7267065520383738</v>
      </c>
      <c r="G125" s="3"/>
      <c r="H125" s="10">
        <f t="shared" si="44"/>
        <v>4.1899999999999959</v>
      </c>
      <c r="I125" s="26">
        <f t="shared" si="45"/>
        <v>0.20170745936241466</v>
      </c>
      <c r="J125" s="26">
        <f t="shared" si="46"/>
        <v>24.647857201345765</v>
      </c>
      <c r="K125" s="16">
        <f t="shared" si="47"/>
        <v>3.9473174999999943</v>
      </c>
      <c r="L125" s="16">
        <f t="shared" si="48"/>
        <v>0.20170745936241466</v>
      </c>
      <c r="M125" s="26">
        <f t="shared" si="37"/>
        <v>2.2425596036517437</v>
      </c>
      <c r="O125" s="10">
        <f t="shared" si="49"/>
        <v>5.1899999999999959</v>
      </c>
      <c r="P125" s="26">
        <f t="shared" si="50"/>
        <v>0.16284282364711314</v>
      </c>
      <c r="Q125" s="26">
        <f t="shared" si="51"/>
        <v>67.202955462570188</v>
      </c>
      <c r="R125" s="16">
        <f t="shared" si="52"/>
        <v>5.5888174999999922</v>
      </c>
      <c r="S125" s="16">
        <f t="shared" si="53"/>
        <v>0.16284282364711314</v>
      </c>
      <c r="T125" s="26">
        <f t="shared" si="38"/>
        <v>2.6564574161901704</v>
      </c>
    </row>
    <row r="126" spans="1:20" x14ac:dyDescent="0.15">
      <c r="A126" s="10">
        <f t="shared" si="39"/>
        <v>3.1999999999999957</v>
      </c>
      <c r="B126" s="26">
        <f t="shared" si="40"/>
        <v>0.26411070460266178</v>
      </c>
      <c r="C126" s="26">
        <f t="shared" si="41"/>
        <v>8.1821334542217734</v>
      </c>
      <c r="D126" s="16">
        <f t="shared" si="42"/>
        <v>2.6669999999999954</v>
      </c>
      <c r="E126" s="16">
        <f t="shared" si="43"/>
        <v>0.26411070460266178</v>
      </c>
      <c r="F126" s="26">
        <f t="shared" si="36"/>
        <v>1.7325283205182864</v>
      </c>
      <c r="G126" s="3"/>
      <c r="H126" s="10">
        <f t="shared" si="44"/>
        <v>4.1999999999999957</v>
      </c>
      <c r="I126" s="26">
        <f t="shared" si="45"/>
        <v>0.20122720350678985</v>
      </c>
      <c r="J126" s="26">
        <f t="shared" si="46"/>
        <v>24.910780843420611</v>
      </c>
      <c r="K126" s="16">
        <f t="shared" si="47"/>
        <v>3.9619999999999931</v>
      </c>
      <c r="L126" s="16">
        <f t="shared" si="48"/>
        <v>0.20122720350678985</v>
      </c>
      <c r="M126" s="26">
        <f t="shared" si="37"/>
        <v>2.2471336746310193</v>
      </c>
      <c r="O126" s="10">
        <f t="shared" si="49"/>
        <v>5.1999999999999957</v>
      </c>
      <c r="P126" s="26">
        <f t="shared" si="50"/>
        <v>0.16252966437086871</v>
      </c>
      <c r="Q126" s="26">
        <f t="shared" si="51"/>
        <v>67.84058509631889</v>
      </c>
      <c r="R126" s="16">
        <f t="shared" si="52"/>
        <v>5.6069999999999913</v>
      </c>
      <c r="S126" s="16">
        <f t="shared" si="53"/>
        <v>0.16252966437086871</v>
      </c>
      <c r="T126" s="26">
        <f t="shared" si="38"/>
        <v>2.6602053795964817</v>
      </c>
    </row>
    <row r="127" spans="1:20" x14ac:dyDescent="0.15">
      <c r="A127" s="10">
        <f t="shared" si="39"/>
        <v>3.2099999999999955</v>
      </c>
      <c r="B127" s="26">
        <f t="shared" si="40"/>
        <v>0.26328792982196814</v>
      </c>
      <c r="C127" s="26">
        <f t="shared" si="41"/>
        <v>8.2773515745735224</v>
      </c>
      <c r="D127" s="16">
        <f t="shared" si="42"/>
        <v>2.6782174999999948</v>
      </c>
      <c r="E127" s="16">
        <f t="shared" si="43"/>
        <v>0.26328792982196814</v>
      </c>
      <c r="F127" s="26">
        <f t="shared" si="36"/>
        <v>1.7383346448949968</v>
      </c>
      <c r="G127" s="3"/>
      <c r="H127" s="10">
        <f t="shared" si="44"/>
        <v>4.2099999999999955</v>
      </c>
      <c r="I127" s="26">
        <f t="shared" si="45"/>
        <v>0.20074922915166685</v>
      </c>
      <c r="J127" s="26">
        <f t="shared" si="46"/>
        <v>25.176217273440972</v>
      </c>
      <c r="K127" s="16">
        <f t="shared" si="47"/>
        <v>3.9767174999999924</v>
      </c>
      <c r="L127" s="16">
        <f t="shared" si="48"/>
        <v>0.20074922915166685</v>
      </c>
      <c r="M127" s="26">
        <f t="shared" si="37"/>
        <v>2.251697785014779</v>
      </c>
      <c r="O127" s="10">
        <f t="shared" si="49"/>
        <v>5.2099999999999955</v>
      </c>
      <c r="P127" s="26">
        <f t="shared" si="50"/>
        <v>0.16221770724155801</v>
      </c>
      <c r="Q127" s="26">
        <f t="shared" si="51"/>
        <v>68.483488674011696</v>
      </c>
      <c r="R127" s="16">
        <f t="shared" si="52"/>
        <v>5.6252174999999918</v>
      </c>
      <c r="S127" s="16">
        <f t="shared" si="53"/>
        <v>0.16221770724155801</v>
      </c>
      <c r="T127" s="26">
        <f t="shared" si="38"/>
        <v>2.66394653269447</v>
      </c>
    </row>
    <row r="128" spans="1:20" x14ac:dyDescent="0.15">
      <c r="A128" s="10">
        <f t="shared" si="39"/>
        <v>3.2199999999999953</v>
      </c>
      <c r="B128" s="26">
        <f t="shared" si="40"/>
        <v>0.26247026544363905</v>
      </c>
      <c r="C128" s="26">
        <f t="shared" si="41"/>
        <v>8.3736263032100986</v>
      </c>
      <c r="D128" s="16">
        <f t="shared" si="42"/>
        <v>2.6894699999999947</v>
      </c>
      <c r="E128" s="16">
        <f t="shared" si="43"/>
        <v>0.26247026544363905</v>
      </c>
      <c r="F128" s="26">
        <f t="shared" si="36"/>
        <v>1.7441255959758981</v>
      </c>
      <c r="G128" s="3"/>
      <c r="H128" s="10">
        <f t="shared" si="44"/>
        <v>4.2199999999999953</v>
      </c>
      <c r="I128" s="26">
        <f t="shared" si="45"/>
        <v>0.20027352007784774</v>
      </c>
      <c r="J128" s="26">
        <f t="shared" si="46"/>
        <v>25.44418673901076</v>
      </c>
      <c r="K128" s="16">
        <f t="shared" si="47"/>
        <v>3.9914699999999925</v>
      </c>
      <c r="L128" s="16">
        <f t="shared" si="48"/>
        <v>0.20027352007784774</v>
      </c>
      <c r="M128" s="26">
        <f t="shared" si="37"/>
        <v>2.2562519755614239</v>
      </c>
      <c r="O128" s="10">
        <f t="shared" si="49"/>
        <v>5.2199999999999953</v>
      </c>
      <c r="P128" s="26">
        <f t="shared" si="50"/>
        <v>0.16190694535029068</v>
      </c>
      <c r="Q128" s="26">
        <f t="shared" si="51"/>
        <v>69.131702399770546</v>
      </c>
      <c r="R128" s="16">
        <f t="shared" si="52"/>
        <v>5.6434699999999909</v>
      </c>
      <c r="S128" s="16">
        <f t="shared" si="53"/>
        <v>0.16190694535029068</v>
      </c>
      <c r="T128" s="26">
        <f t="shared" si="38"/>
        <v>2.6676808993629679</v>
      </c>
    </row>
    <row r="129" spans="1:20" x14ac:dyDescent="0.15">
      <c r="A129" s="10">
        <f t="shared" si="39"/>
        <v>3.2299999999999951</v>
      </c>
      <c r="B129" s="26">
        <f t="shared" si="40"/>
        <v>0.26165766400263712</v>
      </c>
      <c r="C129" s="26">
        <f t="shared" si="41"/>
        <v>8.4709677362809686</v>
      </c>
      <c r="D129" s="16">
        <f t="shared" si="42"/>
        <v>2.7007574999999941</v>
      </c>
      <c r="E129" s="16">
        <f t="shared" si="43"/>
        <v>0.26165766400263712</v>
      </c>
      <c r="F129" s="26">
        <f t="shared" si="36"/>
        <v>1.749901244221657</v>
      </c>
      <c r="G129" s="3"/>
      <c r="H129" s="10">
        <f t="shared" si="44"/>
        <v>4.2299999999999951</v>
      </c>
      <c r="I129" s="26">
        <f t="shared" si="45"/>
        <v>0.19980006021950769</v>
      </c>
      <c r="J129" s="26">
        <f t="shared" si="46"/>
        <v>25.714709616653764</v>
      </c>
      <c r="K129" s="16">
        <f t="shared" si="47"/>
        <v>4.0062574999999923</v>
      </c>
      <c r="L129" s="16">
        <f t="shared" si="48"/>
        <v>0.19980006021950769</v>
      </c>
      <c r="M129" s="26">
        <f t="shared" si="37"/>
        <v>2.2607962868013027</v>
      </c>
      <c r="O129" s="10">
        <f t="shared" si="49"/>
        <v>5.2299999999999951</v>
      </c>
      <c r="P129" s="26">
        <f t="shared" si="50"/>
        <v>0.16159737184101672</v>
      </c>
      <c r="Q129" s="26">
        <f t="shared" si="51"/>
        <v>69.785262670852788</v>
      </c>
      <c r="R129" s="16">
        <f t="shared" si="52"/>
        <v>5.6617574999999905</v>
      </c>
      <c r="S129" s="16">
        <f t="shared" si="53"/>
        <v>0.16159737184101672</v>
      </c>
      <c r="T129" s="26">
        <f t="shared" si="38"/>
        <v>2.6714085033607979</v>
      </c>
    </row>
    <row r="130" spans="1:20" x14ac:dyDescent="0.15">
      <c r="A130" s="10">
        <f t="shared" si="39"/>
        <v>3.2399999999999949</v>
      </c>
      <c r="B130" s="26">
        <f t="shared" si="40"/>
        <v>0.26085007861991294</v>
      </c>
      <c r="C130" s="26">
        <f t="shared" si="41"/>
        <v>8.5693860488870097</v>
      </c>
      <c r="D130" s="16">
        <f t="shared" si="42"/>
        <v>2.7120799999999941</v>
      </c>
      <c r="E130" s="16">
        <f t="shared" si="43"/>
        <v>0.26085007861991294</v>
      </c>
      <c r="F130" s="26">
        <f t="shared" si="36"/>
        <v>1.7556616597457004</v>
      </c>
      <c r="G130" s="3"/>
      <c r="H130" s="10">
        <f t="shared" si="44"/>
        <v>4.2399999999999949</v>
      </c>
      <c r="I130" s="26">
        <f t="shared" si="45"/>
        <v>0.19932883366238621</v>
      </c>
      <c r="J130" s="26">
        <f t="shared" si="46"/>
        <v>25.987806412387997</v>
      </c>
      <c r="K130" s="16">
        <f t="shared" si="47"/>
        <v>4.0210799999999915</v>
      </c>
      <c r="L130" s="16">
        <f t="shared" si="48"/>
        <v>0.19932883366238621</v>
      </c>
      <c r="M130" s="26">
        <f t="shared" si="37"/>
        <v>2.2653307590381502</v>
      </c>
      <c r="O130" s="10">
        <f t="shared" si="49"/>
        <v>5.2399999999999949</v>
      </c>
      <c r="P130" s="26">
        <f t="shared" si="50"/>
        <v>0.16128897991002242</v>
      </c>
      <c r="Q130" s="26">
        <f t="shared" si="51"/>
        <v>70.444206078363038</v>
      </c>
      <c r="R130" s="16">
        <f t="shared" si="52"/>
        <v>5.6800799999999905</v>
      </c>
      <c r="S130" s="16">
        <f t="shared" si="53"/>
        <v>0.16128897991002242</v>
      </c>
      <c r="T130" s="26">
        <f t="shared" si="38"/>
        <v>2.6751293683275281</v>
      </c>
    </row>
    <row r="131" spans="1:20" x14ac:dyDescent="0.15">
      <c r="A131" s="10">
        <f t="shared" si="39"/>
        <v>3.2499999999999947</v>
      </c>
      <c r="B131" s="26">
        <f t="shared" si="40"/>
        <v>0.26004746299339015</v>
      </c>
      <c r="C131" s="26">
        <f t="shared" si="41"/>
        <v>8.6688914955159202</v>
      </c>
      <c r="D131" s="16">
        <f t="shared" si="42"/>
        <v>2.723437499999994</v>
      </c>
      <c r="E131" s="16">
        <f t="shared" si="43"/>
        <v>0.26004746299339015</v>
      </c>
      <c r="F131" s="26">
        <f t="shared" si="36"/>
        <v>1.7614069123138003</v>
      </c>
      <c r="G131" s="3"/>
      <c r="H131" s="10">
        <f t="shared" si="44"/>
        <v>4.2499999999999947</v>
      </c>
      <c r="I131" s="26">
        <f t="shared" si="45"/>
        <v>0.19885982464200416</v>
      </c>
      <c r="J131" s="26">
        <f t="shared" si="46"/>
        <v>26.263497762301281</v>
      </c>
      <c r="K131" s="16">
        <f t="shared" si="47"/>
        <v>4.0359374999999922</v>
      </c>
      <c r="L131" s="16">
        <f t="shared" si="48"/>
        <v>0.19885982464200416</v>
      </c>
      <c r="M131" s="26">
        <f t="shared" si="37"/>
        <v>2.2698554323505098</v>
      </c>
      <c r="O131" s="10">
        <f t="shared" si="49"/>
        <v>5.2499999999999947</v>
      </c>
      <c r="P131" s="26">
        <f t="shared" si="50"/>
        <v>0.16098176280543189</v>
      </c>
      <c r="Q131" s="26">
        <f t="shared" si="51"/>
        <v>71.108569407965447</v>
      </c>
      <c r="R131" s="16">
        <f t="shared" si="52"/>
        <v>5.6984374999999901</v>
      </c>
      <c r="S131" s="16">
        <f t="shared" si="53"/>
        <v>0.16098176280543189</v>
      </c>
      <c r="T131" s="26">
        <f t="shared" si="38"/>
        <v>2.67884351778422</v>
      </c>
    </row>
    <row r="132" spans="1:20" x14ac:dyDescent="0.15">
      <c r="A132" s="10">
        <f t="shared" si="39"/>
        <v>3.2599999999999945</v>
      </c>
      <c r="B132" s="26">
        <f t="shared" si="40"/>
        <v>0.25924977138911598</v>
      </c>
      <c r="C132" s="26">
        <f t="shared" si="41"/>
        <v>8.7694944104790853</v>
      </c>
      <c r="D132" s="16">
        <f t="shared" si="42"/>
        <v>2.7348299999999934</v>
      </c>
      <c r="E132" s="16">
        <f t="shared" si="43"/>
        <v>0.25924977138911598</v>
      </c>
      <c r="F132" s="26">
        <f t="shared" si="36"/>
        <v>1.7671370713437509</v>
      </c>
      <c r="G132" s="3"/>
      <c r="H132" s="10">
        <f t="shared" si="44"/>
        <v>4.2599999999999945</v>
      </c>
      <c r="I132" s="26">
        <f t="shared" si="45"/>
        <v>0.19839301754190555</v>
      </c>
      <c r="J132" s="26">
        <f t="shared" si="46"/>
        <v>26.54180443312827</v>
      </c>
      <c r="K132" s="16">
        <f t="shared" si="47"/>
        <v>4.0508299999999924</v>
      </c>
      <c r="L132" s="16">
        <f t="shared" si="48"/>
        <v>0.19839301754190555</v>
      </c>
      <c r="M132" s="26">
        <f t="shared" si="37"/>
        <v>2.2743703465931513</v>
      </c>
      <c r="O132" s="10">
        <f t="shared" si="49"/>
        <v>5.2599999999999945</v>
      </c>
      <c r="P132" s="26">
        <f t="shared" si="50"/>
        <v>0.16067571382671433</v>
      </c>
      <c r="Q132" s="26">
        <f t="shared" si="51"/>
        <v>71.778389640597894</v>
      </c>
      <c r="R132" s="16">
        <f t="shared" si="52"/>
        <v>5.7168299999999901</v>
      </c>
      <c r="S132" s="16">
        <f t="shared" si="53"/>
        <v>0.16067571382671433</v>
      </c>
      <c r="T132" s="26">
        <f t="shared" si="38"/>
        <v>2.6825509751341721</v>
      </c>
    </row>
    <row r="133" spans="1:20" x14ac:dyDescent="0.15">
      <c r="A133" s="10">
        <f t="shared" si="39"/>
        <v>3.2699999999999942</v>
      </c>
      <c r="B133" s="26">
        <f t="shared" si="40"/>
        <v>0.25845695863257434</v>
      </c>
      <c r="C133" s="26">
        <f t="shared" si="41"/>
        <v>8.8712052083499646</v>
      </c>
      <c r="D133" s="16">
        <f t="shared" si="42"/>
        <v>2.7462574999999934</v>
      </c>
      <c r="E133" s="16">
        <f t="shared" si="43"/>
        <v>0.25845695863257434</v>
      </c>
      <c r="F133" s="26">
        <f t="shared" si="36"/>
        <v>1.7728522059051337</v>
      </c>
      <c r="G133" s="3"/>
      <c r="H133" s="10">
        <f t="shared" si="44"/>
        <v>4.2699999999999942</v>
      </c>
      <c r="I133" s="26">
        <f t="shared" si="45"/>
        <v>0.19792839689192451</v>
      </c>
      <c r="J133" s="26">
        <f t="shared" si="46"/>
        <v>26.822747322828704</v>
      </c>
      <c r="K133" s="16">
        <f t="shared" si="47"/>
        <v>4.0657574999999913</v>
      </c>
      <c r="L133" s="16">
        <f t="shared" si="48"/>
        <v>0.19792839689192451</v>
      </c>
      <c r="M133" s="26">
        <f t="shared" si="37"/>
        <v>2.278875541398484</v>
      </c>
      <c r="O133" s="10">
        <f t="shared" si="49"/>
        <v>5.2699999999999942</v>
      </c>
      <c r="P133" s="26">
        <f t="shared" si="50"/>
        <v>0.16037082632419686</v>
      </c>
      <c r="Q133" s="26">
        <f t="shared" si="51"/>
        <v>72.453703953187201</v>
      </c>
      <c r="R133" s="16">
        <f t="shared" si="52"/>
        <v>5.7352574999999888</v>
      </c>
      <c r="S133" s="16">
        <f t="shared" si="53"/>
        <v>0.16037082632419686</v>
      </c>
      <c r="T133" s="26">
        <f t="shared" si="38"/>
        <v>2.686251763663658</v>
      </c>
    </row>
    <row r="134" spans="1:20" x14ac:dyDescent="0.15">
      <c r="A134" s="10">
        <f t="shared" si="39"/>
        <v>3.279999999999994</v>
      </c>
      <c r="B134" s="26">
        <f t="shared" si="40"/>
        <v>0.25766898010015798</v>
      </c>
      <c r="C134" s="26">
        <f t="shared" si="41"/>
        <v>8.9740343844037884</v>
      </c>
      <c r="D134" s="16">
        <f t="shared" si="42"/>
        <v>2.7577199999999933</v>
      </c>
      <c r="E134" s="16">
        <f t="shared" si="43"/>
        <v>0.25766898010015798</v>
      </c>
      <c r="F134" s="26">
        <f t="shared" si="36"/>
        <v>1.7785523847191698</v>
      </c>
      <c r="G134" s="3"/>
      <c r="H134" s="10">
        <f t="shared" si="44"/>
        <v>4.279999999999994</v>
      </c>
      <c r="I134" s="26">
        <f t="shared" si="45"/>
        <v>0.1974659473664761</v>
      </c>
      <c r="J134" s="26">
        <f t="shared" si="46"/>
        <v>27.106347461167477</v>
      </c>
      <c r="K134" s="16">
        <f t="shared" si="47"/>
        <v>4.0807199999999906</v>
      </c>
      <c r="L134" s="16">
        <f t="shared" si="48"/>
        <v>0.1974659473664761</v>
      </c>
      <c r="M134" s="26">
        <f t="shared" si="37"/>
        <v>2.2833710561779608</v>
      </c>
      <c r="O134" s="10">
        <f t="shared" si="49"/>
        <v>5.279999999999994</v>
      </c>
      <c r="P134" s="26">
        <f t="shared" si="50"/>
        <v>0.16006709369858285</v>
      </c>
      <c r="Q134" s="26">
        <f t="shared" si="51"/>
        <v>73.134549719366206</v>
      </c>
      <c r="R134" s="16">
        <f t="shared" si="52"/>
        <v>5.7537199999999888</v>
      </c>
      <c r="S134" s="16">
        <f t="shared" si="53"/>
        <v>0.16006709369858285</v>
      </c>
      <c r="T134" s="26">
        <f t="shared" si="38"/>
        <v>2.6899459065426616</v>
      </c>
    </row>
    <row r="135" spans="1:20" x14ac:dyDescent="0.15">
      <c r="A135" s="10">
        <f t="shared" si="39"/>
        <v>3.2899999999999938</v>
      </c>
      <c r="B135" s="26">
        <f t="shared" si="40"/>
        <v>0.25688579171079579</v>
      </c>
      <c r="C135" s="26">
        <f t="shared" si="41"/>
        <v>9.0779925150588614</v>
      </c>
      <c r="D135" s="16">
        <f t="shared" si="42"/>
        <v>2.7692174999999928</v>
      </c>
      <c r="E135" s="16">
        <f t="shared" si="43"/>
        <v>0.25688579171079579</v>
      </c>
      <c r="F135" s="26">
        <f t="shared" si="36"/>
        <v>1.7842376761586523</v>
      </c>
      <c r="G135" s="3"/>
      <c r="H135" s="10">
        <f t="shared" si="44"/>
        <v>4.2899999999999938</v>
      </c>
      <c r="I135" s="26">
        <f t="shared" si="45"/>
        <v>0.19700565378287127</v>
      </c>
      <c r="J135" s="26">
        <f t="shared" si="46"/>
        <v>27.392626010295405</v>
      </c>
      <c r="K135" s="16">
        <f t="shared" si="47"/>
        <v>4.0957174999999904</v>
      </c>
      <c r="L135" s="16">
        <f t="shared" si="48"/>
        <v>0.19700565378287127</v>
      </c>
      <c r="M135" s="26">
        <f t="shared" si="37"/>
        <v>2.2878569301234775</v>
      </c>
      <c r="O135" s="10">
        <f t="shared" si="49"/>
        <v>5.2899999999999938</v>
      </c>
      <c r="P135" s="26">
        <f t="shared" si="50"/>
        <v>0.1597645094004759</v>
      </c>
      <c r="Q135" s="26">
        <f t="shared" si="51"/>
        <v>73.820964510191516</v>
      </c>
      <c r="R135" s="16">
        <f t="shared" si="52"/>
        <v>5.7722174999999885</v>
      </c>
      <c r="S135" s="16">
        <f t="shared" si="53"/>
        <v>0.1597645094004759</v>
      </c>
      <c r="T135" s="26">
        <f t="shared" si="38"/>
        <v>2.6936334268256017</v>
      </c>
    </row>
    <row r="136" spans="1:20" x14ac:dyDescent="0.15">
      <c r="A136" s="10">
        <f t="shared" si="39"/>
        <v>3.2999999999999936</v>
      </c>
      <c r="B136" s="26">
        <f t="shared" si="40"/>
        <v>0.25610734991773282</v>
      </c>
      <c r="C136" s="26">
        <f t="shared" si="41"/>
        <v>9.1830902583192202</v>
      </c>
      <c r="D136" s="16">
        <f t="shared" si="42"/>
        <v>2.7807499999999927</v>
      </c>
      <c r="E136" s="16">
        <f t="shared" si="43"/>
        <v>0.25610734991773282</v>
      </c>
      <c r="F136" s="26">
        <f t="shared" si="36"/>
        <v>1.789908148247962</v>
      </c>
      <c r="G136" s="3"/>
      <c r="H136" s="10">
        <f t="shared" si="44"/>
        <v>4.2999999999999936</v>
      </c>
      <c r="I136" s="26">
        <f t="shared" si="45"/>
        <v>0.1965475010996553</v>
      </c>
      <c r="J136" s="26">
        <f t="shared" si="46"/>
        <v>27.681604265331952</v>
      </c>
      <c r="K136" s="16">
        <f t="shared" si="47"/>
        <v>4.1107499999999897</v>
      </c>
      <c r="L136" s="16">
        <f t="shared" si="48"/>
        <v>0.1965475010996553</v>
      </c>
      <c r="M136" s="26">
        <f t="shared" si="37"/>
        <v>2.2923332022087624</v>
      </c>
      <c r="O136" s="10">
        <f t="shared" si="49"/>
        <v>5.2999999999999936</v>
      </c>
      <c r="P136" s="26">
        <f t="shared" si="50"/>
        <v>0.15946306692990897</v>
      </c>
      <c r="Q136" s="26">
        <f t="shared" si="51"/>
        <v>74.512986094863138</v>
      </c>
      <c r="R136" s="16">
        <f t="shared" si="52"/>
        <v>5.7907499999999876</v>
      </c>
      <c r="S136" s="16">
        <f t="shared" si="53"/>
        <v>0.15946306692990897</v>
      </c>
      <c r="T136" s="26">
        <f t="shared" si="38"/>
        <v>2.6973143474520556</v>
      </c>
    </row>
    <row r="137" spans="1:20" x14ac:dyDescent="0.15">
      <c r="A137" s="10">
        <f t="shared" si="39"/>
        <v>3.3099999999999934</v>
      </c>
      <c r="B137" s="26">
        <f t="shared" si="40"/>
        <v>0.25533361170045871</v>
      </c>
      <c r="C137" s="26">
        <f t="shared" si="41"/>
        <v>9.2893383542187227</v>
      </c>
      <c r="D137" s="16">
        <f t="shared" si="42"/>
        <v>2.7923174999999927</v>
      </c>
      <c r="E137" s="16">
        <f t="shared" si="43"/>
        <v>0.25533361170045871</v>
      </c>
      <c r="F137" s="26">
        <f t="shared" si="36"/>
        <v>1.7955638686631525</v>
      </c>
      <c r="G137" s="3"/>
      <c r="H137" s="10">
        <f t="shared" si="44"/>
        <v>4.3099999999999934</v>
      </c>
      <c r="I137" s="26">
        <f t="shared" si="45"/>
        <v>0.19609147441496935</v>
      </c>
      <c r="J137" s="26">
        <f t="shared" si="46"/>
        <v>27.97330365494912</v>
      </c>
      <c r="K137" s="16">
        <f t="shared" si="47"/>
        <v>4.1258174999999904</v>
      </c>
      <c r="L137" s="16">
        <f t="shared" si="48"/>
        <v>0.19609147441496935</v>
      </c>
      <c r="M137" s="26">
        <f t="shared" si="37"/>
        <v>2.2967999111907593</v>
      </c>
      <c r="O137" s="10">
        <f t="shared" si="49"/>
        <v>5.3099999999999934</v>
      </c>
      <c r="P137" s="26">
        <f t="shared" si="50"/>
        <v>0.15916275983587902</v>
      </c>
      <c r="Q137" s="26">
        <f t="shared" si="51"/>
        <v>75.210652441445305</v>
      </c>
      <c r="R137" s="16">
        <f t="shared" si="52"/>
        <v>5.8093174999999873</v>
      </c>
      <c r="S137" s="16">
        <f t="shared" si="53"/>
        <v>0.15916275983587902</v>
      </c>
      <c r="T137" s="26">
        <f t="shared" si="38"/>
        <v>2.700988691247479</v>
      </c>
    </row>
    <row r="138" spans="1:20" x14ac:dyDescent="0.15">
      <c r="A138" s="10">
        <f t="shared" si="39"/>
        <v>3.3199999999999932</v>
      </c>
      <c r="B138" s="26">
        <f t="shared" si="40"/>
        <v>0.25456453455678263</v>
      </c>
      <c r="C138" s="26">
        <f t="shared" si="41"/>
        <v>9.3967476252666398</v>
      </c>
      <c r="D138" s="16">
        <f t="shared" si="42"/>
        <v>2.8039199999999922</v>
      </c>
      <c r="E138" s="16">
        <f t="shared" si="43"/>
        <v>0.25456453455678263</v>
      </c>
      <c r="F138" s="26">
        <f t="shared" si="36"/>
        <v>1.8012049047321144</v>
      </c>
      <c r="G138" s="3"/>
      <c r="H138" s="10">
        <f t="shared" si="44"/>
        <v>4.3199999999999932</v>
      </c>
      <c r="I138" s="26">
        <f t="shared" si="45"/>
        <v>0.1956375589649347</v>
      </c>
      <c r="J138" s="26">
        <f t="shared" si="46"/>
        <v>28.267745741956489</v>
      </c>
      <c r="K138" s="16">
        <f t="shared" si="47"/>
        <v>4.1409199999999897</v>
      </c>
      <c r="L138" s="16">
        <f t="shared" si="48"/>
        <v>0.1956375589649347</v>
      </c>
      <c r="M138" s="26">
        <f t="shared" si="37"/>
        <v>2.3012570956110059</v>
      </c>
      <c r="O138" s="10">
        <f t="shared" si="49"/>
        <v>5.3199999999999932</v>
      </c>
      <c r="P138" s="26">
        <f t="shared" si="50"/>
        <v>0.15886358171588677</v>
      </c>
      <c r="Q138" s="26">
        <f t="shared" si="51"/>
        <v>75.914001717588789</v>
      </c>
      <c r="R138" s="16">
        <f t="shared" si="52"/>
        <v>5.8279199999999873</v>
      </c>
      <c r="S138" s="16">
        <f t="shared" si="53"/>
        <v>0.15886358171588677</v>
      </c>
      <c r="T138" s="26">
        <f t="shared" si="38"/>
        <v>2.7046564809239166</v>
      </c>
    </row>
    <row r="139" spans="1:20" x14ac:dyDescent="0.15">
      <c r="A139" s="10">
        <f t="shared" si="39"/>
        <v>3.329999999999993</v>
      </c>
      <c r="B139" s="26">
        <f t="shared" si="40"/>
        <v>0.25380007649505054</v>
      </c>
      <c r="C139" s="26">
        <f t="shared" si="41"/>
        <v>9.5053289768946918</v>
      </c>
      <c r="D139" s="16">
        <f t="shared" si="42"/>
        <v>2.8155574999999917</v>
      </c>
      <c r="E139" s="16">
        <f t="shared" si="43"/>
        <v>0.25380007649505054</v>
      </c>
      <c r="F139" s="26">
        <f t="shared" si="36"/>
        <v>1.8068313234348072</v>
      </c>
      <c r="G139" s="3"/>
      <c r="H139" s="10">
        <f t="shared" si="44"/>
        <v>4.329999999999993</v>
      </c>
      <c r="I139" s="26">
        <f t="shared" si="45"/>
        <v>0.19518574012205958</v>
      </c>
      <c r="J139" s="26">
        <f t="shared" si="46"/>
        <v>28.564952223888195</v>
      </c>
      <c r="K139" s="16">
        <f t="shared" si="47"/>
        <v>4.1560574999999895</v>
      </c>
      <c r="L139" s="16">
        <f t="shared" si="48"/>
        <v>0.19518574012205958</v>
      </c>
      <c r="M139" s="26">
        <f t="shared" si="37"/>
        <v>2.3057047937970028</v>
      </c>
      <c r="O139" s="10">
        <f t="shared" si="49"/>
        <v>5.329999999999993</v>
      </c>
      <c r="P139" s="26">
        <f t="shared" si="50"/>
        <v>0.15856552621548176</v>
      </c>
      <c r="Q139" s="26">
        <f t="shared" si="51"/>
        <v>76.623072291254246</v>
      </c>
      <c r="R139" s="16">
        <f t="shared" si="52"/>
        <v>5.846557499999987</v>
      </c>
      <c r="S139" s="16">
        <f t="shared" si="53"/>
        <v>0.15856552621548176</v>
      </c>
      <c r="T139" s="26">
        <f t="shared" si="38"/>
        <v>2.7083177390807092</v>
      </c>
    </row>
    <row r="140" spans="1:20" x14ac:dyDescent="0.15">
      <c r="A140" s="10">
        <f t="shared" si="39"/>
        <v>3.3399999999999928</v>
      </c>
      <c r="B140" s="26">
        <f t="shared" si="40"/>
        <v>0.25304019602650252</v>
      </c>
      <c r="C140" s="26">
        <f t="shared" si="41"/>
        <v>9.6150933979054205</v>
      </c>
      <c r="D140" s="16">
        <f t="shared" si="42"/>
        <v>2.8272299999999917</v>
      </c>
      <c r="E140" s="16">
        <f t="shared" si="43"/>
        <v>0.25304019602650252</v>
      </c>
      <c r="F140" s="26">
        <f t="shared" si="36"/>
        <v>1.8124431914035575</v>
      </c>
      <c r="G140" s="3"/>
      <c r="H140" s="10">
        <f t="shared" si="44"/>
        <v>4.3399999999999928</v>
      </c>
      <c r="I140" s="26">
        <f t="shared" si="45"/>
        <v>0.19473600339366773</v>
      </c>
      <c r="J140" s="26">
        <f t="shared" si="46"/>
        <v>28.864944933590674</v>
      </c>
      <c r="K140" s="16">
        <f t="shared" si="47"/>
        <v>4.171229999999988</v>
      </c>
      <c r="L140" s="16">
        <f t="shared" si="48"/>
        <v>0.19473600339366773</v>
      </c>
      <c r="M140" s="26">
        <f t="shared" si="37"/>
        <v>2.3101430438635751</v>
      </c>
      <c r="O140" s="10">
        <f t="shared" si="49"/>
        <v>5.3399999999999928</v>
      </c>
      <c r="P140" s="26">
        <f t="shared" si="50"/>
        <v>0.1582685870278123</v>
      </c>
      <c r="Q140" s="26">
        <f t="shared" si="51"/>
        <v>77.337902731437353</v>
      </c>
      <c r="R140" s="16">
        <f t="shared" si="52"/>
        <v>5.8652299999999862</v>
      </c>
      <c r="S140" s="16">
        <f t="shared" si="53"/>
        <v>0.1582685870278123</v>
      </c>
      <c r="T140" s="26">
        <f t="shared" si="38"/>
        <v>2.7119724882051974</v>
      </c>
    </row>
    <row r="141" spans="1:20" x14ac:dyDescent="0.15">
      <c r="A141" s="10">
        <f t="shared" si="39"/>
        <v>3.3499999999999925</v>
      </c>
      <c r="B141" s="26">
        <f t="shared" si="40"/>
        <v>0.25228485215776669</v>
      </c>
      <c r="C141" s="26">
        <f t="shared" si="41"/>
        <v>9.7260519609221561</v>
      </c>
      <c r="D141" s="16">
        <f t="shared" si="42"/>
        <v>2.8389374999999912</v>
      </c>
      <c r="E141" s="16">
        <f t="shared" si="43"/>
        <v>0.25228485215776669</v>
      </c>
      <c r="F141" s="26">
        <f t="shared" si="36"/>
        <v>1.8180405749234247</v>
      </c>
      <c r="G141" s="3"/>
      <c r="H141" s="10">
        <f t="shared" si="44"/>
        <v>4.3499999999999925</v>
      </c>
      <c r="I141" s="26">
        <f t="shared" si="45"/>
        <v>0.19428833442034898</v>
      </c>
      <c r="J141" s="26">
        <f t="shared" si="46"/>
        <v>29.16774583981206</v>
      </c>
      <c r="K141" s="16">
        <f t="shared" si="47"/>
        <v>4.1864374999999887</v>
      </c>
      <c r="L141" s="16">
        <f t="shared" si="48"/>
        <v>0.19428833442034898</v>
      </c>
      <c r="M141" s="26">
        <f t="shared" si="37"/>
        <v>2.3145718837142284</v>
      </c>
      <c r="O141" s="10">
        <f t="shared" si="49"/>
        <v>5.3499999999999925</v>
      </c>
      <c r="P141" s="26">
        <f t="shared" si="50"/>
        <v>0.15797275789318088</v>
      </c>
      <c r="Q141" s="26">
        <f t="shared" si="51"/>
        <v>78.058531808895097</v>
      </c>
      <c r="R141" s="16">
        <f t="shared" si="52"/>
        <v>5.8839374999999858</v>
      </c>
      <c r="S141" s="16">
        <f t="shared" si="53"/>
        <v>0.15797275789318088</v>
      </c>
      <c r="T141" s="26">
        <f t="shared" si="38"/>
        <v>2.715620750673418</v>
      </c>
    </row>
    <row r="142" spans="1:20" x14ac:dyDescent="0.15">
      <c r="A142" s="10">
        <f t="shared" si="39"/>
        <v>3.3599999999999923</v>
      </c>
      <c r="B142" s="26">
        <f t="shared" si="40"/>
        <v>0.25153400438348766</v>
      </c>
      <c r="C142" s="26">
        <f t="shared" si="41"/>
        <v>9.8382158228402687</v>
      </c>
      <c r="D142" s="16">
        <f t="shared" si="42"/>
        <v>2.8506799999999908</v>
      </c>
      <c r="E142" s="16">
        <f t="shared" si="43"/>
        <v>0.25153400438348766</v>
      </c>
      <c r="F142" s="26">
        <f t="shared" si="36"/>
        <v>1.8236235399326266</v>
      </c>
      <c r="G142" s="3"/>
      <c r="H142" s="10">
        <f t="shared" si="44"/>
        <v>4.3599999999999923</v>
      </c>
      <c r="I142" s="26">
        <f t="shared" si="45"/>
        <v>0.19384271897443076</v>
      </c>
      <c r="J142" s="26">
        <f t="shared" si="46"/>
        <v>29.473377047793136</v>
      </c>
      <c r="K142" s="16">
        <f t="shared" si="47"/>
        <v>4.2016799999999872</v>
      </c>
      <c r="L142" s="16">
        <f t="shared" si="48"/>
        <v>0.19384271897443076</v>
      </c>
      <c r="M142" s="26">
        <f t="shared" si="37"/>
        <v>2.3189913510424951</v>
      </c>
      <c r="O142" s="10">
        <f t="shared" si="49"/>
        <v>5.3599999999999923</v>
      </c>
      <c r="P142" s="26">
        <f t="shared" si="50"/>
        <v>0.15767803259860405</v>
      </c>
      <c r="Q142" s="26">
        <f t="shared" si="51"/>
        <v>78.784998496873428</v>
      </c>
      <c r="R142" s="16">
        <f t="shared" si="52"/>
        <v>5.902679999999985</v>
      </c>
      <c r="S142" s="16">
        <f t="shared" si="53"/>
        <v>0.15767803259860405</v>
      </c>
      <c r="T142" s="26">
        <f t="shared" si="38"/>
        <v>2.7192625487507978</v>
      </c>
    </row>
    <row r="143" spans="1:20" x14ac:dyDescent="0.15">
      <c r="A143" s="10">
        <f t="shared" si="39"/>
        <v>3.3699999999999921</v>
      </c>
      <c r="B143" s="26">
        <f t="shared" si="40"/>
        <v>0.25078761267908561</v>
      </c>
      <c r="C143" s="26">
        <f t="shared" si="41"/>
        <v>9.9515962252799532</v>
      </c>
      <c r="D143" s="16">
        <f t="shared" si="42"/>
        <v>2.8624574999999903</v>
      </c>
      <c r="E143" s="16">
        <f t="shared" si="43"/>
        <v>0.25078761267908561</v>
      </c>
      <c r="F143" s="26">
        <f t="shared" si="36"/>
        <v>1.8291921520230239</v>
      </c>
      <c r="G143" s="3"/>
      <c r="H143" s="10">
        <f t="shared" si="44"/>
        <v>4.3699999999999921</v>
      </c>
      <c r="I143" s="26">
        <f t="shared" si="45"/>
        <v>0.19339914295847097</v>
      </c>
      <c r="J143" s="26">
        <f t="shared" si="46"/>
        <v>29.781860799859199</v>
      </c>
      <c r="K143" s="16">
        <f t="shared" si="47"/>
        <v>4.216957499999987</v>
      </c>
      <c r="L143" s="16">
        <f t="shared" si="48"/>
        <v>0.19339914295847097</v>
      </c>
      <c r="M143" s="26">
        <f t="shared" si="37"/>
        <v>2.3234014833332779</v>
      </c>
      <c r="O143" s="10">
        <f t="shared" si="49"/>
        <v>5.3699999999999921</v>
      </c>
      <c r="P143" s="26">
        <f t="shared" si="50"/>
        <v>0.15738440497737763</v>
      </c>
      <c r="Q143" s="26">
        <f t="shared" si="51"/>
        <v>79.517341971836203</v>
      </c>
      <c r="R143" s="16">
        <f t="shared" si="52"/>
        <v>5.9214574999999847</v>
      </c>
      <c r="S143" s="16">
        <f t="shared" si="53"/>
        <v>0.15738440497737763</v>
      </c>
      <c r="T143" s="26">
        <f t="shared" si="38"/>
        <v>2.7228979045928399</v>
      </c>
    </row>
    <row r="144" spans="1:20" x14ac:dyDescent="0.15">
      <c r="A144" s="10">
        <f t="shared" si="39"/>
        <v>3.3799999999999919</v>
      </c>
      <c r="B144" s="26">
        <f t="shared" si="40"/>
        <v>0.25004563749364456</v>
      </c>
      <c r="C144" s="26">
        <f t="shared" si="41"/>
        <v>10.066204495040443</v>
      </c>
      <c r="D144" s="16">
        <f t="shared" si="42"/>
        <v>2.8742699999999903</v>
      </c>
      <c r="E144" s="16">
        <f t="shared" si="43"/>
        <v>0.25004563749364456</v>
      </c>
      <c r="F144" s="26">
        <f t="shared" si="36"/>
        <v>1.8347464764406662</v>
      </c>
      <c r="G144" s="3"/>
      <c r="H144" s="10">
        <f t="shared" si="44"/>
        <v>4.3799999999999919</v>
      </c>
      <c r="I144" s="26">
        <f t="shared" si="45"/>
        <v>0.19295759240377128</v>
      </c>
      <c r="J144" s="26">
        <f t="shared" si="46"/>
        <v>30.093219476013861</v>
      </c>
      <c r="K144" s="16">
        <f t="shared" si="47"/>
        <v>4.2322699999999873</v>
      </c>
      <c r="L144" s="16">
        <f t="shared" si="48"/>
        <v>0.19295759240377128</v>
      </c>
      <c r="M144" s="26">
        <f t="shared" si="37"/>
        <v>2.3278023178641787</v>
      </c>
      <c r="O144" s="10">
        <f t="shared" si="49"/>
        <v>5.3799999999999919</v>
      </c>
      <c r="P144" s="26">
        <f t="shared" si="50"/>
        <v>0.15709186890864643</v>
      </c>
      <c r="Q144" s="26">
        <f t="shared" si="51"/>
        <v>80.25560161419574</v>
      </c>
      <c r="R144" s="16">
        <f t="shared" si="52"/>
        <v>5.940269999999984</v>
      </c>
      <c r="S144" s="16">
        <f t="shared" si="53"/>
        <v>0.15709186890864643</v>
      </c>
      <c r="T144" s="26">
        <f t="shared" si="38"/>
        <v>2.7265268402458074</v>
      </c>
    </row>
    <row r="145" spans="1:20" x14ac:dyDescent="0.15">
      <c r="A145" s="10">
        <f t="shared" si="39"/>
        <v>3.3899999999999917</v>
      </c>
      <c r="B145" s="26">
        <f t="shared" si="40"/>
        <v>0.24930803974292584</v>
      </c>
      <c r="C145" s="26">
        <f t="shared" si="41"/>
        <v>10.182052044555585</v>
      </c>
      <c r="D145" s="16">
        <f t="shared" si="42"/>
        <v>2.8861174999999899</v>
      </c>
      <c r="E145" s="16">
        <f t="shared" si="43"/>
        <v>0.24930803974292584</v>
      </c>
      <c r="F145" s="26">
        <f t="shared" si="36"/>
        <v>1.840286578086386</v>
      </c>
      <c r="G145" s="3"/>
      <c r="H145" s="10">
        <f t="shared" si="44"/>
        <v>4.3899999999999917</v>
      </c>
      <c r="I145" s="26">
        <f t="shared" si="45"/>
        <v>0.19251805346891074</v>
      </c>
      <c r="J145" s="26">
        <f t="shared" si="46"/>
        <v>30.407475594533594</v>
      </c>
      <c r="K145" s="16">
        <f t="shared" si="47"/>
        <v>4.2476174999999872</v>
      </c>
      <c r="L145" s="16">
        <f t="shared" si="48"/>
        <v>0.19251805346891074</v>
      </c>
      <c r="M145" s="26">
        <f t="shared" si="37"/>
        <v>2.3321938917068277</v>
      </c>
      <c r="O145" s="10">
        <f t="shared" si="49"/>
        <v>5.3899999999999917</v>
      </c>
      <c r="P145" s="26">
        <f t="shared" si="50"/>
        <v>0.15680041831697919</v>
      </c>
      <c r="Q145" s="26">
        <f t="shared" si="51"/>
        <v>80.999817009044619</v>
      </c>
      <c r="R145" s="16">
        <f t="shared" si="52"/>
        <v>5.9591174999999845</v>
      </c>
      <c r="S145" s="16">
        <f t="shared" si="53"/>
        <v>0.15680041831697919</v>
      </c>
      <c r="T145" s="26">
        <f t="shared" si="38"/>
        <v>2.7301493776474013</v>
      </c>
    </row>
    <row r="146" spans="1:20" x14ac:dyDescent="0.15">
      <c r="A146" s="10">
        <f t="shared" si="39"/>
        <v>3.3999999999999915</v>
      </c>
      <c r="B146" s="26">
        <f t="shared" si="40"/>
        <v>0.2485747808025055</v>
      </c>
      <c r="C146" s="26">
        <f t="shared" si="41"/>
        <v>10.299150372350892</v>
      </c>
      <c r="D146" s="16">
        <f t="shared" si="42"/>
        <v>2.8979999999999899</v>
      </c>
      <c r="E146" s="16">
        <f t="shared" si="43"/>
        <v>0.2485747808025055</v>
      </c>
      <c r="F146" s="26">
        <f t="shared" si="36"/>
        <v>1.8458125215164531</v>
      </c>
      <c r="G146" s="3"/>
      <c r="H146" s="10">
        <f t="shared" si="44"/>
        <v>4.3999999999999915</v>
      </c>
      <c r="I146" s="26">
        <f t="shared" si="45"/>
        <v>0.1920805124382996</v>
      </c>
      <c r="J146" s="26">
        <f t="shared" si="46"/>
        <v>30.724651812564257</v>
      </c>
      <c r="K146" s="16">
        <f t="shared" si="47"/>
        <v>4.2629999999999866</v>
      </c>
      <c r="L146" s="16">
        <f t="shared" si="48"/>
        <v>0.1920805124382996</v>
      </c>
      <c r="M146" s="26">
        <f t="shared" si="37"/>
        <v>2.3365762417282001</v>
      </c>
      <c r="O146" s="10">
        <f t="shared" si="49"/>
        <v>5.3999999999999915</v>
      </c>
      <c r="P146" s="26">
        <f t="shared" si="50"/>
        <v>0.15651004717194775</v>
      </c>
      <c r="Q146" s="26">
        <f t="shared" si="51"/>
        <v>81.750027946888636</v>
      </c>
      <c r="R146" s="16">
        <f t="shared" si="52"/>
        <v>5.9779999999999838</v>
      </c>
      <c r="S146" s="16">
        <f t="shared" si="53"/>
        <v>0.15651004717194775</v>
      </c>
      <c r="T146" s="26">
        <f t="shared" si="38"/>
        <v>2.7337655386274324</v>
      </c>
    </row>
    <row r="147" spans="1:20" x14ac:dyDescent="0.15">
      <c r="A147" s="10">
        <f t="shared" si="39"/>
        <v>3.4099999999999913</v>
      </c>
      <c r="B147" s="26">
        <f t="shared" si="40"/>
        <v>0.24784582250103188</v>
      </c>
      <c r="C147" s="26">
        <f t="shared" si="41"/>
        <v>10.417511063502079</v>
      </c>
      <c r="D147" s="16">
        <f t="shared" si="42"/>
        <v>2.9099174999999895</v>
      </c>
      <c r="E147" s="16">
        <f t="shared" si="43"/>
        <v>0.24784582250103188</v>
      </c>
      <c r="F147" s="26">
        <f t="shared" si="36"/>
        <v>1.8513243709432718</v>
      </c>
      <c r="G147" s="3"/>
      <c r="H147" s="10">
        <f t="shared" si="44"/>
        <v>4.4099999999999913</v>
      </c>
      <c r="I147" s="26">
        <f t="shared" si="45"/>
        <v>0.19164495572075244</v>
      </c>
      <c r="J147" s="26">
        <f t="shared" si="46"/>
        <v>31.044770926718645</v>
      </c>
      <c r="K147" s="16">
        <f t="shared" si="47"/>
        <v>4.2784174999999856</v>
      </c>
      <c r="L147" s="16">
        <f t="shared" si="48"/>
        <v>0.19164495572075244</v>
      </c>
      <c r="M147" s="26">
        <f t="shared" si="37"/>
        <v>2.3409494045919272</v>
      </c>
      <c r="O147" s="10">
        <f t="shared" si="49"/>
        <v>5.4099999999999913</v>
      </c>
      <c r="P147" s="26">
        <f t="shared" si="50"/>
        <v>0.15622074948771125</v>
      </c>
      <c r="Q147" s="26">
        <f t="shared" si="51"/>
        <v>82.506274424381374</v>
      </c>
      <c r="R147" s="16">
        <f t="shared" si="52"/>
        <v>5.9969174999999835</v>
      </c>
      <c r="S147" s="16">
        <f t="shared" si="53"/>
        <v>0.15622074948771125</v>
      </c>
      <c r="T147" s="26">
        <f t="shared" si="38"/>
        <v>2.7373753449084921</v>
      </c>
    </row>
    <row r="148" spans="1:20" x14ac:dyDescent="0.15">
      <c r="A148" s="10">
        <f t="shared" si="39"/>
        <v>3.419999999999991</v>
      </c>
      <c r="B148" s="26">
        <f t="shared" si="40"/>
        <v>0.24712112711360198</v>
      </c>
      <c r="C148" s="26">
        <f t="shared" si="41"/>
        <v>10.537145790094904</v>
      </c>
      <c r="D148" s="16">
        <f t="shared" si="42"/>
        <v>2.9218699999999891</v>
      </c>
      <c r="E148" s="16">
        <f t="shared" si="43"/>
        <v>0.24712112711360198</v>
      </c>
      <c r="F148" s="26">
        <f t="shared" si="36"/>
        <v>1.8568221902361324</v>
      </c>
      <c r="H148" s="10">
        <f t="shared" si="44"/>
        <v>4.419999999999991</v>
      </c>
      <c r="I148" s="26">
        <f t="shared" si="45"/>
        <v>0.19121136984808107</v>
      </c>
      <c r="J148" s="26">
        <f t="shared" si="46"/>
        <v>31.367855873675435</v>
      </c>
      <c r="K148" s="16">
        <f t="shared" si="47"/>
        <v>4.2938699999999868</v>
      </c>
      <c r="L148" s="16">
        <f t="shared" si="48"/>
        <v>0.19121136984808107</v>
      </c>
      <c r="M148" s="26">
        <f t="shared" si="37"/>
        <v>2.3453134167596019</v>
      </c>
      <c r="O148" s="10">
        <f t="shared" si="49"/>
        <v>5.419999999999991</v>
      </c>
      <c r="P148" s="26">
        <f t="shared" si="50"/>
        <v>0.1559325193226048</v>
      </c>
      <c r="Q148" s="26">
        <f t="shared" si="51"/>
        <v>83.268596645060228</v>
      </c>
      <c r="R148" s="16">
        <f t="shared" si="52"/>
        <v>6.0158699999999827</v>
      </c>
      <c r="S148" s="16">
        <f t="shared" si="53"/>
        <v>0.1559325193226048</v>
      </c>
      <c r="T148" s="26">
        <f t="shared" si="38"/>
        <v>2.7409788181066137</v>
      </c>
    </row>
    <row r="149" spans="1:20" x14ac:dyDescent="0.15">
      <c r="A149" s="10">
        <f t="shared" si="39"/>
        <v>3.4299999999999908</v>
      </c>
      <c r="B149" s="26">
        <f t="shared" si="40"/>
        <v>0.24640065735525329</v>
      </c>
      <c r="C149" s="26">
        <f t="shared" si="41"/>
        <v>10.658066311686531</v>
      </c>
      <c r="D149" s="16">
        <f t="shared" si="42"/>
        <v>2.9338574999999887</v>
      </c>
      <c r="E149" s="16">
        <f t="shared" si="43"/>
        <v>0.24640065735525329</v>
      </c>
      <c r="F149" s="26">
        <f t="shared" si="36"/>
        <v>1.8623060429220057</v>
      </c>
      <c r="H149" s="10">
        <f t="shared" si="44"/>
        <v>4.4299999999999908</v>
      </c>
      <c r="I149" s="26">
        <f t="shared" si="45"/>
        <v>0.19077974147370616</v>
      </c>
      <c r="J149" s="26">
        <f t="shared" si="46"/>
        <v>31.693929730779569</v>
      </c>
      <c r="K149" s="16">
        <f t="shared" si="47"/>
        <v>4.3093574999999857</v>
      </c>
      <c r="L149" s="16">
        <f t="shared" si="48"/>
        <v>0.19077974147370616</v>
      </c>
      <c r="M149" s="26">
        <f t="shared" si="37"/>
        <v>2.3496683144920714</v>
      </c>
      <c r="O149" s="10">
        <f t="shared" si="49"/>
        <v>5.4299999999999908</v>
      </c>
      <c r="P149" s="26">
        <f t="shared" si="50"/>
        <v>0.15564535077873259</v>
      </c>
      <c r="Q149" s="26">
        <f t="shared" si="51"/>
        <v>84.037035020083522</v>
      </c>
      <c r="R149" s="16">
        <f t="shared" si="52"/>
        <v>6.0348574999999824</v>
      </c>
      <c r="S149" s="16">
        <f t="shared" si="53"/>
        <v>0.15564535077873259</v>
      </c>
      <c r="T149" s="26">
        <f t="shared" si="38"/>
        <v>2.7445759797319322</v>
      </c>
    </row>
    <row r="150" spans="1:20" x14ac:dyDescent="0.15">
      <c r="A150" s="10">
        <f t="shared" si="39"/>
        <v>3.4399999999999906</v>
      </c>
      <c r="B150" s="26">
        <f t="shared" si="40"/>
        <v>0.24568437637456944</v>
      </c>
      <c r="C150" s="26">
        <f t="shared" si="41"/>
        <v>10.780284475768273</v>
      </c>
      <c r="D150" s="16">
        <f t="shared" si="42"/>
        <v>2.9458799999999887</v>
      </c>
      <c r="E150" s="16">
        <f t="shared" si="43"/>
        <v>0.24568437637456944</v>
      </c>
      <c r="F150" s="26">
        <f t="shared" si="36"/>
        <v>1.8677759921863824</v>
      </c>
      <c r="H150" s="10">
        <f t="shared" si="44"/>
        <v>4.4399999999999906</v>
      </c>
      <c r="I150" s="26">
        <f t="shared" si="45"/>
        <v>0.19035005737128791</v>
      </c>
      <c r="J150" s="26">
        <f t="shared" si="46"/>
        <v>32.023015716644053</v>
      </c>
      <c r="K150" s="16">
        <f t="shared" si="47"/>
        <v>4.3248799999999852</v>
      </c>
      <c r="L150" s="16">
        <f t="shared" si="48"/>
        <v>0.19035005737128791</v>
      </c>
      <c r="M150" s="26">
        <f t="shared" si="37"/>
        <v>2.3540141338507281</v>
      </c>
      <c r="O150" s="10">
        <f t="shared" si="49"/>
        <v>5.4399999999999906</v>
      </c>
      <c r="P150" s="26">
        <f t="shared" si="50"/>
        <v>0.15535923800156581</v>
      </c>
      <c r="Q150" s="26">
        <f t="shared" si="51"/>
        <v>84.811630168969103</v>
      </c>
      <c r="R150" s="16">
        <f t="shared" si="52"/>
        <v>6.0538799999999817</v>
      </c>
      <c r="S150" s="16">
        <f t="shared" si="53"/>
        <v>0.15535923800156581</v>
      </c>
      <c r="T150" s="26">
        <f t="shared" si="38"/>
        <v>2.7481668511893393</v>
      </c>
    </row>
    <row r="151" spans="1:20" x14ac:dyDescent="0.15">
      <c r="A151" s="10">
        <f t="shared" si="39"/>
        <v>3.4499999999999904</v>
      </c>
      <c r="B151" s="26">
        <f t="shared" si="40"/>
        <v>0.24497224774739679</v>
      </c>
      <c r="C151" s="26">
        <f t="shared" si="41"/>
        <v>10.903812218229803</v>
      </c>
      <c r="D151" s="16">
        <f t="shared" si="42"/>
        <v>2.9579374999999883</v>
      </c>
      <c r="E151" s="16">
        <f t="shared" si="43"/>
        <v>0.24497224774739679</v>
      </c>
      <c r="F151" s="26">
        <f t="shared" si="36"/>
        <v>1.8732321008741559</v>
      </c>
      <c r="H151" s="10">
        <f t="shared" si="44"/>
        <v>4.4499999999999904</v>
      </c>
      <c r="I151" s="26">
        <f t="shared" si="45"/>
        <v>0.18992230443337493</v>
      </c>
      <c r="J151" s="26">
        <f t="shared" si="46"/>
        <v>32.35513719175308</v>
      </c>
      <c r="K151" s="16">
        <f t="shared" si="47"/>
        <v>4.3404374999999851</v>
      </c>
      <c r="L151" s="16">
        <f t="shared" si="48"/>
        <v>0.18992230443337493</v>
      </c>
      <c r="M151" s="26">
        <f t="shared" si="37"/>
        <v>2.3583509106987899</v>
      </c>
      <c r="O151" s="10">
        <f t="shared" si="49"/>
        <v>5.4499999999999904</v>
      </c>
      <c r="P151" s="26">
        <f t="shared" si="50"/>
        <v>0.15507417517954461</v>
      </c>
      <c r="Q151" s="26">
        <f t="shared" si="51"/>
        <v>85.592422920334485</v>
      </c>
      <c r="R151" s="16">
        <f t="shared" si="52"/>
        <v>6.0729374999999814</v>
      </c>
      <c r="S151" s="16">
        <f t="shared" si="53"/>
        <v>0.15507417517954461</v>
      </c>
      <c r="T151" s="26">
        <f t="shared" si="38"/>
        <v>2.7517514537791308</v>
      </c>
    </row>
    <row r="152" spans="1:20" x14ac:dyDescent="0.15">
      <c r="A152" s="10">
        <f t="shared" si="39"/>
        <v>3.4599999999999902</v>
      </c>
      <c r="B152" s="26">
        <f t="shared" si="40"/>
        <v>0.24426423547067022</v>
      </c>
      <c r="C152" s="26">
        <f t="shared" si="41"/>
        <v>11.028661563824727</v>
      </c>
      <c r="D152" s="16">
        <f t="shared" si="42"/>
        <v>2.9700299999999884</v>
      </c>
      <c r="E152" s="16">
        <f t="shared" si="43"/>
        <v>0.24426423547067022</v>
      </c>
      <c r="F152" s="26">
        <f t="shared" si="36"/>
        <v>1.8786744314905439</v>
      </c>
      <c r="H152" s="10">
        <f t="shared" si="44"/>
        <v>4.4599999999999902</v>
      </c>
      <c r="I152" s="26">
        <f t="shared" si="45"/>
        <v>0.18949646967007139</v>
      </c>
      <c r="J152" s="26">
        <f t="shared" si="46"/>
        <v>32.690317659066409</v>
      </c>
      <c r="K152" s="16">
        <f t="shared" si="47"/>
        <v>4.3560299999999845</v>
      </c>
      <c r="L152" s="16">
        <f t="shared" si="48"/>
        <v>0.18949646967007139</v>
      </c>
      <c r="M152" s="26">
        <f t="shared" si="37"/>
        <v>2.3626786807025741</v>
      </c>
      <c r="O152" s="10">
        <f t="shared" si="49"/>
        <v>5.4599999999999902</v>
      </c>
      <c r="P152" s="26">
        <f t="shared" si="50"/>
        <v>0.15479015654368464</v>
      </c>
      <c r="Q152" s="26">
        <f t="shared" si="51"/>
        <v>86.379454312637648</v>
      </c>
      <c r="R152" s="16">
        <f t="shared" si="52"/>
        <v>6.0920299999999807</v>
      </c>
      <c r="S152" s="16">
        <f t="shared" si="53"/>
        <v>0.15479015654368464</v>
      </c>
      <c r="T152" s="26">
        <f t="shared" si="38"/>
        <v>2.7553298086976552</v>
      </c>
    </row>
    <row r="153" spans="1:20" x14ac:dyDescent="0.15">
      <c r="A153" s="10">
        <f t="shared" si="39"/>
        <v>3.46999999999999</v>
      </c>
      <c r="B153" s="26">
        <f t="shared" si="40"/>
        <v>0.24356030395634554</v>
      </c>
      <c r="C153" s="26">
        <f t="shared" si="41"/>
        <v>11.154844626637605</v>
      </c>
      <c r="D153" s="16">
        <f t="shared" si="42"/>
        <v>2.9821574999999876</v>
      </c>
      <c r="E153" s="16">
        <f t="shared" si="43"/>
        <v>0.24356030395634554</v>
      </c>
      <c r="F153" s="26">
        <f t="shared" si="36"/>
        <v>1.8841030462020505</v>
      </c>
      <c r="H153" s="10">
        <f t="shared" si="44"/>
        <v>4.46999999999999</v>
      </c>
      <c r="I153" s="26">
        <f t="shared" si="45"/>
        <v>0.18907254020772224</v>
      </c>
      <c r="J153" s="26">
        <f t="shared" si="46"/>
        <v>33.028580764625396</v>
      </c>
      <c r="K153" s="16">
        <f t="shared" si="47"/>
        <v>4.3716574999999844</v>
      </c>
      <c r="L153" s="16">
        <f t="shared" si="48"/>
        <v>0.18907254020772224</v>
      </c>
      <c r="M153" s="26">
        <f t="shared" si="37"/>
        <v>2.3669974793327642</v>
      </c>
      <c r="O153" s="10">
        <f t="shared" si="49"/>
        <v>5.46999999999999</v>
      </c>
      <c r="P153" s="26">
        <f t="shared" si="50"/>
        <v>0.15450717636718794</v>
      </c>
      <c r="Q153" s="26">
        <f t="shared" si="51"/>
        <v>87.172765594920605</v>
      </c>
      <c r="R153" s="16">
        <f t="shared" si="52"/>
        <v>6.1111574999999796</v>
      </c>
      <c r="S153" s="16">
        <f t="shared" si="53"/>
        <v>0.15450717636718794</v>
      </c>
      <c r="T153" s="26">
        <f t="shared" si="38"/>
        <v>2.7589019370379502</v>
      </c>
    </row>
    <row r="154" spans="1:20" x14ac:dyDescent="0.15">
      <c r="A154" s="10">
        <f t="shared" si="39"/>
        <v>3.4799999999999898</v>
      </c>
      <c r="B154" s="26">
        <f t="shared" si="40"/>
        <v>0.24286041802543651</v>
      </c>
      <c r="C154" s="26">
        <f t="shared" si="41"/>
        <v>11.282373610552423</v>
      </c>
      <c r="D154" s="16">
        <f t="shared" si="42"/>
        <v>2.9943199999999872</v>
      </c>
      <c r="E154" s="16">
        <f t="shared" si="43"/>
        <v>0.24286041802543651</v>
      </c>
      <c r="F154" s="26">
        <f t="shared" si="36"/>
        <v>1.8895180068374628</v>
      </c>
      <c r="H154" s="10">
        <f t="shared" si="44"/>
        <v>4.4799999999999898</v>
      </c>
      <c r="I154" s="26">
        <f t="shared" si="45"/>
        <v>0.18865050328761573</v>
      </c>
      <c r="J154" s="26">
        <f t="shared" si="46"/>
        <v>33.369950298160049</v>
      </c>
      <c r="K154" s="16">
        <f t="shared" si="47"/>
        <v>4.387319999999983</v>
      </c>
      <c r="L154" s="16">
        <f t="shared" si="48"/>
        <v>0.18865050328761573</v>
      </c>
      <c r="M154" s="26">
        <f t="shared" si="37"/>
        <v>2.3713073418656663</v>
      </c>
      <c r="O154" s="10">
        <f t="shared" si="49"/>
        <v>5.4799999999999898</v>
      </c>
      <c r="P154" s="26">
        <f t="shared" si="50"/>
        <v>0.15422522896505805</v>
      </c>
      <c r="Q154" s="26">
        <f t="shared" si="51"/>
        <v>87.972398227552716</v>
      </c>
      <c r="R154" s="16">
        <f t="shared" si="52"/>
        <v>6.1303199999999798</v>
      </c>
      <c r="S154" s="16">
        <f t="shared" si="53"/>
        <v>0.15422522896505805</v>
      </c>
      <c r="T154" s="26">
        <f t="shared" si="38"/>
        <v>2.762467859790382</v>
      </c>
    </row>
    <row r="155" spans="1:20" x14ac:dyDescent="0.15">
      <c r="A155" s="10">
        <f t="shared" si="39"/>
        <v>3.4899999999999896</v>
      </c>
      <c r="B155" s="26">
        <f t="shared" si="40"/>
        <v>0.24216454290215447</v>
      </c>
      <c r="C155" s="26">
        <f t="shared" si="41"/>
        <v>11.411260809722451</v>
      </c>
      <c r="D155" s="16">
        <f t="shared" si="42"/>
        <v>3.0065174999999873</v>
      </c>
      <c r="E155" s="16">
        <f t="shared" si="43"/>
        <v>0.24216454290215447</v>
      </c>
      <c r="F155" s="26">
        <f t="shared" si="36"/>
        <v>1.8949193748888877</v>
      </c>
      <c r="H155" s="10">
        <f t="shared" si="44"/>
        <v>4.4899999999999896</v>
      </c>
      <c r="I155" s="26">
        <f t="shared" si="45"/>
        <v>0.18823034626470347</v>
      </c>
      <c r="J155" s="26">
        <f t="shared" si="46"/>
        <v>33.714450193697857</v>
      </c>
      <c r="K155" s="16">
        <f t="shared" si="47"/>
        <v>4.4030174999999838</v>
      </c>
      <c r="L155" s="16">
        <f t="shared" si="48"/>
        <v>0.18823034626470347</v>
      </c>
      <c r="M155" s="26">
        <f t="shared" si="37"/>
        <v>2.3756083033844639</v>
      </c>
      <c r="O155" s="10">
        <f t="shared" si="49"/>
        <v>5.4899999999999896</v>
      </c>
      <c r="P155" s="26">
        <f t="shared" si="50"/>
        <v>0.15394430869371917</v>
      </c>
      <c r="Q155" s="26">
        <f t="shared" si="51"/>
        <v>88.77839388297663</v>
      </c>
      <c r="R155" s="16">
        <f t="shared" si="52"/>
        <v>6.1495174999999795</v>
      </c>
      <c r="S155" s="16">
        <f t="shared" si="53"/>
        <v>0.15394430869371917</v>
      </c>
      <c r="T155" s="26">
        <f t="shared" si="38"/>
        <v>2.7660275978432747</v>
      </c>
    </row>
    <row r="156" spans="1:20" x14ac:dyDescent="0.15">
      <c r="A156" s="10">
        <f t="shared" si="39"/>
        <v>3.4999999999999893</v>
      </c>
      <c r="B156" s="26">
        <f t="shared" si="40"/>
        <v>0.24147264420814832</v>
      </c>
      <c r="C156" s="26">
        <f t="shared" si="41"/>
        <v>11.541518609041491</v>
      </c>
      <c r="D156" s="16">
        <f t="shared" si="42"/>
        <v>3.0187499999999869</v>
      </c>
      <c r="E156" s="16">
        <f t="shared" si="43"/>
        <v>0.24147264420814832</v>
      </c>
      <c r="F156" s="26">
        <f t="shared" si="36"/>
        <v>1.9003072115128177</v>
      </c>
      <c r="H156" s="10">
        <f t="shared" si="44"/>
        <v>4.4999999999999893</v>
      </c>
      <c r="I156" s="26">
        <f t="shared" si="45"/>
        <v>0.18781205660633746</v>
      </c>
      <c r="J156" s="26">
        <f t="shared" si="46"/>
        <v>34.062104530173563</v>
      </c>
      <c r="K156" s="16">
        <f t="shared" si="47"/>
        <v>4.4187499999999833</v>
      </c>
      <c r="L156" s="16">
        <f t="shared" si="48"/>
        <v>0.18781205660633746</v>
      </c>
      <c r="M156" s="26">
        <f t="shared" si="37"/>
        <v>2.3799003987804586</v>
      </c>
      <c r="O156" s="10">
        <f t="shared" si="49"/>
        <v>5.4999999999999893</v>
      </c>
      <c r="P156" s="26">
        <f t="shared" si="50"/>
        <v>0.15366440995063968</v>
      </c>
      <c r="Q156" s="26">
        <f t="shared" si="51"/>
        <v>89.590794446454581</v>
      </c>
      <c r="R156" s="16">
        <f t="shared" si="52"/>
        <v>6.1687499999999789</v>
      </c>
      <c r="S156" s="16">
        <f t="shared" si="53"/>
        <v>0.15366440995063968</v>
      </c>
      <c r="T156" s="26">
        <f t="shared" si="38"/>
        <v>2.7695811719835377</v>
      </c>
    </row>
    <row r="157" spans="1:20" x14ac:dyDescent="0.15">
      <c r="A157" s="10">
        <f t="shared" si="39"/>
        <v>3.5099999999999891</v>
      </c>
      <c r="B157" s="26">
        <f t="shared" si="40"/>
        <v>0.24078468795684307</v>
      </c>
      <c r="C157" s="26">
        <f t="shared" si="41"/>
        <v>11.673159484616598</v>
      </c>
      <c r="D157" s="16">
        <f t="shared" si="42"/>
        <v>3.0310174999999866</v>
      </c>
      <c r="E157" s="16">
        <f t="shared" si="43"/>
        <v>0.24078468795684307</v>
      </c>
      <c r="F157" s="26">
        <f t="shared" si="36"/>
        <v>1.9056815775312299</v>
      </c>
      <c r="H157" s="10">
        <f t="shared" si="44"/>
        <v>4.5099999999999891</v>
      </c>
      <c r="I157" s="26">
        <f t="shared" si="45"/>
        <v>0.18739562189102407</v>
      </c>
      <c r="J157" s="26">
        <f t="shared" si="46"/>
        <v>34.412937532040644</v>
      </c>
      <c r="K157" s="16">
        <f t="shared" si="47"/>
        <v>4.4345174999999832</v>
      </c>
      <c r="L157" s="16">
        <f t="shared" si="48"/>
        <v>0.18739562189102407</v>
      </c>
      <c r="M157" s="26">
        <f t="shared" si="37"/>
        <v>2.3841836627543058</v>
      </c>
      <c r="O157" s="10">
        <f t="shared" si="49"/>
        <v>5.5099999999999891</v>
      </c>
      <c r="P157" s="26">
        <f t="shared" si="50"/>
        <v>0.15338552717395976</v>
      </c>
      <c r="Q157" s="26">
        <f t="shared" si="51"/>
        <v>90.409642016817187</v>
      </c>
      <c r="R157" s="16">
        <f t="shared" si="52"/>
        <v>6.1880174999999795</v>
      </c>
      <c r="S157" s="16">
        <f t="shared" si="53"/>
        <v>0.15338552717395976</v>
      </c>
      <c r="T157" s="26">
        <f t="shared" si="38"/>
        <v>2.7731286028972884</v>
      </c>
    </row>
    <row r="158" spans="1:20" x14ac:dyDescent="0.15">
      <c r="A158" s="10">
        <f t="shared" si="39"/>
        <v>3.5199999999999889</v>
      </c>
      <c r="B158" s="26">
        <f t="shared" si="40"/>
        <v>0.24010064054787478</v>
      </c>
      <c r="C158" s="26">
        <f t="shared" si="41"/>
        <v>11.806196004242194</v>
      </c>
      <c r="D158" s="16">
        <f t="shared" si="42"/>
        <v>3.0433199999999863</v>
      </c>
      <c r="E158" s="16">
        <f t="shared" si="43"/>
        <v>0.24010064054787478</v>
      </c>
      <c r="F158" s="26">
        <f t="shared" si="36"/>
        <v>1.9110425334327177</v>
      </c>
      <c r="H158" s="10">
        <f t="shared" si="44"/>
        <v>4.5199999999999889</v>
      </c>
      <c r="I158" s="26">
        <f t="shared" si="45"/>
        <v>0.18698102980719439</v>
      </c>
      <c r="J158" s="26">
        <f t="shared" si="46"/>
        <v>34.766973569883895</v>
      </c>
      <c r="K158" s="16">
        <f t="shared" si="47"/>
        <v>4.4503199999999818</v>
      </c>
      <c r="L158" s="16">
        <f t="shared" si="48"/>
        <v>0.18698102980719439</v>
      </c>
      <c r="M158" s="26">
        <f t="shared" si="37"/>
        <v>2.3884581298172467</v>
      </c>
      <c r="O158" s="10">
        <f t="shared" si="49"/>
        <v>5.5199999999999889</v>
      </c>
      <c r="P158" s="26">
        <f t="shared" si="50"/>
        <v>0.15310765484212288</v>
      </c>
      <c r="Q158" s="26">
        <f t="shared" si="51"/>
        <v>91.234978907212394</v>
      </c>
      <c r="R158" s="16">
        <f t="shared" si="52"/>
        <v>6.207319999999978</v>
      </c>
      <c r="S158" s="16">
        <f t="shared" si="53"/>
        <v>0.15310765484212288</v>
      </c>
      <c r="T158" s="26">
        <f t="shared" si="38"/>
        <v>2.7766699111704711</v>
      </c>
    </row>
    <row r="159" spans="1:20" x14ac:dyDescent="0.15">
      <c r="A159" s="10">
        <f t="shared" si="39"/>
        <v>3.5299999999999887</v>
      </c>
      <c r="B159" s="26">
        <f t="shared" si="40"/>
        <v>0.23942046876162018</v>
      </c>
      <c r="C159" s="26">
        <f t="shared" si="41"/>
        <v>11.940640827875567</v>
      </c>
      <c r="D159" s="16">
        <f t="shared" si="42"/>
        <v>3.0556574999999859</v>
      </c>
      <c r="E159" s="16">
        <f t="shared" si="43"/>
        <v>0.23942046876162018</v>
      </c>
      <c r="F159" s="26">
        <f t="shared" si="36"/>
        <v>1.9163901393736511</v>
      </c>
      <c r="H159" s="10">
        <f t="shared" si="44"/>
        <v>4.5299999999999887</v>
      </c>
      <c r="I159" s="26">
        <f t="shared" si="45"/>
        <v>0.18656826815199087</v>
      </c>
      <c r="J159" s="26">
        <f t="shared" si="46"/>
        <v>35.12423716103384</v>
      </c>
      <c r="K159" s="16">
        <f t="shared" si="47"/>
        <v>4.4661574999999827</v>
      </c>
      <c r="L159" s="16">
        <f t="shared" si="48"/>
        <v>0.18656826815199087</v>
      </c>
      <c r="M159" s="26">
        <f t="shared" si="37"/>
        <v>2.392723834292326</v>
      </c>
      <c r="O159" s="10">
        <f t="shared" si="49"/>
        <v>5.5299999999999887</v>
      </c>
      <c r="P159" s="26">
        <f t="shared" si="50"/>
        <v>0.15283078747351145</v>
      </c>
      <c r="Q159" s="26">
        <f t="shared" si="51"/>
        <v>92.066847645856654</v>
      </c>
      <c r="R159" s="16">
        <f t="shared" si="52"/>
        <v>6.2266574999999778</v>
      </c>
      <c r="S159" s="16">
        <f t="shared" si="53"/>
        <v>0.15283078747351145</v>
      </c>
      <c r="T159" s="26">
        <f t="shared" si="38"/>
        <v>2.7802051172894693</v>
      </c>
    </row>
    <row r="160" spans="1:20" x14ac:dyDescent="0.15">
      <c r="A160" s="10">
        <f t="shared" si="39"/>
        <v>3.5399999999999885</v>
      </c>
      <c r="B160" s="26">
        <f t="shared" si="40"/>
        <v>0.23874413975381903</v>
      </c>
      <c r="C160" s="26">
        <f t="shared" si="41"/>
        <v>12.076506708113856</v>
      </c>
      <c r="D160" s="16">
        <f t="shared" si="42"/>
        <v>3.0680299999999856</v>
      </c>
      <c r="E160" s="16">
        <f t="shared" si="43"/>
        <v>0.23874413975381903</v>
      </c>
      <c r="F160" s="26">
        <f t="shared" si="36"/>
        <v>1.9217244551793635</v>
      </c>
      <c r="H160" s="10">
        <f t="shared" si="44"/>
        <v>4.5399999999999885</v>
      </c>
      <c r="I160" s="26">
        <f t="shared" si="45"/>
        <v>0.18615732483007019</v>
      </c>
      <c r="J160" s="26">
        <f t="shared" si="46"/>
        <v>35.484752970181773</v>
      </c>
      <c r="K160" s="16">
        <f t="shared" si="47"/>
        <v>4.4820299999999813</v>
      </c>
      <c r="L160" s="16">
        <f t="shared" si="48"/>
        <v>0.18615732483007019</v>
      </c>
      <c r="M160" s="26">
        <f t="shared" si="37"/>
        <v>2.3969808103156094</v>
      </c>
      <c r="O160" s="10">
        <f t="shared" si="49"/>
        <v>5.5399999999999885</v>
      </c>
      <c r="P160" s="26">
        <f t="shared" si="50"/>
        <v>0.15255491962608633</v>
      </c>
      <c r="Q160" s="26">
        <f t="shared" si="51"/>
        <v>92.905290976787342</v>
      </c>
      <c r="R160" s="16">
        <f t="shared" si="52"/>
        <v>6.246029999999978</v>
      </c>
      <c r="S160" s="16">
        <f t="shared" si="53"/>
        <v>0.15255491962608633</v>
      </c>
      <c r="T160" s="26">
        <f t="shared" si="38"/>
        <v>2.7837342416417155</v>
      </c>
    </row>
    <row r="161" spans="1:20" x14ac:dyDescent="0.15">
      <c r="A161" s="10">
        <f t="shared" si="39"/>
        <v>3.5499999999999883</v>
      </c>
      <c r="B161" s="26">
        <f t="shared" si="40"/>
        <v>0.23807162105028715</v>
      </c>
      <c r="C161" s="26">
        <f t="shared" si="41"/>
        <v>12.213806490672345</v>
      </c>
      <c r="D161" s="16">
        <f t="shared" si="42"/>
        <v>3.0804374999999853</v>
      </c>
      <c r="E161" s="16">
        <f t="shared" si="43"/>
        <v>0.23807162105028715</v>
      </c>
      <c r="F161" s="26">
        <f t="shared" si="36"/>
        <v>1.9270455403453666</v>
      </c>
      <c r="H161" s="10">
        <f t="shared" si="44"/>
        <v>4.5499999999999883</v>
      </c>
      <c r="I161" s="26">
        <f t="shared" si="45"/>
        <v>0.1857481878524217</v>
      </c>
      <c r="J161" s="26">
        <f t="shared" si="46"/>
        <v>35.848545809996978</v>
      </c>
      <c r="K161" s="16">
        <f t="shared" si="47"/>
        <v>4.4979374999999813</v>
      </c>
      <c r="L161" s="16">
        <f t="shared" si="48"/>
        <v>0.1857481878524217</v>
      </c>
      <c r="M161" s="26">
        <f t="shared" si="37"/>
        <v>2.4012290918373846</v>
      </c>
      <c r="O161" s="10">
        <f t="shared" si="49"/>
        <v>5.5499999999999883</v>
      </c>
      <c r="P161" s="26">
        <f t="shared" si="50"/>
        <v>0.15228004589703034</v>
      </c>
      <c r="Q161" s="26">
        <f t="shared" si="51"/>
        <v>93.750351860616135</v>
      </c>
      <c r="R161" s="16">
        <f t="shared" si="52"/>
        <v>6.2654374999999769</v>
      </c>
      <c r="S161" s="16">
        <f t="shared" si="53"/>
        <v>0.15228004589703034</v>
      </c>
      <c r="T161" s="26">
        <f t="shared" si="38"/>
        <v>2.7872573045162969</v>
      </c>
    </row>
    <row r="162" spans="1:20" x14ac:dyDescent="0.15">
      <c r="A162" s="10">
        <f t="shared" si="39"/>
        <v>3.5599999999999881</v>
      </c>
      <c r="B162" s="26">
        <f t="shared" si="40"/>
        <v>0.23740288054171893</v>
      </c>
      <c r="C162" s="26">
        <f t="shared" si="41"/>
        <v>12.352553114864291</v>
      </c>
      <c r="D162" s="16">
        <f t="shared" si="42"/>
        <v>3.092879999999985</v>
      </c>
      <c r="E162" s="16">
        <f t="shared" si="43"/>
        <v>0.23740288054171893</v>
      </c>
      <c r="F162" s="26">
        <f t="shared" si="36"/>
        <v>1.9323534540385903</v>
      </c>
      <c r="H162" s="10">
        <f t="shared" si="44"/>
        <v>4.5599999999999881</v>
      </c>
      <c r="I162" s="26">
        <f t="shared" si="45"/>
        <v>0.18534084533520148</v>
      </c>
      <c r="J162" s="26">
        <f t="shared" si="46"/>
        <v>36.215640641744677</v>
      </c>
      <c r="K162" s="16">
        <f t="shared" si="47"/>
        <v>4.5138799999999808</v>
      </c>
      <c r="L162" s="16">
        <f t="shared" si="48"/>
        <v>0.18534084533520148</v>
      </c>
      <c r="M162" s="26">
        <f t="shared" si="37"/>
        <v>2.4054687126233638</v>
      </c>
      <c r="O162" s="10">
        <f t="shared" si="49"/>
        <v>5.5599999999999881</v>
      </c>
      <c r="P162" s="26">
        <f t="shared" si="50"/>
        <v>0.15200616092239538</v>
      </c>
      <c r="Q162" s="26">
        <f t="shared" si="51"/>
        <v>94.602073475283916</v>
      </c>
      <c r="R162" s="16">
        <f t="shared" si="52"/>
        <v>6.2848799999999763</v>
      </c>
      <c r="S162" s="16">
        <f t="shared" si="53"/>
        <v>0.15200616092239538</v>
      </c>
      <c r="T162" s="26">
        <f t="shared" si="38"/>
        <v>2.7907743261045557</v>
      </c>
    </row>
    <row r="163" spans="1:20" x14ac:dyDescent="0.15">
      <c r="A163" s="10">
        <f t="shared" si="39"/>
        <v>3.5699999999999878</v>
      </c>
      <c r="B163" s="26">
        <f t="shared" si="40"/>
        <v>0.23673788647857688</v>
      </c>
      <c r="C163" s="26">
        <f t="shared" si="41"/>
        <v>12.492759614082013</v>
      </c>
      <c r="D163" s="16">
        <f t="shared" si="42"/>
        <v>3.1053574999999847</v>
      </c>
      <c r="E163" s="16">
        <f t="shared" si="43"/>
        <v>0.23673788647857688</v>
      </c>
      <c r="F163" s="26">
        <f t="shared" si="36"/>
        <v>1.9376482550986451</v>
      </c>
      <c r="H163" s="10">
        <f t="shared" si="44"/>
        <v>4.5699999999999878</v>
      </c>
      <c r="I163" s="26">
        <f t="shared" si="45"/>
        <v>0.18493528549858179</v>
      </c>
      <c r="J163" s="26">
        <f t="shared" si="46"/>
        <v>36.586062575905764</v>
      </c>
      <c r="K163" s="16">
        <f t="shared" si="47"/>
        <v>4.5298574999999799</v>
      </c>
      <c r="L163" s="16">
        <f t="shared" si="48"/>
        <v>0.18493528549858179</v>
      </c>
      <c r="M163" s="26">
        <f t="shared" si="37"/>
        <v>2.4096997062558763</v>
      </c>
      <c r="O163" s="10">
        <f t="shared" si="49"/>
        <v>5.5699999999999878</v>
      </c>
      <c r="P163" s="26">
        <f t="shared" si="50"/>
        <v>0.15173325937675375</v>
      </c>
      <c r="Q163" s="26">
        <f t="shared" si="51"/>
        <v>95.460499216817453</v>
      </c>
      <c r="R163" s="16">
        <f t="shared" si="52"/>
        <v>6.3043574999999761</v>
      </c>
      <c r="S163" s="16">
        <f t="shared" si="53"/>
        <v>0.15173325937675375</v>
      </c>
      <c r="T163" s="26">
        <f t="shared" si="38"/>
        <v>2.7942853265006873</v>
      </c>
    </row>
    <row r="164" spans="1:20" x14ac:dyDescent="0.15">
      <c r="A164" s="10">
        <f t="shared" si="39"/>
        <v>3.5799999999999876</v>
      </c>
      <c r="B164" s="26">
        <f t="shared" si="40"/>
        <v>0.2360766074660669</v>
      </c>
      <c r="C164" s="26">
        <f t="shared" si="41"/>
        <v>12.634439116279561</v>
      </c>
      <c r="D164" s="16">
        <f t="shared" si="42"/>
        <v>3.1178699999999844</v>
      </c>
      <c r="E164" s="16">
        <f t="shared" si="43"/>
        <v>0.2360766074660669</v>
      </c>
      <c r="F164" s="26">
        <f t="shared" si="36"/>
        <v>1.9429300020391111</v>
      </c>
      <c r="H164" s="10">
        <f t="shared" si="44"/>
        <v>4.5799999999999876</v>
      </c>
      <c r="I164" s="26">
        <f t="shared" si="45"/>
        <v>0.18453149666561547</v>
      </c>
      <c r="J164" s="26">
        <f t="shared" si="46"/>
        <v>36.959836872797695</v>
      </c>
      <c r="K164" s="16">
        <f t="shared" si="47"/>
        <v>4.5458699999999803</v>
      </c>
      <c r="L164" s="16">
        <f t="shared" si="48"/>
        <v>0.18453149666561547</v>
      </c>
      <c r="M164" s="26">
        <f t="shared" si="37"/>
        <v>2.4139221061350469</v>
      </c>
      <c r="O164" s="10">
        <f t="shared" si="49"/>
        <v>5.5799999999999876</v>
      </c>
      <c r="P164" s="26">
        <f t="shared" si="50"/>
        <v>0.15146133597285277</v>
      </c>
      <c r="Q164" s="26">
        <f t="shared" si="51"/>
        <v>96.32567270008721</v>
      </c>
      <c r="R164" s="16">
        <f t="shared" si="52"/>
        <v>6.3238699999999755</v>
      </c>
      <c r="S164" s="16">
        <f t="shared" si="53"/>
        <v>0.15146133597285277</v>
      </c>
      <c r="T164" s="26">
        <f t="shared" si="38"/>
        <v>2.7977903257023287</v>
      </c>
    </row>
    <row r="165" spans="1:20" x14ac:dyDescent="0.15">
      <c r="A165" s="10">
        <f t="shared" si="39"/>
        <v>3.5899999999999874</v>
      </c>
      <c r="B165" s="26">
        <f t="shared" si="40"/>
        <v>0.23541901245919764</v>
      </c>
      <c r="C165" s="26">
        <f t="shared" si="41"/>
        <v>12.777604844456619</v>
      </c>
      <c r="D165" s="16">
        <f t="shared" si="42"/>
        <v>3.1304174999999841</v>
      </c>
      <c r="E165" s="16">
        <f t="shared" si="43"/>
        <v>0.23541901245919764</v>
      </c>
      <c r="F165" s="26">
        <f t="shared" si="36"/>
        <v>1.9481987530488447</v>
      </c>
      <c r="H165" s="10">
        <f t="shared" si="44"/>
        <v>4.5899999999999874</v>
      </c>
      <c r="I165" s="26">
        <f t="shared" si="45"/>
        <v>0.18412946726111523</v>
      </c>
      <c r="J165" s="26">
        <f t="shared" si="46"/>
        <v>37.336988943196893</v>
      </c>
      <c r="K165" s="16">
        <f t="shared" si="47"/>
        <v>4.5619174999999794</v>
      </c>
      <c r="L165" s="16">
        <f t="shared" si="48"/>
        <v>0.18412946726111523</v>
      </c>
      <c r="M165" s="26">
        <f t="shared" si="37"/>
        <v>2.4181359454799773</v>
      </c>
      <c r="O165" s="10">
        <f t="shared" si="49"/>
        <v>5.5899999999999874</v>
      </c>
      <c r="P165" s="26">
        <f t="shared" si="50"/>
        <v>0.15119038546127342</v>
      </c>
      <c r="Q165" s="26">
        <f t="shared" si="51"/>
        <v>97.197637759565694</v>
      </c>
      <c r="R165" s="16">
        <f t="shared" si="52"/>
        <v>6.3434174999999744</v>
      </c>
      <c r="S165" s="16">
        <f t="shared" si="53"/>
        <v>0.15119038546127342</v>
      </c>
      <c r="T165" s="26">
        <f t="shared" si="38"/>
        <v>2.8012893436111526</v>
      </c>
    </row>
    <row r="166" spans="1:20" x14ac:dyDescent="0.15">
      <c r="A166" s="10">
        <f t="shared" si="39"/>
        <v>3.5999999999999872</v>
      </c>
      <c r="B166" s="26">
        <f t="shared" si="40"/>
        <v>0.23476507075792211</v>
      </c>
      <c r="C166" s="26">
        <f t="shared" si="41"/>
        <v>12.922270117143981</v>
      </c>
      <c r="D166" s="16">
        <f t="shared" si="42"/>
        <v>3.1429999999999838</v>
      </c>
      <c r="E166" s="16">
        <f t="shared" si="43"/>
        <v>0.23476507075792211</v>
      </c>
      <c r="F166" s="26">
        <f t="shared" si="36"/>
        <v>1.9534545659933065</v>
      </c>
      <c r="H166" s="10">
        <f t="shared" si="44"/>
        <v>4.5999999999999872</v>
      </c>
      <c r="I166" s="26">
        <f t="shared" si="45"/>
        <v>0.18372918581054759</v>
      </c>
      <c r="J166" s="26">
        <f t="shared" si="46"/>
        <v>37.717544348962292</v>
      </c>
      <c r="K166" s="16">
        <f t="shared" si="47"/>
        <v>4.577999999999979</v>
      </c>
      <c r="L166" s="16">
        <f t="shared" si="48"/>
        <v>0.18372918581054759</v>
      </c>
      <c r="M166" s="26">
        <f t="shared" si="37"/>
        <v>2.4223412573299128</v>
      </c>
      <c r="O166" s="10">
        <f t="shared" si="49"/>
        <v>5.5999999999999872</v>
      </c>
      <c r="P166" s="26">
        <f t="shared" si="50"/>
        <v>0.1509204026300926</v>
      </c>
      <c r="Q166" s="26">
        <f t="shared" si="51"/>
        <v>98.076438450089071</v>
      </c>
      <c r="R166" s="16">
        <f t="shared" si="52"/>
        <v>6.3629999999999747</v>
      </c>
      <c r="S166" s="16">
        <f t="shared" si="53"/>
        <v>0.1509204026300926</v>
      </c>
      <c r="T166" s="26">
        <f t="shared" si="38"/>
        <v>2.8047824000334449</v>
      </c>
    </row>
    <row r="167" spans="1:20" x14ac:dyDescent="0.15">
      <c r="A167" s="10">
        <f t="shared" si="39"/>
        <v>3.609999999999987</v>
      </c>
      <c r="B167" s="26">
        <f t="shared" si="40"/>
        <v>0.23411475200236001</v>
      </c>
      <c r="C167" s="26">
        <f t="shared" si="41"/>
        <v>13.068448348890277</v>
      </c>
      <c r="D167" s="16">
        <f t="shared" si="42"/>
        <v>3.1556174999999831</v>
      </c>
      <c r="E167" s="16">
        <f t="shared" si="43"/>
        <v>0.23411475200236001</v>
      </c>
      <c r="F167" s="26">
        <f t="shared" si="36"/>
        <v>1.9586974984159111</v>
      </c>
      <c r="H167" s="10">
        <f t="shared" si="44"/>
        <v>4.609999999999987</v>
      </c>
      <c r="I167" s="26">
        <f t="shared" si="45"/>
        <v>0.18333064093894122</v>
      </c>
      <c r="J167" s="26">
        <f t="shared" si="46"/>
        <v>38.101528803660557</v>
      </c>
      <c r="K167" s="16">
        <f t="shared" si="47"/>
        <v>4.594117499999979</v>
      </c>
      <c r="L167" s="16">
        <f t="shared" si="48"/>
        <v>0.18333064093894122</v>
      </c>
      <c r="M167" s="26">
        <f t="shared" si="37"/>
        <v>2.4265380745454044</v>
      </c>
      <c r="O167" s="10">
        <f t="shared" si="49"/>
        <v>5.609999999999987</v>
      </c>
      <c r="P167" s="26">
        <f t="shared" si="50"/>
        <v>0.15065138230454875</v>
      </c>
      <c r="Q167" s="26">
        <f t="shared" si="51"/>
        <v>98.962119047617662</v>
      </c>
      <c r="R167" s="16">
        <f t="shared" si="52"/>
        <v>6.3826174999999745</v>
      </c>
      <c r="S167" s="16">
        <f t="shared" si="53"/>
        <v>0.15065138230454875</v>
      </c>
      <c r="T167" s="26">
        <f t="shared" si="38"/>
        <v>2.8082695146806893</v>
      </c>
    </row>
    <row r="168" spans="1:20" x14ac:dyDescent="0.15">
      <c r="A168" s="10">
        <f t="shared" si="39"/>
        <v>3.6199999999999868</v>
      </c>
      <c r="B168" s="26">
        <f t="shared" si="40"/>
        <v>0.23346802616809936</v>
      </c>
      <c r="C168" s="26">
        <f t="shared" si="41"/>
        <v>13.216153050750256</v>
      </c>
      <c r="D168" s="16">
        <f t="shared" si="42"/>
        <v>3.1682699999999828</v>
      </c>
      <c r="E168" s="16">
        <f t="shared" si="43"/>
        <v>0.23346802616809936</v>
      </c>
      <c r="F168" s="26">
        <f t="shared" si="36"/>
        <v>1.9639276075393934</v>
      </c>
      <c r="H168" s="10">
        <f t="shared" si="44"/>
        <v>4.6199999999999868</v>
      </c>
      <c r="I168" s="26">
        <f t="shared" si="45"/>
        <v>0.18293382136980932</v>
      </c>
      <c r="J168" s="26">
        <f t="shared" si="46"/>
        <v>38.488968173192482</v>
      </c>
      <c r="K168" s="16">
        <f t="shared" si="47"/>
        <v>4.6102699999999794</v>
      </c>
      <c r="L168" s="16">
        <f t="shared" si="48"/>
        <v>0.18293382136980932</v>
      </c>
      <c r="M168" s="26">
        <f t="shared" si="37"/>
        <v>2.4307264298094635</v>
      </c>
      <c r="O168" s="10">
        <f t="shared" si="49"/>
        <v>5.6199999999999868</v>
      </c>
      <c r="P168" s="26">
        <f t="shared" si="50"/>
        <v>0.15038331934671148</v>
      </c>
      <c r="Q168" s="26">
        <f t="shared" si="51"/>
        <v>99.85472405000057</v>
      </c>
      <c r="R168" s="16">
        <f t="shared" si="52"/>
        <v>6.4022699999999739</v>
      </c>
      <c r="S168" s="16">
        <f t="shared" si="53"/>
        <v>0.15038331934671148</v>
      </c>
      <c r="T168" s="26">
        <f t="shared" si="38"/>
        <v>2.8117507071701429</v>
      </c>
    </row>
    <row r="169" spans="1:20" x14ac:dyDescent="0.15">
      <c r="A169" s="10">
        <f t="shared" si="39"/>
        <v>3.6299999999999866</v>
      </c>
      <c r="B169" s="26">
        <f t="shared" si="40"/>
        <v>0.23282486356157567</v>
      </c>
      <c r="C169" s="26">
        <f t="shared" si="41"/>
        <v>13.36539783077434</v>
      </c>
      <c r="D169" s="16">
        <f t="shared" si="42"/>
        <v>3.1809574999999826</v>
      </c>
      <c r="E169" s="16">
        <f t="shared" si="43"/>
        <v>0.23282486356157567</v>
      </c>
      <c r="F169" s="26">
        <f t="shared" si="36"/>
        <v>1.9691449502671903</v>
      </c>
      <c r="H169" s="10">
        <f t="shared" si="44"/>
        <v>4.6299999999999866</v>
      </c>
      <c r="I169" s="26">
        <f t="shared" si="45"/>
        <v>0.18253871592408619</v>
      </c>
      <c r="J169" s="26">
        <f t="shared" si="46"/>
        <v>38.879888476420653</v>
      </c>
      <c r="K169" s="16">
        <f t="shared" si="47"/>
        <v>4.6264574999999786</v>
      </c>
      <c r="L169" s="16">
        <f t="shared" si="48"/>
        <v>0.18253871592408619</v>
      </c>
      <c r="M169" s="26">
        <f t="shared" si="37"/>
        <v>2.4349063556287067</v>
      </c>
      <c r="O169" s="10">
        <f t="shared" si="49"/>
        <v>5.6299999999999866</v>
      </c>
      <c r="P169" s="26">
        <f t="shared" si="50"/>
        <v>0.15011620865515427</v>
      </c>
      <c r="Q169" s="26">
        <f t="shared" si="51"/>
        <v>100.75429817773883</v>
      </c>
      <c r="R169" s="16">
        <f t="shared" si="52"/>
        <v>6.4219574999999729</v>
      </c>
      <c r="S169" s="16">
        <f t="shared" si="53"/>
        <v>0.15011620865515427</v>
      </c>
      <c r="T169" s="26">
        <f t="shared" si="38"/>
        <v>2.8152259970254039</v>
      </c>
    </row>
    <row r="170" spans="1:20" x14ac:dyDescent="0.15">
      <c r="A170" s="10">
        <f t="shared" si="39"/>
        <v>3.6399999999999864</v>
      </c>
      <c r="B170" s="26">
        <f t="shared" si="40"/>
        <v>0.23218523481552741</v>
      </c>
      <c r="C170" s="26">
        <f t="shared" si="41"/>
        <v>13.516196394499698</v>
      </c>
      <c r="D170" s="16">
        <f t="shared" si="42"/>
        <v>3.1936799999999828</v>
      </c>
      <c r="E170" s="16">
        <f t="shared" si="43"/>
        <v>0.23218523481552741</v>
      </c>
      <c r="F170" s="26">
        <f t="shared" ref="F170:F205" si="54">(1-$B$1*A170^2)/($B$1*A170^2)+LN($B$1*A170^2)</f>
        <v>1.9743495831848459</v>
      </c>
      <c r="H170" s="10">
        <f t="shared" si="44"/>
        <v>4.6399999999999864</v>
      </c>
      <c r="I170" s="26">
        <f t="shared" si="45"/>
        <v>0.1821453135190774</v>
      </c>
      <c r="J170" s="26">
        <f t="shared" si="46"/>
        <v>39.274315885798941</v>
      </c>
      <c r="K170" s="16">
        <f t="shared" si="47"/>
        <v>4.6426799999999773</v>
      </c>
      <c r="L170" s="16">
        <f t="shared" si="48"/>
        <v>0.1821453135190774</v>
      </c>
      <c r="M170" s="26">
        <f t="shared" ref="M170:M205" si="55">(1-$B$1*H170^2)/($B$1*H170^2)+LN($B$1*H170^2)</f>
        <v>2.4390778843344973</v>
      </c>
      <c r="O170" s="10">
        <f t="shared" si="49"/>
        <v>5.6399999999999864</v>
      </c>
      <c r="P170" s="26">
        <f t="shared" si="50"/>
        <v>0.14985004516463096</v>
      </c>
      <c r="Q170" s="26">
        <f t="shared" si="51"/>
        <v>101.66088637475248</v>
      </c>
      <c r="R170" s="16">
        <f t="shared" si="52"/>
        <v>6.4416799999999723</v>
      </c>
      <c r="S170" s="16">
        <f t="shared" si="53"/>
        <v>0.14985004516463096</v>
      </c>
      <c r="T170" s="26">
        <f t="shared" ref="T170:T205" si="56">(1-$B$1*O170^2)/($B$1*O170^2)+LN($B$1*O170^2)</f>
        <v>2.8186954036769851</v>
      </c>
    </row>
    <row r="171" spans="1:20" x14ac:dyDescent="0.15">
      <c r="A171" s="10">
        <f t="shared" ref="A171:A205" si="57">A170+0.01</f>
        <v>3.6499999999999861</v>
      </c>
      <c r="B171" s="26">
        <f t="shared" ref="B171:B205" si="58">1/SQRT($B$1)/A171</f>
        <v>0.23154911088452595</v>
      </c>
      <c r="C171" s="26">
        <f t="shared" ref="C171:C205" si="59">1/SQRT($B$1)*(2*$B$1/(3*$B$1-1))^($B$1/($B$1-1))*(1+0.5*($B$1-1)*A171^2)^($B$1/($B$1-1))/A171</f>
        <v>13.668562545442573</v>
      </c>
      <c r="D171" s="16">
        <f t="shared" ref="D171:D205" si="60">2*$B$1/(3*$B$1-1)*(1+0.5*($B$1-1)*A171^2)</f>
        <v>3.2064374999999821</v>
      </c>
      <c r="E171" s="16">
        <f t="shared" ref="E171:E205" si="61">B171</f>
        <v>0.23154911088452595</v>
      </c>
      <c r="F171" s="26">
        <f t="shared" si="54"/>
        <v>1.9795415625614201</v>
      </c>
      <c r="H171" s="10">
        <f t="shared" ref="H171:H205" si="62">H170+0.01</f>
        <v>4.6499999999999861</v>
      </c>
      <c r="I171" s="26">
        <f t="shared" ref="I171:I205" si="63">1/SQRT($B$1)/H171</f>
        <v>0.18175360316742345</v>
      </c>
      <c r="J171" s="26">
        <f t="shared" ref="J171:J205" si="64">1/SQRT($B$1)*(2*$B$1/(3*$B$1-1))^($B$1/($B$1-1))*(1+0.5*($B$1-1)*H171^2)^($B$1/($B$1-1))/H171</f>
        <v>39.672276728002771</v>
      </c>
      <c r="K171" s="16">
        <f t="shared" ref="K171:K205" si="65">2*$B$1/(3*$B$1-1)*(1+0.5*($B$1-1)*H171^2)</f>
        <v>4.6589374999999773</v>
      </c>
      <c r="L171" s="16">
        <f t="shared" ref="L171:L205" si="66">I171</f>
        <v>0.18175360316742345</v>
      </c>
      <c r="M171" s="26">
        <f t="shared" si="55"/>
        <v>2.443241048084078</v>
      </c>
      <c r="O171" s="10">
        <f t="shared" ref="O171:O205" si="67">O170+0.01</f>
        <v>5.6499999999999861</v>
      </c>
      <c r="P171" s="26">
        <f t="shared" ref="P171:P205" si="68">1/SQRT($B$1)/O171</f>
        <v>0.1495848238457555</v>
      </c>
      <c r="Q171" s="26">
        <f t="shared" ref="Q171:Q205" si="69">1/SQRT($B$1)*(2*$B$1/(3*$B$1-1))^($B$1/($B$1-1))*(1+0.5*($B$1-1)*O171^2)^($B$1/($B$1-1))/O171</f>
        <v>102.57453380914721</v>
      </c>
      <c r="R171" s="16">
        <f t="shared" ref="R171:R205" si="70">2*$B$1/(3*$B$1-1)*(1+0.5*($B$1-1)*O171^2)</f>
        <v>6.4614374999999722</v>
      </c>
      <c r="S171" s="16">
        <f t="shared" ref="S171:S205" si="71">P171</f>
        <v>0.1495848238457555</v>
      </c>
      <c r="T171" s="26">
        <f t="shared" si="56"/>
        <v>2.8221589464628729</v>
      </c>
    </row>
    <row r="172" spans="1:20" x14ac:dyDescent="0.15">
      <c r="A172" s="10">
        <f t="shared" si="57"/>
        <v>3.6599999999999859</v>
      </c>
      <c r="B172" s="26">
        <f t="shared" si="58"/>
        <v>0.2309164630405792</v>
      </c>
      <c r="C172" s="26">
        <f t="shared" si="59"/>
        <v>13.822510185592215</v>
      </c>
      <c r="D172" s="16">
        <f t="shared" si="60"/>
        <v>3.2192299999999818</v>
      </c>
      <c r="E172" s="16">
        <f t="shared" si="61"/>
        <v>0.2309164630405792</v>
      </c>
      <c r="F172" s="26">
        <f t="shared" si="54"/>
        <v>1.9847209443509262</v>
      </c>
      <c r="H172" s="10">
        <f t="shared" si="62"/>
        <v>4.6599999999999859</v>
      </c>
      <c r="I172" s="26">
        <f t="shared" si="63"/>
        <v>0.18136357397607705</v>
      </c>
      <c r="J172" s="26">
        <f t="shared" si="64"/>
        <v>40.073797484561183</v>
      </c>
      <c r="K172" s="16">
        <f t="shared" si="65"/>
        <v>4.6752299999999769</v>
      </c>
      <c r="L172" s="16">
        <f t="shared" si="66"/>
        <v>0.18136357397607705</v>
      </c>
      <c r="M172" s="26">
        <f t="shared" si="55"/>
        <v>2.4473958788616921</v>
      </c>
      <c r="O172" s="10">
        <f t="shared" si="67"/>
        <v>5.6599999999999859</v>
      </c>
      <c r="P172" s="26">
        <f t="shared" si="68"/>
        <v>0.14932053970468528</v>
      </c>
      <c r="Q172" s="26">
        <f t="shared" si="69"/>
        <v>103.49528587398315</v>
      </c>
      <c r="R172" s="16">
        <f t="shared" si="70"/>
        <v>6.4812299999999716</v>
      </c>
      <c r="S172" s="16">
        <f t="shared" si="71"/>
        <v>0.14932053970468528</v>
      </c>
      <c r="T172" s="26">
        <f t="shared" si="56"/>
        <v>2.8256166446290898</v>
      </c>
    </row>
    <row r="173" spans="1:20" x14ac:dyDescent="0.15">
      <c r="A173" s="10">
        <f t="shared" si="57"/>
        <v>3.6699999999999857</v>
      </c>
      <c r="B173" s="26">
        <f t="shared" si="58"/>
        <v>0.23028726286880649</v>
      </c>
      <c r="C173" s="26">
        <f t="shared" si="59"/>
        <v>13.978053315906024</v>
      </c>
      <c r="D173" s="16">
        <f t="shared" si="60"/>
        <v>3.2320574999999816</v>
      </c>
      <c r="E173" s="16">
        <f t="shared" si="61"/>
        <v>0.23028726286880649</v>
      </c>
      <c r="F173" s="26">
        <f t="shared" si="54"/>
        <v>1.9898877841937699</v>
      </c>
      <c r="H173" s="10">
        <f t="shared" si="62"/>
        <v>4.6699999999999857</v>
      </c>
      <c r="I173" s="26">
        <f t="shared" si="63"/>
        <v>0.18097521514529319</v>
      </c>
      <c r="J173" s="26">
        <f t="shared" si="64"/>
        <v>40.47890479249002</v>
      </c>
      <c r="K173" s="16">
        <f t="shared" si="65"/>
        <v>4.6915574999999761</v>
      </c>
      <c r="L173" s="16">
        <f t="shared" si="66"/>
        <v>0.18097521514529319</v>
      </c>
      <c r="M173" s="26">
        <f t="shared" si="55"/>
        <v>2.4515424084797037</v>
      </c>
      <c r="O173" s="10">
        <f t="shared" si="67"/>
        <v>5.6699999999999857</v>
      </c>
      <c r="P173" s="26">
        <f t="shared" si="68"/>
        <v>0.14905718778280752</v>
      </c>
      <c r="Q173" s="26">
        <f t="shared" si="69"/>
        <v>104.4231881880452</v>
      </c>
      <c r="R173" s="16">
        <f t="shared" si="70"/>
        <v>6.5010574999999724</v>
      </c>
      <c r="S173" s="16">
        <f t="shared" si="71"/>
        <v>0.14905718778280752</v>
      </c>
      <c r="T173" s="26">
        <f t="shared" si="56"/>
        <v>2.8290685173302483</v>
      </c>
    </row>
    <row r="174" spans="1:20" x14ac:dyDescent="0.15">
      <c r="A174" s="10">
        <f t="shared" si="57"/>
        <v>3.6799999999999855</v>
      </c>
      <c r="B174" s="26">
        <f t="shared" si="58"/>
        <v>0.22966148226318475</v>
      </c>
      <c r="C174" s="26">
        <f t="shared" si="59"/>
        <v>14.13520603680621</v>
      </c>
      <c r="D174" s="16">
        <f t="shared" si="60"/>
        <v>3.2449199999999814</v>
      </c>
      <c r="E174" s="16">
        <f t="shared" si="61"/>
        <v>0.22966148226318475</v>
      </c>
      <c r="F174" s="26">
        <f t="shared" si="54"/>
        <v>1.9950421374182075</v>
      </c>
      <c r="H174" s="10">
        <f t="shared" si="62"/>
        <v>4.6799999999999855</v>
      </c>
      <c r="I174" s="26">
        <f t="shared" si="63"/>
        <v>0.18058851596763231</v>
      </c>
      <c r="J174" s="26">
        <f t="shared" si="64"/>
        <v>40.887625444926691</v>
      </c>
      <c r="K174" s="16">
        <f t="shared" si="65"/>
        <v>4.7079199999999757</v>
      </c>
      <c r="L174" s="16">
        <f t="shared" si="66"/>
        <v>0.18058851596763231</v>
      </c>
      <c r="M174" s="26">
        <f t="shared" si="55"/>
        <v>2.455680668579709</v>
      </c>
      <c r="O174" s="10">
        <f t="shared" si="67"/>
        <v>5.6799999999999855</v>
      </c>
      <c r="P174" s="26">
        <f t="shared" si="68"/>
        <v>0.14879476315642937</v>
      </c>
      <c r="Q174" s="26">
        <f t="shared" si="69"/>
        <v>105.3582865966134</v>
      </c>
      <c r="R174" s="16">
        <f t="shared" si="70"/>
        <v>6.520919999999971</v>
      </c>
      <c r="S174" s="16">
        <f t="shared" si="71"/>
        <v>0.14879476315642937</v>
      </c>
      <c r="T174" s="26">
        <f t="shared" si="56"/>
        <v>2.8325145836301058</v>
      </c>
    </row>
    <row r="175" spans="1:20" x14ac:dyDescent="0.15">
      <c r="A175" s="10">
        <f t="shared" si="57"/>
        <v>3.6899999999999853</v>
      </c>
      <c r="B175" s="26">
        <f t="shared" si="58"/>
        <v>0.22903909342236312</v>
      </c>
      <c r="C175" s="26">
        <f t="shared" si="59"/>
        <v>14.293982548677826</v>
      </c>
      <c r="D175" s="16">
        <f t="shared" si="60"/>
        <v>3.2578174999999812</v>
      </c>
      <c r="E175" s="16">
        <f t="shared" si="61"/>
        <v>0.22903909342236312</v>
      </c>
      <c r="F175" s="26">
        <f t="shared" si="54"/>
        <v>2.0001840590418145</v>
      </c>
      <c r="H175" s="10">
        <f t="shared" si="62"/>
        <v>4.6899999999999853</v>
      </c>
      <c r="I175" s="26">
        <f t="shared" si="63"/>
        <v>0.18020346582697638</v>
      </c>
      <c r="J175" s="26">
        <f t="shared" si="64"/>
        <v>41.299986391766168</v>
      </c>
      <c r="K175" s="16">
        <f t="shared" si="65"/>
        <v>4.7243174999999766</v>
      </c>
      <c r="L175" s="16">
        <f t="shared" si="66"/>
        <v>0.18020346582697638</v>
      </c>
      <c r="M175" s="26">
        <f t="shared" si="55"/>
        <v>2.459810690633637</v>
      </c>
      <c r="O175" s="10">
        <f t="shared" si="67"/>
        <v>5.6899999999999853</v>
      </c>
      <c r="P175" s="26">
        <f t="shared" si="68"/>
        <v>0.14853326093647079</v>
      </c>
      <c r="Q175" s="26">
        <f t="shared" si="69"/>
        <v>106.30062717223743</v>
      </c>
      <c r="R175" s="16">
        <f t="shared" si="70"/>
        <v>6.54081749999997</v>
      </c>
      <c r="S175" s="16">
        <f t="shared" si="71"/>
        <v>0.14853326093647079</v>
      </c>
      <c r="T175" s="26">
        <f t="shared" si="56"/>
        <v>2.835954862502108</v>
      </c>
    </row>
    <row r="176" spans="1:20" x14ac:dyDescent="0.15">
      <c r="A176" s="10">
        <f t="shared" si="57"/>
        <v>3.6999999999999851</v>
      </c>
      <c r="B176" s="26">
        <f t="shared" si="58"/>
        <v>0.22842006884554594</v>
      </c>
      <c r="C176" s="26">
        <f t="shared" si="59"/>
        <v>14.454397152368141</v>
      </c>
      <c r="D176" s="16">
        <f t="shared" si="60"/>
        <v>3.2707499999999805</v>
      </c>
      <c r="E176" s="16">
        <f t="shared" si="61"/>
        <v>0.22842006884554594</v>
      </c>
      <c r="F176" s="26">
        <f t="shared" si="54"/>
        <v>2.005313603772966</v>
      </c>
      <c r="H176" s="10">
        <f t="shared" si="62"/>
        <v>4.6999999999999851</v>
      </c>
      <c r="I176" s="26">
        <f t="shared" si="63"/>
        <v>0.17982005419755728</v>
      </c>
      <c r="J176" s="26">
        <f t="shared" si="64"/>
        <v>41.716014740298313</v>
      </c>
      <c r="K176" s="16">
        <f t="shared" si="65"/>
        <v>4.7407499999999754</v>
      </c>
      <c r="L176" s="16">
        <f t="shared" si="66"/>
        <v>0.17982005419755728</v>
      </c>
      <c r="M176" s="26">
        <f t="shared" si="55"/>
        <v>2.4639325059448449</v>
      </c>
      <c r="O176" s="10">
        <f t="shared" si="67"/>
        <v>5.6999999999999851</v>
      </c>
      <c r="P176" s="26">
        <f t="shared" si="68"/>
        <v>0.14827267626816118</v>
      </c>
      <c r="Q176" s="26">
        <f t="shared" si="69"/>
        <v>107.25025621550908</v>
      </c>
      <c r="R176" s="16">
        <f t="shared" si="70"/>
        <v>6.5607499999999703</v>
      </c>
      <c r="S176" s="16">
        <f t="shared" si="71"/>
        <v>0.14827267626816118</v>
      </c>
      <c r="T176" s="26">
        <f t="shared" si="56"/>
        <v>2.83938937282994</v>
      </c>
    </row>
    <row r="177" spans="1:20" x14ac:dyDescent="0.15">
      <c r="A177" s="10">
        <f t="shared" si="57"/>
        <v>3.7099999999999849</v>
      </c>
      <c r="B177" s="26">
        <f t="shared" si="58"/>
        <v>0.22780438132844205</v>
      </c>
      <c r="C177" s="26">
        <f t="shared" si="59"/>
        <v>14.616464249687523</v>
      </c>
      <c r="D177" s="16">
        <f t="shared" si="60"/>
        <v>3.2837174999999799</v>
      </c>
      <c r="E177" s="16">
        <f t="shared" si="61"/>
        <v>0.22780438132844205</v>
      </c>
      <c r="F177" s="26">
        <f t="shared" si="54"/>
        <v>2.0104308260123265</v>
      </c>
      <c r="H177" s="10">
        <f t="shared" si="62"/>
        <v>4.7099999999999849</v>
      </c>
      <c r="I177" s="26">
        <f t="shared" si="63"/>
        <v>0.17943827064299772</v>
      </c>
      <c r="J177" s="26">
        <f t="shared" si="64"/>
        <v>42.135737755846904</v>
      </c>
      <c r="K177" s="16">
        <f t="shared" si="65"/>
        <v>4.7572174999999746</v>
      </c>
      <c r="L177" s="16">
        <f t="shared" si="66"/>
        <v>0.17943827064299772</v>
      </c>
      <c r="M177" s="26">
        <f t="shared" si="55"/>
        <v>2.4680461456492093</v>
      </c>
      <c r="O177" s="10">
        <f t="shared" si="67"/>
        <v>5.7099999999999849</v>
      </c>
      <c r="P177" s="26">
        <f t="shared" si="68"/>
        <v>0.14801300433073886</v>
      </c>
      <c r="Q177" s="26">
        <f t="shared" si="69"/>
        <v>108.20722025583854</v>
      </c>
      <c r="R177" s="16">
        <f t="shared" si="70"/>
        <v>6.5807174999999685</v>
      </c>
      <c r="S177" s="16">
        <f t="shared" si="71"/>
        <v>0.14801300433073886</v>
      </c>
      <c r="T177" s="26">
        <f t="shared" si="56"/>
        <v>2.8428181334080569</v>
      </c>
    </row>
    <row r="178" spans="1:20" x14ac:dyDescent="0.15">
      <c r="A178" s="10">
        <f t="shared" si="57"/>
        <v>3.7199999999999847</v>
      </c>
      <c r="B178" s="26">
        <f t="shared" si="58"/>
        <v>0.22719200395927958</v>
      </c>
      <c r="C178" s="26">
        <f t="shared" si="59"/>
        <v>14.78019834391162</v>
      </c>
      <c r="D178" s="16">
        <f t="shared" si="60"/>
        <v>3.2967199999999801</v>
      </c>
      <c r="E178" s="16">
        <f t="shared" si="61"/>
        <v>0.22719200395927958</v>
      </c>
      <c r="F178" s="26">
        <f t="shared" si="54"/>
        <v>2.0155357798543485</v>
      </c>
      <c r="H178" s="10">
        <f t="shared" si="62"/>
        <v>4.7199999999999847</v>
      </c>
      <c r="I178" s="26">
        <f t="shared" si="63"/>
        <v>0.17905810481536427</v>
      </c>
      <c r="J178" s="26">
        <f t="shared" si="64"/>
        <v>42.559182862409344</v>
      </c>
      <c r="K178" s="16">
        <f t="shared" si="65"/>
        <v>4.7737199999999742</v>
      </c>
      <c r="L178" s="16">
        <f t="shared" si="66"/>
        <v>0.17905810481536427</v>
      </c>
      <c r="M178" s="26">
        <f t="shared" si="55"/>
        <v>2.4721516407162043</v>
      </c>
      <c r="O178" s="10">
        <f t="shared" si="67"/>
        <v>5.7199999999999847</v>
      </c>
      <c r="P178" s="26">
        <f t="shared" si="68"/>
        <v>0.14775424033715365</v>
      </c>
      <c r="Q178" s="26">
        <f t="shared" si="69"/>
        <v>109.17156605223099</v>
      </c>
      <c r="R178" s="16">
        <f t="shared" si="70"/>
        <v>6.6007199999999688</v>
      </c>
      <c r="S178" s="16">
        <f t="shared" si="71"/>
        <v>0.14775424033715365</v>
      </c>
      <c r="T178" s="26">
        <f t="shared" si="56"/>
        <v>2.8462411629422295</v>
      </c>
    </row>
    <row r="179" spans="1:20" x14ac:dyDescent="0.15">
      <c r="A179" s="10">
        <f t="shared" si="57"/>
        <v>3.7299999999999844</v>
      </c>
      <c r="B179" s="26">
        <f t="shared" si="58"/>
        <v>0.22658291011488474</v>
      </c>
      <c r="C179" s="26">
        <f t="shared" si="59"/>
        <v>14.945614040284989</v>
      </c>
      <c r="D179" s="16">
        <f t="shared" si="60"/>
        <v>3.3097574999999795</v>
      </c>
      <c r="E179" s="16">
        <f t="shared" si="61"/>
        <v>0.22658291011488474</v>
      </c>
      <c r="F179" s="26">
        <f t="shared" si="54"/>
        <v>2.0206285190887829</v>
      </c>
      <c r="H179" s="10">
        <f t="shared" si="62"/>
        <v>4.7299999999999844</v>
      </c>
      <c r="I179" s="26">
        <f t="shared" si="63"/>
        <v>0.17867954645423242</v>
      </c>
      <c r="J179" s="26">
        <f t="shared" si="64"/>
        <v>42.986377643298589</v>
      </c>
      <c r="K179" s="16">
        <f t="shared" si="65"/>
        <v>4.7902574999999734</v>
      </c>
      <c r="L179" s="16">
        <f t="shared" si="66"/>
        <v>0.17867954645423242</v>
      </c>
      <c r="M179" s="26">
        <f t="shared" si="55"/>
        <v>2.4762490219499793</v>
      </c>
      <c r="O179" s="10">
        <f t="shared" si="67"/>
        <v>5.7299999999999844</v>
      </c>
      <c r="P179" s="26">
        <f t="shared" si="68"/>
        <v>0.14749637953377293</v>
      </c>
      <c r="Q179" s="26">
        <f t="shared" si="69"/>
        <v>110.14334059406517</v>
      </c>
      <c r="R179" s="16">
        <f t="shared" si="70"/>
        <v>6.6207574999999688</v>
      </c>
      <c r="S179" s="16">
        <f t="shared" si="71"/>
        <v>0.14749637953377293</v>
      </c>
      <c r="T179" s="26">
        <f t="shared" si="56"/>
        <v>2.8496584800500746</v>
      </c>
    </row>
    <row r="180" spans="1:20" x14ac:dyDescent="0.15">
      <c r="A180" s="10">
        <f t="shared" si="57"/>
        <v>3.7399999999999842</v>
      </c>
      <c r="B180" s="26">
        <f t="shared" si="58"/>
        <v>0.22597707345682358</v>
      </c>
      <c r="C180" s="26">
        <f t="shared" si="59"/>
        <v>15.112726046526136</v>
      </c>
      <c r="D180" s="16">
        <f t="shared" si="60"/>
        <v>3.3228299999999789</v>
      </c>
      <c r="E180" s="16">
        <f t="shared" si="61"/>
        <v>0.22597707345682358</v>
      </c>
      <c r="F180" s="26">
        <f t="shared" si="54"/>
        <v>2.0257090972021965</v>
      </c>
      <c r="H180" s="10">
        <f t="shared" si="62"/>
        <v>4.7399999999999842</v>
      </c>
      <c r="I180" s="26">
        <f t="shared" si="63"/>
        <v>0.17830258538576357</v>
      </c>
      <c r="J180" s="26">
        <f t="shared" si="64"/>
        <v>43.417349841785814</v>
      </c>
      <c r="K180" s="16">
        <f t="shared" si="65"/>
        <v>4.806829999999974</v>
      </c>
      <c r="L180" s="16">
        <f t="shared" si="66"/>
        <v>0.17830258538576357</v>
      </c>
      <c r="M180" s="26">
        <f t="shared" si="55"/>
        <v>2.4803383199904241</v>
      </c>
      <c r="O180" s="10">
        <f t="shared" si="67"/>
        <v>5.7399999999999842</v>
      </c>
      <c r="P180" s="26">
        <f t="shared" si="68"/>
        <v>0.1472394172000904</v>
      </c>
      <c r="Q180" s="26">
        <f t="shared" si="69"/>
        <v>111.12259110187223</v>
      </c>
      <c r="R180" s="16">
        <f t="shared" si="70"/>
        <v>6.6408299999999674</v>
      </c>
      <c r="S180" s="16">
        <f t="shared" si="71"/>
        <v>0.1472394172000904</v>
      </c>
      <c r="T180" s="26">
        <f t="shared" si="56"/>
        <v>2.8530701032615795</v>
      </c>
    </row>
    <row r="181" spans="1:20" x14ac:dyDescent="0.15">
      <c r="A181" s="10">
        <f t="shared" si="57"/>
        <v>3.749999999999984</v>
      </c>
      <c r="B181" s="26">
        <f t="shared" si="58"/>
        <v>0.22537446792760538</v>
      </c>
      <c r="C181" s="26">
        <f t="shared" si="59"/>
        <v>15.281549173333882</v>
      </c>
      <c r="D181" s="16">
        <f t="shared" si="60"/>
        <v>3.3359374999999791</v>
      </c>
      <c r="E181" s="16">
        <f t="shared" si="61"/>
        <v>0.22537446792760538</v>
      </c>
      <c r="F181" s="26">
        <f t="shared" si="54"/>
        <v>2.030777567379495</v>
      </c>
      <c r="H181" s="10">
        <f t="shared" si="62"/>
        <v>4.749999999999984</v>
      </c>
      <c r="I181" s="26">
        <f t="shared" si="63"/>
        <v>0.17792721152179355</v>
      </c>
      <c r="J181" s="26">
        <f t="shared" si="64"/>
        <v>43.852127361744692</v>
      </c>
      <c r="K181" s="16">
        <f t="shared" si="65"/>
        <v>4.8234374999999732</v>
      </c>
      <c r="L181" s="16">
        <f t="shared" si="66"/>
        <v>0.17792721152179355</v>
      </c>
      <c r="M181" s="26">
        <f t="shared" si="55"/>
        <v>2.4844195653142265</v>
      </c>
      <c r="O181" s="10">
        <f t="shared" si="67"/>
        <v>5.749999999999984</v>
      </c>
      <c r="P181" s="26">
        <f t="shared" si="68"/>
        <v>0.14698334864843807</v>
      </c>
      <c r="Q181" s="26">
        <f t="shared" si="69"/>
        <v>112.10936502811759</v>
      </c>
      <c r="R181" s="16">
        <f t="shared" si="70"/>
        <v>6.6609374999999673</v>
      </c>
      <c r="S181" s="16">
        <f t="shared" si="71"/>
        <v>0.14698334864843807</v>
      </c>
      <c r="T181" s="26">
        <f t="shared" si="56"/>
        <v>2.8564760510196336</v>
      </c>
    </row>
    <row r="182" spans="1:20" x14ac:dyDescent="0.15">
      <c r="A182" s="10">
        <f t="shared" si="57"/>
        <v>3.7599999999999838</v>
      </c>
      <c r="B182" s="26">
        <f t="shared" si="58"/>
        <v>0.22477506774694686</v>
      </c>
      <c r="C182" s="26">
        <f t="shared" si="59"/>
        <v>15.452098334895163</v>
      </c>
      <c r="D182" s="16">
        <f t="shared" si="60"/>
        <v>3.3490799999999785</v>
      </c>
      <c r="E182" s="16">
        <f t="shared" si="61"/>
        <v>0.22477506774694686</v>
      </c>
      <c r="F182" s="26">
        <f t="shared" si="54"/>
        <v>2.035833982505455</v>
      </c>
      <c r="H182" s="10">
        <f t="shared" si="62"/>
        <v>4.7599999999999838</v>
      </c>
      <c r="I182" s="26">
        <f t="shared" si="63"/>
        <v>0.17755341485893267</v>
      </c>
      <c r="J182" s="26">
        <f t="shared" si="64"/>
        <v>44.290738268297076</v>
      </c>
      <c r="K182" s="16">
        <f t="shared" si="65"/>
        <v>4.8400799999999728</v>
      </c>
      <c r="L182" s="16">
        <f t="shared" si="66"/>
        <v>0.17755341485893267</v>
      </c>
      <c r="M182" s="26">
        <f t="shared" si="55"/>
        <v>2.4884927882359316</v>
      </c>
      <c r="O182" s="10">
        <f t="shared" si="67"/>
        <v>5.7599999999999838</v>
      </c>
      <c r="P182" s="26">
        <f t="shared" si="68"/>
        <v>0.14672816922370122</v>
      </c>
      <c r="Q182" s="26">
        <f t="shared" si="69"/>
        <v>113.10371005798302</v>
      </c>
      <c r="R182" s="16">
        <f t="shared" si="70"/>
        <v>6.6810799999999668</v>
      </c>
      <c r="S182" s="16">
        <f t="shared" si="71"/>
        <v>0.14672816922370122</v>
      </c>
      <c r="T182" s="26">
        <f t="shared" si="56"/>
        <v>2.8598763416805459</v>
      </c>
    </row>
    <row r="183" spans="1:20" x14ac:dyDescent="0.15">
      <c r="A183" s="10">
        <f t="shared" si="57"/>
        <v>3.7699999999999836</v>
      </c>
      <c r="B183" s="26">
        <f t="shared" si="58"/>
        <v>0.22417884740809557</v>
      </c>
      <c r="C183" s="26">
        <f t="shared" si="59"/>
        <v>15.624388549394288</v>
      </c>
      <c r="D183" s="16">
        <f t="shared" si="60"/>
        <v>3.3622574999999784</v>
      </c>
      <c r="E183" s="16">
        <f t="shared" si="61"/>
        <v>0.22417884740809557</v>
      </c>
      <c r="F183" s="26">
        <f t="shared" si="54"/>
        <v>2.0408783951662652</v>
      </c>
      <c r="H183" s="10">
        <f t="shared" si="62"/>
        <v>4.7699999999999836</v>
      </c>
      <c r="I183" s="26">
        <f t="shared" si="63"/>
        <v>0.17718118547767703</v>
      </c>
      <c r="J183" s="26">
        <f t="shared" si="64"/>
        <v>44.733210788459886</v>
      </c>
      <c r="K183" s="16">
        <f t="shared" si="65"/>
        <v>4.856757499999973</v>
      </c>
      <c r="L183" s="16">
        <f t="shared" si="66"/>
        <v>0.17718118547767703</v>
      </c>
      <c r="M183" s="26">
        <f t="shared" si="55"/>
        <v>2.4925580189089809</v>
      </c>
      <c r="O183" s="10">
        <f t="shared" si="67"/>
        <v>5.7699999999999836</v>
      </c>
      <c r="P183" s="26">
        <f t="shared" si="68"/>
        <v>0.14647387430303621</v>
      </c>
      <c r="Q183" s="26">
        <f t="shared" si="69"/>
        <v>114.10567411014931</v>
      </c>
      <c r="R183" s="16">
        <f t="shared" si="70"/>
        <v>6.7012574999999668</v>
      </c>
      <c r="S183" s="16">
        <f t="shared" si="71"/>
        <v>0.14647387430303621</v>
      </c>
      <c r="T183" s="26">
        <f t="shared" si="56"/>
        <v>2.8632709935145653</v>
      </c>
    </row>
    <row r="184" spans="1:20" x14ac:dyDescent="0.15">
      <c r="A184" s="10">
        <f t="shared" si="57"/>
        <v>3.7799999999999834</v>
      </c>
      <c r="B184" s="26">
        <f t="shared" si="58"/>
        <v>0.22358578167421173</v>
      </c>
      <c r="C184" s="26">
        <f t="shared" si="59"/>
        <v>15.798434939523494</v>
      </c>
      <c r="D184" s="16">
        <f t="shared" si="60"/>
        <v>3.3754699999999782</v>
      </c>
      <c r="E184" s="16">
        <f t="shared" si="61"/>
        <v>0.22358578167421173</v>
      </c>
      <c r="F184" s="26">
        <f t="shared" si="54"/>
        <v>2.045910857651065</v>
      </c>
      <c r="H184" s="10">
        <f t="shared" si="62"/>
        <v>4.7799999999999834</v>
      </c>
      <c r="I184" s="26">
        <f t="shared" si="63"/>
        <v>0.17681051354153127</v>
      </c>
      <c r="J184" s="26">
        <f t="shared" si="64"/>
        <v>45.179573311793497</v>
      </c>
      <c r="K184" s="16">
        <f t="shared" si="65"/>
        <v>4.8734699999999718</v>
      </c>
      <c r="L184" s="16">
        <f t="shared" si="66"/>
        <v>0.17681051354153127</v>
      </c>
      <c r="M184" s="26">
        <f t="shared" si="55"/>
        <v>2.4966152873267551</v>
      </c>
      <c r="O184" s="10">
        <f t="shared" si="67"/>
        <v>5.7799999999999834</v>
      </c>
      <c r="P184" s="26">
        <f t="shared" si="68"/>
        <v>0.14622045929559152</v>
      </c>
      <c r="Q184" s="26">
        <f t="shared" si="69"/>
        <v>115.11530533758267</v>
      </c>
      <c r="R184" s="16">
        <f t="shared" si="70"/>
        <v>6.7214699999999663</v>
      </c>
      <c r="S184" s="16">
        <f t="shared" si="71"/>
        <v>0.14622045929559152</v>
      </c>
      <c r="T184" s="26">
        <f t="shared" si="56"/>
        <v>2.8666600247063934</v>
      </c>
    </row>
    <row r="185" spans="1:20" x14ac:dyDescent="0.15">
      <c r="A185" s="10">
        <f t="shared" si="57"/>
        <v>3.7899999999999832</v>
      </c>
      <c r="B185" s="26">
        <f t="shared" si="58"/>
        <v>0.22299584557480748</v>
      </c>
      <c r="C185" s="26">
        <f t="shared" si="59"/>
        <v>15.974252732994927</v>
      </c>
      <c r="D185" s="16">
        <f t="shared" si="60"/>
        <v>3.3887174999999776</v>
      </c>
      <c r="E185" s="16">
        <f t="shared" si="61"/>
        <v>0.22299584557480748</v>
      </c>
      <c r="F185" s="26">
        <f t="shared" si="54"/>
        <v>2.0509314219534973</v>
      </c>
      <c r="H185" s="10">
        <f t="shared" si="62"/>
        <v>4.7899999999999832</v>
      </c>
      <c r="I185" s="26">
        <f t="shared" si="63"/>
        <v>0.17644138929614187</v>
      </c>
      <c r="J185" s="26">
        <f t="shared" si="64"/>
        <v>45.629854391051552</v>
      </c>
      <c r="K185" s="16">
        <f t="shared" si="65"/>
        <v>4.890217499999971</v>
      </c>
      <c r="L185" s="16">
        <f t="shared" si="66"/>
        <v>0.17644138929614187</v>
      </c>
      <c r="M185" s="26">
        <f t="shared" si="55"/>
        <v>2.5006646233236065</v>
      </c>
      <c r="O185" s="10">
        <f t="shared" si="67"/>
        <v>5.7899999999999832</v>
      </c>
      <c r="P185" s="26">
        <f t="shared" si="68"/>
        <v>0.14596791964223127</v>
      </c>
      <c r="Q185" s="26">
        <f t="shared" si="69"/>
        <v>116.13265212832037</v>
      </c>
      <c r="R185" s="16">
        <f t="shared" si="70"/>
        <v>6.7417174999999654</v>
      </c>
      <c r="S185" s="16">
        <f t="shared" si="71"/>
        <v>0.14596791964223127</v>
      </c>
      <c r="T185" s="26">
        <f t="shared" si="56"/>
        <v>2.8700434533556956</v>
      </c>
    </row>
    <row r="186" spans="1:20" x14ac:dyDescent="0.15">
      <c r="A186" s="10">
        <f t="shared" si="57"/>
        <v>3.7999999999999829</v>
      </c>
      <c r="B186" s="26">
        <f t="shared" si="58"/>
        <v>0.2224090144022422</v>
      </c>
      <c r="C186" s="26">
        <f t="shared" si="59"/>
        <v>16.151857263054044</v>
      </c>
      <c r="D186" s="16">
        <f t="shared" si="60"/>
        <v>3.401999999999977</v>
      </c>
      <c r="E186" s="16">
        <f t="shared" si="61"/>
        <v>0.2224090144022422</v>
      </c>
      <c r="F186" s="26">
        <f t="shared" si="54"/>
        <v>2.0559401397732611</v>
      </c>
      <c r="H186" s="10">
        <f t="shared" si="62"/>
        <v>4.7999999999999829</v>
      </c>
      <c r="I186" s="26">
        <f t="shared" si="63"/>
        <v>0.17607380306844159</v>
      </c>
      <c r="J186" s="26">
        <f t="shared" si="64"/>
        <v>46.084082742832059</v>
      </c>
      <c r="K186" s="16">
        <f t="shared" si="65"/>
        <v>4.9069999999999707</v>
      </c>
      <c r="L186" s="16">
        <f t="shared" si="66"/>
        <v>0.17607380306844159</v>
      </c>
      <c r="M186" s="26">
        <f t="shared" si="55"/>
        <v>2.5047060565758805</v>
      </c>
      <c r="O186" s="10">
        <f t="shared" si="67"/>
        <v>5.7999999999999829</v>
      </c>
      <c r="P186" s="26">
        <f t="shared" si="68"/>
        <v>0.14571625081526191</v>
      </c>
      <c r="Q186" s="26">
        <f t="shared" si="69"/>
        <v>117.15776310625894</v>
      </c>
      <c r="R186" s="16">
        <f t="shared" si="70"/>
        <v>6.7619999999999649</v>
      </c>
      <c r="S186" s="16">
        <f t="shared" si="71"/>
        <v>0.14571625081526191</v>
      </c>
      <c r="T186" s="26">
        <f t="shared" si="56"/>
        <v>2.873421297477611</v>
      </c>
    </row>
    <row r="187" spans="1:20" x14ac:dyDescent="0.15">
      <c r="A187" s="10">
        <f t="shared" si="57"/>
        <v>3.8099999999999827</v>
      </c>
      <c r="B187" s="26">
        <f t="shared" si="58"/>
        <v>0.22182526370827307</v>
      </c>
      <c r="C187" s="26">
        <f t="shared" si="59"/>
        <v>16.331263968994389</v>
      </c>
      <c r="D187" s="16">
        <f t="shared" si="60"/>
        <v>3.4153174999999769</v>
      </c>
      <c r="E187" s="16">
        <f t="shared" si="61"/>
        <v>0.22182526370827307</v>
      </c>
      <c r="F187" s="26">
        <f t="shared" si="54"/>
        <v>2.0609370625176675</v>
      </c>
      <c r="H187" s="10">
        <f t="shared" si="62"/>
        <v>4.8099999999999827</v>
      </c>
      <c r="I187" s="26">
        <f t="shared" si="63"/>
        <v>0.17570774526580449</v>
      </c>
      <c r="J187" s="26">
        <f t="shared" si="64"/>
        <v>46.54228724822967</v>
      </c>
      <c r="K187" s="16">
        <f t="shared" si="65"/>
        <v>4.9238174999999709</v>
      </c>
      <c r="L187" s="16">
        <f t="shared" si="66"/>
        <v>0.17570774526580449</v>
      </c>
      <c r="M187" s="26">
        <f t="shared" si="55"/>
        <v>2.5087396166029379</v>
      </c>
      <c r="O187" s="10">
        <f t="shared" si="67"/>
        <v>5.8099999999999827</v>
      </c>
      <c r="P187" s="26">
        <f t="shared" si="68"/>
        <v>0.14546544831816163</v>
      </c>
      <c r="Q187" s="26">
        <f t="shared" si="69"/>
        <v>118.19068713194281</v>
      </c>
      <c r="R187" s="16">
        <f t="shared" si="70"/>
        <v>6.782317499999964</v>
      </c>
      <c r="S187" s="16">
        <f t="shared" si="71"/>
        <v>0.14546544831816163</v>
      </c>
      <c r="T187" s="26">
        <f t="shared" si="56"/>
        <v>2.8767935750032505</v>
      </c>
    </row>
    <row r="188" spans="1:20" x14ac:dyDescent="0.15">
      <c r="A188" s="10">
        <f t="shared" si="57"/>
        <v>3.8199999999999825</v>
      </c>
      <c r="B188" s="26">
        <f t="shared" si="58"/>
        <v>0.2212445693006598</v>
      </c>
      <c r="C188" s="26">
        <f t="shared" si="59"/>
        <v>16.512488396673685</v>
      </c>
      <c r="D188" s="16">
        <f t="shared" si="60"/>
        <v>3.4286699999999763</v>
      </c>
      <c r="E188" s="16">
        <f t="shared" si="61"/>
        <v>0.2212445693006598</v>
      </c>
      <c r="F188" s="26">
        <f t="shared" si="54"/>
        <v>2.0659222413032059</v>
      </c>
      <c r="H188" s="10">
        <f t="shared" si="62"/>
        <v>4.8199999999999825</v>
      </c>
      <c r="I188" s="26">
        <f t="shared" si="63"/>
        <v>0.17534320637521153</v>
      </c>
      <c r="J188" s="26">
        <f t="shared" si="64"/>
        <v>47.004496953489678</v>
      </c>
      <c r="K188" s="16">
        <f t="shared" si="65"/>
        <v>4.9406699999999697</v>
      </c>
      <c r="L188" s="16">
        <f t="shared" si="66"/>
        <v>0.17534320637521153</v>
      </c>
      <c r="M188" s="26">
        <f t="shared" si="55"/>
        <v>2.5127653327681636</v>
      </c>
      <c r="O188" s="10">
        <f t="shared" si="67"/>
        <v>5.8199999999999825</v>
      </c>
      <c r="P188" s="26">
        <f t="shared" si="68"/>
        <v>0.14521550768531255</v>
      </c>
      <c r="Q188" s="26">
        <f t="shared" si="69"/>
        <v>119.23147330335527</v>
      </c>
      <c r="R188" s="16">
        <f t="shared" si="70"/>
        <v>6.8026699999999645</v>
      </c>
      <c r="S188" s="16">
        <f t="shared" si="71"/>
        <v>0.14521550768531255</v>
      </c>
      <c r="T188" s="26">
        <f t="shared" si="56"/>
        <v>2.8801603037802028</v>
      </c>
    </row>
    <row r="189" spans="1:20" x14ac:dyDescent="0.15">
      <c r="A189" s="10">
        <f t="shared" si="57"/>
        <v>3.8299999999999823</v>
      </c>
      <c r="B189" s="26">
        <f t="shared" si="58"/>
        <v>0.22066690723982257</v>
      </c>
      <c r="C189" s="26">
        <f t="shared" si="59"/>
        <v>16.695546199031519</v>
      </c>
      <c r="D189" s="16">
        <f t="shared" si="60"/>
        <v>3.4420574999999758</v>
      </c>
      <c r="E189" s="16">
        <f t="shared" si="61"/>
        <v>0.22066690723982257</v>
      </c>
      <c r="F189" s="26">
        <f t="shared" si="54"/>
        <v>2.0708957269571018</v>
      </c>
      <c r="H189" s="10">
        <f t="shared" si="62"/>
        <v>4.8299999999999823</v>
      </c>
      <c r="I189" s="26">
        <f t="shared" si="63"/>
        <v>0.17498017696242643</v>
      </c>
      <c r="J189" s="26">
        <f t="shared" si="64"/>
        <v>47.470741070663237</v>
      </c>
      <c r="K189" s="16">
        <f t="shared" si="65"/>
        <v>4.9575574999999699</v>
      </c>
      <c r="L189" s="16">
        <f t="shared" si="66"/>
        <v>0.17498017696242643</v>
      </c>
      <c r="M189" s="26">
        <f t="shared" si="55"/>
        <v>2.5167832342799699</v>
      </c>
      <c r="O189" s="10">
        <f t="shared" si="67"/>
        <v>5.8299999999999823</v>
      </c>
      <c r="P189" s="26">
        <f t="shared" si="68"/>
        <v>0.14496642448173569</v>
      </c>
      <c r="Q189" s="26">
        <f t="shared" si="69"/>
        <v>120.28017095670992</v>
      </c>
      <c r="R189" s="16">
        <f t="shared" si="70"/>
        <v>6.8230574999999636</v>
      </c>
      <c r="S189" s="16">
        <f t="shared" si="71"/>
        <v>0.14496642448173569</v>
      </c>
      <c r="T189" s="26">
        <f t="shared" si="56"/>
        <v>2.8835215015730276</v>
      </c>
    </row>
    <row r="190" spans="1:20" x14ac:dyDescent="0.15">
      <c r="A190" s="10">
        <f t="shared" si="57"/>
        <v>3.8399999999999821</v>
      </c>
      <c r="B190" s="26">
        <f t="shared" si="58"/>
        <v>0.22009225383555223</v>
      </c>
      <c r="C190" s="26">
        <f t="shared" si="59"/>
        <v>16.880453136608203</v>
      </c>
      <c r="D190" s="16">
        <f t="shared" si="60"/>
        <v>3.4554799999999757</v>
      </c>
      <c r="E190" s="16">
        <f t="shared" si="61"/>
        <v>0.22009225383555223</v>
      </c>
      <c r="F190" s="26">
        <f t="shared" si="54"/>
        <v>2.0758575700188877</v>
      </c>
      <c r="H190" s="10">
        <f t="shared" si="62"/>
        <v>4.8399999999999821</v>
      </c>
      <c r="I190" s="26">
        <f t="shared" si="63"/>
        <v>0.17461864767118176</v>
      </c>
      <c r="J190" s="26">
        <f t="shared" si="64"/>
        <v>47.941048978263815</v>
      </c>
      <c r="K190" s="16">
        <f t="shared" si="65"/>
        <v>4.9744799999999687</v>
      </c>
      <c r="L190" s="16">
        <f t="shared" si="66"/>
        <v>0.17461864767118176</v>
      </c>
      <c r="M190" s="26">
        <f t="shared" si="55"/>
        <v>2.5207933501927986</v>
      </c>
      <c r="O190" s="10">
        <f t="shared" si="67"/>
        <v>5.8399999999999821</v>
      </c>
      <c r="P190" s="26">
        <f t="shared" si="68"/>
        <v>0.14471819430282862</v>
      </c>
      <c r="Q190" s="26">
        <f t="shared" si="69"/>
        <v>121.33682966724449</v>
      </c>
      <c r="R190" s="16">
        <f t="shared" si="70"/>
        <v>6.8434799999999623</v>
      </c>
      <c r="S190" s="16">
        <f t="shared" si="71"/>
        <v>0.14471819430282862</v>
      </c>
      <c r="T190" s="26">
        <f t="shared" si="56"/>
        <v>2.8868771860637494</v>
      </c>
    </row>
    <row r="191" spans="1:20" x14ac:dyDescent="0.15">
      <c r="A191" s="10">
        <f t="shared" si="57"/>
        <v>3.8499999999999819</v>
      </c>
      <c r="B191" s="26">
        <f t="shared" si="58"/>
        <v>0.21952058564377158</v>
      </c>
      <c r="C191" s="26">
        <f t="shared" si="59"/>
        <v>17.067225078065089</v>
      </c>
      <c r="D191" s="16">
        <f t="shared" si="60"/>
        <v>3.4689374999999756</v>
      </c>
      <c r="E191" s="16">
        <f t="shared" si="61"/>
        <v>0.21952058564377158</v>
      </c>
      <c r="F191" s="26">
        <f t="shared" si="54"/>
        <v>2.0808078207419736</v>
      </c>
      <c r="H191" s="10">
        <f t="shared" si="62"/>
        <v>4.8499999999999819</v>
      </c>
      <c r="I191" s="26">
        <f t="shared" si="63"/>
        <v>0.17425860922237521</v>
      </c>
      <c r="J191" s="26">
        <f t="shared" si="64"/>
        <v>48.415450221925283</v>
      </c>
      <c r="K191" s="16">
        <f t="shared" si="65"/>
        <v>4.9914374999999689</v>
      </c>
      <c r="L191" s="16">
        <f t="shared" si="66"/>
        <v>0.17425860922237521</v>
      </c>
      <c r="M191" s="26">
        <f t="shared" si="55"/>
        <v>2.5247957094081053</v>
      </c>
      <c r="O191" s="10">
        <f t="shared" si="67"/>
        <v>5.8499999999999819</v>
      </c>
      <c r="P191" s="26">
        <f t="shared" si="68"/>
        <v>0.14447081277410584</v>
      </c>
      <c r="Q191" s="26">
        <f t="shared" si="69"/>
        <v>122.40149925001482</v>
      </c>
      <c r="R191" s="16">
        <f t="shared" si="70"/>
        <v>6.8639374999999632</v>
      </c>
      <c r="S191" s="16">
        <f t="shared" si="71"/>
        <v>0.14447081277410584</v>
      </c>
      <c r="T191" s="26">
        <f t="shared" si="56"/>
        <v>2.8902273748523477</v>
      </c>
    </row>
    <row r="192" spans="1:20" x14ac:dyDescent="0.15">
      <c r="A192" s="10">
        <f t="shared" si="57"/>
        <v>3.8599999999999817</v>
      </c>
      <c r="B192" s="26">
        <f t="shared" si="58"/>
        <v>0.21895187946334729</v>
      </c>
      <c r="C192" s="26">
        <f t="shared" si="59"/>
        <v>17.255878000706371</v>
      </c>
      <c r="D192" s="16">
        <f t="shared" si="60"/>
        <v>3.482429999999975</v>
      </c>
      <c r="E192" s="16">
        <f t="shared" si="61"/>
        <v>0.21895187946334729</v>
      </c>
      <c r="F192" s="26">
        <f t="shared" si="54"/>
        <v>2.0857465290952146</v>
      </c>
      <c r="H192" s="10">
        <f t="shared" si="62"/>
        <v>4.8599999999999817</v>
      </c>
      <c r="I192" s="26">
        <f t="shared" si="63"/>
        <v>0.17390005241327566</v>
      </c>
      <c r="J192" s="26">
        <f t="shared" si="64"/>
        <v>48.893974515060997</v>
      </c>
      <c r="K192" s="16">
        <f t="shared" si="65"/>
        <v>5.0084299999999686</v>
      </c>
      <c r="L192" s="16">
        <f t="shared" si="66"/>
        <v>0.17390005241327566</v>
      </c>
      <c r="M192" s="26">
        <f t="shared" si="55"/>
        <v>2.52879034067535</v>
      </c>
      <c r="O192" s="10">
        <f t="shared" si="67"/>
        <v>5.8599999999999817</v>
      </c>
      <c r="P192" s="26">
        <f t="shared" si="68"/>
        <v>0.14422427555094183</v>
      </c>
      <c r="Q192" s="26">
        <f t="shared" si="69"/>
        <v>123.47422976069117</v>
      </c>
      <c r="R192" s="16">
        <f t="shared" si="70"/>
        <v>6.8844299999999619</v>
      </c>
      <c r="S192" s="16">
        <f t="shared" si="71"/>
        <v>0.14422427555094183</v>
      </c>
      <c r="T192" s="26">
        <f t="shared" si="56"/>
        <v>2.8935720854572433</v>
      </c>
    </row>
    <row r="193" spans="1:20" x14ac:dyDescent="0.15">
      <c r="A193" s="10">
        <f t="shared" si="57"/>
        <v>3.8699999999999815</v>
      </c>
      <c r="B193" s="26">
        <f t="shared" si="58"/>
        <v>0.21838611233295108</v>
      </c>
      <c r="C193" s="26">
        <f t="shared" si="59"/>
        <v>17.446427991002132</v>
      </c>
      <c r="D193" s="16">
        <f t="shared" si="60"/>
        <v>3.4959574999999745</v>
      </c>
      <c r="E193" s="16">
        <f t="shared" si="61"/>
        <v>0.21838611233295108</v>
      </c>
      <c r="F193" s="26">
        <f t="shared" si="54"/>
        <v>2.0906737447644845</v>
      </c>
      <c r="H193" s="10">
        <f t="shared" si="62"/>
        <v>4.8699999999999815</v>
      </c>
      <c r="I193" s="26">
        <f t="shared" si="63"/>
        <v>0.17354296811673917</v>
      </c>
      <c r="J193" s="26">
        <f t="shared" si="64"/>
        <v>49.376651739524775</v>
      </c>
      <c r="K193" s="16">
        <f t="shared" si="65"/>
        <v>5.0254574999999679</v>
      </c>
      <c r="L193" s="16">
        <f t="shared" si="66"/>
        <v>0.17354296811673917</v>
      </c>
      <c r="M193" s="26">
        <f t="shared" si="55"/>
        <v>2.5327772725929698</v>
      </c>
      <c r="O193" s="10">
        <f t="shared" si="67"/>
        <v>5.8699999999999815</v>
      </c>
      <c r="P193" s="26">
        <f t="shared" si="68"/>
        <v>0.14397857831831673</v>
      </c>
      <c r="Q193" s="26">
        <f t="shared" si="69"/>
        <v>124.55507149635557</v>
      </c>
      <c r="R193" s="16">
        <f t="shared" si="70"/>
        <v>6.9049574999999619</v>
      </c>
      <c r="S193" s="16">
        <f t="shared" si="71"/>
        <v>0.14397857831831673</v>
      </c>
      <c r="T193" s="26">
        <f t="shared" si="56"/>
        <v>2.8969113353157803</v>
      </c>
    </row>
    <row r="194" spans="1:20" x14ac:dyDescent="0.15">
      <c r="A194" s="10">
        <f t="shared" si="57"/>
        <v>3.8799999999999812</v>
      </c>
      <c r="B194" s="26">
        <f t="shared" si="58"/>
        <v>0.21782326152796924</v>
      </c>
      <c r="C194" s="26">
        <f t="shared" si="59"/>
        <v>17.63889124511293</v>
      </c>
      <c r="D194" s="16">
        <f t="shared" si="60"/>
        <v>3.5095199999999744</v>
      </c>
      <c r="E194" s="16">
        <f t="shared" si="61"/>
        <v>0.21782326152796924</v>
      </c>
      <c r="F194" s="26">
        <f t="shared" si="54"/>
        <v>2.0955895171542496</v>
      </c>
      <c r="H194" s="10">
        <f t="shared" si="62"/>
        <v>4.8799999999999812</v>
      </c>
      <c r="I194" s="26">
        <f t="shared" si="63"/>
        <v>0.17318734728043439</v>
      </c>
      <c r="J194" s="26">
        <f t="shared" si="64"/>
        <v>49.86351194627278</v>
      </c>
      <c r="K194" s="16">
        <f t="shared" si="65"/>
        <v>5.0425199999999677</v>
      </c>
      <c r="L194" s="16">
        <f t="shared" si="66"/>
        <v>0.17318734728043439</v>
      </c>
      <c r="M194" s="26">
        <f t="shared" si="55"/>
        <v>2.5367565336093509</v>
      </c>
      <c r="O194" s="10">
        <f t="shared" si="67"/>
        <v>5.8799999999999812</v>
      </c>
      <c r="P194" s="26">
        <f t="shared" si="68"/>
        <v>0.14373371679056451</v>
      </c>
      <c r="Q194" s="26">
        <f t="shared" si="69"/>
        <v>125.64407499629989</v>
      </c>
      <c r="R194" s="16">
        <f t="shared" si="70"/>
        <v>6.9255199999999606</v>
      </c>
      <c r="S194" s="16">
        <f t="shared" si="71"/>
        <v>0.14373371679056451</v>
      </c>
      <c r="T194" s="26">
        <f t="shared" si="56"/>
        <v>2.9002451417847079</v>
      </c>
    </row>
    <row r="195" spans="1:20" x14ac:dyDescent="0.15">
      <c r="A195" s="10">
        <f t="shared" si="57"/>
        <v>3.889999999999981</v>
      </c>
      <c r="B195" s="26">
        <f t="shared" si="58"/>
        <v>0.21726330455746035</v>
      </c>
      <c r="C195" s="26">
        <f t="shared" si="59"/>
        <v>17.833284069415608</v>
      </c>
      <c r="D195" s="16">
        <f t="shared" si="60"/>
        <v>3.5231174999999739</v>
      </c>
      <c r="E195" s="16">
        <f t="shared" si="61"/>
        <v>0.21726330455746035</v>
      </c>
      <c r="F195" s="26">
        <f t="shared" si="54"/>
        <v>2.1004938953891408</v>
      </c>
      <c r="H195" s="10">
        <f t="shared" si="62"/>
        <v>4.889999999999981</v>
      </c>
      <c r="I195" s="26">
        <f t="shared" si="63"/>
        <v>0.17283318092607769</v>
      </c>
      <c r="J195" s="26">
        <f t="shared" si="64"/>
        <v>50.354585356026831</v>
      </c>
      <c r="K195" s="16">
        <f t="shared" si="65"/>
        <v>5.059617499999967</v>
      </c>
      <c r="L195" s="16">
        <f t="shared" si="66"/>
        <v>0.17283318092607769</v>
      </c>
      <c r="M195" s="26">
        <f t="shared" si="55"/>
        <v>2.5407281520237928</v>
      </c>
      <c r="O195" s="10">
        <f t="shared" si="67"/>
        <v>5.889999999999981</v>
      </c>
      <c r="P195" s="26">
        <f t="shared" si="68"/>
        <v>0.14348968671112383</v>
      </c>
      <c r="Q195" s="26">
        <f t="shared" si="69"/>
        <v>126.74129104282763</v>
      </c>
      <c r="R195" s="16">
        <f t="shared" si="70"/>
        <v>6.9461174999999606</v>
      </c>
      <c r="S195" s="16">
        <f t="shared" si="71"/>
        <v>0.14348968671112383</v>
      </c>
      <c r="T195" s="26">
        <f t="shared" si="56"/>
        <v>2.9035735221406536</v>
      </c>
    </row>
    <row r="196" spans="1:20" x14ac:dyDescent="0.15">
      <c r="A196" s="10">
        <f t="shared" si="57"/>
        <v>3.8999999999999808</v>
      </c>
      <c r="B196" s="26">
        <f t="shared" si="58"/>
        <v>0.21670621916115917</v>
      </c>
      <c r="C196" s="26">
        <f t="shared" si="59"/>
        <v>18.029622881030594</v>
      </c>
      <c r="D196" s="16">
        <f t="shared" si="60"/>
        <v>3.5367499999999739</v>
      </c>
      <c r="E196" s="16">
        <f t="shared" si="61"/>
        <v>0.21670621916115917</v>
      </c>
      <c r="F196" s="26">
        <f t="shared" si="54"/>
        <v>2.1053869283155286</v>
      </c>
      <c r="H196" s="10">
        <f t="shared" si="62"/>
        <v>4.8999999999999808</v>
      </c>
      <c r="I196" s="26">
        <f t="shared" si="63"/>
        <v>0.17248046014867752</v>
      </c>
      <c r="J196" s="26">
        <f t="shared" si="64"/>
        <v>50.849902359939392</v>
      </c>
      <c r="K196" s="16">
        <f t="shared" si="65"/>
        <v>5.0767499999999668</v>
      </c>
      <c r="L196" s="16">
        <f t="shared" si="66"/>
        <v>0.17248046014867752</v>
      </c>
      <c r="M196" s="26">
        <f t="shared" si="55"/>
        <v>2.5446921559874665</v>
      </c>
      <c r="O196" s="10">
        <f t="shared" si="67"/>
        <v>5.8999999999999808</v>
      </c>
      <c r="P196" s="26">
        <f t="shared" si="68"/>
        <v>0.14324648385229141</v>
      </c>
      <c r="Q196" s="26">
        <f t="shared" si="69"/>
        <v>127.84677066205271</v>
      </c>
      <c r="R196" s="16">
        <f t="shared" si="70"/>
        <v>6.9667499999999603</v>
      </c>
      <c r="S196" s="16">
        <f t="shared" si="71"/>
        <v>0.14324648385229141</v>
      </c>
      <c r="T196" s="26">
        <f t="shared" si="56"/>
        <v>2.9068964935805988</v>
      </c>
    </row>
    <row r="197" spans="1:20" x14ac:dyDescent="0.15">
      <c r="A197" s="10">
        <f t="shared" si="57"/>
        <v>3.9099999999999806</v>
      </c>
      <c r="B197" s="26">
        <f t="shared" si="58"/>
        <v>0.21615198330652705</v>
      </c>
      <c r="C197" s="26">
        <f t="shared" si="59"/>
        <v>18.227924208350601</v>
      </c>
      <c r="D197" s="16">
        <f t="shared" si="60"/>
        <v>3.5504174999999734</v>
      </c>
      <c r="E197" s="16">
        <f t="shared" si="61"/>
        <v>0.21615198330652705</v>
      </c>
      <c r="F197" s="26">
        <f t="shared" si="54"/>
        <v>2.1102686645030966</v>
      </c>
      <c r="H197" s="10">
        <f t="shared" si="62"/>
        <v>4.9099999999999806</v>
      </c>
      <c r="I197" s="26">
        <f t="shared" si="63"/>
        <v>0.17212917611578818</v>
      </c>
      <c r="J197" s="26">
        <f t="shared" si="64"/>
        <v>51.349493520259642</v>
      </c>
      <c r="K197" s="16">
        <f t="shared" si="65"/>
        <v>5.0939174999999661</v>
      </c>
      <c r="L197" s="16">
        <f t="shared" si="66"/>
        <v>0.17212917611578818</v>
      </c>
      <c r="M197" s="26">
        <f t="shared" si="55"/>
        <v>2.5486485735043636</v>
      </c>
      <c r="O197" s="10">
        <f t="shared" si="67"/>
        <v>5.9099999999999806</v>
      </c>
      <c r="P197" s="26">
        <f t="shared" si="68"/>
        <v>0.1430041040149779</v>
      </c>
      <c r="Q197" s="26">
        <f t="shared" si="69"/>
        <v>128.96056512470463</v>
      </c>
      <c r="R197" s="16">
        <f t="shared" si="70"/>
        <v>6.9874174999999594</v>
      </c>
      <c r="S197" s="16">
        <f t="shared" si="71"/>
        <v>0.1430041040149779</v>
      </c>
      <c r="T197" s="26">
        <f t="shared" si="56"/>
        <v>2.9102140732223467</v>
      </c>
    </row>
    <row r="198" spans="1:20" x14ac:dyDescent="0.15">
      <c r="A198" s="10">
        <f t="shared" si="57"/>
        <v>3.9199999999999804</v>
      </c>
      <c r="B198" s="26">
        <f t="shared" si="58"/>
        <v>0.21560057518584713</v>
      </c>
      <c r="C198" s="26">
        <f t="shared" si="59"/>
        <v>18.42820469157067</v>
      </c>
      <c r="D198" s="16">
        <f t="shared" si="60"/>
        <v>3.5641199999999729</v>
      </c>
      <c r="E198" s="16">
        <f t="shared" si="61"/>
        <v>0.21560057518584713</v>
      </c>
      <c r="F198" s="26">
        <f t="shared" si="54"/>
        <v>2.1151391522464134</v>
      </c>
      <c r="H198" s="10">
        <f t="shared" si="62"/>
        <v>4.9199999999999804</v>
      </c>
      <c r="I198" s="26">
        <f t="shared" si="63"/>
        <v>0.17177932006677235</v>
      </c>
      <c r="J198" s="26">
        <f t="shared" si="64"/>
        <v>51.853389571001003</v>
      </c>
      <c r="K198" s="16">
        <f t="shared" si="65"/>
        <v>5.1111199999999659</v>
      </c>
      <c r="L198" s="16">
        <f t="shared" si="66"/>
        <v>0.17177932006677235</v>
      </c>
      <c r="M198" s="26">
        <f t="shared" si="55"/>
        <v>2.5525974324322411</v>
      </c>
      <c r="O198" s="10">
        <f t="shared" si="67"/>
        <v>5.9199999999999804</v>
      </c>
      <c r="P198" s="26">
        <f t="shared" si="68"/>
        <v>0.14276254302846611</v>
      </c>
      <c r="Q198" s="26">
        <f t="shared" si="69"/>
        <v>130.0827259469313</v>
      </c>
      <c r="R198" s="16">
        <f t="shared" si="70"/>
        <v>7.008119999999959</v>
      </c>
      <c r="S198" s="16">
        <f t="shared" si="71"/>
        <v>0.14276254302846611</v>
      </c>
      <c r="T198" s="26">
        <f t="shared" si="56"/>
        <v>2.9135262781049898</v>
      </c>
    </row>
    <row r="199" spans="1:20" x14ac:dyDescent="0.15">
      <c r="A199" s="10">
        <f t="shared" si="57"/>
        <v>3.9299999999999802</v>
      </c>
      <c r="B199" s="26">
        <f t="shared" si="58"/>
        <v>0.21505197321336408</v>
      </c>
      <c r="C199" s="26">
        <f t="shared" si="59"/>
        <v>18.6304810832196</v>
      </c>
      <c r="D199" s="16">
        <f t="shared" si="60"/>
        <v>3.5778574999999728</v>
      </c>
      <c r="E199" s="16">
        <f t="shared" si="61"/>
        <v>0.21505197321336408</v>
      </c>
      <c r="F199" s="26">
        <f t="shared" si="54"/>
        <v>2.1199984395665039</v>
      </c>
      <c r="H199" s="10">
        <f t="shared" si="62"/>
        <v>4.9299999999999802</v>
      </c>
      <c r="I199" s="26">
        <f t="shared" si="63"/>
        <v>0.17143088331207301</v>
      </c>
      <c r="J199" s="26">
        <f t="shared" si="64"/>
        <v>52.361621418609865</v>
      </c>
      <c r="K199" s="16">
        <f t="shared" si="65"/>
        <v>5.1283574999999653</v>
      </c>
      <c r="L199" s="16">
        <f t="shared" si="66"/>
        <v>0.17143088331207301</v>
      </c>
      <c r="M199" s="26">
        <f t="shared" si="55"/>
        <v>2.5565387604835599</v>
      </c>
      <c r="O199" s="10">
        <f t="shared" si="67"/>
        <v>5.9299999999999802</v>
      </c>
      <c r="P199" s="26">
        <f t="shared" si="68"/>
        <v>0.1425217967501719</v>
      </c>
      <c r="Q199" s="26">
        <f t="shared" si="69"/>
        <v>131.21330489110514</v>
      </c>
      <c r="R199" s="16">
        <f t="shared" si="70"/>
        <v>7.0288574999999573</v>
      </c>
      <c r="S199" s="16">
        <f t="shared" si="71"/>
        <v>0.1425217967501719</v>
      </c>
      <c r="T199" s="26">
        <f t="shared" si="56"/>
        <v>2.9168331251893713</v>
      </c>
    </row>
    <row r="200" spans="1:20" x14ac:dyDescent="0.15">
      <c r="A200" s="10">
        <f t="shared" si="57"/>
        <v>3.93999999999998</v>
      </c>
      <c r="B200" s="26">
        <f t="shared" si="58"/>
        <v>0.21450615602246723</v>
      </c>
      <c r="C200" s="26">
        <f t="shared" si="59"/>
        <v>18.834770248692781</v>
      </c>
      <c r="D200" s="16">
        <f t="shared" si="60"/>
        <v>3.5916299999999719</v>
      </c>
      <c r="E200" s="16">
        <f t="shared" si="61"/>
        <v>0.21450615602246723</v>
      </c>
      <c r="F200" s="26">
        <f t="shared" si="54"/>
        <v>2.1248465742124227</v>
      </c>
      <c r="H200" s="10">
        <f t="shared" si="62"/>
        <v>4.93999999999998</v>
      </c>
      <c r="I200" s="26">
        <f t="shared" si="63"/>
        <v>0.17108385723249392</v>
      </c>
      <c r="J200" s="26">
        <f t="shared" si="64"/>
        <v>52.874220142636197</v>
      </c>
      <c r="K200" s="16">
        <f t="shared" si="65"/>
        <v>5.1456299999999651</v>
      </c>
      <c r="L200" s="16">
        <f t="shared" si="66"/>
        <v>0.17108385723249392</v>
      </c>
      <c r="M200" s="26">
        <f t="shared" si="55"/>
        <v>2.5604725852264156</v>
      </c>
      <c r="O200" s="10">
        <f t="shared" si="67"/>
        <v>5.93999999999998</v>
      </c>
      <c r="P200" s="26">
        <f t="shared" si="68"/>
        <v>0.1422818610654073</v>
      </c>
      <c r="Q200" s="26">
        <f t="shared" si="69"/>
        <v>132.35235396663001</v>
      </c>
      <c r="R200" s="16">
        <f t="shared" si="70"/>
        <v>7.0496299999999597</v>
      </c>
      <c r="S200" s="16">
        <f t="shared" si="71"/>
        <v>0.1422818610654073</v>
      </c>
      <c r="T200" s="26">
        <f t="shared" si="56"/>
        <v>2.9201346313585494</v>
      </c>
    </row>
    <row r="201" spans="1:20" x14ac:dyDescent="0.15">
      <c r="A201" s="10">
        <f t="shared" si="57"/>
        <v>3.9499999999999797</v>
      </c>
      <c r="B201" s="26">
        <f t="shared" si="58"/>
        <v>0.21396310246291669</v>
      </c>
      <c r="C201" s="26">
        <f t="shared" si="59"/>
        <v>19.041089166786406</v>
      </c>
      <c r="D201" s="16">
        <f t="shared" si="60"/>
        <v>3.6054374999999714</v>
      </c>
      <c r="E201" s="16">
        <f t="shared" si="61"/>
        <v>0.21396310246291669</v>
      </c>
      <c r="F201" s="26">
        <f t="shared" si="54"/>
        <v>2.1296836036628202</v>
      </c>
      <c r="H201" s="10">
        <f t="shared" si="62"/>
        <v>4.9499999999999797</v>
      </c>
      <c r="I201" s="26">
        <f t="shared" si="63"/>
        <v>0.17073823327848889</v>
      </c>
      <c r="J201" s="26">
        <f t="shared" si="64"/>
        <v>53.391216996404829</v>
      </c>
      <c r="K201" s="16">
        <f t="shared" si="65"/>
        <v>5.1629374999999644</v>
      </c>
      <c r="L201" s="16">
        <f t="shared" si="66"/>
        <v>0.17073823327848889</v>
      </c>
      <c r="M201" s="26">
        <f t="shared" si="55"/>
        <v>2.564398934085462</v>
      </c>
      <c r="O201" s="10">
        <f t="shared" si="67"/>
        <v>5.9499999999999797</v>
      </c>
      <c r="P201" s="26">
        <f t="shared" si="68"/>
        <v>0.14204273188714614</v>
      </c>
      <c r="Q201" s="26">
        <f t="shared" si="69"/>
        <v>133.49992543074814</v>
      </c>
      <c r="R201" s="16">
        <f t="shared" si="70"/>
        <v>7.070437499999958</v>
      </c>
      <c r="S201" s="16">
        <f t="shared" si="71"/>
        <v>0.14204273188714614</v>
      </c>
      <c r="T201" s="26">
        <f t="shared" si="56"/>
        <v>2.9234308134182467</v>
      </c>
    </row>
    <row r="202" spans="1:20" x14ac:dyDescent="0.15">
      <c r="A202" s="10">
        <f t="shared" si="57"/>
        <v>3.9599999999999795</v>
      </c>
      <c r="B202" s="26">
        <f t="shared" si="58"/>
        <v>0.21342279159811134</v>
      </c>
      <c r="C202" s="26">
        <f t="shared" si="59"/>
        <v>19.249454930233064</v>
      </c>
      <c r="D202" s="16">
        <f t="shared" si="60"/>
        <v>3.6192799999999714</v>
      </c>
      <c r="E202" s="16">
        <f t="shared" si="61"/>
        <v>0.21342279159811134</v>
      </c>
      <c r="F202" s="26">
        <f t="shared" si="54"/>
        <v>2.1345095751275114</v>
      </c>
      <c r="H202" s="10">
        <f t="shared" si="62"/>
        <v>4.9599999999999795</v>
      </c>
      <c r="I202" s="26">
        <f t="shared" si="63"/>
        <v>0.1703940029694597</v>
      </c>
      <c r="J202" s="26">
        <f t="shared" si="64"/>
        <v>53.912643407688748</v>
      </c>
      <c r="K202" s="16">
        <f t="shared" si="65"/>
        <v>5.1802799999999642</v>
      </c>
      <c r="L202" s="16">
        <f t="shared" si="66"/>
        <v>0.1703940029694597</v>
      </c>
      <c r="M202" s="26">
        <f t="shared" si="55"/>
        <v>2.5683178343428335</v>
      </c>
      <c r="O202" s="10">
        <f t="shared" si="67"/>
        <v>5.9599999999999795</v>
      </c>
      <c r="P202" s="26">
        <f t="shared" si="68"/>
        <v>0.14180440515579185</v>
      </c>
      <c r="Q202" s="26">
        <f t="shared" si="69"/>
        <v>134.6560717893523</v>
      </c>
      <c r="R202" s="16">
        <f t="shared" si="70"/>
        <v>7.0912799999999567</v>
      </c>
      <c r="S202" s="16">
        <f t="shared" si="71"/>
        <v>0.14180440515579185</v>
      </c>
      <c r="T202" s="26">
        <f t="shared" si="56"/>
        <v>2.9267216880973113</v>
      </c>
    </row>
    <row r="203" spans="1:20" x14ac:dyDescent="0.15">
      <c r="A203" s="10">
        <f t="shared" si="57"/>
        <v>3.9699999999999793</v>
      </c>
      <c r="B203" s="26">
        <f t="shared" si="58"/>
        <v>0.21288520270239822</v>
      </c>
      <c r="C203" s="26">
        <f t="shared" si="59"/>
        <v>19.459884746238771</v>
      </c>
      <c r="D203" s="16">
        <f t="shared" si="60"/>
        <v>3.6331574999999714</v>
      </c>
      <c r="E203" s="16">
        <f t="shared" si="61"/>
        <v>0.21288520270239822</v>
      </c>
      <c r="F203" s="26">
        <f t="shared" si="54"/>
        <v>2.1393245355490418</v>
      </c>
      <c r="H203" s="10">
        <f t="shared" si="62"/>
        <v>4.9699999999999793</v>
      </c>
      <c r="I203" s="26">
        <f t="shared" si="63"/>
        <v>0.17005115789306238</v>
      </c>
      <c r="J203" s="26">
        <f t="shared" si="64"/>
        <v>54.438530979382996</v>
      </c>
      <c r="K203" s="16">
        <f t="shared" si="65"/>
        <v>5.1976574999999636</v>
      </c>
      <c r="L203" s="16">
        <f t="shared" si="66"/>
        <v>0.17005115789306238</v>
      </c>
      <c r="M203" s="26">
        <f t="shared" si="55"/>
        <v>2.5722293131390503</v>
      </c>
      <c r="O203" s="10">
        <f t="shared" si="67"/>
        <v>5.9699999999999793</v>
      </c>
      <c r="P203" s="26">
        <f t="shared" si="68"/>
        <v>0.141566876838948</v>
      </c>
      <c r="Q203" s="26">
        <f t="shared" si="69"/>
        <v>135.82084579779436</v>
      </c>
      <c r="R203" s="16">
        <f t="shared" si="70"/>
        <v>7.1121574999999559</v>
      </c>
      <c r="S203" s="16">
        <f t="shared" si="71"/>
        <v>0.141566876838948</v>
      </c>
      <c r="T203" s="26">
        <f t="shared" si="56"/>
        <v>2.9300072720481616</v>
      </c>
    </row>
    <row r="204" spans="1:20" x14ac:dyDescent="0.15">
      <c r="A204" s="10">
        <f t="shared" si="57"/>
        <v>3.9799999999999791</v>
      </c>
      <c r="B204" s="26">
        <f t="shared" si="58"/>
        <v>0.21235031525842235</v>
      </c>
      <c r="C204" s="26">
        <f t="shared" si="59"/>
        <v>19.672395937021232</v>
      </c>
      <c r="D204" s="16">
        <f t="shared" si="60"/>
        <v>3.6470699999999709</v>
      </c>
      <c r="E204" s="16">
        <f t="shared" si="61"/>
        <v>0.21235031525842235</v>
      </c>
      <c r="F204" s="26">
        <f t="shared" si="54"/>
        <v>2.1441285316042467</v>
      </c>
      <c r="H204" s="10">
        <f t="shared" si="62"/>
        <v>4.9799999999999791</v>
      </c>
      <c r="I204" s="26">
        <f t="shared" si="63"/>
        <v>0.1697096897045221</v>
      </c>
      <c r="J204" s="26">
        <f t="shared" si="64"/>
        <v>54.968911490181</v>
      </c>
      <c r="K204" s="16">
        <f t="shared" si="65"/>
        <v>5.2150699999999626</v>
      </c>
      <c r="L204" s="16">
        <f t="shared" si="66"/>
        <v>0.1697096897045221</v>
      </c>
      <c r="M204" s="26">
        <f t="shared" si="55"/>
        <v>2.5761333974739324</v>
      </c>
      <c r="O204" s="10">
        <f t="shared" si="67"/>
        <v>5.9799999999999791</v>
      </c>
      <c r="P204" s="26">
        <f t="shared" si="68"/>
        <v>0.14133014293119056</v>
      </c>
      <c r="Q204" s="26">
        <f t="shared" si="69"/>
        <v>136.99430046169888</v>
      </c>
      <c r="R204" s="16">
        <f t="shared" si="70"/>
        <v>7.1330699999999556</v>
      </c>
      <c r="S204" s="16">
        <f t="shared" si="71"/>
        <v>0.14133014293119056</v>
      </c>
      <c r="T204" s="26">
        <f t="shared" si="56"/>
        <v>2.9332875818472375</v>
      </c>
    </row>
    <row r="205" spans="1:20" ht="14" thickBot="1" x14ac:dyDescent="0.2">
      <c r="A205" s="12">
        <f t="shared" si="57"/>
        <v>3.9899999999999789</v>
      </c>
      <c r="B205" s="26">
        <f t="shared" si="58"/>
        <v>0.21181810895451655</v>
      </c>
      <c r="C205" s="26">
        <f t="shared" si="59"/>
        <v>19.887005940349699</v>
      </c>
      <c r="D205" s="16">
        <f t="shared" si="60"/>
        <v>3.6610174999999705</v>
      </c>
      <c r="E205" s="16">
        <f t="shared" si="61"/>
        <v>0.21181810895451655</v>
      </c>
      <c r="F205" s="26">
        <f t="shared" si="54"/>
        <v>2.1489216097058139</v>
      </c>
      <c r="H205" s="12">
        <f t="shared" si="62"/>
        <v>4.9899999999999789</v>
      </c>
      <c r="I205" s="26">
        <f t="shared" si="63"/>
        <v>0.16936959012595595</v>
      </c>
      <c r="J205" s="26">
        <f t="shared" si="64"/>
        <v>55.503816895251276</v>
      </c>
      <c r="K205" s="16">
        <f t="shared" si="65"/>
        <v>5.2325174999999629</v>
      </c>
      <c r="L205" s="16">
        <f t="shared" si="66"/>
        <v>0.16936959012595595</v>
      </c>
      <c r="M205" s="26">
        <f t="shared" si="55"/>
        <v>2.5800301142074931</v>
      </c>
      <c r="O205" s="12">
        <f t="shared" si="67"/>
        <v>5.9899999999999789</v>
      </c>
      <c r="P205" s="26">
        <f t="shared" si="68"/>
        <v>0.14109419945384299</v>
      </c>
      <c r="Q205" s="26">
        <f t="shared" si="69"/>
        <v>138.17648903777675</v>
      </c>
      <c r="R205" s="16">
        <f t="shared" si="70"/>
        <v>7.1540174999999557</v>
      </c>
      <c r="S205" s="16">
        <f t="shared" si="71"/>
        <v>0.14109419945384299</v>
      </c>
      <c r="T205" s="26">
        <f t="shared" si="56"/>
        <v>2.9365626339954423</v>
      </c>
    </row>
    <row r="206" spans="1:20" ht="14" thickTop="1" x14ac:dyDescent="0.15"/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Isentropic</vt:lpstr>
      <vt:lpstr>Normal Shock</vt:lpstr>
      <vt:lpstr>Fanno</vt:lpstr>
      <vt:lpstr>Rayleigh</vt:lpstr>
      <vt:lpstr>Simple Mass Addition</vt:lpstr>
      <vt:lpstr>Prandtl-Meyer Angle</vt:lpstr>
      <vt:lpstr>Isothermal_w_Friction</vt:lpstr>
      <vt:lpstr>Fanno!Print_Area</vt:lpstr>
      <vt:lpstr>Isentropic!Print_Area</vt:lpstr>
      <vt:lpstr>'Normal Shock'!Print_Area</vt:lpstr>
      <vt:lpstr>'Prandtl-Meyer Angle'!Print_Area</vt:lpstr>
      <vt:lpstr>Rayleigh!Print_Area</vt:lpstr>
      <vt:lpstr>'Simple Mass Addition'!Print_Area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Compressible Flow Tables</dc:title>
  <dc:creator>Carl Wassgren</dc:creator>
  <cp:lastModifiedBy>Microsoft Office User</cp:lastModifiedBy>
  <cp:lastPrinted>2008-01-06T22:07:15Z</cp:lastPrinted>
  <dcterms:created xsi:type="dcterms:W3CDTF">2005-04-10T19:56:33Z</dcterms:created>
  <dcterms:modified xsi:type="dcterms:W3CDTF">2021-04-20T00:39:55Z</dcterms:modified>
</cp:coreProperties>
</file>