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pivotTables/pivotTable1.xml" ContentType="application/vnd.openxmlformats-officedocument.spreadsheetml.pivotTable+xml"/>
  <Override PartName="/xl/drawings/drawing2.xml" ContentType="application/vnd.openxmlformats-officedocument.drawing+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hidePivotFieldList="1"/>
  <mc:AlternateContent xmlns:mc="http://schemas.openxmlformats.org/markup-compatibility/2006">
    <mc:Choice Requires="x15">
      <x15ac:absPath xmlns:x15ac="http://schemas.microsoft.com/office/spreadsheetml/2010/11/ac" url="H:\Mi unidad\2. UCA\4. Cursos\2. UCA IMPARTIDOS\0. Curso EXCEL\0. CURSO VIP MACROS\3E\Ejercicios\TRABAJO\"/>
    </mc:Choice>
  </mc:AlternateContent>
  <bookViews>
    <workbookView xWindow="-105" yWindow="-105" windowWidth="23250" windowHeight="12570"/>
  </bookViews>
  <sheets>
    <sheet name="Requerimientos" sheetId="1" r:id="rId1"/>
    <sheet name="EJemplo Requerimientos" sheetId="2" r:id="rId2"/>
  </sheets>
  <definedNames>
    <definedName name="_xlnm.Print_Area" localSheetId="0">'Requerimientos'!$B:$H</definedName>
    <definedName name="_xlnm.Print_Titles" localSheetId="0">'Requerimientos'!$1:$9</definedName>
  </definedNames>
  <calcPr calcId="162913"/>
  <pivotCaches>
    <pivotCache cacheId="0" r:id="rId3"/>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25" i="1" l="1"/>
  <c r="B24" i="1"/>
  <c r="B17" i="1" l="1"/>
  <c r="B18" i="1"/>
  <c r="B19" i="1"/>
  <c r="B20" i="1"/>
  <c r="B21" i="1"/>
  <c r="B22" i="1"/>
  <c r="B23" i="1"/>
  <c r="B14" i="1"/>
  <c r="B15" i="1"/>
  <c r="B16" i="1"/>
  <c r="H5" i="1" l="1"/>
  <c r="G4" i="1"/>
  <c r="B10" i="1"/>
  <c r="B11" i="1"/>
  <c r="B12" i="1"/>
  <c r="B13" i="1"/>
  <c r="G26" i="1"/>
  <c r="H25" i="1" l="1"/>
  <c r="H24" i="1"/>
  <c r="H23" i="1"/>
  <c r="H17" i="1"/>
  <c r="H18" i="1"/>
  <c r="H20" i="1"/>
  <c r="H22" i="1"/>
  <c r="H19" i="1"/>
  <c r="H21" i="1"/>
  <c r="H11" i="1"/>
  <c r="H14" i="1"/>
  <c r="H16" i="1"/>
  <c r="H15" i="1"/>
  <c r="H10" i="1"/>
  <c r="H13" i="1"/>
  <c r="H12" i="1"/>
  <c r="H6" i="1" s="1"/>
  <c r="E6" i="1" s="1"/>
  <c r="G6" i="1"/>
  <c r="G5" i="1"/>
  <c r="H26" i="1" l="1"/>
  <c r="H4" i="1"/>
  <c r="H7" i="1" s="1"/>
  <c r="G7" i="1"/>
  <c r="C11" i="2" l="1"/>
  <c r="C12" i="2" s="1"/>
  <c r="C13" i="2" s="1"/>
</calcChain>
</file>

<file path=xl/sharedStrings.xml><?xml version="1.0" encoding="utf-8"?>
<sst xmlns="http://schemas.openxmlformats.org/spreadsheetml/2006/main" count="124" uniqueCount="81">
  <si>
    <t>Empresa:</t>
  </si>
  <si>
    <t>Proyecto:</t>
  </si>
  <si>
    <t>Autor:</t>
  </si>
  <si>
    <t>Versión:</t>
  </si>
  <si>
    <t>Número</t>
  </si>
  <si>
    <t>Requerimiento</t>
  </si>
  <si>
    <t>Descripción</t>
  </si>
  <si>
    <t>Prioridad</t>
  </si>
  <si>
    <t>Estado</t>
  </si>
  <si>
    <t>Total general</t>
  </si>
  <si>
    <t>Cantidad</t>
  </si>
  <si>
    <t>Requerimientos 
por estado</t>
  </si>
  <si>
    <t>Login de usuarios</t>
  </si>
  <si>
    <t>El sistema debe permitir el ingreso con un usuario activo y una clave</t>
  </si>
  <si>
    <t>Pendiente</t>
  </si>
  <si>
    <t>Creación de perfiles</t>
  </si>
  <si>
    <t>El sistema debe permitir la creación de perfiles para asociarlos a cada usuario</t>
  </si>
  <si>
    <t>XYZ Asociados</t>
  </si>
  <si>
    <t>Sistema de ventas</t>
  </si>
  <si>
    <t>Alfonso Lenis</t>
  </si>
  <si>
    <t>v.001</t>
  </si>
  <si>
    <t>Activar/Inactivar usuarios</t>
  </si>
  <si>
    <t>El sistema debe permitir activar o inactivar un usuario</t>
  </si>
  <si>
    <t>Plantilla Gestión de Requerimientos (PGR)</t>
  </si>
  <si>
    <t>Plantilla Gestión de Requerimientos  (PGR)</t>
  </si>
  <si>
    <t>Terminado</t>
  </si>
  <si>
    <t>En Proceso</t>
  </si>
  <si>
    <t>Total General</t>
  </si>
  <si>
    <t>Universidad de Cádiz</t>
  </si>
  <si>
    <t>Tiempo</t>
  </si>
  <si>
    <t>Total</t>
  </si>
  <si>
    <t xml:space="preserve">% </t>
  </si>
  <si>
    <t>%</t>
  </si>
  <si>
    <t>Requerimientos por estado</t>
  </si>
  <si>
    <t>Registro de solicitudes de proyectos.</t>
  </si>
  <si>
    <t>Creación de perfiles.</t>
  </si>
  <si>
    <t>Activar / Desactivar usuarios</t>
  </si>
  <si>
    <t>Milagros Huerta Gómez de Merodio</t>
  </si>
  <si>
    <t>El sistema debe permitir activar y desactivar usuarios, así como cambiar de perfil.</t>
  </si>
  <si>
    <t>Preparación de un informe con las evaluaciones de los proyectos y envío a todos los profesores.</t>
  </si>
  <si>
    <t>Envío de recordatorio de entrega de la memoria final a los profesores cuyos proyectos fueron aprobados, así como la documentación que deber rellenar.</t>
  </si>
  <si>
    <t>Gestión Proyectos de Innovación D.</t>
  </si>
  <si>
    <t>Preparación de la documentación que tienen que rellenar los profesores que deseen solicitar proyectos.</t>
  </si>
  <si>
    <t>Envío de la documentación que tienen que rellenar los profesores que deseen solicitar proyectos.</t>
  </si>
  <si>
    <t>Comentarios Alfonso</t>
  </si>
  <si>
    <t>Bien</t>
  </si>
  <si>
    <t>1. Respecto a lo que se describe, ¿qué se debe hacer en el sistema?
2. ¿Qué información se debe registrar en el sistema y en qué funcionalidad?</t>
  </si>
  <si>
    <t xml:space="preserve">1. ¿Qué información se debe recopilar?, definir los campos o hacer referencia a alguna plantilla.
2. ¿En qué formato se debe recopilar la información, archivos de Excel, planos, etc?
</t>
  </si>
  <si>
    <t>¿A dónde se debe enviar la información, a un correo, a otra hoja y exactamente qué información se debe enviar?</t>
  </si>
  <si>
    <t>¿Qué campos debe tener el informe?</t>
  </si>
  <si>
    <t>Comentarios Milagros</t>
  </si>
  <si>
    <t>El sistema debe permitir el ingreso con un usuario activo y una clave.</t>
  </si>
  <si>
    <t>La idea es que la convocatoria, aunque cambia una vez al año, se actualice automáticamente, con los datos de ese año.</t>
  </si>
  <si>
    <r>
      <t xml:space="preserve">El sistema debe permitir la creación de perfiles, para asociarlos a cada usuario.  El perfil de Evaluador, además deberán tener una  </t>
    </r>
    <r>
      <rPr>
        <b/>
        <sz val="11"/>
        <color theme="1"/>
        <rFont val="Calibri"/>
        <family val="2"/>
        <scheme val="minor"/>
      </rPr>
      <t xml:space="preserve">línea de actuación asociada </t>
    </r>
    <r>
      <rPr>
        <sz val="11"/>
        <color theme="1"/>
        <rFont val="Calibri"/>
        <family val="2"/>
        <scheme val="minor"/>
      </rPr>
      <t>a su perfil.</t>
    </r>
  </si>
  <si>
    <t>Revisión de las solicitudes por parte del ADMINISTRADOR.</t>
  </si>
  <si>
    <t>Los Requerimientos 7 y 8 eran el mismo, quería dividirlos en dos, pero se me olvidó.
Ahora ya está dividido como quería.</t>
  </si>
  <si>
    <t>1. ¿A dónde se debe enviar la información, a un correo, a otra hoja y exactamente qué información se debe enviar?
2. ¿Cuáles son los cálculos que se deben realizar?</t>
  </si>
  <si>
    <t>Este requerimiento no es directamente del sistema, se refiere a preparar el formato de la documentación, para recopilar la información. Actualmente es un formato WORD que cada profesor puede cambiar y la idea es que no puedan cambiarlo "a su gusto".  No sé cómo expresarlo.</t>
  </si>
  <si>
    <t>Envío de las solicitudes a los EVALUADORES.</t>
  </si>
  <si>
    <t>El sistema debe registrar la evaluación de todos los evaluadores y realizar el cálculo de las medias de las evaluaciones de aquellos proyectos que tengan más de un evaluador (los que tienen financiación deben tener, al menos, dos evaluadores). Aquellos proyectos que no superen un mínimo de una nota, deben aparecer como NO APROBADOS.</t>
  </si>
  <si>
    <t>Registro de la evaluación de la solicitud de cada proyecto.</t>
  </si>
  <si>
    <t>Me había equivocado, quería decir registrar. La nota será la media ponderada, con los coeficientes que tiene la rúbrica.</t>
  </si>
  <si>
    <t>Tras revisar las solicitudes, el sistema debe avisar por correo electrónico a los EVALUADORES los proyectos que le toque evaluar (con el enlace donde se encuentra la información, si fuera necesario). 
Junto con la documentación, se enviará una rúbrica de evaluación (con el % de puntuación de cada apartado) para que todos los proyectos se evalúen según los mismos criterios.</t>
  </si>
  <si>
    <t>El sistema debe permitir elaborar un informe con las evaluaciones de todos los proyectos, ordenándolos por la nota de mayor a menor y separando aquellos que han obtenido la calificación mínima para ser aprobados de los que no.
En el informe aparecerán dos tablas: 
- Tabla con los proyectos APTOS con el código del proyecto, la cantidad de presupuesto aceptada y la nota de la evaluación.
- Tabla con los proyectos NO APTOS con el código del proyecto y la nota (los proyectos deben tener una nota mínima para que sean aprobados).</t>
  </si>
  <si>
    <t>El sistema debe enviar recordatorios (al menos dos) por correo electrónico a todos los profesores cuyos proyectos fueron aprobados, un tiempo (aún por determinar) antes de la fecha límite para enviar la memoria final del proyecto. 
Además, deberá enviar la documentación a rellenar para la elaboración de la memoria final. Para ello, se tiene que preparar la documentación, de manera que todos aquellos campos que no sean descriptivos, se recopilen como base de datos, para su posterior gestión. Además, se limitará la forma de rellenar los datos, para que cumplan un estándar y toda la documentación se envíe con el mismo formato.</t>
  </si>
  <si>
    <t>Este requerimiento es nuevo</t>
  </si>
  <si>
    <t>V.002</t>
  </si>
  <si>
    <r>
      <t xml:space="preserve">El sistema debe permitir que los profesores registren los datos de la memoria final de los proyectos. A cada profesor le aparecerán los campos que rellenó en la solicitud (objetivos, difusión y presupuesto) a modo de recordatorio y para que no los tenga que volver a escribir.
Los </t>
    </r>
    <r>
      <rPr>
        <b/>
        <sz val="11"/>
        <color theme="1"/>
        <rFont val="Calibri"/>
        <family val="2"/>
        <scheme val="minor"/>
      </rPr>
      <t xml:space="preserve">campos </t>
    </r>
    <r>
      <rPr>
        <sz val="11"/>
        <color theme="1"/>
        <rFont val="Calibri"/>
        <family val="2"/>
        <scheme val="minor"/>
      </rPr>
      <t xml:space="preserve">que deben </t>
    </r>
    <r>
      <rPr>
        <b/>
        <sz val="11"/>
        <color theme="1"/>
        <rFont val="Calibri"/>
        <family val="2"/>
        <scheme val="minor"/>
      </rPr>
      <t xml:space="preserve">mostrar </t>
    </r>
    <r>
      <rPr>
        <sz val="11"/>
        <color theme="1"/>
        <rFont val="Calibri"/>
        <family val="2"/>
        <scheme val="minor"/>
      </rPr>
      <t xml:space="preserve">(registrados en la solicitud) son:
- Título y Responsable del proyecto
- Título de los Objetivos propuestos (junto con actividades propuestas)
- Difusión propuesta, junto con las medidas
- Presupuesto concedido
Los </t>
    </r>
    <r>
      <rPr>
        <b/>
        <sz val="11"/>
        <color theme="1"/>
        <rFont val="Calibri"/>
        <family val="2"/>
        <scheme val="minor"/>
      </rPr>
      <t xml:space="preserve">campos </t>
    </r>
    <r>
      <rPr>
        <sz val="11"/>
        <color theme="1"/>
        <rFont val="Calibri"/>
        <family val="2"/>
        <scheme val="minor"/>
      </rPr>
      <t xml:space="preserve">que se deben </t>
    </r>
    <r>
      <rPr>
        <b/>
        <sz val="11"/>
        <color theme="1"/>
        <rFont val="Calibri"/>
        <family val="2"/>
        <scheme val="minor"/>
      </rPr>
      <t xml:space="preserve">registrar </t>
    </r>
    <r>
      <rPr>
        <sz val="11"/>
        <color theme="1"/>
        <rFont val="Calibri"/>
        <family val="2"/>
        <scheme val="minor"/>
      </rPr>
      <t xml:space="preserve">son:
- A continuación de cada objetivo: actividades alcanzadas
- A continuación de la difusión propuesta: 
   · Difusión realizada (por si hubiera hecho otra) /  Descripción de la difusión
- A continuación del presupuesto concedido: 
   · Total Dinero gastado (excepto el de becarios) / Adjuntar facturas o enlace para descargarlas
- Asignaturas implicadas en el proyecto, para cada una (que debe indicar el sistema):
   · Tasas de Éxito Curso anterior / Tasas de Éxito Curso actual
   · Tasas de Rendimiento Curso anterior /  Tasas de Rendimiento Curso actual
- Informe sobre la evolución de las tasas.
- Opinión de los alumnos sobre el proyecto
   · Registrar las respuestas a la encuesta de los alumnos (el sistema permitirá que el administrador modifique las preguntas, en su número y texto).
</t>
    </r>
  </si>
  <si>
    <r>
      <t xml:space="preserve">El sistema debe permitir elaborar un informe con las evaluaciones de las memorias de los proyectos, ordenándolos por la nota de mayor a menor y separando aquellos que han obtenido la calificación mínima para ser aprobados de los que no.
En el informe aparecerán dos tablas: 
- Tabla con los </t>
    </r>
    <r>
      <rPr>
        <b/>
        <sz val="11"/>
        <color theme="1"/>
        <rFont val="Calibri"/>
        <family val="2"/>
        <scheme val="minor"/>
      </rPr>
      <t xml:space="preserve">proyectos con PREMIO </t>
    </r>
    <r>
      <rPr>
        <sz val="11"/>
        <color theme="1"/>
        <rFont val="Calibri"/>
        <family val="2"/>
        <scheme val="minor"/>
      </rPr>
      <t xml:space="preserve">(los 15 proyectos con mejor puntuación):
    · El nombre del proyecto
    · Nombre del profesor responsable y los que han trabajado en el proyecto
    · Nota de la evaluación.
    · Premio concedido. 
- Tabla con el </t>
    </r>
    <r>
      <rPr>
        <b/>
        <sz val="11"/>
        <color theme="1"/>
        <rFont val="Calibri"/>
        <family val="2"/>
        <scheme val="minor"/>
      </rPr>
      <t xml:space="preserve">resto de proyectos </t>
    </r>
    <r>
      <rPr>
        <sz val="11"/>
        <color theme="1"/>
        <rFont val="Calibri"/>
        <family val="2"/>
        <scheme val="minor"/>
      </rPr>
      <t>con:
    · Nombre del proyecto
    · Nombre del profesor responsable 
    · Nota de la evaluación (siempre que sea APTO). 
    · Tipo de RECONOCIMIENTO (en función de la nota entre 5 - 7 - 10)</t>
    </r>
  </si>
  <si>
    <t>El sistema debe permitir que el administrador revise si las memorias están bien y completas. Para ello, es sistema debe permitir que en la revisión el ADMINISTRADOR debe indicar las memorias como:   - aceptado  /  subsanar documentación 
El sistema debe permitir que el ADMINISTRADOR reasigne los proyectos en las distintas líneas de actuación, por si fuera necesario hacer algún cambio. 
Además, el sistema permitirá que se asigne a los profesores (dentro de la línea de actuación correspondiente) que deben evaluar cada proyecto.</t>
  </si>
  <si>
    <t>Tras revisar las memorias, el sistema debe avisar por correo electrónico a los EVALUADORES las que le toque evaluar (con el enlace donde se encuentra la información, si fuera necesario). 
Junto con la documentación, se enviará una rúbrica de evaluación (con el % de puntuación de cada apartado) para que todos los proyectos se evalúen según los mismos criterios.</t>
  </si>
  <si>
    <r>
      <t xml:space="preserve">Registro de la </t>
    </r>
    <r>
      <rPr>
        <b/>
        <sz val="11"/>
        <color theme="1"/>
        <rFont val="Calibri"/>
        <family val="2"/>
        <scheme val="minor"/>
      </rPr>
      <t>memoria final</t>
    </r>
    <r>
      <rPr>
        <sz val="11"/>
        <color theme="1"/>
        <rFont val="Calibri"/>
        <family val="2"/>
        <scheme val="minor"/>
      </rPr>
      <t>, por parte de los profesores, de los proyectos que se aprobaron.</t>
    </r>
  </si>
  <si>
    <r>
      <t xml:space="preserve">Revisión de las </t>
    </r>
    <r>
      <rPr>
        <b/>
        <sz val="11"/>
        <color theme="1"/>
        <rFont val="Calibri"/>
        <family val="2"/>
        <scheme val="minor"/>
      </rPr>
      <t xml:space="preserve">memorias finales </t>
    </r>
    <r>
      <rPr>
        <sz val="11"/>
        <color theme="1"/>
        <rFont val="Calibri"/>
        <family val="2"/>
        <scheme val="minor"/>
      </rPr>
      <t>por parte del ADMINISTRADOR.</t>
    </r>
  </si>
  <si>
    <r>
      <t xml:space="preserve">Envío de las </t>
    </r>
    <r>
      <rPr>
        <b/>
        <sz val="11"/>
        <color theme="1"/>
        <rFont val="Calibri"/>
        <family val="2"/>
        <scheme val="minor"/>
      </rPr>
      <t xml:space="preserve">memorias finales </t>
    </r>
    <r>
      <rPr>
        <sz val="11"/>
        <color theme="1"/>
        <rFont val="Calibri"/>
        <family val="2"/>
        <scheme val="minor"/>
      </rPr>
      <t>a los EVALUADORES.</t>
    </r>
  </si>
  <si>
    <r>
      <t xml:space="preserve">Registro de la evaluación de las </t>
    </r>
    <r>
      <rPr>
        <b/>
        <sz val="11"/>
        <color theme="1"/>
        <rFont val="Calibri"/>
        <family val="2"/>
        <scheme val="minor"/>
      </rPr>
      <t>memorias finales</t>
    </r>
    <r>
      <rPr>
        <sz val="11"/>
        <color theme="1"/>
        <rFont val="Calibri"/>
        <family val="2"/>
        <scheme val="minor"/>
      </rPr>
      <t xml:space="preserve"> de cada proyecto.</t>
    </r>
  </si>
  <si>
    <t>El sistema debe registrar la evaluación de todos los evaluadores y realizar el cálculo de las medias de las evaluaciones de aquellas memorias finales que tengan más de un evaluador.</t>
  </si>
  <si>
    <r>
      <t xml:space="preserve">Preparación de un </t>
    </r>
    <r>
      <rPr>
        <b/>
        <sz val="11"/>
        <color theme="1"/>
        <rFont val="Calibri"/>
        <family val="2"/>
        <scheme val="minor"/>
      </rPr>
      <t xml:space="preserve">INFORME FINAL </t>
    </r>
    <r>
      <rPr>
        <sz val="11"/>
        <color theme="1"/>
        <rFont val="Calibri"/>
        <family val="2"/>
        <scheme val="minor"/>
      </rPr>
      <t>con las evaluaciones de las memorias y envío a todos los profesores.</t>
    </r>
  </si>
  <si>
    <r>
      <t xml:space="preserve">Analizar y organizar la documentación, de manera que todos aquellos datos que no sean descriptivos, se preparen como campos y se recopilen en una base de datos, para su posterior gestión. 
Además, se limitará la forma de rellenar los datos, para que cumplan un estándar y toda la documentación se envíe con el mismo formato. Para preparar los campos, habrá que tener en cuenta el </t>
    </r>
    <r>
      <rPr>
        <b/>
        <sz val="11"/>
        <color theme="1"/>
        <rFont val="Calibri"/>
        <family val="2"/>
        <scheme val="minor"/>
      </rPr>
      <t>contenido</t>
    </r>
    <r>
      <rPr>
        <sz val="11"/>
        <color theme="1"/>
        <rFont val="Calibri"/>
        <family val="2"/>
        <scheme val="minor"/>
      </rPr>
      <t xml:space="preserve"> de la convocatoria del curso 2020/2021.</t>
    </r>
  </si>
  <si>
    <r>
      <t>Una vez preparado el PDF con la CONVOCATORIA, el sistema debe permitir que se envíe un enlace de internet con un enlace al</t>
    </r>
    <r>
      <rPr>
        <b/>
        <sz val="11"/>
        <color theme="1"/>
        <rFont val="Calibri"/>
        <family val="2"/>
        <scheme val="minor"/>
      </rPr>
      <t xml:space="preserve"> archivo, </t>
    </r>
    <r>
      <rPr>
        <sz val="11"/>
        <color theme="1"/>
        <rFont val="Calibri"/>
        <family val="2"/>
        <scheme val="minor"/>
      </rPr>
      <t>por correo electrónico, a todos los profesores. De manera, que tengan fácil acceso los que quieran hacer una solicitud de proyecto. Se adjuntarán la rúbrica de evaluación de las memorias, así como las encuestas que deben hacer a los alumnos.</t>
    </r>
  </si>
  <si>
    <r>
      <t xml:space="preserve">El sistema debe recopilar la información enviada por los profesores que soliciten Proyectos, en una base de datos. 
Los </t>
    </r>
    <r>
      <rPr>
        <u/>
        <sz val="11"/>
        <color theme="1"/>
        <rFont val="Calibri"/>
        <family val="2"/>
        <scheme val="minor"/>
      </rPr>
      <t xml:space="preserve">campos </t>
    </r>
    <r>
      <rPr>
        <sz val="11"/>
        <color theme="1"/>
        <rFont val="Calibri"/>
        <family val="2"/>
        <scheme val="minor"/>
      </rPr>
      <t>requeridos son:
- Código del proyecto (se debe generar automáticamente)
- Título del proyecto
- Resumen del proyecto
- Línea de actuación (elegir de una lista determinada)
-</t>
    </r>
    <r>
      <rPr>
        <u/>
        <sz val="11"/>
        <color theme="1"/>
        <rFont val="Calibri"/>
        <family val="2"/>
        <scheme val="minor"/>
      </rPr>
      <t xml:space="preserve"> Objetivos </t>
    </r>
    <r>
      <rPr>
        <sz val="11"/>
        <color theme="1"/>
        <rFont val="Calibri"/>
        <family val="2"/>
        <scheme val="minor"/>
      </rPr>
      <t xml:space="preserve">(desde 1 hasta n):
    · Título del Objetivo 1 (hasta n)    /   Actividades previstas 1 (hasta n)
- Difusión (elegir de una lista determinada)
- Descripción de las medidas de difusión
- Asignaturas en la que se implementa el proyecto (elegir de una lista determinada)
- Solicita Becario (SI o NO)
</t>
    </r>
    <r>
      <rPr>
        <b/>
        <sz val="11"/>
        <color theme="1"/>
        <rFont val="Calibri"/>
        <family val="2"/>
        <scheme val="minor"/>
      </rPr>
      <t>Solo si solicita becario</t>
    </r>
    <r>
      <rPr>
        <sz val="11"/>
        <color theme="1"/>
        <rFont val="Calibri"/>
        <family val="2"/>
        <scheme val="minor"/>
      </rPr>
      <t xml:space="preserve">
    · Número de meses para el becario /  Cantidad mensual para el becario / Actividades del becario 
- Solicitud Presupuesto (SI o NO) 
</t>
    </r>
    <r>
      <rPr>
        <b/>
        <sz val="11"/>
        <color theme="1"/>
        <rFont val="Calibri"/>
        <family val="2"/>
        <scheme val="minor"/>
      </rPr>
      <t>Solo si solicita presupuesto (a excepción de la beca)</t>
    </r>
    <r>
      <rPr>
        <sz val="11"/>
        <color theme="1"/>
        <rFont val="Calibri"/>
        <family val="2"/>
        <scheme val="minor"/>
      </rPr>
      <t xml:space="preserve">
- </t>
    </r>
    <r>
      <rPr>
        <u/>
        <sz val="11"/>
        <color theme="1"/>
        <rFont val="Calibri"/>
        <family val="2"/>
        <scheme val="minor"/>
      </rPr>
      <t>Partidas Presupuestarias</t>
    </r>
    <r>
      <rPr>
        <sz val="11"/>
        <color theme="1"/>
        <rFont val="Calibri"/>
        <family val="2"/>
        <scheme val="minor"/>
      </rPr>
      <t xml:space="preserve"> (desde 1 hasta n):
     · Concepto 1 (hasta n) /  Justificación 1 (hasta n) /   Coste 1 (hasta n)</t>
    </r>
  </si>
  <si>
    <t>El sistema debe permitir que el administrador revise si las solicitudes están bien y completas. Para ello, es sistema debe permitir que en la revisión el ADMINISTRADOR debe indicar los proyectos como:
   - aceptado  /  subsanar documentación    /  rechazado
El sistema debe permitir que el ADMINISTRADOR reasigne los proyectos en las distintas líneas de actuación. Bien porque el profesor lo haya asignado mal, o para equilibrar las solicitudes en las distintas líneas.
Además, el sistema permitirá que se asigne a los profesores (dentro de la línea de actuación correspondiente) que deben evaluar cada proyecto.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</si>
</sst>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4">
    <font>
      <sz val="11"/>
      <color theme="1"/>
      <name val="Calibri"/>
      <family val="2"/>
      <scheme val="minor"/>
    </font>
    <font>
      <sz val="25"/>
      <color rgb="FF002060"/>
      <name val="Kozuka Gothic Pro H"/>
      <family val="2"/>
      <charset val="128"/>
    </font>
    <font>
      <b/>
      <sz val="11"/>
      <color rgb="FF002060"/>
      <name val="Kozuka Gothic Pro H"/>
      <family val="2"/>
      <charset val="128"/>
    </font>
    <font>
      <b/>
      <sz val="11"/>
      <color theme="1"/>
      <name val="Calibri"/>
      <family val="2"/>
      <scheme val="minor"/>
    </font>
    <font>
      <sz val="10"/>
      <color theme="0"/>
      <name val="Kozuka Gothic Pro H"/>
      <family val="2"/>
      <charset val="128"/>
    </font>
    <font>
      <sz val="11"/>
      <color theme="1"/>
      <name val="Calibri"/>
      <family val="2"/>
      <scheme val="minor"/>
    </font>
    <font>
      <b/>
      <sz val="10"/>
      <color rgb="FF002060"/>
      <name val="Kozuka Gothic Pro H"/>
      <family val="2"/>
      <charset val="128"/>
    </font>
    <font>
      <b/>
      <sz val="10"/>
      <color theme="1"/>
      <name val="Calibri"/>
      <family val="2"/>
      <scheme val="minor"/>
    </font>
    <font>
      <b/>
      <sz val="10"/>
      <color theme="0"/>
      <name val="Calibri"/>
      <family val="2"/>
      <scheme val="minor"/>
    </font>
    <font>
      <sz val="10"/>
      <color theme="1"/>
      <name val="Calibri"/>
      <family val="2"/>
      <scheme val="minor"/>
    </font>
    <font>
      <b/>
      <sz val="22"/>
      <color rgb="FF002060"/>
      <name val="Kozuka Gothic Pro H"/>
    </font>
    <font>
      <b/>
      <sz val="9"/>
      <color theme="0"/>
      <name val="Kozuka Gothic Pro H"/>
    </font>
    <font>
      <u/>
      <sz val="11"/>
      <color theme="10"/>
      <name val="Calibri"/>
      <family val="2"/>
      <scheme val="minor"/>
    </font>
    <font>
      <u/>
      <sz val="11"/>
      <color theme="1"/>
      <name val="Calibri"/>
      <family val="2"/>
      <scheme val="minor"/>
    </font>
  </fonts>
  <fills count="7">
    <fill>
      <patternFill patternType="none"/>
    </fill>
    <fill>
      <patternFill patternType="gray125"/>
    </fill>
    <fill>
      <patternFill patternType="solid">
        <fgColor theme="1" tint="0.34998626667073579"/>
        <bgColor indexed="64"/>
      </patternFill>
    </fill>
    <fill>
      <patternFill patternType="solid">
        <fgColor theme="5" tint="-0.249977111117893"/>
        <bgColor indexed="64"/>
      </patternFill>
    </fill>
    <fill>
      <patternFill patternType="solid">
        <fgColor theme="0" tint="-0.249977111117893"/>
        <bgColor indexed="64"/>
      </patternFill>
    </fill>
    <fill>
      <patternFill patternType="solid">
        <fgColor rgb="FFFFFF00"/>
        <bgColor indexed="64"/>
      </patternFill>
    </fill>
    <fill>
      <patternFill patternType="solid">
        <fgColor theme="9" tint="0.59999389629810485"/>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theme="0"/>
      </left>
      <right/>
      <top/>
      <bottom/>
      <diagonal/>
    </border>
    <border>
      <left/>
      <right/>
      <top style="medium">
        <color theme="5" tint="-0.249977111117893"/>
      </top>
      <bottom/>
      <diagonal/>
    </border>
    <border>
      <left/>
      <right/>
      <top style="thin">
        <color theme="5" tint="-0.249977111117893"/>
      </top>
      <bottom style="medium">
        <color theme="5" tint="-0.249977111117893"/>
      </bottom>
      <diagonal/>
    </border>
    <border>
      <left style="thin">
        <color theme="0"/>
      </left>
      <right/>
      <top/>
      <bottom style="medium">
        <color theme="5" tint="-0.249977111117893"/>
      </bottom>
      <diagonal/>
    </border>
    <border>
      <left/>
      <right/>
      <top/>
      <bottom style="medium">
        <color theme="5" tint="-0.249977111117893"/>
      </bottom>
      <diagonal/>
    </border>
  </borders>
  <cellStyleXfs count="3">
    <xf numFmtId="0" fontId="0" fillId="0" borderId="0"/>
    <xf numFmtId="9" fontId="5" fillId="0" borderId="0" applyFont="0" applyFill="0" applyBorder="0" applyAlignment="0" applyProtection="0"/>
    <xf numFmtId="0" fontId="12" fillId="0" borderId="0" applyNumberFormat="0" applyFill="0" applyBorder="0" applyAlignment="0" applyProtection="0"/>
  </cellStyleXfs>
  <cellXfs count="45">
    <xf numFmtId="0" fontId="0" fillId="0" borderId="0" xfId="0"/>
    <xf numFmtId="0" fontId="1" fillId="0" borderId="0" xfId="0" applyFont="1"/>
    <xf numFmtId="0" fontId="0" fillId="0" borderId="0" xfId="0" applyNumberFormat="1" applyAlignment="1">
      <alignment horizontal="center"/>
    </xf>
    <xf numFmtId="0" fontId="0" fillId="0" borderId="0" xfId="0" applyAlignment="1">
      <alignment horizontal="center" vertical="center"/>
    </xf>
    <xf numFmtId="0" fontId="0" fillId="0" borderId="0" xfId="0" applyAlignment="1">
      <alignment vertical="center"/>
    </xf>
    <xf numFmtId="0" fontId="0" fillId="0" borderId="0" xfId="0" applyAlignment="1">
      <alignment vertical="center" wrapText="1"/>
    </xf>
    <xf numFmtId="0" fontId="0" fillId="0" borderId="0" xfId="0" applyNumberFormat="1" applyAlignment="1">
      <alignment horizontal="center" vertical="center"/>
    </xf>
    <xf numFmtId="0" fontId="3" fillId="0" borderId="1" xfId="0" applyFont="1" applyBorder="1"/>
    <xf numFmtId="0" fontId="4" fillId="2" borderId="1" xfId="0" applyFont="1" applyFill="1" applyBorder="1"/>
    <xf numFmtId="0" fontId="0" fillId="3" borderId="0" xfId="0" applyFill="1" applyAlignment="1">
      <alignment horizontal="center" vertical="center"/>
    </xf>
    <xf numFmtId="0" fontId="0" fillId="3" borderId="0" xfId="0" applyFill="1" applyAlignment="1">
      <alignment horizontal="left"/>
    </xf>
    <xf numFmtId="0" fontId="0" fillId="0" borderId="0" xfId="0" applyAlignment="1">
      <alignment horizontal="left" vertical="center"/>
    </xf>
    <xf numFmtId="0" fontId="3" fillId="0" borderId="1" xfId="0" applyFont="1" applyBorder="1" applyAlignment="1">
      <alignment vertical="center"/>
    </xf>
    <xf numFmtId="0" fontId="0" fillId="0" borderId="0" xfId="0" applyAlignment="1"/>
    <xf numFmtId="0" fontId="7" fillId="0" borderId="4" xfId="0" applyFont="1" applyBorder="1" applyAlignment="1">
      <alignment horizontal="left" vertical="center"/>
    </xf>
    <xf numFmtId="0" fontId="8" fillId="3" borderId="3" xfId="0" applyFont="1" applyFill="1" applyBorder="1" applyAlignment="1">
      <alignment horizontal="left"/>
    </xf>
    <xf numFmtId="0" fontId="8" fillId="3" borderId="3" xfId="0" applyFont="1" applyFill="1" applyBorder="1" applyAlignment="1">
      <alignment horizontal="center" vertical="center"/>
    </xf>
    <xf numFmtId="0" fontId="9" fillId="0" borderId="0" xfId="0" applyFont="1" applyAlignment="1">
      <alignment horizontal="left" vertical="center"/>
    </xf>
    <xf numFmtId="0" fontId="9" fillId="0" borderId="0" xfId="0" applyNumberFormat="1" applyFont="1" applyAlignment="1">
      <alignment horizontal="center" vertical="center"/>
    </xf>
    <xf numFmtId="0" fontId="7" fillId="0" borderId="4" xfId="0" applyNumberFormat="1" applyFont="1" applyBorder="1" applyAlignment="1">
      <alignment horizontal="center" vertical="center"/>
    </xf>
    <xf numFmtId="9" fontId="7" fillId="0" borderId="4" xfId="1" applyFont="1" applyBorder="1" applyAlignment="1">
      <alignment horizontal="center" vertical="center"/>
    </xf>
    <xf numFmtId="9" fontId="0" fillId="0" borderId="0" xfId="0" applyNumberFormat="1" applyAlignment="1">
      <alignment horizontal="right"/>
    </xf>
    <xf numFmtId="9" fontId="9" fillId="0" borderId="0" xfId="1" applyFont="1" applyAlignment="1">
      <alignment horizontal="center" vertical="center"/>
    </xf>
    <xf numFmtId="0" fontId="11" fillId="4" borderId="1" xfId="0" applyFont="1" applyFill="1" applyBorder="1" applyAlignment="1">
      <alignment vertical="center"/>
    </xf>
    <xf numFmtId="0" fontId="0" fillId="0" borderId="0" xfId="0" applyAlignment="1" applyProtection="1">
      <alignment horizontal="center" vertical="top"/>
      <protection locked="0"/>
    </xf>
    <xf numFmtId="0" fontId="0" fillId="0" borderId="0" xfId="0" applyAlignment="1" applyProtection="1">
      <alignment horizontal="justify" vertical="top" wrapText="1"/>
      <protection locked="0"/>
    </xf>
    <xf numFmtId="9" fontId="0" fillId="0" borderId="0" xfId="1" applyFont="1" applyAlignment="1" applyProtection="1">
      <alignment horizontal="center" vertical="top"/>
      <protection locked="0"/>
    </xf>
    <xf numFmtId="0" fontId="0" fillId="0" borderId="0" xfId="0" applyNumberFormat="1" applyAlignment="1" applyProtection="1">
      <alignment horizontal="center" vertical="top"/>
      <protection locked="0"/>
    </xf>
    <xf numFmtId="0" fontId="0" fillId="0" borderId="0" xfId="0" applyAlignment="1" applyProtection="1">
      <alignment horizontal="justify" vertical="top"/>
      <protection locked="0"/>
    </xf>
    <xf numFmtId="0" fontId="0" fillId="0" borderId="0" xfId="0" applyAlignment="1" applyProtection="1">
      <alignment horizontal="center" vertical="center"/>
    </xf>
    <xf numFmtId="0" fontId="0" fillId="0" borderId="0" xfId="0" applyAlignment="1" applyProtection="1">
      <alignment vertical="center"/>
    </xf>
    <xf numFmtId="0" fontId="0" fillId="0" borderId="0" xfId="0" applyAlignment="1" applyProtection="1">
      <alignment vertical="center" wrapText="1"/>
    </xf>
    <xf numFmtId="9" fontId="0" fillId="0" borderId="0" xfId="0" applyNumberFormat="1" applyFont="1" applyAlignment="1" applyProtection="1">
      <alignment horizontal="center" vertical="center"/>
    </xf>
    <xf numFmtId="0" fontId="0" fillId="0" borderId="0" xfId="0" applyProtection="1"/>
    <xf numFmtId="0" fontId="0" fillId="5" borderId="0" xfId="0" applyFill="1"/>
    <xf numFmtId="0" fontId="0" fillId="0" borderId="0" xfId="0" applyAlignment="1">
      <alignment wrapText="1"/>
    </xf>
    <xf numFmtId="0" fontId="0" fillId="0" borderId="0" xfId="0" applyAlignment="1">
      <alignment vertical="top" wrapText="1"/>
    </xf>
    <xf numFmtId="0" fontId="0" fillId="6" borderId="0" xfId="0" applyFill="1"/>
    <xf numFmtId="0" fontId="0" fillId="0" borderId="0" xfId="0" applyAlignment="1" applyProtection="1">
      <alignment vertical="top" wrapText="1"/>
      <protection locked="0"/>
    </xf>
    <xf numFmtId="0" fontId="12" fillId="0" borderId="0" xfId="2"/>
    <xf numFmtId="0" fontId="10" fillId="0" borderId="0" xfId="0" applyFont="1" applyAlignment="1">
      <alignment horizontal="center"/>
    </xf>
    <xf numFmtId="0" fontId="6" fillId="0" borderId="5" xfId="0" applyFont="1" applyFill="1" applyBorder="1" applyAlignment="1">
      <alignment horizontal="center" vertical="center" wrapText="1"/>
    </xf>
    <xf numFmtId="0" fontId="6" fillId="0" borderId="6" xfId="0" applyFont="1" applyFill="1" applyBorder="1" applyAlignment="1">
      <alignment horizontal="center" vertical="center" wrapText="1"/>
    </xf>
    <xf numFmtId="0" fontId="2" fillId="0" borderId="2" xfId="0" applyFont="1" applyFill="1" applyBorder="1" applyAlignment="1">
      <alignment horizontal="center" wrapText="1"/>
    </xf>
    <xf numFmtId="0" fontId="2" fillId="0" borderId="0" xfId="0" applyFont="1" applyFill="1" applyBorder="1" applyAlignment="1">
      <alignment horizontal="center" wrapText="1"/>
    </xf>
  </cellXfs>
  <cellStyles count="3">
    <cellStyle name="Hipervínculo" xfId="2" builtinId="8"/>
    <cellStyle name="Normal" xfId="0" builtinId="0"/>
    <cellStyle name="Porcentaje" xfId="1" builtinId="5"/>
  </cellStyles>
  <dxfs count="37">
    <dxf>
      <font>
        <b val="0"/>
        <i val="0"/>
        <strike val="0"/>
        <condense val="0"/>
        <extend val="0"/>
        <outline val="0"/>
        <shadow val="0"/>
        <u val="none"/>
        <vertAlign val="baseline"/>
        <sz val="11"/>
        <color theme="1"/>
        <name val="Calibri"/>
        <scheme val="minor"/>
      </font>
      <numFmt numFmtId="13" formatCode="0%"/>
      <alignment horizontal="center" vertical="center" textRotation="0" wrapText="0" indent="0" justifyLastLine="0" shrinkToFit="0" readingOrder="0"/>
      <protection locked="1" hidden="0"/>
    </dxf>
    <dxf>
      <alignment horizontal="center" vertical="center" textRotation="0" wrapText="0" indent="0" justifyLastLine="0" shrinkToFit="0" readingOrder="0"/>
      <protection locked="1" hidden="0"/>
    </dxf>
    <dxf>
      <alignment horizontal="center" vertical="center" textRotation="0" wrapText="0" indent="0" justifyLastLine="0" shrinkToFit="0" readingOrder="0"/>
      <protection locked="1" hidden="0"/>
    </dxf>
    <dxf>
      <alignment horizontal="center" vertical="center" textRotation="0" wrapText="0" indent="0" justifyLastLine="0" shrinkToFit="0" readingOrder="0"/>
      <protection locked="1" hidden="0"/>
    </dxf>
    <dxf>
      <alignment horizontal="general" vertical="center" textRotation="0" wrapText="1" indent="0" justifyLastLine="0" shrinkToFit="0" readingOrder="0"/>
      <protection locked="1" hidden="0"/>
    </dxf>
    <dxf>
      <alignment horizontal="general" vertical="center" textRotation="0" wrapText="0" indent="0" justifyLastLine="0" shrinkToFit="0" readingOrder="0"/>
      <protection locked="1" hidden="0"/>
    </dxf>
    <dxf>
      <alignment horizontal="center" vertical="center" textRotation="0" wrapText="0" indent="0" justifyLastLine="0" shrinkToFit="0" readingOrder="0"/>
      <protection locked="1" hidden="0"/>
    </dxf>
    <dxf>
      <font>
        <b/>
        <i val="0"/>
      </font>
      <fill>
        <patternFill>
          <bgColor theme="9" tint="0.39994506668294322"/>
        </patternFill>
      </fill>
    </dxf>
    <dxf>
      <font>
        <color theme="0"/>
      </font>
    </dxf>
    <dxf>
      <font>
        <color theme="0"/>
      </font>
    </dxf>
    <dxf>
      <font>
        <color theme="0"/>
      </font>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general" vertical="center" textRotation="0" wrapText="1" indent="0" justifyLastLine="0" shrinkToFit="0" readingOrder="0"/>
    </dxf>
    <dxf>
      <alignment vertical="center" textRotation="0" indent="0" justifyLastLine="0" shrinkToFit="0" readingOrder="0"/>
    </dxf>
    <dxf>
      <numFmt numFmtId="0" formatCode="General"/>
      <alignment horizontal="center" vertical="center" textRotation="0" wrapText="0" indent="0" justifyLastLine="0" shrinkToFit="0" readingOrder="0"/>
    </dxf>
    <dxf>
      <alignment vertical="center" textRotation="0" indent="0" justifyLastLine="0" shrinkToFit="0" readingOrder="0"/>
    </dxf>
    <dxf>
      <fill>
        <patternFill patternType="solid">
          <fgColor indexed="64"/>
          <bgColor theme="5" tint="-0.249977111117893"/>
        </patternFill>
      </fill>
      <alignment horizontal="center" vertical="center" textRotation="0" wrapText="0" indent="0" justifyLastLine="0" shrinkToFit="0" readingOrder="0"/>
    </dxf>
    <dxf>
      <alignment horizontal="center"/>
    </dxf>
    <dxf>
      <alignment vertical="center"/>
    </dxf>
    <dxf>
      <alignment vertical="center"/>
    </dxf>
    <dxf>
      <alignment vertical="center"/>
    </dxf>
    <dxf>
      <alignment vertical="center"/>
    </dxf>
    <dxf>
      <alignment horizontal="left"/>
    </dxf>
    <dxf>
      <alignment horizontal="left"/>
    </dxf>
    <dxf>
      <fill>
        <patternFill patternType="solid">
          <bgColor theme="5" tint="-0.249977111117893"/>
        </patternFill>
      </fill>
    </dxf>
    <dxf>
      <fill>
        <patternFill patternType="solid">
          <bgColor theme="5" tint="-0.249977111117893"/>
        </patternFill>
      </fill>
    </dxf>
    <dxf>
      <numFmt numFmtId="0" formatCode="General"/>
      <alignment horizontal="center" vertical="top" textRotation="0" wrapText="0" indent="0" justifyLastLine="0" shrinkToFit="0" readingOrder="0"/>
      <protection locked="0" hidden="0"/>
    </dxf>
    <dxf>
      <alignment horizontal="center" vertical="top" textRotation="0" wrapText="0" indent="0" justifyLastLine="0" shrinkToFit="0" readingOrder="0"/>
      <protection locked="0" hidden="0"/>
    </dxf>
    <dxf>
      <alignment horizontal="center" vertical="top" textRotation="0" wrapText="0" indent="0" justifyLastLine="0" shrinkToFit="0" readingOrder="0"/>
      <protection locked="0" hidden="0"/>
    </dxf>
    <dxf>
      <alignment horizontal="center" vertical="top" textRotation="0" wrapText="0" indent="0" justifyLastLine="0" shrinkToFit="0" readingOrder="0"/>
      <protection locked="0" hidden="0"/>
    </dxf>
    <dxf>
      <alignment horizontal="justify" vertical="top" textRotation="0" wrapText="1" indent="0" justifyLastLine="0" shrinkToFit="0" readingOrder="0"/>
      <protection locked="0" hidden="0"/>
    </dxf>
    <dxf>
      <alignment horizontal="justify" vertical="top" textRotation="0" wrapText="1" indent="0" justifyLastLine="0" shrinkToFit="0" readingOrder="0"/>
      <protection locked="0" hidden="0"/>
    </dxf>
    <dxf>
      <numFmt numFmtId="0" formatCode="General"/>
      <alignment horizontal="center" vertical="top" textRotation="0" wrapText="0" indent="0" justifyLastLine="0" shrinkToFit="0" readingOrder="0"/>
      <protection locked="0" hidden="0"/>
    </dxf>
    <dxf>
      <protection locked="1" hidden="0"/>
    </dxf>
    <dxf>
      <alignment vertical="center" textRotation="0" indent="0" justifyLastLine="0" shrinkToFit="0" readingOrder="0"/>
    </dxf>
    <dxf>
      <fill>
        <patternFill patternType="solid">
          <fgColor indexed="64"/>
          <bgColor theme="5" tint="-0.249977111117893"/>
        </patternFill>
      </fill>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1</xdr:col>
      <xdr:colOff>47624</xdr:colOff>
      <xdr:row>0</xdr:row>
      <xdr:rowOff>0</xdr:rowOff>
    </xdr:from>
    <xdr:to>
      <xdr:col>2</xdr:col>
      <xdr:colOff>1004156</xdr:colOff>
      <xdr:row>2</xdr:row>
      <xdr:rowOff>19050</xdr:rowOff>
    </xdr:to>
    <xdr:pic>
      <xdr:nvPicPr>
        <xdr:cNvPr id="6" name="Imagen 5">
          <a:extLst>
            <a:ext uri="{FF2B5EF4-FFF2-40B4-BE49-F238E27FC236}">
              <a16:creationId xmlns:a16="http://schemas.microsoft.com/office/drawing/2014/main" id="{D2B85337-6F03-4954-9FE0-1F2105CD0D91}"/>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r="41343" b="46700"/>
        <a:stretch/>
      </xdr:blipFill>
      <xdr:spPr>
        <a:xfrm>
          <a:off x="247649" y="0"/>
          <a:ext cx="1593241" cy="5715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114300</xdr:colOff>
      <xdr:row>0</xdr:row>
      <xdr:rowOff>30480</xdr:rowOff>
    </xdr:from>
    <xdr:to>
      <xdr:col>2</xdr:col>
      <xdr:colOff>990448</xdr:colOff>
      <xdr:row>3</xdr:row>
      <xdr:rowOff>121768</xdr:rowOff>
    </xdr:to>
    <xdr:pic>
      <xdr:nvPicPr>
        <xdr:cNvPr id="2" name="Imagen 1">
          <a:extLst>
            <a:ext uri="{FF2B5EF4-FFF2-40B4-BE49-F238E27FC236}">
              <a16:creationId xmlns:a16="http://schemas.microsoft.com/office/drawing/2014/main" id="{60C95E66-B991-4B30-9909-706C54A949B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00100" y="30480"/>
          <a:ext cx="876148" cy="876148"/>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ilagros Huerta Gómez de Merodio" refreshedDate="44547.603275000001" createdVersion="6" refreshedVersion="6" minRefreshableVersion="3" recordCount="3">
  <cacheSource type="worksheet">
    <worksheetSource name="tbRequerimientos2"/>
  </cacheSource>
  <cacheFields count="5">
    <cacheField name="Número" numFmtId="0">
      <sharedItems containsSemiMixedTypes="0" containsString="0" containsNumber="1" containsInteger="1" minValue="1" maxValue="3"/>
    </cacheField>
    <cacheField name="Requerimiento" numFmtId="0">
      <sharedItems/>
    </cacheField>
    <cacheField name="Descripción" numFmtId="0">
      <sharedItems/>
    </cacheField>
    <cacheField name="Prioridad" numFmtId="0">
      <sharedItems containsSemiMixedTypes="0" containsString="0" containsNumber="1" containsInteger="1" minValue="1" maxValue="2"/>
    </cacheField>
    <cacheField name="Estado" numFmtId="0">
      <sharedItems count="3">
        <s v="Pendiente"/>
        <s v="Terminado"/>
        <s v="En proceso" u="1"/>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3">
  <r>
    <n v="1"/>
    <s v="Creación de perfiles"/>
    <s v="El sistema debe permitir la creación de perfiles para asociarlos a cada usuario"/>
    <n v="1"/>
    <x v="0"/>
  </r>
  <r>
    <n v="2"/>
    <s v="Login de usuarios"/>
    <s v="El sistema debe permitir el ingreso con un usuario activo y una clave"/>
    <n v="1"/>
    <x v="1"/>
  </r>
  <r>
    <n v="3"/>
    <s v="Activar/Inactivar usuarios"/>
    <s v="El sistema debe permitir activar o inactivar un usuario"/>
    <n v="2"/>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ablaDinámica3" cacheId="0"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rowHeaderCaption="Estado">
  <location ref="I9:J12" firstHeaderRow="1" firstDataRow="1" firstDataCol="1"/>
  <pivotFields count="5">
    <pivotField showAll="0"/>
    <pivotField showAll="0"/>
    <pivotField showAll="0"/>
    <pivotField showAll="0"/>
    <pivotField axis="axisRow" dataField="1" showAll="0">
      <items count="4">
        <item x="0"/>
        <item m="1" x="2"/>
        <item x="1"/>
        <item t="default"/>
      </items>
    </pivotField>
  </pivotFields>
  <rowFields count="1">
    <field x="4"/>
  </rowFields>
  <rowItems count="3">
    <i>
      <x/>
    </i>
    <i>
      <x v="2"/>
    </i>
    <i t="grand">
      <x/>
    </i>
  </rowItems>
  <colItems count="1">
    <i/>
  </colItems>
  <dataFields count="1">
    <dataField name="Cantidad" fld="4" subtotal="count" baseField="0" baseItem="0"/>
  </dataFields>
  <formats count="9">
    <format dxfId="26">
      <pivotArea field="4" type="button" dataOnly="0" labelOnly="1" outline="0" axis="axisRow" fieldPosition="0"/>
    </format>
    <format dxfId="25">
      <pivotArea dataOnly="0" labelOnly="1" outline="0" axis="axisValues" fieldPosition="0"/>
    </format>
    <format dxfId="24">
      <pivotArea field="4" type="button" dataOnly="0" labelOnly="1" outline="0" axis="axisRow" fieldPosition="0"/>
    </format>
    <format dxfId="23">
      <pivotArea dataOnly="0" labelOnly="1" outline="0" axis="axisValues" fieldPosition="0"/>
    </format>
    <format dxfId="22">
      <pivotArea grandRow="1" outline="0" collapsedLevelsAreSubtotals="1" fieldPosition="0"/>
    </format>
    <format dxfId="21">
      <pivotArea dataOnly="0" labelOnly="1" grandRow="1" outline="0" fieldPosition="0"/>
    </format>
    <format dxfId="20">
      <pivotArea collapsedLevelsAreSubtotals="1" fieldPosition="0">
        <references count="1">
          <reference field="4" count="0"/>
        </references>
      </pivotArea>
    </format>
    <format dxfId="19">
      <pivotArea dataOnly="0" labelOnly="1" fieldPosition="0">
        <references count="1">
          <reference field="4" count="0"/>
        </references>
      </pivotArea>
    </format>
    <format dxfId="18">
      <pivotArea outline="0" collapsedLevelsAreSubtotals="1" fieldPosition="0"/>
    </format>
  </formats>
  <pivotTableStyleInfo name="PivotStyleMedium1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id="1" name="Requerimientos" displayName="Requerimientos" ref="B9:H26" totalsRowCount="1" headerRowDxfId="36" dataDxfId="35" totalsRowDxfId="34">
  <autoFilter ref="B9:H25"/>
  <tableColumns count="7">
    <tableColumn id="1" name="Número" totalsRowLabel="Total" dataDxfId="33" totalsRowDxfId="6">
      <calculatedColumnFormula>ROW()-ROW(Requerimientos[[#Headers],[Número]])</calculatedColumnFormula>
    </tableColumn>
    <tableColumn id="2" name="Requerimiento" dataDxfId="32" totalsRowDxfId="5"/>
    <tableColumn id="3" name="Descripción" dataDxfId="31" totalsRowDxfId="4"/>
    <tableColumn id="4" name="Prioridad" dataDxfId="30" totalsRowDxfId="3"/>
    <tableColumn id="5" name="Estado" dataDxfId="29" totalsRowDxfId="2"/>
    <tableColumn id="6" name="Tiempo" totalsRowFunction="custom" dataDxfId="28" totalsRowDxfId="1">
      <totalsRowFormula>SUM(Requerimientos[Tiempo])</totalsRowFormula>
    </tableColumn>
    <tableColumn id="7" name="% " totalsRowFunction="custom" dataDxfId="27" totalsRowDxfId="0" dataCellStyle="Porcentaje">
      <calculatedColumnFormula>Requerimientos[[#This Row],[Tiempo]]/Requerimientos[[#Totals],[Tiempo]]</calculatedColumnFormula>
      <totalsRowFormula>SUM(Requerimientos[% ])</totalsRowFormula>
    </tableColumn>
  </tableColumns>
  <tableStyleInfo name="TableStyleMedium11" showFirstColumn="0" showLastColumn="0" showRowStripes="1" showColumnStripes="0"/>
</table>
</file>

<file path=xl/tables/table2.xml><?xml version="1.0" encoding="utf-8"?>
<table xmlns="http://schemas.openxmlformats.org/spreadsheetml/2006/main" id="2" name="tbRequerimientos2" displayName="tbRequerimientos2" ref="C10:G13" totalsRowShown="0" headerRowDxfId="17" dataDxfId="16">
  <autoFilter ref="C10:G13"/>
  <tableColumns count="5">
    <tableColumn id="1" name="Número" dataDxfId="15">
      <calculatedColumnFormula>IF(ROW(C10)=10,1,C10+1)</calculatedColumnFormula>
    </tableColumn>
    <tableColumn id="2" name="Requerimiento" dataDxfId="14"/>
    <tableColumn id="3" name="Descripción" dataDxfId="13"/>
    <tableColumn id="4" name="Prioridad" dataDxfId="12"/>
    <tableColumn id="5" name="Estado" dataDxfId="11"/>
  </tableColumns>
  <tableStyleInfo name="TableStyleMedium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pivotTable" Target="../pivotTables/pivotTable1.xml"/><Relationship Id="rId4"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B1:L26"/>
  <sheetViews>
    <sheetView showGridLines="0" showZeros="0" tabSelected="1" zoomScaleNormal="100" workbookViewId="0">
      <pane xSplit="1" ySplit="9" topLeftCell="B19" activePane="bottomRight" state="frozen"/>
      <selection pane="topRight" activeCell="C1" sqref="C1"/>
      <selection pane="bottomLeft" activeCell="A11" sqref="A11"/>
      <selection pane="bottomRight" activeCell="D23" sqref="D23"/>
    </sheetView>
  </sheetViews>
  <sheetFormatPr baseColWidth="10" defaultColWidth="8.85546875" defaultRowHeight="15" outlineLevelRow="1"/>
  <cols>
    <col min="1" max="1" width="3" customWidth="1"/>
    <col min="2" max="2" width="9.5703125" style="33" customWidth="1"/>
    <col min="3" max="3" width="33" style="33" customWidth="1"/>
    <col min="4" max="4" width="89.7109375" style="33" customWidth="1"/>
    <col min="5" max="5" width="9.140625" style="33" customWidth="1"/>
    <col min="6" max="6" width="12" style="33" customWidth="1"/>
    <col min="7" max="7" width="8.28515625" style="33" customWidth="1"/>
    <col min="8" max="8" width="6.28515625" style="33" customWidth="1"/>
    <col min="9" max="9" width="1.7109375" customWidth="1"/>
    <col min="10" max="10" width="32.85546875" customWidth="1"/>
    <col min="11" max="11" width="49.140625" customWidth="1"/>
  </cols>
  <sheetData>
    <row r="1" spans="2:12" ht="27.75" outlineLevel="1">
      <c r="B1" s="40" t="s">
        <v>23</v>
      </c>
      <c r="C1" s="40"/>
      <c r="D1" s="40"/>
      <c r="E1" s="40"/>
      <c r="F1" s="40"/>
      <c r="G1" s="40"/>
      <c r="H1" s="40"/>
    </row>
    <row r="2" spans="2:12" ht="15.75" outlineLevel="1" thickBot="1">
      <c r="B2"/>
      <c r="C2"/>
      <c r="D2"/>
      <c r="E2"/>
      <c r="F2" s="41" t="s">
        <v>33</v>
      </c>
      <c r="G2" s="42"/>
      <c r="H2" s="42"/>
      <c r="I2" s="13"/>
      <c r="J2" s="13"/>
    </row>
    <row r="3" spans="2:12" ht="10.5" customHeight="1" outlineLevel="1">
      <c r="B3"/>
      <c r="C3"/>
      <c r="D3"/>
      <c r="E3"/>
      <c r="F3" s="15" t="s">
        <v>8</v>
      </c>
      <c r="G3" s="16" t="s">
        <v>10</v>
      </c>
      <c r="H3" s="16" t="s">
        <v>32</v>
      </c>
    </row>
    <row r="4" spans="2:12" outlineLevel="1">
      <c r="B4" s="23" t="s">
        <v>0</v>
      </c>
      <c r="C4" s="12" t="s">
        <v>28</v>
      </c>
      <c r="D4"/>
      <c r="E4"/>
      <c r="F4" s="17" t="s">
        <v>14</v>
      </c>
      <c r="G4" s="18">
        <f>COUNTIF(Requerimientos[Estado],F4)</f>
        <v>16</v>
      </c>
      <c r="H4" s="22">
        <f>SUMIF(Requerimientos[Estado],F4,Requerimientos[% ])</f>
        <v>1.0000000000000002</v>
      </c>
      <c r="K4" s="39"/>
    </row>
    <row r="5" spans="2:12" outlineLevel="1">
      <c r="B5" s="23" t="s">
        <v>1</v>
      </c>
      <c r="C5" s="12" t="s">
        <v>41</v>
      </c>
      <c r="D5"/>
      <c r="E5"/>
      <c r="F5" s="17" t="s">
        <v>26</v>
      </c>
      <c r="G5" s="18">
        <f>COUNTIF(Requerimientos[Estado],F5)</f>
        <v>0</v>
      </c>
      <c r="H5" s="22">
        <f>SUMIF(Requerimientos[Estado],F5,Requerimientos[% ])</f>
        <v>0</v>
      </c>
    </row>
    <row r="6" spans="2:12" outlineLevel="1">
      <c r="B6" s="23" t="s">
        <v>2</v>
      </c>
      <c r="C6" s="12" t="s">
        <v>37</v>
      </c>
      <c r="D6"/>
      <c r="E6" s="21">
        <f>H6*100</f>
        <v>0</v>
      </c>
      <c r="F6" s="17" t="s">
        <v>25</v>
      </c>
      <c r="G6" s="18">
        <f>COUNTIF(Requerimientos[Estado],F6)</f>
        <v>0</v>
      </c>
      <c r="H6" s="22">
        <f>SUMIF(Requerimientos[Estado],F6,Requerimientos[% ])</f>
        <v>0</v>
      </c>
    </row>
    <row r="7" spans="2:12" ht="15.75" outlineLevel="1" thickBot="1">
      <c r="B7" s="23" t="s">
        <v>3</v>
      </c>
      <c r="C7" s="12" t="s">
        <v>66</v>
      </c>
      <c r="D7"/>
      <c r="E7"/>
      <c r="F7" s="14" t="s">
        <v>27</v>
      </c>
      <c r="G7" s="19">
        <f>SUM(G4:G6)</f>
        <v>16</v>
      </c>
      <c r="H7" s="20">
        <f>SUM(H4:H6)</f>
        <v>1.0000000000000002</v>
      </c>
    </row>
    <row r="8" spans="2:12" ht="6" customHeight="1" outlineLevel="1" collapsed="1">
      <c r="B8"/>
      <c r="C8"/>
      <c r="D8"/>
      <c r="E8"/>
      <c r="F8"/>
      <c r="G8"/>
      <c r="H8"/>
    </row>
    <row r="9" spans="2:12">
      <c r="B9" s="9" t="s">
        <v>4</v>
      </c>
      <c r="C9" s="9" t="s">
        <v>5</v>
      </c>
      <c r="D9" s="9" t="s">
        <v>6</v>
      </c>
      <c r="E9" s="9" t="s">
        <v>7</v>
      </c>
      <c r="F9" s="9" t="s">
        <v>8</v>
      </c>
      <c r="G9" s="9" t="s">
        <v>29</v>
      </c>
      <c r="H9" s="9" t="s">
        <v>31</v>
      </c>
      <c r="J9" s="34" t="s">
        <v>44</v>
      </c>
      <c r="K9" s="37" t="s">
        <v>50</v>
      </c>
    </row>
    <row r="10" spans="2:12" ht="30">
      <c r="B10" s="24">
        <f>ROW()-ROW(Requerimientos[[#Headers],[Número]])</f>
        <v>1</v>
      </c>
      <c r="C10" s="25" t="s">
        <v>35</v>
      </c>
      <c r="D10" s="25" t="s">
        <v>53</v>
      </c>
      <c r="E10" s="24">
        <v>1</v>
      </c>
      <c r="F10" s="24" t="s">
        <v>14</v>
      </c>
      <c r="G10" s="24">
        <v>2</v>
      </c>
      <c r="H10" s="26">
        <f>Requerimientos[[#This Row],[Tiempo]]/Requerimientos[[#Totals],[Tiempo]]</f>
        <v>0.04</v>
      </c>
      <c r="J10" s="38" t="s">
        <v>45</v>
      </c>
      <c r="K10" s="38"/>
    </row>
    <row r="11" spans="2:12">
      <c r="B11" s="27">
        <f>ROW()-ROW(Requerimientos[[#Headers],[Número]])</f>
        <v>2</v>
      </c>
      <c r="C11" s="28" t="s">
        <v>12</v>
      </c>
      <c r="D11" s="25" t="s">
        <v>51</v>
      </c>
      <c r="E11" s="24">
        <v>1</v>
      </c>
      <c r="F11" s="24" t="s">
        <v>14</v>
      </c>
      <c r="G11" s="24">
        <v>2</v>
      </c>
      <c r="H11" s="26">
        <f>Requerimientos[[#This Row],[Tiempo]]/Requerimientos[[#Totals],[Tiempo]]</f>
        <v>0.04</v>
      </c>
      <c r="J11" s="38" t="s">
        <v>45</v>
      </c>
      <c r="K11" s="38"/>
    </row>
    <row r="12" spans="2:12">
      <c r="B12" s="27">
        <f>ROW()-ROW(Requerimientos[[#Headers],[Número]])</f>
        <v>3</v>
      </c>
      <c r="C12" s="25" t="s">
        <v>36</v>
      </c>
      <c r="D12" s="25" t="s">
        <v>38</v>
      </c>
      <c r="E12" s="24">
        <v>1</v>
      </c>
      <c r="F12" s="24" t="s">
        <v>14</v>
      </c>
      <c r="G12" s="24">
        <v>3</v>
      </c>
      <c r="H12" s="26">
        <f>Requerimientos[[#This Row],[Tiempo]]/Requerimientos[[#Totals],[Tiempo]]</f>
        <v>0.06</v>
      </c>
      <c r="J12" s="38" t="s">
        <v>45</v>
      </c>
      <c r="K12" s="38"/>
    </row>
    <row r="13" spans="2:12" ht="90">
      <c r="B13" s="27">
        <f>ROW()-ROW(Requerimientos[[#Headers],[Número]])</f>
        <v>4</v>
      </c>
      <c r="C13" s="25" t="s">
        <v>42</v>
      </c>
      <c r="D13" s="25" t="s">
        <v>77</v>
      </c>
      <c r="E13" s="24">
        <v>2</v>
      </c>
      <c r="F13" s="24" t="s">
        <v>14</v>
      </c>
      <c r="G13" s="24">
        <v>5</v>
      </c>
      <c r="H13" s="26">
        <f>Requerimientos[[#This Row],[Tiempo]]/Requerimientos[[#Totals],[Tiempo]]</f>
        <v>0.1</v>
      </c>
      <c r="J13" s="38" t="s">
        <v>46</v>
      </c>
      <c r="K13" s="38" t="s">
        <v>57</v>
      </c>
    </row>
    <row r="14" spans="2:12" ht="60">
      <c r="B14" s="27">
        <f>ROW()-ROW(Requerimientos[[#Headers],[Número]])</f>
        <v>5</v>
      </c>
      <c r="C14" s="25" t="s">
        <v>43</v>
      </c>
      <c r="D14" s="25" t="s">
        <v>78</v>
      </c>
      <c r="E14" s="24">
        <v>2</v>
      </c>
      <c r="F14" s="24" t="s">
        <v>14</v>
      </c>
      <c r="G14" s="24">
        <v>2</v>
      </c>
      <c r="H14" s="26">
        <f>Requerimientos[[#This Row],[Tiempo]]/Requerimientos[[#Totals],[Tiempo]]</f>
        <v>0.04</v>
      </c>
      <c r="J14" s="38" t="s">
        <v>48</v>
      </c>
      <c r="K14" s="38" t="s">
        <v>52</v>
      </c>
    </row>
    <row r="15" spans="2:12" ht="285">
      <c r="B15" s="27">
        <f>ROW()-ROW(Requerimientos[[#Headers],[Número]])</f>
        <v>6</v>
      </c>
      <c r="C15" s="25" t="s">
        <v>34</v>
      </c>
      <c r="D15" s="25" t="s">
        <v>79</v>
      </c>
      <c r="E15" s="24">
        <v>2</v>
      </c>
      <c r="F15" s="24" t="s">
        <v>14</v>
      </c>
      <c r="G15" s="24">
        <v>6</v>
      </c>
      <c r="H15" s="26">
        <f>Requerimientos[[#This Row],[Tiempo]]/Requerimientos[[#Totals],[Tiempo]]</f>
        <v>0.12</v>
      </c>
      <c r="J15" s="38" t="s">
        <v>47</v>
      </c>
      <c r="K15" s="36"/>
      <c r="L15" s="35"/>
    </row>
    <row r="16" spans="2:12" ht="135">
      <c r="B16" s="27">
        <f>ROW()-ROW(Requerimientos[[#Headers],[Número]])</f>
        <v>7</v>
      </c>
      <c r="C16" s="25" t="s">
        <v>54</v>
      </c>
      <c r="D16" s="25" t="s">
        <v>80</v>
      </c>
      <c r="E16" s="24">
        <v>2</v>
      </c>
      <c r="F16" s="24" t="s">
        <v>14</v>
      </c>
      <c r="G16" s="24">
        <v>3</v>
      </c>
      <c r="H16" s="26">
        <f>Requerimientos[[#This Row],[Tiempo]]/Requerimientos[[#Totals],[Tiempo]]</f>
        <v>0.06</v>
      </c>
      <c r="J16" s="38" t="s">
        <v>48</v>
      </c>
      <c r="K16" s="38" t="s">
        <v>55</v>
      </c>
    </row>
    <row r="17" spans="2:11" ht="75">
      <c r="B17" s="27">
        <f>ROW()-ROW(Requerimientos[[#Headers],[Número]])</f>
        <v>8</v>
      </c>
      <c r="C17" s="25" t="s">
        <v>58</v>
      </c>
      <c r="D17" s="25" t="s">
        <v>62</v>
      </c>
      <c r="E17" s="24">
        <v>2</v>
      </c>
      <c r="F17" s="24" t="s">
        <v>14</v>
      </c>
      <c r="G17" s="24">
        <v>3</v>
      </c>
      <c r="H17" s="26">
        <f>Requerimientos[[#This Row],[Tiempo]]/Requerimientos[[#Totals],[Tiempo]]</f>
        <v>0.06</v>
      </c>
      <c r="J17" s="38" t="s">
        <v>48</v>
      </c>
      <c r="K17" s="38"/>
    </row>
    <row r="18" spans="2:11" ht="105">
      <c r="B18" s="27">
        <f>ROW()-ROW(Requerimientos[[#Headers],[Número]])</f>
        <v>9</v>
      </c>
      <c r="C18" s="25" t="s">
        <v>60</v>
      </c>
      <c r="D18" s="25" t="s">
        <v>59</v>
      </c>
      <c r="E18" s="24">
        <v>3</v>
      </c>
      <c r="F18" s="24" t="s">
        <v>14</v>
      </c>
      <c r="G18" s="24">
        <v>3</v>
      </c>
      <c r="H18" s="26">
        <f>Requerimientos[[#This Row],[Tiempo]]/Requerimientos[[#Totals],[Tiempo]]</f>
        <v>0.06</v>
      </c>
      <c r="J18" s="38" t="s">
        <v>56</v>
      </c>
      <c r="K18" s="38" t="s">
        <v>61</v>
      </c>
    </row>
    <row r="19" spans="2:11" ht="120">
      <c r="B19" s="27">
        <f>ROW()-ROW(Requerimientos[[#Headers],[Número]])</f>
        <v>10</v>
      </c>
      <c r="C19" s="25" t="s">
        <v>39</v>
      </c>
      <c r="D19" s="25" t="s">
        <v>63</v>
      </c>
      <c r="E19" s="24">
        <v>3</v>
      </c>
      <c r="F19" s="24" t="s">
        <v>14</v>
      </c>
      <c r="G19" s="24">
        <v>2</v>
      </c>
      <c r="H19" s="26">
        <f>Requerimientos[[#This Row],[Tiempo]]/Requerimientos[[#Totals],[Tiempo]]</f>
        <v>0.04</v>
      </c>
      <c r="J19" s="38" t="s">
        <v>49</v>
      </c>
      <c r="K19" s="38"/>
    </row>
    <row r="20" spans="2:11" ht="120">
      <c r="B20" s="27">
        <f>ROW()-ROW(Requerimientos[[#Headers],[Número]])</f>
        <v>11</v>
      </c>
      <c r="C20" s="25" t="s">
        <v>40</v>
      </c>
      <c r="D20" s="25" t="s">
        <v>64</v>
      </c>
      <c r="E20" s="24">
        <v>4</v>
      </c>
      <c r="F20" s="24" t="s">
        <v>14</v>
      </c>
      <c r="G20" s="24">
        <v>3</v>
      </c>
      <c r="H20" s="26">
        <f>Requerimientos[[#This Row],[Tiempo]]/Requerimientos[[#Totals],[Tiempo]]</f>
        <v>0.06</v>
      </c>
      <c r="J20" s="38" t="s">
        <v>48</v>
      </c>
      <c r="K20" s="38"/>
    </row>
    <row r="21" spans="2:11" ht="330">
      <c r="B21" s="27">
        <f>ROW()-ROW(Requerimientos[[#Headers],[Número]])</f>
        <v>12</v>
      </c>
      <c r="C21" s="25" t="s">
        <v>71</v>
      </c>
      <c r="D21" s="25" t="s">
        <v>67</v>
      </c>
      <c r="E21" s="24">
        <v>4</v>
      </c>
      <c r="F21" s="24" t="s">
        <v>14</v>
      </c>
      <c r="G21" s="24">
        <v>5</v>
      </c>
      <c r="H21" s="26">
        <f>Requerimientos[[#This Row],[Tiempo]]/Requerimientos[[#Totals],[Tiempo]]</f>
        <v>0.1</v>
      </c>
      <c r="J21" s="38" t="s">
        <v>48</v>
      </c>
      <c r="K21" s="38"/>
    </row>
    <row r="22" spans="2:11" ht="105">
      <c r="B22" s="27">
        <f>ROW()-ROW(Requerimientos[[#Headers],[Número]])</f>
        <v>13</v>
      </c>
      <c r="C22" s="25" t="s">
        <v>72</v>
      </c>
      <c r="D22" s="25" t="s">
        <v>69</v>
      </c>
      <c r="E22" s="24">
        <v>5</v>
      </c>
      <c r="F22" s="24" t="s">
        <v>14</v>
      </c>
      <c r="G22" s="24">
        <v>3</v>
      </c>
      <c r="H22" s="26">
        <f>Requerimientos[[#This Row],[Tiempo]]/Requerimientos[[#Totals],[Tiempo]]</f>
        <v>0.06</v>
      </c>
      <c r="J22" s="38" t="s">
        <v>48</v>
      </c>
      <c r="K22" s="38"/>
    </row>
    <row r="23" spans="2:11" ht="60">
      <c r="B23" s="27">
        <f>ROW()-ROW(Requerimientos[[#Headers],[Número]])</f>
        <v>14</v>
      </c>
      <c r="C23" s="25" t="s">
        <v>73</v>
      </c>
      <c r="D23" s="25" t="s">
        <v>70</v>
      </c>
      <c r="E23" s="24">
        <v>5</v>
      </c>
      <c r="F23" s="24" t="s">
        <v>14</v>
      </c>
      <c r="G23" s="24">
        <v>3</v>
      </c>
      <c r="H23" s="26">
        <f>Requerimientos[[#This Row],[Tiempo]]/Requerimientos[[#Totals],[Tiempo]]</f>
        <v>0.06</v>
      </c>
      <c r="J23" s="38"/>
      <c r="K23" s="38" t="s">
        <v>65</v>
      </c>
    </row>
    <row r="24" spans="2:11" ht="30">
      <c r="B24" s="27">
        <f>ROW()-ROW(Requerimientos[[#Headers],[Número]])</f>
        <v>15</v>
      </c>
      <c r="C24" s="25" t="s">
        <v>74</v>
      </c>
      <c r="D24" s="25" t="s">
        <v>75</v>
      </c>
      <c r="E24" s="24">
        <v>5</v>
      </c>
      <c r="F24" s="24" t="s">
        <v>14</v>
      </c>
      <c r="G24" s="24">
        <v>3</v>
      </c>
      <c r="H24" s="26">
        <f>Requerimientos[[#This Row],[Tiempo]]/Requerimientos[[#Totals],[Tiempo]]</f>
        <v>0.06</v>
      </c>
      <c r="J24" s="38"/>
      <c r="K24" s="38" t="s">
        <v>65</v>
      </c>
    </row>
    <row r="25" spans="2:11" ht="210">
      <c r="B25" s="27">
        <f>ROW()-ROW(Requerimientos[[#Headers],[Número]])</f>
        <v>16</v>
      </c>
      <c r="C25" s="25" t="s">
        <v>76</v>
      </c>
      <c r="D25" s="25" t="s">
        <v>68</v>
      </c>
      <c r="E25" s="24">
        <v>5</v>
      </c>
      <c r="F25" s="24" t="s">
        <v>14</v>
      </c>
      <c r="G25" s="24">
        <v>2</v>
      </c>
      <c r="H25" s="26">
        <f>Requerimientos[[#This Row],[Tiempo]]/Requerimientos[[#Totals],[Tiempo]]</f>
        <v>0.04</v>
      </c>
      <c r="J25" s="38" t="s">
        <v>49</v>
      </c>
    </row>
    <row r="26" spans="2:11">
      <c r="B26" s="29" t="s">
        <v>30</v>
      </c>
      <c r="C26" s="30"/>
      <c r="D26" s="31"/>
      <c r="E26" s="29"/>
      <c r="F26" s="29"/>
      <c r="G26" s="29">
        <f>SUM(Requerimientos[Tiempo])</f>
        <v>50</v>
      </c>
      <c r="H26" s="32">
        <f>SUM(Requerimientos[% ])</f>
        <v>1.0000000000000002</v>
      </c>
    </row>
  </sheetData>
  <sheetProtection selectLockedCells="1"/>
  <mergeCells count="2">
    <mergeCell ref="B1:H1"/>
    <mergeCell ref="F2:H2"/>
  </mergeCells>
  <conditionalFormatting sqref="F4:G4">
    <cfRule type="expression" dxfId="10" priority="15">
      <formula>$G$4=0</formula>
    </cfRule>
  </conditionalFormatting>
  <conditionalFormatting sqref="F5:G5">
    <cfRule type="expression" dxfId="9" priority="14">
      <formula>$G$5=0</formula>
    </cfRule>
  </conditionalFormatting>
  <conditionalFormatting sqref="F6:G6">
    <cfRule type="expression" dxfId="8" priority="13">
      <formula>$G$6=0</formula>
    </cfRule>
  </conditionalFormatting>
  <conditionalFormatting sqref="E7">
    <cfRule type="colorScale" priority="10">
      <colorScale>
        <cfvo type="min"/>
        <cfvo type="percentile" val="50"/>
        <cfvo type="max"/>
        <color rgb="FFF8696B"/>
        <color rgb="FFFFEB84"/>
        <color rgb="FF63BE7B"/>
      </colorScale>
    </cfRule>
    <cfRule type="iconSet" priority="11">
      <iconSet iconSet="4Rating">
        <cfvo type="percent" val="0"/>
        <cfvo type="percent" val="25"/>
        <cfvo type="percent" val="50"/>
        <cfvo type="percent" val="75"/>
      </iconSet>
    </cfRule>
  </conditionalFormatting>
  <conditionalFormatting sqref="F6:H6">
    <cfRule type="expression" dxfId="7" priority="12">
      <formula>$H$6=100%</formula>
    </cfRule>
  </conditionalFormatting>
  <dataValidations count="1">
    <dataValidation type="list" allowBlank="1" showInputMessage="1" showErrorMessage="1" sqref="F10:F25">
      <formula1>$F$4:$F$6</formula1>
    </dataValidation>
  </dataValidations>
  <printOptions horizontalCentered="1"/>
  <pageMargins left="0.19685039370078741" right="0.19685039370078741" top="0.19685039370078741" bottom="0.19685039370078741" header="0.19685039370078741" footer="0.19685039370078741"/>
  <pageSetup paperSize="9" scale="105" fitToHeight="5" orientation="landscape" r:id="rId1"/>
  <headerFooter>
    <oddHeader>&amp;R&amp;"Arial,Normal"
&amp;D</oddHeader>
    <oddFooter>&amp;R&amp;P / &amp;N</oddFooter>
  </headerFooter>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iconSet" priority="1" id="{0D0B8A5B-ED5F-4B9A-AFB6-D595C2619F94}">
            <x14:iconSet iconSet="5Rating" showValue="0" custom="1">
              <x14:cfvo type="percent">
                <xm:f>0</xm:f>
              </x14:cfvo>
              <x14:cfvo type="num">
                <xm:f>25</xm:f>
              </x14:cfvo>
              <x14:cfvo type="num">
                <xm:f>50</xm:f>
              </x14:cfvo>
              <x14:cfvo type="num">
                <xm:f>80</xm:f>
              </x14:cfvo>
              <x14:cfvo type="num">
                <xm:f>99</xm:f>
              </x14:cfvo>
              <x14:cfIcon iconSet="NoIcons" iconId="0"/>
              <x14:cfIcon iconSet="5Rating" iconId="1"/>
              <x14:cfIcon iconSet="5Rating" iconId="2"/>
              <x14:cfIcon iconSet="5Rating" iconId="3"/>
              <x14:cfIcon iconSet="3Symbols2" iconId="2"/>
            </x14:iconSet>
          </x14:cfRule>
          <xm:sqref>E6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dimension ref="C2:J22"/>
  <sheetViews>
    <sheetView showGridLines="0" workbookViewId="0">
      <selection activeCell="F12" sqref="F12"/>
    </sheetView>
  </sheetViews>
  <sheetFormatPr baseColWidth="10" defaultColWidth="8.85546875" defaultRowHeight="15"/>
  <cols>
    <col min="1" max="2" width="5" customWidth="1"/>
    <col min="3" max="3" width="17" customWidth="1"/>
    <col min="4" max="4" width="39.85546875" customWidth="1"/>
    <col min="5" max="5" width="48.7109375" customWidth="1"/>
    <col min="6" max="6" width="16.85546875" customWidth="1"/>
    <col min="7" max="7" width="19.42578125" customWidth="1"/>
    <col min="9" max="9" width="12.5703125" bestFit="1" customWidth="1"/>
    <col min="10" max="10" width="8.85546875" bestFit="1" customWidth="1"/>
  </cols>
  <sheetData>
    <row r="2" spans="3:10" ht="29.25">
      <c r="D2" s="1" t="s">
        <v>24</v>
      </c>
    </row>
    <row r="3" spans="3:10" ht="9.6" customHeight="1"/>
    <row r="4" spans="3:10" ht="13.15" customHeight="1"/>
    <row r="5" spans="3:10">
      <c r="C5" s="8" t="s">
        <v>0</v>
      </c>
      <c r="D5" s="7" t="s">
        <v>17</v>
      </c>
    </row>
    <row r="6" spans="3:10" ht="15.6" customHeight="1">
      <c r="C6" s="8" t="s">
        <v>1</v>
      </c>
      <c r="D6" s="7" t="s">
        <v>18</v>
      </c>
    </row>
    <row r="7" spans="3:10" ht="16.149999999999999" customHeight="1">
      <c r="C7" s="8" t="s">
        <v>2</v>
      </c>
      <c r="D7" s="7" t="s">
        <v>19</v>
      </c>
      <c r="I7" s="43" t="s">
        <v>11</v>
      </c>
      <c r="J7" s="44"/>
    </row>
    <row r="8" spans="3:10" ht="16.149999999999999" customHeight="1">
      <c r="C8" s="8" t="s">
        <v>3</v>
      </c>
      <c r="D8" s="7" t="s">
        <v>20</v>
      </c>
      <c r="I8" s="43"/>
      <c r="J8" s="44"/>
    </row>
    <row r="9" spans="3:10" ht="14.45" customHeight="1">
      <c r="I9" s="10" t="s">
        <v>8</v>
      </c>
      <c r="J9" s="10" t="s">
        <v>10</v>
      </c>
    </row>
    <row r="10" spans="3:10" ht="16.149999999999999" customHeight="1">
      <c r="C10" s="9" t="s">
        <v>4</v>
      </c>
      <c r="D10" s="9" t="s">
        <v>5</v>
      </c>
      <c r="E10" s="9" t="s">
        <v>6</v>
      </c>
      <c r="F10" s="9" t="s">
        <v>7</v>
      </c>
      <c r="G10" s="9" t="s">
        <v>8</v>
      </c>
      <c r="I10" s="11" t="s">
        <v>14</v>
      </c>
      <c r="J10" s="6">
        <v>2</v>
      </c>
    </row>
    <row r="11" spans="3:10" ht="30">
      <c r="C11" s="3">
        <f>IF(ROW(C10)=10,1,C10+1)</f>
        <v>1</v>
      </c>
      <c r="D11" s="4" t="s">
        <v>15</v>
      </c>
      <c r="E11" s="5" t="s">
        <v>16</v>
      </c>
      <c r="F11" s="3">
        <v>1</v>
      </c>
      <c r="G11" s="3" t="s">
        <v>14</v>
      </c>
      <c r="I11" s="11" t="s">
        <v>25</v>
      </c>
      <c r="J11" s="6">
        <v>1</v>
      </c>
    </row>
    <row r="12" spans="3:10" ht="30">
      <c r="C12" s="6">
        <f>IF(ROW(C11)=10,1,C11+1)</f>
        <v>2</v>
      </c>
      <c r="D12" s="4" t="s">
        <v>12</v>
      </c>
      <c r="E12" s="5" t="s">
        <v>13</v>
      </c>
      <c r="F12" s="3">
        <v>1</v>
      </c>
      <c r="G12" s="3" t="s">
        <v>25</v>
      </c>
      <c r="I12" s="11" t="s">
        <v>9</v>
      </c>
      <c r="J12" s="6">
        <v>3</v>
      </c>
    </row>
    <row r="13" spans="3:10" ht="30">
      <c r="C13" s="6">
        <f>IF(ROW(C12)=10,1,C12+1)</f>
        <v>3</v>
      </c>
      <c r="D13" s="4" t="s">
        <v>21</v>
      </c>
      <c r="E13" s="5" t="s">
        <v>22</v>
      </c>
      <c r="F13" s="3">
        <v>2</v>
      </c>
      <c r="G13" s="3" t="s">
        <v>14</v>
      </c>
    </row>
    <row r="14" spans="3:10">
      <c r="C14" s="2"/>
    </row>
    <row r="15" spans="3:10">
      <c r="C15" s="2"/>
    </row>
    <row r="16" spans="3:10">
      <c r="C16" s="2"/>
    </row>
    <row r="17" spans="3:3">
      <c r="C17" s="2"/>
    </row>
    <row r="18" spans="3:3">
      <c r="C18" s="2"/>
    </row>
    <row r="19" spans="3:3">
      <c r="C19" s="2"/>
    </row>
    <row r="20" spans="3:3">
      <c r="C20" s="2"/>
    </row>
    <row r="21" spans="3:3">
      <c r="C21" s="2"/>
    </row>
    <row r="22" spans="3:3">
      <c r="C22" s="2"/>
    </row>
  </sheetData>
  <mergeCells count="1">
    <mergeCell ref="I7:J8"/>
  </mergeCells>
  <dataValidations count="1">
    <dataValidation type="list" allowBlank="1" showInputMessage="1" showErrorMessage="1" sqref="G11:G13">
      <formula1>"Pendiente,En proceso,Terminado"</formula1>
    </dataValidation>
  </dataValidations>
  <pageMargins left="0.7" right="0.7" top="0.75" bottom="0.75" header="0.3" footer="0.3"/>
  <pageSetup paperSize="9" orientation="portrait" r:id="rId2"/>
  <drawing r:id="rId3"/>
  <tableParts count="1">
    <tablePart r:id="rId4"/>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2</vt:i4>
      </vt:variant>
    </vt:vector>
  </HeadingPairs>
  <TitlesOfParts>
    <vt:vector size="4" baseType="lpstr">
      <vt:lpstr>Requerimientos</vt:lpstr>
      <vt:lpstr>EJemplo Requerimientos</vt:lpstr>
      <vt:lpstr>'Requerimientos'!Área_de_impresión</vt:lpstr>
      <vt:lpstr>'Requerimientos'!Títulos_a_imprimir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Alfonso Lenis</dc:creator>
  <cp:lastModifiedBy>Milagros Huerta Gómez de Merodio</cp:lastModifiedBy>
  <cp:lastPrinted>2022-01-21T20:01:24Z</cp:lastPrinted>
  <dcterms:created xsi:type="dcterms:W3CDTF">2015-06-05T18:19:34Z</dcterms:created>
  <dcterms:modified xsi:type="dcterms:W3CDTF">2022-01-21T20:02:07Z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1f73e733-c25d-4f1a-9de4-afe1a2f66b8a</vt:lpwstr>
  </property>
</Properties>
</file>