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PC\Desktop\CURSO DE MACROS EN EXCEL 2021 _2022\"/>
    </mc:Choice>
  </mc:AlternateContent>
  <xr:revisionPtr revIDLastSave="0" documentId="13_ncr:1_{ECBD68D5-CD97-46BA-A80F-F49C4EC4003E}" xr6:coauthVersionLast="47" xr6:coauthVersionMax="47" xr10:uidLastSave="{00000000-0000-0000-0000-000000000000}"/>
  <bookViews>
    <workbookView xWindow="-120" yWindow="-120" windowWidth="29040" windowHeight="15720" tabRatio="848" activeTab="10" xr2:uid="{00000000-000D-0000-FFFF-FFFF00000000}"/>
  </bookViews>
  <sheets>
    <sheet name="Requerimientos" sheetId="1" r:id="rId1"/>
    <sheet name="Tablas y campos" sheetId="9" r:id="rId2"/>
    <sheet name="Tabla Usuarios" sheetId="10" r:id="rId3"/>
    <sheet name="Tabla Estado" sheetId="11" r:id="rId4"/>
    <sheet name="Tabla Perfiles" sheetId="12" r:id="rId5"/>
    <sheet name="Tabla Platos" sheetId="16" r:id="rId6"/>
    <sheet name="Tabla Pedidos" sheetId="14" r:id="rId7"/>
    <sheet name="Tabla DetallePedidos" sheetId="15" r:id="rId8"/>
    <sheet name="Alcance" sheetId="17" r:id="rId9"/>
    <sheet name="Algoritmo suma" sheetId="19" r:id="rId10"/>
    <sheet name="Ejercicios de Resueltos de DF" sheetId="20" r:id="rId11"/>
  </sheet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19" l="1"/>
  <c r="H8" i="19"/>
  <c r="F9" i="1"/>
  <c r="C11" i="1" l="1"/>
  <c r="C12" i="1" s="1"/>
  <c r="C13" i="1" s="1"/>
  <c r="C14" i="1" s="1"/>
  <c r="C15" i="1" s="1"/>
  <c r="C16" i="1" s="1"/>
  <c r="C17" i="1" s="1"/>
  <c r="C18" i="1" s="1"/>
  <c r="C19" i="1" s="1"/>
  <c r="C20" i="1" s="1"/>
  <c r="C21" i="1" s="1"/>
  <c r="C22" i="1" s="1"/>
  <c r="C23" i="1" s="1"/>
  <c r="C24" i="1" s="1"/>
  <c r="C25" i="1" s="1"/>
  <c r="C26" i="1" s="1"/>
  <c r="C27" i="1" s="1"/>
  <c r="C28" i="1" s="1"/>
  <c r="C29" i="1" s="1"/>
  <c r="C32" i="1" l="1"/>
  <c r="C33" i="1" s="1"/>
  <c r="C34" i="1" s="1"/>
  <c r="C30" i="1"/>
  <c r="C31" i="1" s="1"/>
</calcChain>
</file>

<file path=xl/sharedStrings.xml><?xml version="1.0" encoding="utf-8"?>
<sst xmlns="http://schemas.openxmlformats.org/spreadsheetml/2006/main" count="466" uniqueCount="159">
  <si>
    <t>Empresa:</t>
  </si>
  <si>
    <t>Proyecto:</t>
  </si>
  <si>
    <t>Autor:</t>
  </si>
  <si>
    <t>Versión:</t>
  </si>
  <si>
    <t>Número</t>
  </si>
  <si>
    <t>Descripción</t>
  </si>
  <si>
    <t>Estado</t>
  </si>
  <si>
    <t>(en blanco)</t>
  </si>
  <si>
    <t>Total general</t>
  </si>
  <si>
    <t>Cantidad</t>
  </si>
  <si>
    <t>Requerimientos 
por estado</t>
  </si>
  <si>
    <t>Alfonso Lenis</t>
  </si>
  <si>
    <t>v.001</t>
  </si>
  <si>
    <t>Plantilla Gestión de Requerimientos (PGR)</t>
  </si>
  <si>
    <t>Título requerimiento</t>
  </si>
  <si>
    <t>Tiempo(Horas)</t>
  </si>
  <si>
    <t>Total horas:</t>
  </si>
  <si>
    <t>Especialistas En Excel</t>
  </si>
  <si>
    <t>Solución Restaurantes 1.0</t>
  </si>
  <si>
    <t>El sistema debe disponer por defecto de los siguientes perfiles:
1. Administrador
2. Mesero
3. Cocinero
4. Cajero</t>
  </si>
  <si>
    <t>El sistema debe permitir al perfil mesero poder crear, modificar o cambiar estado de pedidos</t>
  </si>
  <si>
    <t>El sistema debe permitir al perfil cocinero poder cambiar estado de pedidos</t>
  </si>
  <si>
    <t>El sistema debe permitir al perfil cajero poder cerrar pedidos</t>
  </si>
  <si>
    <t>Gestión de perfiles y permisos</t>
  </si>
  <si>
    <t>El sistema debe permitir al perfil administrador poder realizar lo siguiente:
1. Crear, modificar o cambiar estado de usuarios 
2. Crear, modificar, inactivar platos
3. Modificar precios de platos
4. Asignar nueva clave a usuarios</t>
  </si>
  <si>
    <t>Inicio en el sistema</t>
  </si>
  <si>
    <t>El sistema debe garantizar que el ingreso se realice con un usuario y clave, el usuario debe estar activo en el sistema</t>
  </si>
  <si>
    <t>El sistema debe permitir al usuario cambiar la clave después que haya ingresado</t>
  </si>
  <si>
    <t>Gestión de platos</t>
  </si>
  <si>
    <t>El sistema debe permitir el registro, actualización, consultar e inactivar platos</t>
  </si>
  <si>
    <t>El sistema debe permitir la actualización de los siguientes campos del plato:
1. Nombre
2. Precio
3. Estado
4. Descripción</t>
  </si>
  <si>
    <t>Gestión de clientes</t>
  </si>
  <si>
    <t>El sistema debe permitir registrar, actualizar o inactivar clientes</t>
  </si>
  <si>
    <t>Gestión de mesas</t>
  </si>
  <si>
    <t>El sistema debe permitir el registro, actualización, consultar e inactivar mesas</t>
  </si>
  <si>
    <t>El sistema debe permitir actualizar los siguientes campos del cliente:
1. Nombre
2. Teléfono
3. Fecha de nacimiento
4. Género
5. Email</t>
  </si>
  <si>
    <t>Gestión de pedidos (ordenes)</t>
  </si>
  <si>
    <t>El sistema debe permitir el registro, consulta, actualización, cierre (Pago, anulación) de pedidos</t>
  </si>
  <si>
    <t>El sistema debe permitir actualizar un pedido siempre y cuando no se haya aceptado la orden para enviarlo al cocinero</t>
  </si>
  <si>
    <t>El sistema debe permir que cambiar el estado del pedido a "Despachado" unicamente por un usuario con el perfil cocinero</t>
  </si>
  <si>
    <t>Cierre de pedidos</t>
  </si>
  <si>
    <t>El sistema debe permitir totalizar el valor del pedido y dar la opción de cerrar el pedido de forma exitosa (Pago incluido)</t>
  </si>
  <si>
    <t>El sistema debe permitir asignar un valor de propina opcional y autorizado previamente por el cliente</t>
  </si>
  <si>
    <t>El sistema debe permitir anular un pedido por parte de un administrador sin importar el estado en que se encuentre el pedido</t>
  </si>
  <si>
    <t>Gestión Informes</t>
  </si>
  <si>
    <t>El sistema debe permitir generar los siguientes informes con base en un rango de fechas:
1. Ventas totales
2. Pedidos anulados
3. Propinas
4. Ventas por plato
5. Ventas por mesero
6. Arqueo diario
7. Cantidad de pedidos
8. Tiempo promedio desde que se envía el pedido hasta cuando se despacha</t>
  </si>
  <si>
    <t>Requerimiento NO funcionales</t>
  </si>
  <si>
    <t>El sistema debe ejecutarse en Sistema operativo Windows, a partir de la versión 7 en adelante</t>
  </si>
  <si>
    <t>El sistema debe ejecutarse en versión Excel a partir de la v.2010</t>
  </si>
  <si>
    <t>El sistema debe poder habilitada la ejecución de macros VBA</t>
  </si>
  <si>
    <t>Tipo de dato</t>
  </si>
  <si>
    <t>Único</t>
  </si>
  <si>
    <t>Obligatorio</t>
  </si>
  <si>
    <t>Estados</t>
  </si>
  <si>
    <t>IdEstado</t>
  </si>
  <si>
    <t>NombreEstado</t>
  </si>
  <si>
    <t>Activo</t>
  </si>
  <si>
    <t>Inactivo</t>
  </si>
  <si>
    <t>Suspendido</t>
  </si>
  <si>
    <t>SI</t>
  </si>
  <si>
    <t>NO</t>
  </si>
  <si>
    <t>Fecha (Date)</t>
  </si>
  <si>
    <t>Administrador</t>
  </si>
  <si>
    <t>Apellidos</t>
  </si>
  <si>
    <t>Email</t>
  </si>
  <si>
    <t>Direccion</t>
  </si>
  <si>
    <t>Tabla Usuarios</t>
  </si>
  <si>
    <t>Usuarios</t>
  </si>
  <si>
    <t>Nombre</t>
  </si>
  <si>
    <t>FechaIngreso</t>
  </si>
  <si>
    <t>Identificacion</t>
  </si>
  <si>
    <t>Telefono</t>
  </si>
  <si>
    <t>Ocupacion</t>
  </si>
  <si>
    <t>IdUsuario</t>
  </si>
  <si>
    <t>Clave</t>
  </si>
  <si>
    <t>Nombre campo</t>
  </si>
  <si>
    <t xml:space="preserve">Tipos de datos: </t>
  </si>
  <si>
    <t>Texto (Cadena, Alfanúmerico, String)/ Número entero (Integer), Número decimal (Double, Decimal) / Fecha (Date) / Boolean (1,0) / Variant</t>
  </si>
  <si>
    <t>Texto (String)</t>
  </si>
  <si>
    <t>FechaEgreso</t>
  </si>
  <si>
    <t>Campo que representa el Id único del usuario</t>
  </si>
  <si>
    <t>Campo contraseña que no supere 12 caracteres y mínimo que tenga 10</t>
  </si>
  <si>
    <t>Milagros</t>
  </si>
  <si>
    <t>jlkjlk@gmail.com</t>
  </si>
  <si>
    <t>Av jlljkjk #45-98</t>
  </si>
  <si>
    <t>Cajero(a)</t>
  </si>
  <si>
    <t>Huerta</t>
  </si>
  <si>
    <t>MHUERTA</t>
  </si>
  <si>
    <t>FechaRegistro</t>
  </si>
  <si>
    <t>UsuarioRegistro</t>
  </si>
  <si>
    <t>ALENIS</t>
  </si>
  <si>
    <t>Alfonso</t>
  </si>
  <si>
    <t>Lenis</t>
  </si>
  <si>
    <t>admin@r3e.com</t>
  </si>
  <si>
    <t>Calle 89 #89-89</t>
  </si>
  <si>
    <t>SISTEMA</t>
  </si>
  <si>
    <t>Tabla Estados</t>
  </si>
  <si>
    <t>Log de auditoría</t>
  </si>
  <si>
    <t>El sistema debe garantizar que el registro histórico contenga los campos usuario que realizó modificación del registro, el dato antes de ser modificado y el nuevo, fecha y hora de la modificación</t>
  </si>
  <si>
    <t>Perfiles</t>
  </si>
  <si>
    <t>IdPerfil</t>
  </si>
  <si>
    <t>NombrePerfil</t>
  </si>
  <si>
    <t>Tabla Perfiles</t>
  </si>
  <si>
    <t>Administrador (a)</t>
  </si>
  <si>
    <t>Mesero (a)</t>
  </si>
  <si>
    <t>Cocinero (a)</t>
  </si>
  <si>
    <t>Cajero (a)</t>
  </si>
  <si>
    <t>Ocupaciones</t>
  </si>
  <si>
    <t>Menú (Platos)</t>
  </si>
  <si>
    <t>Pedidos</t>
  </si>
  <si>
    <t>Clientes</t>
  </si>
  <si>
    <t>PK (Primary Key = Llave primaria)</t>
  </si>
  <si>
    <t>ASECUNDINO</t>
  </si>
  <si>
    <t>Angelica</t>
  </si>
  <si>
    <t>Secundino</t>
  </si>
  <si>
    <t>IdOcupacion</t>
  </si>
  <si>
    <t>NombreOcupacion</t>
  </si>
  <si>
    <t>DescripcionCargo</t>
  </si>
  <si>
    <t>EstadoRegistro</t>
  </si>
  <si>
    <t>Eliminado</t>
  </si>
  <si>
    <t>Tipo</t>
  </si>
  <si>
    <t>Usuario</t>
  </si>
  <si>
    <t>Registro</t>
  </si>
  <si>
    <t>IdMenu</t>
  </si>
  <si>
    <t>Descripcion</t>
  </si>
  <si>
    <t>Precio</t>
  </si>
  <si>
    <t>Entero</t>
  </si>
  <si>
    <t>TipoPlato</t>
  </si>
  <si>
    <t>IdTipo</t>
  </si>
  <si>
    <t>NombreTipo</t>
  </si>
  <si>
    <t>Imagen</t>
  </si>
  <si>
    <t>NombrePlato</t>
  </si>
  <si>
    <t>Decimal</t>
  </si>
  <si>
    <t>Parametros</t>
  </si>
  <si>
    <t>IdParametro</t>
  </si>
  <si>
    <t>NumeroMesas</t>
  </si>
  <si>
    <t>CantidadIntentosLogin</t>
  </si>
  <si>
    <t>IdPedido</t>
  </si>
  <si>
    <t>IdCliente</t>
  </si>
  <si>
    <t>NumeroMesa</t>
  </si>
  <si>
    <t>Idcliente</t>
  </si>
  <si>
    <t>IdPlato</t>
  </si>
  <si>
    <t>Tabla Pedidos</t>
  </si>
  <si>
    <t>Tabla DetallePedidos</t>
  </si>
  <si>
    <t>Tabla Platos</t>
  </si>
  <si>
    <t>Arroz Chino</t>
  </si>
  <si>
    <t>Espaguetis a la Bolonesa</t>
  </si>
  <si>
    <t>Plato que tiene xxxxxx</t>
  </si>
  <si>
    <t>mis document…</t>
  </si>
  <si>
    <t>El sistema debe permitir generar registro histórico cuando se realice las siguiente modificaciones:
- Cambio de cargo del usuario
- Cambio estado de los registros de todas las tablas
- Cambio de precio de los platos</t>
  </si>
  <si>
    <t>Escriba número 1</t>
  </si>
  <si>
    <t>Escribra número 2</t>
  </si>
  <si>
    <t>Suma</t>
  </si>
  <si>
    <t>Salida</t>
  </si>
  <si>
    <t>A</t>
  </si>
  <si>
    <t>B</t>
  </si>
  <si>
    <t>Suma: A+B</t>
  </si>
  <si>
    <t>El resultado es: A+B</t>
  </si>
  <si>
    <t>Realizar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</si>
</sst>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25"/>
      <color rgb="FF002060"/>
      <name val="Kozuka Gothic Pro H"/>
      <family val="2"/>
      <charset val="128"/>
    </font>
    <font>
      <b/>
      <sz val="11"/>
      <color rgb="FF002060"/>
      <name val="Kozuka Gothic Pro H"/>
      <family val="2"/>
      <charset val="128"/>
    </font>
    <font>
      <b/>
      <sz val="11"/>
      <color theme="1"/>
      <name val="Calibri"/>
      <family val="2"/>
      <scheme val="minor"/>
    </font>
    <font>
      <sz val="10"/>
      <color theme="0"/>
      <name val="Kozuka Gothic Pro H"/>
      <family val="2"/>
      <charset val="128"/>
    </font>
    <font>
      <sz val="11"/>
      <color theme="0"/>
      <name val="Calibri"/>
      <family val="2"/>
      <scheme val="minor"/>
    </font>
    <font>
      <b/>
      <sz val="11"/>
      <color rgb="FFFFFF00"/>
      <name val="Calibri"/>
      <family val="2"/>
      <scheme val="minor"/>
    </font>
    <font>
      <sz val="16"/>
      <color theme="0"/>
      <name val="Calibri"/>
      <family val="2"/>
      <scheme val="minor"/>
    </font>
    <font>
      <b/>
      <sz val="16"/>
      <color rgb="FFC00000"/>
      <name val="Calibri"/>
      <family val="2"/>
      <scheme val="minor"/>
    </font>
    <font>
      <u/>
      <sz val="11"/>
      <color theme="10"/>
      <name val="Calibri"/>
      <family val="2"/>
      <scheme val="minor"/>
    </font>
    <font>
      <sz val="11"/>
      <color rgb="FFC00000"/>
      <name val="Calibri"/>
      <family val="2"/>
      <scheme val="minor"/>
    </font>
    <font>
      <sz val="11"/>
      <color rgb="FFFFFF0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rgb="FFFF0000"/>
        <bgColor indexed="64"/>
      </patternFill>
    </fill>
    <fill>
      <patternFill patternType="solid">
        <fgColor theme="1"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3"/>
        <bgColor indexed="64"/>
      </patternFill>
    </fill>
    <fill>
      <patternFill patternType="solid">
        <fgColor theme="9" tint="0.39997558519241921"/>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NumberFormat="1" applyAlignment="1">
      <alignment horizontal="center" vertical="center"/>
    </xf>
    <xf numFmtId="0" fontId="3" fillId="0" borderId="1" xfId="0" applyFont="1" applyBorder="1"/>
    <xf numFmtId="0" fontId="4" fillId="2" borderId="1" xfId="0" applyFont="1" applyFill="1" applyBorder="1"/>
    <xf numFmtId="0" fontId="0" fillId="3" borderId="0" xfId="0" applyFill="1" applyAlignment="1">
      <alignment horizontal="center" vertical="center"/>
    </xf>
    <xf numFmtId="0" fontId="0" fillId="3" borderId="0" xfId="0" applyFill="1" applyAlignment="1">
      <alignment horizontal="left"/>
    </xf>
    <xf numFmtId="0" fontId="0" fillId="0" borderId="0" xfId="0" applyAlignment="1">
      <alignment horizontal="left" vertical="center"/>
    </xf>
    <xf numFmtId="0" fontId="3" fillId="0" borderId="0" xfId="0" applyFont="1" applyAlignment="1">
      <alignment horizontal="right"/>
    </xf>
    <xf numFmtId="0" fontId="3" fillId="0" borderId="0" xfId="0" applyFont="1" applyAlignment="1">
      <alignment horizontal="center"/>
    </xf>
    <xf numFmtId="22" fontId="0" fillId="0" borderId="0" xfId="0" applyNumberFormat="1"/>
    <xf numFmtId="0" fontId="0" fillId="4" borderId="0" xfId="0" applyFill="1" applyAlignment="1">
      <alignment vertical="center"/>
    </xf>
    <xf numFmtId="0" fontId="6" fillId="5" borderId="0" xfId="0" applyFont="1" applyFill="1"/>
    <xf numFmtId="0" fontId="5" fillId="2" borderId="0" xfId="0" applyFont="1" applyFill="1"/>
    <xf numFmtId="14" fontId="0" fillId="0" borderId="0" xfId="0" applyNumberFormat="1"/>
    <xf numFmtId="1" fontId="0" fillId="0" borderId="0" xfId="0" applyNumberFormat="1"/>
    <xf numFmtId="0" fontId="7" fillId="2" borderId="0" xfId="0" applyFont="1" applyFill="1"/>
    <xf numFmtId="0" fontId="8" fillId="0" borderId="0" xfId="0" applyFont="1" applyFill="1"/>
    <xf numFmtId="0" fontId="9" fillId="0" borderId="0" xfId="1"/>
    <xf numFmtId="0" fontId="0" fillId="6" borderId="0" xfId="0" applyFill="1"/>
    <xf numFmtId="0" fontId="0" fillId="7" borderId="0" xfId="0" applyFill="1"/>
    <xf numFmtId="0" fontId="0" fillId="8" borderId="0" xfId="0" applyFill="1"/>
    <xf numFmtId="0" fontId="10" fillId="0" borderId="0" xfId="0" applyFont="1"/>
    <xf numFmtId="0" fontId="0" fillId="9" borderId="0" xfId="0" applyFill="1"/>
    <xf numFmtId="0" fontId="0" fillId="0" borderId="0" xfId="0" applyFill="1"/>
    <xf numFmtId="0" fontId="0" fillId="0" borderId="0" xfId="0" applyFont="1" applyFill="1"/>
    <xf numFmtId="0" fontId="0" fillId="7" borderId="0" xfId="0" applyFont="1" applyFill="1"/>
    <xf numFmtId="1" fontId="0" fillId="0" borderId="0" xfId="0" applyNumberFormat="1" applyAlignment="1">
      <alignment horizontal="center"/>
    </xf>
    <xf numFmtId="1" fontId="7" fillId="2" borderId="0" xfId="0" applyNumberFormat="1" applyFont="1" applyFill="1" applyAlignment="1">
      <alignment horizontal="center"/>
    </xf>
    <xf numFmtId="0" fontId="0" fillId="0" borderId="0" xfId="0" applyFont="1" applyFill="1" applyAlignment="1">
      <alignment horizontal="center"/>
    </xf>
    <xf numFmtId="0" fontId="11" fillId="10" borderId="0" xfId="0" applyFont="1" applyFill="1"/>
    <xf numFmtId="0" fontId="2" fillId="0" borderId="2" xfId="0" applyFont="1" applyFill="1" applyBorder="1" applyAlignment="1">
      <alignment horizontal="center" wrapText="1"/>
    </xf>
    <xf numFmtId="0" fontId="2" fillId="0" borderId="0" xfId="0" applyFont="1" applyFill="1" applyBorder="1" applyAlignment="1">
      <alignment horizontal="center" wrapText="1"/>
    </xf>
  </cellXfs>
  <cellStyles count="2">
    <cellStyle name="Hipervínculo" xfId="1" builtinId="8"/>
    <cellStyle name="Normal" xfId="0" builtinId="0"/>
  </cellStyles>
  <dxfs count="15">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alignment horizontal="center"/>
    </dxf>
    <dxf>
      <alignment vertical="center"/>
    </dxf>
    <dxf>
      <alignment vertical="center"/>
    </dxf>
    <dxf>
      <alignment vertical="center"/>
    </dxf>
    <dxf>
      <alignment horizontal="left"/>
    </dxf>
    <dxf>
      <alignment horizontal="left"/>
    </dxf>
    <dxf>
      <fill>
        <patternFill patternType="solid">
          <bgColor theme="5" tint="-0.249977111117893"/>
        </patternFill>
      </fill>
    </dxf>
    <dxf>
      <fill>
        <patternFill patternType="solid">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gif"/></Relationships>
</file>

<file path=xl/drawings/_rels/drawing4.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6.jpg"/><Relationship Id="rId1" Type="http://schemas.openxmlformats.org/officeDocument/2006/relationships/image" Target="../media/image5.jpg"/><Relationship Id="rId4"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0</xdr:row>
      <xdr:rowOff>30480</xdr:rowOff>
    </xdr:from>
    <xdr:to>
      <xdr:col>2</xdr:col>
      <xdr:colOff>990448</xdr:colOff>
      <xdr:row>3</xdr:row>
      <xdr:rowOff>121768</xdr:rowOff>
    </xdr:to>
    <xdr:pic>
      <xdr:nvPicPr>
        <xdr:cNvPr id="6" name="Imagen 5">
          <a:extLst>
            <a:ext uri="{FF2B5EF4-FFF2-40B4-BE49-F238E27FC236}">
              <a16:creationId xmlns:a16="http://schemas.microsoft.com/office/drawing/2014/main" id="{D2B85337-6F03-4954-9FE0-1F2105CD0D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0480"/>
          <a:ext cx="876148" cy="8761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769620</xdr:colOff>
      <xdr:row>1</xdr:row>
      <xdr:rowOff>7620</xdr:rowOff>
    </xdr:from>
    <xdr:to>
      <xdr:col>10</xdr:col>
      <xdr:colOff>706769</xdr:colOff>
      <xdr:row>20</xdr:row>
      <xdr:rowOff>123148</xdr:rowOff>
    </xdr:to>
    <xdr:pic>
      <xdr:nvPicPr>
        <xdr:cNvPr id="2" name="Imagen 1">
          <a:extLst>
            <a:ext uri="{FF2B5EF4-FFF2-40B4-BE49-F238E27FC236}">
              <a16:creationId xmlns:a16="http://schemas.microsoft.com/office/drawing/2014/main" id="{2F44C6D5-887F-465D-B6FE-3567DA977C32}"/>
            </a:ext>
          </a:extLst>
        </xdr:cNvPr>
        <xdr:cNvPicPr>
          <a:picLocks noChangeAspect="1"/>
        </xdr:cNvPicPr>
      </xdr:nvPicPr>
      <xdr:blipFill>
        <a:blip xmlns:r="http://schemas.openxmlformats.org/officeDocument/2006/relationships" r:embed="rId1"/>
        <a:stretch>
          <a:fillRect/>
        </a:stretch>
      </xdr:blipFill>
      <xdr:spPr>
        <a:xfrm>
          <a:off x="769620" y="190500"/>
          <a:ext cx="7861949" cy="35902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556260</xdr:colOff>
      <xdr:row>2</xdr:row>
      <xdr:rowOff>129540</xdr:rowOff>
    </xdr:from>
    <xdr:to>
      <xdr:col>3</xdr:col>
      <xdr:colOff>19353</xdr:colOff>
      <xdr:row>20</xdr:row>
      <xdr:rowOff>124366</xdr:rowOff>
    </xdr:to>
    <xdr:pic>
      <xdr:nvPicPr>
        <xdr:cNvPr id="2" name="Picture 2" descr="diagramas de flujo y algoritmo | Slide Set">
          <a:extLst>
            <a:ext uri="{FF2B5EF4-FFF2-40B4-BE49-F238E27FC236}">
              <a16:creationId xmlns:a16="http://schemas.microsoft.com/office/drawing/2014/main" id="{D5B7A047-84DA-46D7-9222-033AE2002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6260" y="495300"/>
          <a:ext cx="1840533" cy="328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783969</xdr:colOff>
      <xdr:row>3</xdr:row>
      <xdr:rowOff>76200</xdr:rowOff>
    </xdr:from>
    <xdr:to>
      <xdr:col>12</xdr:col>
      <xdr:colOff>446001</xdr:colOff>
      <xdr:row>23</xdr:row>
      <xdr:rowOff>177832</xdr:rowOff>
    </xdr:to>
    <xdr:pic>
      <xdr:nvPicPr>
        <xdr:cNvPr id="3" name="Picture 2" descr="10+ mejores imágenes de Algoritmo | algoritmos programacion, programacion,  informática">
          <a:extLst>
            <a:ext uri="{FF2B5EF4-FFF2-40B4-BE49-F238E27FC236}">
              <a16:creationId xmlns:a16="http://schemas.microsoft.com/office/drawing/2014/main" id="{7CA48567-D0C5-4C89-929E-CFB5C7A92D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43584" y="621323"/>
          <a:ext cx="2035955" cy="3735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266699</xdr:colOff>
      <xdr:row>2</xdr:row>
      <xdr:rowOff>95248</xdr:rowOff>
    </xdr:from>
    <xdr:to>
      <xdr:col>7</xdr:col>
      <xdr:colOff>231308</xdr:colOff>
      <xdr:row>24</xdr:row>
      <xdr:rowOff>114299</xdr:rowOff>
    </xdr:to>
    <xdr:pic>
      <xdr:nvPicPr>
        <xdr:cNvPr id="3" name="Imagen 2">
          <a:extLst>
            <a:ext uri="{FF2B5EF4-FFF2-40B4-BE49-F238E27FC236}">
              <a16:creationId xmlns:a16="http://schemas.microsoft.com/office/drawing/2014/main" id="{D2B7FB9A-DFA5-4E41-BBB1-7DE5D18A72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699" y="476248"/>
          <a:ext cx="5298609" cy="4210051"/>
        </a:xfrm>
        <a:prstGeom prst="rect">
          <a:avLst/>
        </a:prstGeom>
      </xdr:spPr>
    </xdr:pic>
    <xdr:clientData/>
  </xdr:twoCellAnchor>
  <xdr:twoCellAnchor editAs="oneCell">
    <xdr:from>
      <xdr:col>7</xdr:col>
      <xdr:colOff>550049</xdr:colOff>
      <xdr:row>1</xdr:row>
      <xdr:rowOff>140474</xdr:rowOff>
    </xdr:from>
    <xdr:to>
      <xdr:col>14</xdr:col>
      <xdr:colOff>238124</xdr:colOff>
      <xdr:row>24</xdr:row>
      <xdr:rowOff>129145</xdr:rowOff>
    </xdr:to>
    <xdr:pic>
      <xdr:nvPicPr>
        <xdr:cNvPr id="5" name="Imagen 4">
          <a:extLst>
            <a:ext uri="{FF2B5EF4-FFF2-40B4-BE49-F238E27FC236}">
              <a16:creationId xmlns:a16="http://schemas.microsoft.com/office/drawing/2014/main" id="{84CE809D-F685-4E61-9260-71845274BF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84049" y="330974"/>
          <a:ext cx="5022075" cy="4370171"/>
        </a:xfrm>
        <a:prstGeom prst="rect">
          <a:avLst/>
        </a:prstGeom>
      </xdr:spPr>
    </xdr:pic>
    <xdr:clientData/>
  </xdr:twoCellAnchor>
  <xdr:twoCellAnchor editAs="oneCell">
    <xdr:from>
      <xdr:col>0</xdr:col>
      <xdr:colOff>0</xdr:colOff>
      <xdr:row>27</xdr:row>
      <xdr:rowOff>109500</xdr:rowOff>
    </xdr:from>
    <xdr:to>
      <xdr:col>8</xdr:col>
      <xdr:colOff>404850</xdr:colOff>
      <xdr:row>59</xdr:row>
      <xdr:rowOff>59108</xdr:rowOff>
    </xdr:to>
    <xdr:pic>
      <xdr:nvPicPr>
        <xdr:cNvPr id="7" name="Imagen 6">
          <a:extLst>
            <a:ext uri="{FF2B5EF4-FFF2-40B4-BE49-F238E27FC236}">
              <a16:creationId xmlns:a16="http://schemas.microsoft.com/office/drawing/2014/main" id="{89C1C5F0-ADCC-404C-B87D-8E1A697DF0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5253000"/>
          <a:ext cx="6500850" cy="6045608"/>
        </a:xfrm>
        <a:prstGeom prst="rect">
          <a:avLst/>
        </a:prstGeom>
      </xdr:spPr>
    </xdr:pic>
    <xdr:clientData/>
  </xdr:twoCellAnchor>
  <xdr:twoCellAnchor editAs="oneCell">
    <xdr:from>
      <xdr:col>8</xdr:col>
      <xdr:colOff>581024</xdr:colOff>
      <xdr:row>26</xdr:row>
      <xdr:rowOff>161924</xdr:rowOff>
    </xdr:from>
    <xdr:to>
      <xdr:col>14</xdr:col>
      <xdr:colOff>514349</xdr:colOff>
      <xdr:row>66</xdr:row>
      <xdr:rowOff>172647</xdr:rowOff>
    </xdr:to>
    <xdr:pic>
      <xdr:nvPicPr>
        <xdr:cNvPr id="11" name="Imagen 10">
          <a:extLst>
            <a:ext uri="{FF2B5EF4-FFF2-40B4-BE49-F238E27FC236}">
              <a16:creationId xmlns:a16="http://schemas.microsoft.com/office/drawing/2014/main" id="{64F773D3-8401-4593-B650-C55B7B8D07D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77024" y="5114924"/>
          <a:ext cx="4505325" cy="763072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3856.084796527779" createdVersion="6" refreshedVersion="6" minRefreshableVersion="3" recordCount="1" xr:uid="{B0EC7E19-F012-47D3-BD42-6AA44C22E23B}">
  <cacheSource type="worksheet">
    <worksheetSource name="tbRequerimientos"/>
  </cacheSource>
  <cacheFields count="5">
    <cacheField name="Número" numFmtId="0">
      <sharedItems containsSemiMixedTypes="0" containsString="0" containsNumber="1" containsInteger="1" minValue="1" maxValue="1"/>
    </cacheField>
    <cacheField name="Requerimiento" numFmtId="0">
      <sharedItems containsNonDate="0" containsString="0" containsBlank="1"/>
    </cacheField>
    <cacheField name="Descripción" numFmtId="0">
      <sharedItems containsNonDate="0" containsString="0" containsBlank="1"/>
    </cacheField>
    <cacheField name="Prioridad" numFmtId="0">
      <sharedItems containsNonDate="0" containsString="0" containsBlank="1"/>
    </cacheField>
    <cacheField name="Estado" numFmtId="0">
      <sharedItems containsNonDate="0" containsBlank="1" count="4">
        <m/>
        <s v="Terminado" u="1"/>
        <s v="Pendiente" u="1"/>
        <s v="En proceso"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88CEE-6160-45E5-AEF7-C213189D9EFD}"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tado">
  <location ref="I9:J11" firstHeaderRow="1" firstDataRow="1" firstDataCol="1"/>
  <pivotFields count="5">
    <pivotField showAll="0"/>
    <pivotField showAll="0"/>
    <pivotField showAll="0"/>
    <pivotField showAll="0"/>
    <pivotField axis="axisRow" dataField="1" showAll="0">
      <items count="5">
        <item x="0"/>
        <item m="1" x="2"/>
        <item m="1" x="3"/>
        <item m="1" x="1"/>
        <item t="default"/>
      </items>
    </pivotField>
  </pivotFields>
  <rowFields count="1">
    <field x="4"/>
  </rowFields>
  <rowItems count="2">
    <i>
      <x/>
    </i>
    <i t="grand">
      <x/>
    </i>
  </rowItems>
  <colItems count="1">
    <i/>
  </colItems>
  <dataFields count="1">
    <dataField name="Cantidad" fld="4" subtotal="count" baseField="0" baseItem="0"/>
  </dataFields>
  <formats count="8">
    <format dxfId="14">
      <pivotArea field="4" type="button" dataOnly="0" labelOnly="1" outline="0" axis="axisRow" fieldPosition="0"/>
    </format>
    <format dxfId="13">
      <pivotArea dataOnly="0" labelOnly="1" outline="0" axis="axisValues" fieldPosition="0"/>
    </format>
    <format dxfId="12">
      <pivotArea field="4" type="button" dataOnly="0" labelOnly="1" outline="0" axis="axisRow" fieldPosition="0"/>
    </format>
    <format dxfId="11">
      <pivotArea dataOnly="0" labelOnly="1" outline="0" axis="axisValues" fieldPosition="0"/>
    </format>
    <format dxfId="10">
      <pivotArea outline="0" collapsedLevelsAreSubtotals="1" fieldPosition="0"/>
    </format>
    <format dxfId="9">
      <pivotArea dataOnly="0" labelOnly="1" fieldPosition="0">
        <references count="1">
          <reference field="4" count="0"/>
        </references>
      </pivotArea>
    </format>
    <format dxfId="8">
      <pivotArea dataOnly="0" labelOnly="1" grandRow="1" outline="0" fieldPosition="0"/>
    </format>
    <format dxfId="7">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8AF4CA-D306-464A-89D0-9A5E3BF8F19E}" name="tbRequerimientos" displayName="tbRequerimientos" ref="C10:G34" totalsRowShown="0" headerRowDxfId="6" dataDxfId="5">
  <autoFilter ref="C10:G34" xr:uid="{D35FD0FC-3214-45DF-9EC0-48100F150883}"/>
  <tableColumns count="5">
    <tableColumn id="1" xr3:uid="{092A39B5-48E9-4C09-8224-C240DB4B3E3A}" name="Número" dataDxfId="4">
      <calculatedColumnFormula>IF(ROW(C10)=10,1,C10+1)</calculatedColumnFormula>
    </tableColumn>
    <tableColumn id="2" xr3:uid="{EC653544-4392-4A6B-BCAF-28FD0151138E}" name="Título requerimiento" dataDxfId="3"/>
    <tableColumn id="3" xr3:uid="{B9B0E7AD-E166-483E-BAB2-C5A5244417CF}" name="Descripción" dataDxfId="2"/>
    <tableColumn id="4" xr3:uid="{FED93BE7-5332-422E-9002-E13EE5949394}" name="Tiempo(Horas)" dataDxfId="1"/>
    <tableColumn id="5" xr3:uid="{17D45103-18D8-4E00-BA46-280B412F2A79}" name="Estado"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r3e.com" TargetMode="External"/><Relationship Id="rId1" Type="http://schemas.openxmlformats.org/officeDocument/2006/relationships/hyperlink" Target="mailto:jlkjlk@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FF0000"/>
  </sheetPr>
  <dimension ref="C2:J34"/>
  <sheetViews>
    <sheetView showGridLines="0" zoomScaleNormal="100" workbookViewId="0">
      <selection activeCell="F5" sqref="F5"/>
    </sheetView>
  </sheetViews>
  <sheetFormatPr baseColWidth="10" defaultColWidth="8.85546875" defaultRowHeight="15"/>
  <cols>
    <col min="1" max="2" width="5" customWidth="1"/>
    <col min="3" max="3" width="17" customWidth="1"/>
    <col min="4" max="4" width="39.85546875" customWidth="1"/>
    <col min="5" max="5" width="48.7109375" customWidth="1"/>
    <col min="6" max="6" width="16.85546875" customWidth="1"/>
    <col min="7" max="7" width="19.42578125" customWidth="1"/>
    <col min="9" max="9" width="11.85546875" bestFit="1" customWidth="1"/>
    <col min="10" max="10" width="8.5703125" bestFit="1" customWidth="1"/>
  </cols>
  <sheetData>
    <row r="2" spans="3:10" ht="29.25">
      <c r="D2" s="1" t="s">
        <v>13</v>
      </c>
    </row>
    <row r="3" spans="3:10" ht="9.6" customHeight="1"/>
    <row r="4" spans="3:10" ht="13.15" customHeight="1"/>
    <row r="5" spans="3:10">
      <c r="C5" s="7" t="s">
        <v>0</v>
      </c>
      <c r="D5" s="6" t="s">
        <v>17</v>
      </c>
      <c r="F5" s="17">
        <v>44576</v>
      </c>
    </row>
    <row r="6" spans="3:10" ht="15.6" customHeight="1">
      <c r="C6" s="7" t="s">
        <v>1</v>
      </c>
      <c r="D6" s="6" t="s">
        <v>18</v>
      </c>
    </row>
    <row r="7" spans="3:10" ht="16.149999999999999" customHeight="1">
      <c r="C7" s="7" t="s">
        <v>2</v>
      </c>
      <c r="D7" s="6" t="s">
        <v>11</v>
      </c>
      <c r="I7" s="34" t="s">
        <v>10</v>
      </c>
      <c r="J7" s="35"/>
    </row>
    <row r="8" spans="3:10" ht="16.149999999999999" customHeight="1">
      <c r="C8" s="7" t="s">
        <v>3</v>
      </c>
      <c r="D8" s="6" t="s">
        <v>12</v>
      </c>
      <c r="I8" s="34"/>
      <c r="J8" s="35"/>
    </row>
    <row r="9" spans="3:10" ht="14.45" customHeight="1">
      <c r="E9" s="11" t="s">
        <v>16</v>
      </c>
      <c r="F9" s="12">
        <f>SUM(tbRequerimientos[Tiempo(Horas)])</f>
        <v>0</v>
      </c>
      <c r="I9" s="9" t="s">
        <v>6</v>
      </c>
      <c r="J9" s="9" t="s">
        <v>9</v>
      </c>
    </row>
    <row r="10" spans="3:10" ht="16.149999999999999" customHeight="1">
      <c r="C10" s="8" t="s">
        <v>4</v>
      </c>
      <c r="D10" s="8" t="s">
        <v>14</v>
      </c>
      <c r="E10" s="8" t="s">
        <v>5</v>
      </c>
      <c r="F10" s="8" t="s">
        <v>15</v>
      </c>
      <c r="G10" s="8" t="s">
        <v>6</v>
      </c>
      <c r="I10" s="10" t="s">
        <v>7</v>
      </c>
      <c r="J10" s="5"/>
    </row>
    <row r="11" spans="3:10" ht="90">
      <c r="C11" s="2">
        <f t="shared" ref="C11" si="0">IF(ROW(C10)=10,1,C10+1)</f>
        <v>1</v>
      </c>
      <c r="D11" s="3" t="s">
        <v>23</v>
      </c>
      <c r="E11" s="4" t="s">
        <v>19</v>
      </c>
      <c r="F11" s="2"/>
      <c r="G11" s="2"/>
      <c r="I11" s="10" t="s">
        <v>8</v>
      </c>
      <c r="J11" s="5"/>
    </row>
    <row r="12" spans="3:10" ht="90">
      <c r="C12" s="5">
        <f t="shared" ref="C12:C24" si="1">IF(ROW(C11)=10,1,C11+1)</f>
        <v>2</v>
      </c>
      <c r="D12" s="3"/>
      <c r="E12" s="4" t="s">
        <v>24</v>
      </c>
      <c r="F12" s="2"/>
      <c r="G12" s="2"/>
    </row>
    <row r="13" spans="3:10" ht="30">
      <c r="C13" s="5">
        <f t="shared" si="1"/>
        <v>3</v>
      </c>
      <c r="D13" s="3"/>
      <c r="E13" s="4" t="s">
        <v>20</v>
      </c>
      <c r="F13" s="2"/>
      <c r="G13" s="2"/>
    </row>
    <row r="14" spans="3:10" ht="30">
      <c r="C14" s="5">
        <f t="shared" si="1"/>
        <v>4</v>
      </c>
      <c r="D14" s="3"/>
      <c r="E14" s="4" t="s">
        <v>21</v>
      </c>
      <c r="F14" s="2"/>
      <c r="G14" s="2"/>
    </row>
    <row r="15" spans="3:10" ht="30">
      <c r="C15" s="5">
        <f t="shared" si="1"/>
        <v>5</v>
      </c>
      <c r="D15" s="3"/>
      <c r="E15" s="4" t="s">
        <v>22</v>
      </c>
      <c r="F15" s="2"/>
      <c r="G15" s="2"/>
    </row>
    <row r="16" spans="3:10" ht="45">
      <c r="C16" s="5">
        <f t="shared" si="1"/>
        <v>6</v>
      </c>
      <c r="D16" s="3" t="s">
        <v>25</v>
      </c>
      <c r="E16" s="4" t="s">
        <v>26</v>
      </c>
      <c r="F16" s="2"/>
      <c r="G16" s="2"/>
    </row>
    <row r="17" spans="3:7" ht="30">
      <c r="C17" s="5">
        <f t="shared" si="1"/>
        <v>7</v>
      </c>
      <c r="D17" s="3"/>
      <c r="E17" s="4" t="s">
        <v>27</v>
      </c>
      <c r="F17" s="2"/>
      <c r="G17" s="2"/>
    </row>
    <row r="18" spans="3:7" ht="30">
      <c r="C18" s="5">
        <f t="shared" si="1"/>
        <v>8</v>
      </c>
      <c r="D18" s="3" t="s">
        <v>28</v>
      </c>
      <c r="E18" s="4" t="s">
        <v>29</v>
      </c>
      <c r="F18" s="2"/>
      <c r="G18" s="2"/>
    </row>
    <row r="19" spans="3:7" ht="90">
      <c r="C19" s="5">
        <f t="shared" si="1"/>
        <v>9</v>
      </c>
      <c r="D19" s="3"/>
      <c r="E19" s="4" t="s">
        <v>30</v>
      </c>
      <c r="F19" s="2"/>
      <c r="G19" s="2"/>
    </row>
    <row r="20" spans="3:7" ht="30">
      <c r="C20" s="5">
        <f t="shared" si="1"/>
        <v>10</v>
      </c>
      <c r="D20" s="3" t="s">
        <v>31</v>
      </c>
      <c r="E20" s="4" t="s">
        <v>32</v>
      </c>
      <c r="F20" s="2"/>
      <c r="G20" s="2"/>
    </row>
    <row r="21" spans="3:7" ht="105">
      <c r="C21" s="5">
        <f t="shared" si="1"/>
        <v>11</v>
      </c>
      <c r="D21" s="3"/>
      <c r="E21" s="4" t="s">
        <v>35</v>
      </c>
      <c r="F21" s="2"/>
      <c r="G21" s="2"/>
    </row>
    <row r="22" spans="3:7" ht="30">
      <c r="C22" s="5">
        <f t="shared" si="1"/>
        <v>12</v>
      </c>
      <c r="D22" s="3" t="s">
        <v>33</v>
      </c>
      <c r="E22" s="4" t="s">
        <v>34</v>
      </c>
      <c r="F22" s="2"/>
      <c r="G22" s="2"/>
    </row>
    <row r="23" spans="3:7" ht="30">
      <c r="C23" s="5">
        <f t="shared" si="1"/>
        <v>13</v>
      </c>
      <c r="D23" s="3" t="s">
        <v>36</v>
      </c>
      <c r="E23" s="4" t="s">
        <v>37</v>
      </c>
      <c r="F23" s="2"/>
      <c r="G23" s="2"/>
    </row>
    <row r="24" spans="3:7" ht="45">
      <c r="C24" s="5">
        <f t="shared" si="1"/>
        <v>14</v>
      </c>
      <c r="D24" s="3"/>
      <c r="E24" s="4" t="s">
        <v>38</v>
      </c>
      <c r="F24" s="2"/>
      <c r="G24" s="2"/>
    </row>
    <row r="25" spans="3:7" ht="45">
      <c r="C25" s="5">
        <f t="shared" ref="C25:C28" si="2">IF(ROW(C24)=10,1,C24+1)</f>
        <v>15</v>
      </c>
      <c r="D25" s="3"/>
      <c r="E25" s="4" t="s">
        <v>39</v>
      </c>
      <c r="F25" s="2"/>
      <c r="G25" s="2"/>
    </row>
    <row r="26" spans="3:7" ht="45">
      <c r="C26" s="5">
        <f t="shared" si="2"/>
        <v>16</v>
      </c>
      <c r="D26" s="3"/>
      <c r="E26" s="4" t="s">
        <v>43</v>
      </c>
      <c r="F26" s="2"/>
      <c r="G26" s="2"/>
    </row>
    <row r="27" spans="3:7" ht="45">
      <c r="C27" s="5">
        <f t="shared" si="2"/>
        <v>17</v>
      </c>
      <c r="D27" s="3" t="s">
        <v>40</v>
      </c>
      <c r="E27" s="4" t="s">
        <v>41</v>
      </c>
      <c r="F27" s="2"/>
      <c r="G27" s="2"/>
    </row>
    <row r="28" spans="3:7" ht="30">
      <c r="C28" s="5">
        <f t="shared" si="2"/>
        <v>18</v>
      </c>
      <c r="D28" s="3"/>
      <c r="E28" s="4" t="s">
        <v>42</v>
      </c>
      <c r="F28" s="2"/>
      <c r="G28" s="2"/>
    </row>
    <row r="29" spans="3:7" ht="165">
      <c r="C29" s="5">
        <f>IF(ROW(C28)=10,1,C28+1)</f>
        <v>19</v>
      </c>
      <c r="D29" s="3" t="s">
        <v>44</v>
      </c>
      <c r="E29" s="4" t="s">
        <v>45</v>
      </c>
      <c r="F29" s="2"/>
      <c r="G29" s="2"/>
    </row>
    <row r="30" spans="3:7" ht="75">
      <c r="C30" s="5">
        <f>IF(ROW(C29)=10,1,C29+1)</f>
        <v>20</v>
      </c>
      <c r="D30" s="3" t="s">
        <v>97</v>
      </c>
      <c r="E30" s="4" t="s">
        <v>149</v>
      </c>
      <c r="F30" s="2"/>
      <c r="G30" s="2"/>
    </row>
    <row r="31" spans="3:7" ht="75">
      <c r="C31" s="5">
        <f>IF(ROW(C30)=10,1,C30+1)</f>
        <v>21</v>
      </c>
      <c r="D31" s="3"/>
      <c r="E31" s="4" t="s">
        <v>98</v>
      </c>
      <c r="F31" s="2"/>
      <c r="G31" s="2"/>
    </row>
    <row r="32" spans="3:7" ht="30">
      <c r="C32" s="5">
        <f>IF(ROW(C29)=10,1,C29+1)</f>
        <v>20</v>
      </c>
      <c r="D32" s="14" t="s">
        <v>46</v>
      </c>
      <c r="E32" s="4" t="s">
        <v>47</v>
      </c>
      <c r="F32" s="2"/>
      <c r="G32" s="2"/>
    </row>
    <row r="33" spans="3:7" ht="30">
      <c r="C33" s="5">
        <f>IF(ROW(C32)=10,1,C32+1)</f>
        <v>21</v>
      </c>
      <c r="D33" s="3"/>
      <c r="E33" s="4" t="s">
        <v>48</v>
      </c>
      <c r="F33" s="2"/>
      <c r="G33" s="2"/>
    </row>
    <row r="34" spans="3:7" ht="30">
      <c r="C34" s="5">
        <f>IF(ROW(C33)=10,1,C33+1)</f>
        <v>22</v>
      </c>
      <c r="D34" s="3"/>
      <c r="E34" s="4" t="s">
        <v>49</v>
      </c>
      <c r="F34" s="2"/>
      <c r="G34" s="2"/>
    </row>
  </sheetData>
  <mergeCells count="1">
    <mergeCell ref="I7:J8"/>
  </mergeCells>
  <dataValidations count="1">
    <dataValidation type="list" allowBlank="1" showInputMessage="1" showErrorMessage="1" sqref="G11:G34" xr:uid="{DC41B5EF-BA47-4BF8-A9AE-409EA889E5D5}">
      <formula1>"Pendiente,En proceso,Terminado"</formula1>
    </dataValidation>
  </dataValidations>
  <pageMargins left="0.7" right="0.7" top="0.75" bottom="0.75" header="0.3" footer="0.3"/>
  <pageSetup paperSize="9"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F7B94-443F-4462-9111-B22224F51757}">
  <sheetPr codeName="Hoja11"/>
  <dimension ref="F3:K8"/>
  <sheetViews>
    <sheetView zoomScale="130" zoomScaleNormal="130" workbookViewId="0">
      <selection activeCell="A2" sqref="A2"/>
    </sheetView>
  </sheetViews>
  <sheetFormatPr baseColWidth="10" defaultRowHeight="15"/>
  <cols>
    <col min="6" max="6" width="15.28515625" bestFit="1" customWidth="1"/>
    <col min="7" max="7" width="16" bestFit="1" customWidth="1"/>
    <col min="9" max="9" width="17.28515625" bestFit="1" customWidth="1"/>
  </cols>
  <sheetData>
    <row r="3" spans="6:11">
      <c r="K3" s="33" t="s">
        <v>158</v>
      </c>
    </row>
    <row r="6" spans="6:11">
      <c r="F6" t="s">
        <v>154</v>
      </c>
      <c r="G6" t="s">
        <v>155</v>
      </c>
      <c r="H6" t="s">
        <v>156</v>
      </c>
      <c r="I6" t="s">
        <v>157</v>
      </c>
    </row>
    <row r="7" spans="6:11">
      <c r="F7" s="33" t="s">
        <v>150</v>
      </c>
      <c r="G7" s="33" t="s">
        <v>151</v>
      </c>
      <c r="H7" s="33" t="s">
        <v>152</v>
      </c>
      <c r="I7" s="33" t="s">
        <v>153</v>
      </c>
    </row>
    <row r="8" spans="6:11">
      <c r="F8">
        <v>5</v>
      </c>
      <c r="G8">
        <v>2</v>
      </c>
      <c r="H8">
        <f>F8+G8</f>
        <v>7</v>
      </c>
      <c r="I8" t="str">
        <f>"El resultado es: "&amp;H8</f>
        <v>El resultado es: 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0E22-174F-401B-BED1-226C62715589}">
  <dimension ref="A1"/>
  <sheetViews>
    <sheetView tabSelected="1" workbookViewId="0">
      <selection activeCell="Q18" sqref="Q18"/>
    </sheetView>
  </sheetViews>
  <sheetFormatPr baseColWidth="10" defaultRowHeight="15"/>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5359-33A7-4F88-B191-BC92A2E541C1}">
  <sheetPr codeName="Hoja2"/>
  <dimension ref="A1:G105"/>
  <sheetViews>
    <sheetView topLeftCell="A52" zoomScale="160" zoomScaleNormal="160" workbookViewId="0">
      <selection activeCell="B4" sqref="B4:E18"/>
    </sheetView>
  </sheetViews>
  <sheetFormatPr baseColWidth="10" defaultRowHeight="15"/>
  <cols>
    <col min="1" max="1" width="28.5703125" customWidth="1"/>
    <col min="2" max="2" width="22.140625" customWidth="1"/>
    <col min="3" max="3" width="13.28515625" customWidth="1"/>
    <col min="4" max="4" width="11.85546875" customWidth="1"/>
    <col min="5" max="5" width="13.28515625" customWidth="1"/>
    <col min="6" max="6" width="18.7109375" customWidth="1"/>
  </cols>
  <sheetData>
    <row r="1" spans="1:7">
      <c r="B1" t="s">
        <v>76</v>
      </c>
    </row>
    <row r="2" spans="1:7">
      <c r="B2" t="s">
        <v>77</v>
      </c>
    </row>
    <row r="4" spans="1:7">
      <c r="B4" s="15" t="s">
        <v>67</v>
      </c>
    </row>
    <row r="5" spans="1:7">
      <c r="B5" s="16" t="s">
        <v>75</v>
      </c>
      <c r="C5" s="16" t="s">
        <v>50</v>
      </c>
      <c r="D5" s="16" t="s">
        <v>51</v>
      </c>
      <c r="E5" s="16" t="s">
        <v>52</v>
      </c>
      <c r="F5" s="16" t="s">
        <v>5</v>
      </c>
    </row>
    <row r="6" spans="1:7">
      <c r="A6" t="s">
        <v>111</v>
      </c>
      <c r="B6" s="26" t="s">
        <v>73</v>
      </c>
      <c r="C6" t="s">
        <v>78</v>
      </c>
      <c r="D6" t="s">
        <v>59</v>
      </c>
      <c r="E6" t="s">
        <v>59</v>
      </c>
      <c r="F6" t="s">
        <v>80</v>
      </c>
    </row>
    <row r="7" spans="1:7">
      <c r="B7" t="s">
        <v>74</v>
      </c>
      <c r="C7" t="s">
        <v>78</v>
      </c>
      <c r="D7" t="s">
        <v>60</v>
      </c>
      <c r="E7" t="s">
        <v>59</v>
      </c>
      <c r="F7" t="s">
        <v>81</v>
      </c>
    </row>
    <row r="8" spans="1:7">
      <c r="B8" t="s">
        <v>70</v>
      </c>
      <c r="C8" t="s">
        <v>78</v>
      </c>
      <c r="D8" t="s">
        <v>59</v>
      </c>
      <c r="E8" t="s">
        <v>59</v>
      </c>
      <c r="G8" s="18"/>
    </row>
    <row r="9" spans="1:7">
      <c r="B9" t="s">
        <v>68</v>
      </c>
      <c r="C9" t="s">
        <v>78</v>
      </c>
      <c r="D9" t="s">
        <v>60</v>
      </c>
      <c r="E9" t="s">
        <v>59</v>
      </c>
    </row>
    <row r="10" spans="1:7">
      <c r="B10" t="s">
        <v>63</v>
      </c>
      <c r="C10" t="s">
        <v>78</v>
      </c>
      <c r="D10" t="s">
        <v>60</v>
      </c>
      <c r="E10" t="s">
        <v>59</v>
      </c>
      <c r="G10" s="18"/>
    </row>
    <row r="11" spans="1:7">
      <c r="B11" t="s">
        <v>69</v>
      </c>
      <c r="C11" t="s">
        <v>61</v>
      </c>
      <c r="D11" t="s">
        <v>60</v>
      </c>
      <c r="E11" t="s">
        <v>59</v>
      </c>
    </row>
    <row r="12" spans="1:7">
      <c r="B12" t="s">
        <v>79</v>
      </c>
      <c r="C12" t="s">
        <v>61</v>
      </c>
      <c r="D12" t="s">
        <v>60</v>
      </c>
      <c r="E12" t="s">
        <v>60</v>
      </c>
    </row>
    <row r="13" spans="1:7">
      <c r="B13" t="s">
        <v>71</v>
      </c>
      <c r="C13" t="s">
        <v>78</v>
      </c>
      <c r="D13" t="s">
        <v>59</v>
      </c>
      <c r="E13" t="s">
        <v>59</v>
      </c>
    </row>
    <row r="14" spans="1:7">
      <c r="B14" s="23" t="s">
        <v>54</v>
      </c>
      <c r="C14" t="s">
        <v>78</v>
      </c>
      <c r="D14" t="s">
        <v>60</v>
      </c>
      <c r="E14" t="s">
        <v>59</v>
      </c>
    </row>
    <row r="15" spans="1:7">
      <c r="B15" s="24" t="s">
        <v>100</v>
      </c>
      <c r="C15" t="s">
        <v>78</v>
      </c>
      <c r="D15" t="s">
        <v>60</v>
      </c>
      <c r="E15" t="s">
        <v>59</v>
      </c>
    </row>
    <row r="16" spans="1:7">
      <c r="B16" t="s">
        <v>64</v>
      </c>
      <c r="C16" t="s">
        <v>78</v>
      </c>
      <c r="D16" t="s">
        <v>59</v>
      </c>
      <c r="E16" t="s">
        <v>59</v>
      </c>
    </row>
    <row r="17" spans="2:5">
      <c r="B17" t="s">
        <v>65</v>
      </c>
      <c r="C17" t="s">
        <v>78</v>
      </c>
      <c r="D17" t="s">
        <v>59</v>
      </c>
      <c r="E17" t="s">
        <v>59</v>
      </c>
    </row>
    <row r="18" spans="2:5">
      <c r="B18" s="25" t="s">
        <v>72</v>
      </c>
      <c r="C18" t="s">
        <v>78</v>
      </c>
      <c r="D18" t="s">
        <v>60</v>
      </c>
      <c r="E18" t="s">
        <v>59</v>
      </c>
    </row>
    <row r="19" spans="2:5">
      <c r="B19" t="s">
        <v>118</v>
      </c>
    </row>
    <row r="20" spans="2:5">
      <c r="B20" t="s">
        <v>88</v>
      </c>
      <c r="C20" t="s">
        <v>61</v>
      </c>
      <c r="D20" t="s">
        <v>60</v>
      </c>
      <c r="E20" t="s">
        <v>59</v>
      </c>
    </row>
    <row r="21" spans="2:5">
      <c r="B21" t="s">
        <v>89</v>
      </c>
      <c r="C21" t="s">
        <v>78</v>
      </c>
      <c r="D21" t="s">
        <v>60</v>
      </c>
      <c r="E21" t="s">
        <v>59</v>
      </c>
    </row>
    <row r="23" spans="2:5">
      <c r="B23" s="15" t="s">
        <v>53</v>
      </c>
    </row>
    <row r="24" spans="2:5">
      <c r="B24" s="16" t="s">
        <v>75</v>
      </c>
      <c r="C24" s="16" t="s">
        <v>50</v>
      </c>
      <c r="D24" s="16" t="s">
        <v>51</v>
      </c>
      <c r="E24" s="16" t="s">
        <v>52</v>
      </c>
    </row>
    <row r="25" spans="2:5">
      <c r="B25" s="26" t="s">
        <v>54</v>
      </c>
      <c r="C25" t="s">
        <v>78</v>
      </c>
      <c r="D25" t="s">
        <v>59</v>
      </c>
      <c r="E25" t="s">
        <v>59</v>
      </c>
    </row>
    <row r="26" spans="2:5">
      <c r="B26" t="s">
        <v>55</v>
      </c>
      <c r="C26" t="s">
        <v>78</v>
      </c>
      <c r="D26" t="s">
        <v>59</v>
      </c>
      <c r="E26" t="s">
        <v>59</v>
      </c>
    </row>
    <row r="27" spans="2:5">
      <c r="B27" t="s">
        <v>6</v>
      </c>
      <c r="C27" t="s">
        <v>78</v>
      </c>
      <c r="D27" t="s">
        <v>60</v>
      </c>
      <c r="E27" t="s">
        <v>59</v>
      </c>
    </row>
    <row r="28" spans="2:5">
      <c r="B28" t="s">
        <v>88</v>
      </c>
      <c r="C28" t="s">
        <v>61</v>
      </c>
      <c r="D28" t="s">
        <v>60</v>
      </c>
      <c r="E28" t="s">
        <v>59</v>
      </c>
    </row>
    <row r="29" spans="2:5">
      <c r="B29" t="s">
        <v>89</v>
      </c>
      <c r="C29" t="s">
        <v>78</v>
      </c>
      <c r="D29" t="s">
        <v>60</v>
      </c>
      <c r="E29" t="s">
        <v>59</v>
      </c>
    </row>
    <row r="32" spans="2:5">
      <c r="B32" s="15" t="s">
        <v>99</v>
      </c>
    </row>
    <row r="33" spans="2:5">
      <c r="B33" s="16" t="s">
        <v>75</v>
      </c>
      <c r="C33" s="16" t="s">
        <v>50</v>
      </c>
      <c r="D33" s="16" t="s">
        <v>51</v>
      </c>
      <c r="E33" s="16" t="s">
        <v>52</v>
      </c>
    </row>
    <row r="34" spans="2:5">
      <c r="B34" s="26" t="s">
        <v>100</v>
      </c>
      <c r="C34" t="s">
        <v>78</v>
      </c>
      <c r="D34" t="s">
        <v>59</v>
      </c>
      <c r="E34" t="s">
        <v>59</v>
      </c>
    </row>
    <row r="35" spans="2:5">
      <c r="B35" t="s">
        <v>101</v>
      </c>
      <c r="C35" t="s">
        <v>78</v>
      </c>
      <c r="D35" t="s">
        <v>59</v>
      </c>
      <c r="E35" t="s">
        <v>59</v>
      </c>
    </row>
    <row r="36" spans="2:5">
      <c r="B36" t="s">
        <v>6</v>
      </c>
      <c r="C36" t="s">
        <v>78</v>
      </c>
      <c r="D36" t="s">
        <v>60</v>
      </c>
      <c r="E36" t="s">
        <v>59</v>
      </c>
    </row>
    <row r="37" spans="2:5">
      <c r="B37" t="s">
        <v>88</v>
      </c>
      <c r="C37" t="s">
        <v>61</v>
      </c>
      <c r="D37" t="s">
        <v>60</v>
      </c>
      <c r="E37" t="s">
        <v>59</v>
      </c>
    </row>
    <row r="38" spans="2:5">
      <c r="B38" s="23" t="s">
        <v>89</v>
      </c>
      <c r="C38" t="s">
        <v>78</v>
      </c>
      <c r="D38" t="s">
        <v>60</v>
      </c>
      <c r="E38" t="s">
        <v>59</v>
      </c>
    </row>
    <row r="41" spans="2:5">
      <c r="B41" s="15" t="s">
        <v>107</v>
      </c>
    </row>
    <row r="42" spans="2:5">
      <c r="B42" s="16" t="s">
        <v>75</v>
      </c>
      <c r="C42" s="16" t="s">
        <v>50</v>
      </c>
      <c r="D42" s="16" t="s">
        <v>51</v>
      </c>
      <c r="E42" s="16" t="s">
        <v>52</v>
      </c>
    </row>
    <row r="43" spans="2:5">
      <c r="B43" t="s">
        <v>115</v>
      </c>
      <c r="C43" t="s">
        <v>78</v>
      </c>
      <c r="D43" t="s">
        <v>59</v>
      </c>
      <c r="E43" t="s">
        <v>59</v>
      </c>
    </row>
    <row r="44" spans="2:5">
      <c r="B44" t="s">
        <v>116</v>
      </c>
      <c r="C44" t="s">
        <v>78</v>
      </c>
      <c r="D44" t="s">
        <v>59</v>
      </c>
      <c r="E44" t="s">
        <v>59</v>
      </c>
    </row>
    <row r="45" spans="2:5">
      <c r="B45" t="s">
        <v>117</v>
      </c>
      <c r="C45" t="s">
        <v>78</v>
      </c>
      <c r="D45" t="s">
        <v>59</v>
      </c>
      <c r="E45" t="s">
        <v>59</v>
      </c>
    </row>
    <row r="46" spans="2:5">
      <c r="B46" t="s">
        <v>6</v>
      </c>
      <c r="C46" t="s">
        <v>78</v>
      </c>
      <c r="D46" t="s">
        <v>60</v>
      </c>
      <c r="E46" t="s">
        <v>59</v>
      </c>
    </row>
    <row r="47" spans="2:5">
      <c r="B47" t="s">
        <v>88</v>
      </c>
      <c r="C47" t="s">
        <v>61</v>
      </c>
      <c r="D47" t="s">
        <v>60</v>
      </c>
      <c r="E47" t="s">
        <v>59</v>
      </c>
    </row>
    <row r="48" spans="2:5">
      <c r="B48" t="s">
        <v>89</v>
      </c>
      <c r="C48" t="s">
        <v>78</v>
      </c>
      <c r="D48" t="s">
        <v>60</v>
      </c>
      <c r="E48" t="s">
        <v>59</v>
      </c>
    </row>
    <row r="51" spans="2:5">
      <c r="B51" s="15" t="s">
        <v>108</v>
      </c>
    </row>
    <row r="52" spans="2:5">
      <c r="B52" s="16" t="s">
        <v>75</v>
      </c>
      <c r="C52" s="16" t="s">
        <v>50</v>
      </c>
      <c r="D52" s="16" t="s">
        <v>51</v>
      </c>
      <c r="E52" s="16" t="s">
        <v>52</v>
      </c>
    </row>
    <row r="53" spans="2:5">
      <c r="B53" t="s">
        <v>123</v>
      </c>
      <c r="C53" t="s">
        <v>78</v>
      </c>
      <c r="D53" t="s">
        <v>59</v>
      </c>
      <c r="E53" t="s">
        <v>59</v>
      </c>
    </row>
    <row r="54" spans="2:5">
      <c r="B54" t="s">
        <v>131</v>
      </c>
      <c r="C54" t="s">
        <v>78</v>
      </c>
      <c r="D54" t="s">
        <v>59</v>
      </c>
      <c r="E54" t="s">
        <v>59</v>
      </c>
    </row>
    <row r="55" spans="2:5">
      <c r="B55" t="s">
        <v>124</v>
      </c>
      <c r="C55" t="s">
        <v>78</v>
      </c>
      <c r="D55" t="s">
        <v>59</v>
      </c>
      <c r="E55" t="s">
        <v>59</v>
      </c>
    </row>
    <row r="56" spans="2:5">
      <c r="B56" t="s">
        <v>125</v>
      </c>
      <c r="C56" t="s">
        <v>132</v>
      </c>
      <c r="D56" t="s">
        <v>60</v>
      </c>
      <c r="E56" t="s">
        <v>59</v>
      </c>
    </row>
    <row r="57" spans="2:5">
      <c r="B57" t="s">
        <v>128</v>
      </c>
      <c r="C57" t="s">
        <v>78</v>
      </c>
      <c r="D57" t="s">
        <v>59</v>
      </c>
      <c r="E57" t="s">
        <v>59</v>
      </c>
    </row>
    <row r="58" spans="2:5">
      <c r="B58" t="s">
        <v>130</v>
      </c>
      <c r="C58" t="s">
        <v>78</v>
      </c>
      <c r="D58" t="s">
        <v>59</v>
      </c>
      <c r="E58" t="s">
        <v>59</v>
      </c>
    </row>
    <row r="59" spans="2:5">
      <c r="B59" t="s">
        <v>6</v>
      </c>
      <c r="C59" t="s">
        <v>78</v>
      </c>
      <c r="D59" t="s">
        <v>60</v>
      </c>
      <c r="E59" t="s">
        <v>59</v>
      </c>
    </row>
    <row r="60" spans="2:5">
      <c r="B60" t="s">
        <v>88</v>
      </c>
      <c r="C60" t="s">
        <v>61</v>
      </c>
      <c r="D60" t="s">
        <v>60</v>
      </c>
      <c r="E60" t="s">
        <v>59</v>
      </c>
    </row>
    <row r="61" spans="2:5">
      <c r="B61" t="s">
        <v>89</v>
      </c>
      <c r="C61" t="s">
        <v>78</v>
      </c>
      <c r="D61" t="s">
        <v>60</v>
      </c>
      <c r="E61" t="s">
        <v>59</v>
      </c>
    </row>
    <row r="64" spans="2:5">
      <c r="B64" s="15" t="s">
        <v>127</v>
      </c>
    </row>
    <row r="65" spans="2:5">
      <c r="B65" s="16" t="s">
        <v>75</v>
      </c>
      <c r="C65" s="16" t="s">
        <v>50</v>
      </c>
      <c r="D65" s="16" t="s">
        <v>51</v>
      </c>
      <c r="E65" s="16" t="s">
        <v>52</v>
      </c>
    </row>
    <row r="66" spans="2:5">
      <c r="B66" t="s">
        <v>128</v>
      </c>
      <c r="C66" t="s">
        <v>78</v>
      </c>
      <c r="D66" t="s">
        <v>59</v>
      </c>
      <c r="E66" t="s">
        <v>59</v>
      </c>
    </row>
    <row r="67" spans="2:5">
      <c r="B67" t="s">
        <v>129</v>
      </c>
      <c r="C67" t="s">
        <v>78</v>
      </c>
      <c r="D67" t="s">
        <v>59</v>
      </c>
      <c r="E67" t="s">
        <v>59</v>
      </c>
    </row>
    <row r="68" spans="2:5">
      <c r="B68" t="s">
        <v>6</v>
      </c>
      <c r="C68" t="s">
        <v>78</v>
      </c>
      <c r="D68" t="s">
        <v>60</v>
      </c>
      <c r="E68" t="s">
        <v>59</v>
      </c>
    </row>
    <row r="69" spans="2:5">
      <c r="B69" t="s">
        <v>88</v>
      </c>
      <c r="C69" t="s">
        <v>61</v>
      </c>
      <c r="D69" t="s">
        <v>60</v>
      </c>
      <c r="E69" t="s">
        <v>59</v>
      </c>
    </row>
    <row r="70" spans="2:5">
      <c r="B70" s="27" t="s">
        <v>89</v>
      </c>
      <c r="C70" t="s">
        <v>78</v>
      </c>
      <c r="D70" t="s">
        <v>60</v>
      </c>
      <c r="E70" t="s">
        <v>59</v>
      </c>
    </row>
    <row r="71" spans="2:5" s="27" customFormat="1"/>
    <row r="72" spans="2:5" s="27" customFormat="1"/>
    <row r="73" spans="2:5" s="27" customFormat="1">
      <c r="B73" s="15" t="s">
        <v>110</v>
      </c>
      <c r="C73"/>
      <c r="D73"/>
      <c r="E73"/>
    </row>
    <row r="74" spans="2:5" s="27" customFormat="1">
      <c r="B74" s="16" t="s">
        <v>75</v>
      </c>
      <c r="C74" s="16" t="s">
        <v>50</v>
      </c>
      <c r="D74" s="16" t="s">
        <v>51</v>
      </c>
      <c r="E74" s="16" t="s">
        <v>52</v>
      </c>
    </row>
    <row r="75" spans="2:5" s="27" customFormat="1">
      <c r="B75" s="27" t="s">
        <v>138</v>
      </c>
      <c r="C75" t="s">
        <v>78</v>
      </c>
      <c r="D75" t="s">
        <v>59</v>
      </c>
      <c r="E75" t="s">
        <v>59</v>
      </c>
    </row>
    <row r="76" spans="2:5" s="27" customFormat="1">
      <c r="B76" s="27" t="s">
        <v>68</v>
      </c>
      <c r="C76" t="s">
        <v>78</v>
      </c>
      <c r="D76" t="s">
        <v>60</v>
      </c>
      <c r="E76" t="s">
        <v>59</v>
      </c>
    </row>
    <row r="77" spans="2:5" s="27" customFormat="1">
      <c r="B77" s="27" t="s">
        <v>70</v>
      </c>
      <c r="C77" t="s">
        <v>78</v>
      </c>
      <c r="D77" s="27" t="s">
        <v>59</v>
      </c>
      <c r="E77" s="27" t="s">
        <v>60</v>
      </c>
    </row>
    <row r="78" spans="2:5" s="27" customFormat="1">
      <c r="B78" s="27" t="s">
        <v>64</v>
      </c>
      <c r="C78" t="s">
        <v>78</v>
      </c>
      <c r="D78" s="27" t="s">
        <v>59</v>
      </c>
      <c r="E78" s="27" t="s">
        <v>60</v>
      </c>
    </row>
    <row r="79" spans="2:5" s="27" customFormat="1">
      <c r="B79" s="27" t="s">
        <v>71</v>
      </c>
      <c r="C79" t="s">
        <v>78</v>
      </c>
      <c r="D79" s="27" t="s">
        <v>59</v>
      </c>
      <c r="E79" s="27" t="s">
        <v>60</v>
      </c>
    </row>
    <row r="80" spans="2:5" s="27" customFormat="1">
      <c r="B80" t="s">
        <v>6</v>
      </c>
      <c r="C80" t="s">
        <v>78</v>
      </c>
      <c r="D80" t="s">
        <v>60</v>
      </c>
      <c r="E80" t="s">
        <v>59</v>
      </c>
    </row>
    <row r="81" spans="2:5" s="27" customFormat="1">
      <c r="B81" t="s">
        <v>88</v>
      </c>
      <c r="C81" t="s">
        <v>61</v>
      </c>
      <c r="D81" t="s">
        <v>60</v>
      </c>
      <c r="E81" t="s">
        <v>59</v>
      </c>
    </row>
    <row r="82" spans="2:5" s="27" customFormat="1">
      <c r="B82" s="27" t="s">
        <v>89</v>
      </c>
      <c r="C82" t="s">
        <v>78</v>
      </c>
      <c r="D82" t="s">
        <v>60</v>
      </c>
      <c r="E82" t="s">
        <v>59</v>
      </c>
    </row>
    <row r="83" spans="2:5" s="27" customFormat="1">
      <c r="C83"/>
      <c r="D83"/>
      <c r="E83"/>
    </row>
    <row r="84" spans="2:5" s="27" customFormat="1"/>
    <row r="85" spans="2:5">
      <c r="B85" s="15" t="s">
        <v>109</v>
      </c>
    </row>
    <row r="86" spans="2:5">
      <c r="B86" s="16" t="s">
        <v>75</v>
      </c>
      <c r="C86" s="16" t="s">
        <v>50</v>
      </c>
      <c r="D86" s="16" t="s">
        <v>51</v>
      </c>
      <c r="E86" s="16" t="s">
        <v>52</v>
      </c>
    </row>
    <row r="87" spans="2:5">
      <c r="B87" s="26" t="s">
        <v>137</v>
      </c>
      <c r="C87" t="s">
        <v>78</v>
      </c>
      <c r="D87" t="s">
        <v>59</v>
      </c>
      <c r="E87" t="s">
        <v>59</v>
      </c>
    </row>
    <row r="88" spans="2:5">
      <c r="B88" t="s">
        <v>73</v>
      </c>
      <c r="C88" t="s">
        <v>78</v>
      </c>
      <c r="D88" s="28" t="s">
        <v>60</v>
      </c>
      <c r="E88" t="s">
        <v>59</v>
      </c>
    </row>
    <row r="89" spans="2:5">
      <c r="B89" t="s">
        <v>139</v>
      </c>
      <c r="C89" t="s">
        <v>126</v>
      </c>
      <c r="D89" s="28" t="s">
        <v>60</v>
      </c>
      <c r="E89" s="28" t="s">
        <v>59</v>
      </c>
    </row>
    <row r="90" spans="2:5">
      <c r="B90" t="s">
        <v>140</v>
      </c>
      <c r="C90" t="s">
        <v>78</v>
      </c>
      <c r="D90" s="28" t="s">
        <v>60</v>
      </c>
      <c r="E90" s="28" t="s">
        <v>59</v>
      </c>
    </row>
    <row r="93" spans="2:5">
      <c r="B93" s="23" t="s">
        <v>141</v>
      </c>
      <c r="C93" s="23" t="s">
        <v>78</v>
      </c>
      <c r="D93" s="29" t="s">
        <v>60</v>
      </c>
      <c r="E93" s="23" t="s">
        <v>59</v>
      </c>
    </row>
    <row r="101" spans="2:5">
      <c r="B101" s="15" t="s">
        <v>133</v>
      </c>
    </row>
    <row r="102" spans="2:5">
      <c r="B102" s="16" t="s">
        <v>75</v>
      </c>
      <c r="C102" s="16" t="s">
        <v>50</v>
      </c>
      <c r="D102" s="16" t="s">
        <v>51</v>
      </c>
      <c r="E102" s="16" t="s">
        <v>52</v>
      </c>
    </row>
    <row r="103" spans="2:5">
      <c r="B103" t="s">
        <v>134</v>
      </c>
      <c r="C103" t="s">
        <v>78</v>
      </c>
      <c r="D103" t="s">
        <v>59</v>
      </c>
      <c r="E103" t="s">
        <v>59</v>
      </c>
    </row>
    <row r="104" spans="2:5">
      <c r="B104" t="s">
        <v>135</v>
      </c>
      <c r="C104" t="s">
        <v>126</v>
      </c>
      <c r="D104" t="s">
        <v>60</v>
      </c>
      <c r="E104" t="s">
        <v>59</v>
      </c>
    </row>
    <row r="105" spans="2:5">
      <c r="B105" t="s">
        <v>136</v>
      </c>
      <c r="C105" t="s">
        <v>126</v>
      </c>
      <c r="D105" t="s">
        <v>60</v>
      </c>
      <c r="E105"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5AF2-32D8-4BDD-8168-8F49A1A35E45}">
  <sheetPr codeName="Hoja3"/>
  <dimension ref="B2:Q7"/>
  <sheetViews>
    <sheetView zoomScale="130" zoomScaleNormal="130" workbookViewId="0">
      <selection activeCell="G12" sqref="G12"/>
    </sheetView>
  </sheetViews>
  <sheetFormatPr baseColWidth="10" defaultRowHeight="15"/>
  <cols>
    <col min="2" max="2" width="15.140625" customWidth="1"/>
    <col min="3" max="3" width="10.42578125" customWidth="1"/>
    <col min="4" max="4" width="17.5703125" bestFit="1" customWidth="1"/>
    <col min="5" max="5" width="11.140625" bestFit="1" customWidth="1"/>
    <col min="6" max="6" width="12.28515625" bestFit="1" customWidth="1"/>
    <col min="7" max="7" width="17.28515625" bestFit="1" customWidth="1"/>
    <col min="8" max="8" width="16.42578125" bestFit="1" customWidth="1"/>
    <col min="9" max="9" width="11.7109375" bestFit="1" customWidth="1"/>
    <col min="10" max="10" width="12.28515625" customWidth="1"/>
    <col min="11" max="11" width="16" customWidth="1"/>
    <col min="12" max="12" width="15.28515625" bestFit="1" customWidth="1"/>
    <col min="13" max="13" width="14" bestFit="1" customWidth="1"/>
    <col min="14" max="14" width="14.7109375" customWidth="1"/>
    <col min="15" max="15" width="24.140625" customWidth="1"/>
    <col min="16" max="16" width="20.7109375" bestFit="1" customWidth="1"/>
  </cols>
  <sheetData>
    <row r="2" spans="2:17" ht="21">
      <c r="B2" s="20" t="s">
        <v>66</v>
      </c>
    </row>
    <row r="4" spans="2:17" ht="21">
      <c r="B4" s="19" t="s">
        <v>73</v>
      </c>
      <c r="C4" s="19" t="s">
        <v>74</v>
      </c>
      <c r="D4" s="19" t="s">
        <v>70</v>
      </c>
      <c r="E4" s="19" t="s">
        <v>68</v>
      </c>
      <c r="F4" s="19" t="s">
        <v>63</v>
      </c>
      <c r="G4" s="19" t="s">
        <v>69</v>
      </c>
      <c r="H4" s="19" t="s">
        <v>79</v>
      </c>
      <c r="I4" s="19" t="s">
        <v>71</v>
      </c>
      <c r="J4" s="19" t="s">
        <v>54</v>
      </c>
      <c r="K4" s="19" t="s">
        <v>100</v>
      </c>
      <c r="L4" s="19" t="s">
        <v>64</v>
      </c>
      <c r="M4" s="19" t="s">
        <v>65</v>
      </c>
      <c r="N4" s="19" t="s">
        <v>72</v>
      </c>
      <c r="O4" s="19" t="s">
        <v>118</v>
      </c>
      <c r="P4" s="19" t="s">
        <v>88</v>
      </c>
      <c r="Q4" s="19" t="s">
        <v>89</v>
      </c>
    </row>
    <row r="5" spans="2:17">
      <c r="B5" t="s">
        <v>90</v>
      </c>
      <c r="C5">
        <v>465564</v>
      </c>
      <c r="D5">
        <v>544556</v>
      </c>
      <c r="E5" t="s">
        <v>91</v>
      </c>
      <c r="F5" t="s">
        <v>92</v>
      </c>
      <c r="G5" s="17">
        <v>36526</v>
      </c>
      <c r="H5" s="22"/>
      <c r="I5">
        <v>456456</v>
      </c>
      <c r="J5">
        <v>1</v>
      </c>
      <c r="K5">
        <v>1</v>
      </c>
      <c r="L5" s="21" t="s">
        <v>93</v>
      </c>
      <c r="M5" t="s">
        <v>94</v>
      </c>
      <c r="N5" t="s">
        <v>62</v>
      </c>
      <c r="O5" t="s">
        <v>57</v>
      </c>
      <c r="P5" s="17">
        <v>36526</v>
      </c>
      <c r="Q5" t="s">
        <v>95</v>
      </c>
    </row>
    <row r="6" spans="2:17">
      <c r="B6" t="s">
        <v>87</v>
      </c>
      <c r="C6">
        <v>12345678</v>
      </c>
      <c r="D6">
        <v>4645456312</v>
      </c>
      <c r="E6" t="s">
        <v>82</v>
      </c>
      <c r="F6" t="s">
        <v>86</v>
      </c>
      <c r="G6" s="17">
        <v>44515</v>
      </c>
      <c r="H6" s="22"/>
      <c r="I6">
        <v>79132231</v>
      </c>
      <c r="J6">
        <v>1</v>
      </c>
      <c r="K6">
        <v>4</v>
      </c>
      <c r="L6" s="21" t="s">
        <v>83</v>
      </c>
      <c r="M6" t="s">
        <v>84</v>
      </c>
      <c r="N6" t="s">
        <v>85</v>
      </c>
      <c r="O6" t="s">
        <v>56</v>
      </c>
      <c r="P6" s="13">
        <v>44569.438888888886</v>
      </c>
      <c r="Q6" t="s">
        <v>90</v>
      </c>
    </row>
    <row r="7" spans="2:17">
      <c r="B7" s="26" t="s">
        <v>112</v>
      </c>
      <c r="C7">
        <v>456456</v>
      </c>
      <c r="D7" s="26">
        <v>96465465</v>
      </c>
      <c r="E7" t="s">
        <v>113</v>
      </c>
      <c r="F7" t="s">
        <v>114</v>
      </c>
      <c r="O7" t="s">
        <v>56</v>
      </c>
    </row>
  </sheetData>
  <hyperlinks>
    <hyperlink ref="L6" r:id="rId1" xr:uid="{E8928903-A4AE-4181-9CF7-BAD09109D6AB}"/>
    <hyperlink ref="L5" r:id="rId2" xr:uid="{27493CB1-2081-45F9-B948-7EECFB19C40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2DBD-59A3-4DEF-97DF-B358C7C9590D}">
  <sheetPr codeName="Hoja4"/>
  <dimension ref="B2:E9"/>
  <sheetViews>
    <sheetView zoomScale="145" zoomScaleNormal="145" workbookViewId="0">
      <selection activeCell="C11" sqref="C11"/>
    </sheetView>
  </sheetViews>
  <sheetFormatPr baseColWidth="10" defaultRowHeight="15"/>
  <cols>
    <col min="2" max="2" width="15.140625" customWidth="1"/>
    <col min="3" max="3" width="20.7109375" customWidth="1"/>
    <col min="4" max="4" width="17.5703125" bestFit="1" customWidth="1"/>
  </cols>
  <sheetData>
    <row r="2" spans="2:5" ht="21">
      <c r="B2" s="20" t="s">
        <v>96</v>
      </c>
    </row>
    <row r="4" spans="2:5" ht="21">
      <c r="B4" s="19" t="s">
        <v>54</v>
      </c>
      <c r="C4" s="19" t="s">
        <v>55</v>
      </c>
      <c r="D4" s="19" t="s">
        <v>6</v>
      </c>
      <c r="E4" s="19" t="s">
        <v>120</v>
      </c>
    </row>
    <row r="5" spans="2:5">
      <c r="B5">
        <v>1</v>
      </c>
      <c r="C5" t="s">
        <v>56</v>
      </c>
      <c r="D5" t="s">
        <v>56</v>
      </c>
      <c r="E5" t="s">
        <v>121</v>
      </c>
    </row>
    <row r="6" spans="2:5">
      <c r="B6">
        <v>2</v>
      </c>
      <c r="C6" t="s">
        <v>57</v>
      </c>
      <c r="D6" t="s">
        <v>56</v>
      </c>
      <c r="E6" t="s">
        <v>121</v>
      </c>
    </row>
    <row r="7" spans="2:5">
      <c r="B7">
        <v>3</v>
      </c>
      <c r="C7" t="s">
        <v>58</v>
      </c>
      <c r="D7" t="s">
        <v>56</v>
      </c>
      <c r="E7" t="s">
        <v>121</v>
      </c>
    </row>
    <row r="8" spans="2:5">
      <c r="B8">
        <v>4</v>
      </c>
      <c r="C8" t="s">
        <v>119</v>
      </c>
      <c r="D8" t="s">
        <v>56</v>
      </c>
      <c r="E8" t="s">
        <v>122</v>
      </c>
    </row>
    <row r="9" spans="2:5">
      <c r="B9">
        <v>5</v>
      </c>
      <c r="C9" t="s">
        <v>56</v>
      </c>
      <c r="D9" t="s">
        <v>56</v>
      </c>
      <c r="E9"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9F15-BB65-4971-82DE-52DA63CC468F}">
  <sheetPr codeName="Hoja5"/>
  <dimension ref="B2:F8"/>
  <sheetViews>
    <sheetView zoomScale="145" zoomScaleNormal="145" workbookViewId="0">
      <selection activeCell="D11" sqref="D11"/>
    </sheetView>
  </sheetViews>
  <sheetFormatPr baseColWidth="10" defaultRowHeight="15"/>
  <cols>
    <col min="2" max="2" width="15.140625" customWidth="1"/>
    <col min="3" max="3" width="19.42578125" bestFit="1" customWidth="1"/>
    <col min="4" max="4" width="17.5703125" bestFit="1" customWidth="1"/>
    <col min="5" max="5" width="18.28515625" bestFit="1" customWidth="1"/>
    <col min="6" max="6" width="20.7109375" bestFit="1" customWidth="1"/>
  </cols>
  <sheetData>
    <row r="2" spans="2:6" ht="21">
      <c r="B2" s="20" t="s">
        <v>102</v>
      </c>
    </row>
    <row r="4" spans="2:6" ht="21">
      <c r="B4" s="19" t="s">
        <v>54</v>
      </c>
      <c r="C4" s="19" t="s">
        <v>101</v>
      </c>
      <c r="D4" s="19" t="s">
        <v>6</v>
      </c>
      <c r="E4" s="19" t="s">
        <v>88</v>
      </c>
      <c r="F4" s="19" t="s">
        <v>89</v>
      </c>
    </row>
    <row r="5" spans="2:6">
      <c r="B5">
        <v>1</v>
      </c>
      <c r="C5" t="s">
        <v>103</v>
      </c>
      <c r="D5" t="s">
        <v>56</v>
      </c>
      <c r="E5" s="17">
        <v>44517</v>
      </c>
      <c r="F5" t="s">
        <v>90</v>
      </c>
    </row>
    <row r="6" spans="2:6">
      <c r="B6">
        <v>2</v>
      </c>
      <c r="C6" t="s">
        <v>104</v>
      </c>
      <c r="D6" t="s">
        <v>56</v>
      </c>
      <c r="E6" s="17">
        <v>44518</v>
      </c>
      <c r="F6" t="s">
        <v>87</v>
      </c>
    </row>
    <row r="7" spans="2:6">
      <c r="B7">
        <v>3</v>
      </c>
      <c r="C7" t="s">
        <v>105</v>
      </c>
      <c r="D7" t="s">
        <v>56</v>
      </c>
      <c r="E7" s="17">
        <v>44519</v>
      </c>
      <c r="F7" t="s">
        <v>112</v>
      </c>
    </row>
    <row r="8" spans="2:6">
      <c r="B8">
        <v>4</v>
      </c>
      <c r="C8" t="s">
        <v>106</v>
      </c>
      <c r="D8" t="s">
        <v>56</v>
      </c>
      <c r="E8" s="17">
        <v>44520</v>
      </c>
      <c r="F8"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76725-8A6C-44B2-A8BB-ABF100814340}">
  <sheetPr codeName="Hoja6"/>
  <dimension ref="B2:J6"/>
  <sheetViews>
    <sheetView zoomScale="145" zoomScaleNormal="145" workbookViewId="0">
      <selection activeCell="C6" sqref="C6:F6"/>
    </sheetView>
  </sheetViews>
  <sheetFormatPr baseColWidth="10" defaultRowHeight="15"/>
  <cols>
    <col min="2" max="2" width="15.140625" customWidth="1"/>
    <col min="3" max="3" width="21.42578125" bestFit="1" customWidth="1"/>
    <col min="4" max="4" width="19.85546875" customWidth="1"/>
    <col min="5" max="5" width="18.28515625" style="30" bestFit="1" customWidth="1"/>
    <col min="8" max="8" width="9.42578125" bestFit="1" customWidth="1"/>
    <col min="9" max="9" width="18.28515625" bestFit="1" customWidth="1"/>
  </cols>
  <sheetData>
    <row r="2" spans="2:10" ht="21">
      <c r="B2" s="20" t="s">
        <v>144</v>
      </c>
    </row>
    <row r="4" spans="2:10" ht="21">
      <c r="B4" s="19" t="s">
        <v>123</v>
      </c>
      <c r="C4" s="19" t="s">
        <v>131</v>
      </c>
      <c r="D4" s="19" t="s">
        <v>124</v>
      </c>
      <c r="E4" s="19" t="s">
        <v>125</v>
      </c>
      <c r="F4" s="19" t="s">
        <v>128</v>
      </c>
      <c r="G4" s="19" t="s">
        <v>130</v>
      </c>
      <c r="H4" s="19" t="s">
        <v>118</v>
      </c>
      <c r="I4" s="19" t="s">
        <v>88</v>
      </c>
      <c r="J4" s="19" t="s">
        <v>89</v>
      </c>
    </row>
    <row r="5" spans="2:10">
      <c r="B5" s="32">
        <v>456</v>
      </c>
      <c r="C5" t="s">
        <v>145</v>
      </c>
      <c r="D5" t="s">
        <v>147</v>
      </c>
      <c r="E5" s="30">
        <v>3</v>
      </c>
      <c r="F5">
        <v>7</v>
      </c>
      <c r="G5" t="s">
        <v>148</v>
      </c>
      <c r="H5" t="s">
        <v>56</v>
      </c>
      <c r="I5" s="17">
        <v>44303</v>
      </c>
      <c r="J5" s="27" t="s">
        <v>112</v>
      </c>
    </row>
    <row r="6" spans="2:10">
      <c r="B6" s="32">
        <v>789</v>
      </c>
      <c r="C6" t="s">
        <v>146</v>
      </c>
      <c r="D6" t="s">
        <v>147</v>
      </c>
      <c r="E6" s="30">
        <v>4</v>
      </c>
      <c r="F6">
        <v>6</v>
      </c>
      <c r="G6" t="s">
        <v>148</v>
      </c>
      <c r="H6" t="s">
        <v>56</v>
      </c>
      <c r="I6" s="17">
        <v>44303</v>
      </c>
      <c r="J6" s="27"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F583-D62C-4A15-B0DD-08ACDAADB01B}">
  <sheetPr codeName="Hoja7"/>
  <dimension ref="B2:E6"/>
  <sheetViews>
    <sheetView zoomScale="145" zoomScaleNormal="145" workbookViewId="0">
      <selection activeCell="C15" sqref="C15"/>
    </sheetView>
  </sheetViews>
  <sheetFormatPr baseColWidth="10" defaultRowHeight="15"/>
  <cols>
    <col min="2" max="2" width="15.140625" customWidth="1"/>
    <col min="3" max="3" width="19.42578125" bestFit="1" customWidth="1"/>
    <col min="4" max="4" width="17.85546875" bestFit="1" customWidth="1"/>
    <col min="5" max="5" width="18.28515625" style="30" bestFit="1" customWidth="1"/>
  </cols>
  <sheetData>
    <row r="2" spans="2:5" ht="21">
      <c r="B2" s="20" t="s">
        <v>142</v>
      </c>
    </row>
    <row r="4" spans="2:5" ht="21">
      <c r="B4" s="19" t="s">
        <v>137</v>
      </c>
      <c r="C4" s="19" t="s">
        <v>73</v>
      </c>
      <c r="D4" s="19" t="s">
        <v>139</v>
      </c>
      <c r="E4" s="31" t="s">
        <v>140</v>
      </c>
    </row>
    <row r="5" spans="2:5">
      <c r="B5" s="32">
        <v>1</v>
      </c>
      <c r="C5" t="s">
        <v>87</v>
      </c>
      <c r="D5">
        <v>5</v>
      </c>
      <c r="E5" s="30">
        <v>40500</v>
      </c>
    </row>
    <row r="6" spans="2:5">
      <c r="B6" s="32">
        <v>2</v>
      </c>
      <c r="C6" t="s">
        <v>87</v>
      </c>
      <c r="D6">
        <v>7</v>
      </c>
      <c r="E6" s="30">
        <v>40500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4466-6710-4747-B37D-37AFA0E80A98}">
  <sheetPr codeName="Hoja9"/>
  <dimension ref="B2:E7"/>
  <sheetViews>
    <sheetView zoomScale="145" zoomScaleNormal="145" workbookViewId="0">
      <selection activeCell="G6" sqref="G6"/>
    </sheetView>
  </sheetViews>
  <sheetFormatPr baseColWidth="10" defaultRowHeight="15"/>
  <cols>
    <col min="2" max="2" width="15.140625" customWidth="1"/>
    <col min="3" max="3" width="19.42578125" bestFit="1" customWidth="1"/>
    <col min="4" max="4" width="17.85546875" bestFit="1" customWidth="1"/>
  </cols>
  <sheetData>
    <row r="2" spans="2:5" ht="21">
      <c r="B2" s="20" t="s">
        <v>143</v>
      </c>
    </row>
    <row r="4" spans="2:5" ht="21">
      <c r="B4" s="19" t="s">
        <v>137</v>
      </c>
      <c r="C4" s="19" t="s">
        <v>141</v>
      </c>
      <c r="D4" s="19" t="s">
        <v>9</v>
      </c>
      <c r="E4" s="19" t="s">
        <v>125</v>
      </c>
    </row>
    <row r="5" spans="2:5">
      <c r="B5" s="32">
        <v>1</v>
      </c>
      <c r="C5" s="27">
        <v>456</v>
      </c>
      <c r="D5">
        <v>1</v>
      </c>
    </row>
    <row r="6" spans="2:5">
      <c r="B6" s="32">
        <v>2</v>
      </c>
      <c r="C6" s="27">
        <v>456</v>
      </c>
      <c r="D6">
        <v>1</v>
      </c>
    </row>
    <row r="7" spans="2:5">
      <c r="B7" s="32">
        <v>2</v>
      </c>
      <c r="C7" s="27">
        <v>789</v>
      </c>
      <c r="D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2564-7B68-4359-B88B-FBC3C8790C96}">
  <sheetPr codeName="Hoja10"/>
  <dimension ref="A1"/>
  <sheetViews>
    <sheetView workbookViewId="0">
      <selection activeCell="M10" sqref="M10"/>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Requerimientos</vt:lpstr>
      <vt:lpstr>Tablas y campos</vt:lpstr>
      <vt:lpstr>Tabla Usuarios</vt:lpstr>
      <vt:lpstr>Tabla Estado</vt:lpstr>
      <vt:lpstr>Tabla Perfiles</vt:lpstr>
      <vt:lpstr>Tabla Platos</vt:lpstr>
      <vt:lpstr>Tabla Pedidos</vt:lpstr>
      <vt:lpstr>Tabla DetallePedidos</vt:lpstr>
      <vt:lpstr>Alcance</vt:lpstr>
      <vt:lpstr>Algoritmo suma</vt:lpstr>
      <vt:lpstr>Ejercicios de Resueltos de 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Lenis</dc:creator>
  <cp:lastModifiedBy>PC</cp:lastModifiedBy>
  <dcterms:created xsi:type="dcterms:W3CDTF">2015-06-05T18:19:34Z</dcterms:created>
  <dcterms:modified xsi:type="dcterms:W3CDTF">2022-01-22T01:58:00Z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e60cafe6-4432-4ef5-80e5-537f550896a5</vt:lpwstr>
  </property>
</Properties>
</file>