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mleyM\Documents\go\src\traveller\data\"/>
    </mc:Choice>
  </mc:AlternateContent>
  <bookViews>
    <workbookView xWindow="0" yWindow="0" windowWidth="18615" windowHeight="9915"/>
  </bookViews>
  <sheets>
    <sheet name="Zhodani" sheetId="2" r:id="rId1"/>
    <sheet name="Vilani" sheetId="1" r:id="rId2"/>
    <sheet name="Vargr Gvegh" sheetId="3" r:id="rId3"/>
    <sheet name="Aslan" sheetId="4" r:id="rId4"/>
    <sheet name="Darrian" sheetId="5" r:id="rId5"/>
    <sheet name="K'kree" sheetId="6" r:id="rId6"/>
    <sheet name="Droy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7" l="1"/>
  <c r="J7" i="7" l="1"/>
  <c r="K29" i="7"/>
  <c r="K30" i="7" s="1"/>
  <c r="K9" i="7"/>
  <c r="O9" i="7" s="1"/>
  <c r="K8" i="7"/>
  <c r="O8" i="7" s="1"/>
  <c r="G8" i="7"/>
  <c r="N8" i="7" s="1"/>
  <c r="C8" i="7"/>
  <c r="M8" i="7" s="1"/>
  <c r="F7" i="7"/>
  <c r="B7" i="7"/>
  <c r="G2" i="7"/>
  <c r="G3" i="7" s="1"/>
  <c r="G4" i="7" s="1"/>
  <c r="G5" i="7" s="1"/>
  <c r="C2" i="7"/>
  <c r="C3" i="7" s="1"/>
  <c r="C4" i="7" s="1"/>
  <c r="C5" i="7" s="1"/>
  <c r="B1" i="7"/>
  <c r="K2" i="6"/>
  <c r="K3" i="6" s="1"/>
  <c r="K4" i="6" s="1"/>
  <c r="K5" i="6" s="1"/>
  <c r="J1" i="6"/>
  <c r="O31" i="6"/>
  <c r="O30" i="6"/>
  <c r="O29" i="6"/>
  <c r="K8" i="6"/>
  <c r="K9" i="6" s="1"/>
  <c r="G8" i="6"/>
  <c r="N8" i="6" s="1"/>
  <c r="C8" i="6"/>
  <c r="M8" i="6" s="1"/>
  <c r="J7" i="6"/>
  <c r="F7" i="6"/>
  <c r="B7" i="6"/>
  <c r="G2" i="6"/>
  <c r="G3" i="6" s="1"/>
  <c r="G4" i="6" s="1"/>
  <c r="G5" i="6" s="1"/>
  <c r="C2" i="6"/>
  <c r="C3" i="6" s="1"/>
  <c r="C4" i="6" s="1"/>
  <c r="C5" i="6" s="1"/>
  <c r="F1" i="6"/>
  <c r="B1" i="6"/>
  <c r="K31" i="7" l="1"/>
  <c r="O30" i="7"/>
  <c r="O29" i="7"/>
  <c r="C9" i="7"/>
  <c r="K10" i="7"/>
  <c r="G9" i="7"/>
  <c r="O8" i="6"/>
  <c r="O9" i="6"/>
  <c r="K10" i="6"/>
  <c r="C9" i="6"/>
  <c r="G9" i="6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O31" i="5"/>
  <c r="O30" i="5"/>
  <c r="O29" i="5"/>
  <c r="K8" i="5"/>
  <c r="O8" i="5" s="1"/>
  <c r="G8" i="5"/>
  <c r="N8" i="5" s="1"/>
  <c r="C8" i="5"/>
  <c r="C9" i="5" s="1"/>
  <c r="C10" i="5" s="1"/>
  <c r="J7" i="5"/>
  <c r="F7" i="5"/>
  <c r="B7" i="5"/>
  <c r="G2" i="5"/>
  <c r="G3" i="5" s="1"/>
  <c r="G4" i="5" s="1"/>
  <c r="G5" i="5" s="1"/>
  <c r="C2" i="5"/>
  <c r="C3" i="5" s="1"/>
  <c r="C4" i="5" s="1"/>
  <c r="C5" i="5" s="1"/>
  <c r="F1" i="5"/>
  <c r="B1" i="5"/>
  <c r="F7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K9" i="4"/>
  <c r="O9" i="4" s="1"/>
  <c r="K8" i="4"/>
  <c r="O8" i="4" s="1"/>
  <c r="G8" i="4"/>
  <c r="N8" i="4" s="1"/>
  <c r="C8" i="4"/>
  <c r="J7" i="4"/>
  <c r="B7" i="4"/>
  <c r="G2" i="4"/>
  <c r="G3" i="4" s="1"/>
  <c r="C2" i="4"/>
  <c r="C3" i="4" s="1"/>
  <c r="C4" i="4" s="1"/>
  <c r="C5" i="4" s="1"/>
  <c r="F1" i="4"/>
  <c r="B1" i="4"/>
  <c r="O31" i="3"/>
  <c r="O27" i="3"/>
  <c r="O23" i="3"/>
  <c r="O19" i="3"/>
  <c r="O15" i="3"/>
  <c r="O12" i="3"/>
  <c r="M9" i="3"/>
  <c r="O8" i="3"/>
  <c r="M8" i="3"/>
  <c r="K8" i="3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J7" i="3"/>
  <c r="G8" i="3"/>
  <c r="N8" i="3" s="1"/>
  <c r="F7" i="3"/>
  <c r="C10" i="3"/>
  <c r="C11" i="3" s="1"/>
  <c r="C8" i="3"/>
  <c r="C9" i="3" s="1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3" i="3"/>
  <c r="G42" i="3"/>
  <c r="G41" i="3"/>
  <c r="G40" i="3"/>
  <c r="G39" i="3"/>
  <c r="G38" i="3"/>
  <c r="G37" i="3"/>
  <c r="G36" i="3"/>
  <c r="G35" i="3"/>
  <c r="G44" i="3"/>
  <c r="B7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1" i="3"/>
  <c r="G3" i="3"/>
  <c r="G2" i="3"/>
  <c r="C2" i="3"/>
  <c r="C3" i="3" s="1"/>
  <c r="C4" i="3" s="1"/>
  <c r="C5" i="3" s="1"/>
  <c r="B1" i="3"/>
  <c r="O13" i="1"/>
  <c r="O9" i="1"/>
  <c r="N9" i="1"/>
  <c r="N8" i="1"/>
  <c r="M9" i="1"/>
  <c r="C2" i="1"/>
  <c r="C3" i="1" s="1"/>
  <c r="C4" i="1" s="1"/>
  <c r="C5" i="1" s="1"/>
  <c r="J7" i="1"/>
  <c r="K8" i="1"/>
  <c r="K9" i="1" s="1"/>
  <c r="K10" i="1" s="1"/>
  <c r="K11" i="1" s="1"/>
  <c r="K12" i="1" s="1"/>
  <c r="K13" i="1" s="1"/>
  <c r="K14" i="1" s="1"/>
  <c r="K15" i="1" s="1"/>
  <c r="K16" i="1" s="1"/>
  <c r="O16" i="1" s="1"/>
  <c r="G10" i="1"/>
  <c r="G8" i="1"/>
  <c r="G9" i="1" s="1"/>
  <c r="F7" i="1"/>
  <c r="C9" i="1"/>
  <c r="C10" i="1" s="1"/>
  <c r="C8" i="1"/>
  <c r="M8" i="1" s="1"/>
  <c r="B7" i="1"/>
  <c r="F1" i="1"/>
  <c r="B1" i="1"/>
  <c r="O31" i="7" l="1"/>
  <c r="K32" i="7"/>
  <c r="N9" i="7"/>
  <c r="G10" i="7"/>
  <c r="K11" i="7"/>
  <c r="O10" i="7"/>
  <c r="C10" i="7"/>
  <c r="M9" i="7"/>
  <c r="C10" i="6"/>
  <c r="M9" i="6"/>
  <c r="G10" i="6"/>
  <c r="N9" i="6"/>
  <c r="K11" i="6"/>
  <c r="O10" i="6"/>
  <c r="G11" i="1"/>
  <c r="N10" i="1"/>
  <c r="C11" i="1"/>
  <c r="M10" i="1"/>
  <c r="C12" i="3"/>
  <c r="M11" i="3"/>
  <c r="M10" i="3"/>
  <c r="M8" i="4"/>
  <c r="C9" i="4"/>
  <c r="C10" i="4" s="1"/>
  <c r="O10" i="1"/>
  <c r="O14" i="1"/>
  <c r="O11" i="3"/>
  <c r="O20" i="3"/>
  <c r="O24" i="3"/>
  <c r="O28" i="3"/>
  <c r="O11" i="1"/>
  <c r="O15" i="1"/>
  <c r="O10" i="3"/>
  <c r="O14" i="3"/>
  <c r="O16" i="3"/>
  <c r="O17" i="3"/>
  <c r="O21" i="3"/>
  <c r="O25" i="3"/>
  <c r="O29" i="3"/>
  <c r="O8" i="1"/>
  <c r="O12" i="1"/>
  <c r="G9" i="3"/>
  <c r="O9" i="3"/>
  <c r="O13" i="3"/>
  <c r="O18" i="3"/>
  <c r="O22" i="3"/>
  <c r="O26" i="3"/>
  <c r="O30" i="3"/>
  <c r="G9" i="5"/>
  <c r="G10" i="5" s="1"/>
  <c r="G11" i="5" s="1"/>
  <c r="K9" i="5"/>
  <c r="M8" i="5"/>
  <c r="C11" i="5"/>
  <c r="M10" i="5"/>
  <c r="N10" i="5"/>
  <c r="M9" i="5"/>
  <c r="N9" i="5"/>
  <c r="K10" i="4"/>
  <c r="K11" i="4" s="1"/>
  <c r="O11" i="4" s="1"/>
  <c r="G9" i="4"/>
  <c r="G10" i="4" s="1"/>
  <c r="G11" i="4" s="1"/>
  <c r="C11" i="4"/>
  <c r="M10" i="4"/>
  <c r="M9" i="4"/>
  <c r="G1" i="2"/>
  <c r="L3" i="2"/>
  <c r="U3" i="2" s="1"/>
  <c r="H3" i="2"/>
  <c r="H4" i="2" s="1"/>
  <c r="H5" i="2" s="1"/>
  <c r="H6" i="2" s="1"/>
  <c r="H7" i="2" s="1"/>
  <c r="H8" i="2" s="1"/>
  <c r="H9" i="2" s="1"/>
  <c r="C4" i="2"/>
  <c r="T4" i="2" s="1"/>
  <c r="C3" i="2"/>
  <c r="T3" i="2" s="1"/>
  <c r="Q1" i="2"/>
  <c r="O1" i="2"/>
  <c r="K1" i="2"/>
  <c r="B1" i="2"/>
  <c r="K33" i="7" l="1"/>
  <c r="O32" i="7"/>
  <c r="O11" i="7"/>
  <c r="K12" i="7"/>
  <c r="N10" i="7"/>
  <c r="G11" i="7"/>
  <c r="M10" i="7"/>
  <c r="C11" i="7"/>
  <c r="N10" i="6"/>
  <c r="G11" i="6"/>
  <c r="O11" i="6"/>
  <c r="K12" i="6"/>
  <c r="M10" i="6"/>
  <c r="C11" i="6"/>
  <c r="C5" i="2"/>
  <c r="G10" i="3"/>
  <c r="N9" i="3"/>
  <c r="C12" i="1"/>
  <c r="M11" i="1"/>
  <c r="L4" i="2"/>
  <c r="C13" i="3"/>
  <c r="M12" i="3"/>
  <c r="G12" i="1"/>
  <c r="N11" i="1"/>
  <c r="K10" i="5"/>
  <c r="O9" i="5"/>
  <c r="M11" i="5"/>
  <c r="C12" i="5"/>
  <c r="N11" i="5"/>
  <c r="G12" i="5"/>
  <c r="O10" i="4"/>
  <c r="K12" i="4"/>
  <c r="O12" i="4" s="1"/>
  <c r="N10" i="4"/>
  <c r="N9" i="4"/>
  <c r="K13" i="4"/>
  <c r="G12" i="4"/>
  <c r="N11" i="4"/>
  <c r="M11" i="4"/>
  <c r="C12" i="4"/>
  <c r="K34" i="7" l="1"/>
  <c r="O33" i="7"/>
  <c r="G12" i="7"/>
  <c r="N11" i="7"/>
  <c r="C12" i="7"/>
  <c r="M11" i="7"/>
  <c r="K13" i="7"/>
  <c r="O12" i="7"/>
  <c r="C12" i="6"/>
  <c r="M11" i="6"/>
  <c r="N11" i="6"/>
  <c r="G12" i="6"/>
  <c r="K13" i="6"/>
  <c r="O12" i="6"/>
  <c r="C13" i="1"/>
  <c r="M12" i="1"/>
  <c r="C14" i="3"/>
  <c r="M13" i="3"/>
  <c r="L5" i="2"/>
  <c r="U4" i="2"/>
  <c r="G11" i="3"/>
  <c r="N10" i="3"/>
  <c r="G13" i="1"/>
  <c r="N12" i="1"/>
  <c r="C6" i="2"/>
  <c r="T5" i="2"/>
  <c r="K11" i="5"/>
  <c r="O10" i="5"/>
  <c r="N12" i="5"/>
  <c r="G13" i="5"/>
  <c r="M12" i="5"/>
  <c r="C13" i="5"/>
  <c r="M12" i="4"/>
  <c r="C13" i="4"/>
  <c r="N12" i="4"/>
  <c r="G13" i="4"/>
  <c r="K14" i="4"/>
  <c r="O13" i="4"/>
  <c r="K35" i="7" l="1"/>
  <c r="O34" i="7"/>
  <c r="M12" i="7"/>
  <c r="C13" i="7"/>
  <c r="O13" i="7"/>
  <c r="K14" i="7"/>
  <c r="N12" i="7"/>
  <c r="G13" i="7"/>
  <c r="N12" i="6"/>
  <c r="G13" i="6"/>
  <c r="O13" i="6"/>
  <c r="K14" i="6"/>
  <c r="M12" i="6"/>
  <c r="C13" i="6"/>
  <c r="C7" i="2"/>
  <c r="T6" i="2"/>
  <c r="G12" i="3"/>
  <c r="N11" i="3"/>
  <c r="C15" i="3"/>
  <c r="M14" i="3"/>
  <c r="G14" i="1"/>
  <c r="N14" i="1" s="1"/>
  <c r="N13" i="1"/>
  <c r="L6" i="2"/>
  <c r="U5" i="2"/>
  <c r="C14" i="1"/>
  <c r="M13" i="1"/>
  <c r="K12" i="5"/>
  <c r="O11" i="5"/>
  <c r="G14" i="5"/>
  <c r="N13" i="5"/>
  <c r="C14" i="5"/>
  <c r="M13" i="5"/>
  <c r="G14" i="4"/>
  <c r="N13" i="4"/>
  <c r="C14" i="4"/>
  <c r="M13" i="4"/>
  <c r="K15" i="4"/>
  <c r="O14" i="4"/>
  <c r="O35" i="7" l="1"/>
  <c r="K36" i="7"/>
  <c r="K15" i="7"/>
  <c r="O14" i="7"/>
  <c r="G14" i="7"/>
  <c r="N13" i="7"/>
  <c r="C14" i="7"/>
  <c r="M13" i="7"/>
  <c r="K15" i="6"/>
  <c r="O14" i="6"/>
  <c r="C14" i="6"/>
  <c r="M13" i="6"/>
  <c r="G14" i="6"/>
  <c r="N13" i="6"/>
  <c r="C15" i="1"/>
  <c r="M14" i="1"/>
  <c r="G13" i="3"/>
  <c r="N12" i="3"/>
  <c r="L7" i="2"/>
  <c r="U6" i="2"/>
  <c r="C16" i="3"/>
  <c r="M15" i="3"/>
  <c r="C8" i="2"/>
  <c r="T7" i="2"/>
  <c r="O12" i="5"/>
  <c r="K13" i="5"/>
  <c r="G15" i="5"/>
  <c r="N14" i="5"/>
  <c r="C15" i="5"/>
  <c r="M14" i="5"/>
  <c r="O15" i="4"/>
  <c r="K16" i="4"/>
  <c r="M14" i="4"/>
  <c r="C15" i="4"/>
  <c r="G15" i="4"/>
  <c r="N14" i="4"/>
  <c r="K37" i="7" l="1"/>
  <c r="O36" i="7"/>
  <c r="N14" i="7"/>
  <c r="G15" i="7"/>
  <c r="M14" i="7"/>
  <c r="C15" i="7"/>
  <c r="O15" i="7"/>
  <c r="K16" i="7"/>
  <c r="M14" i="6"/>
  <c r="C15" i="6"/>
  <c r="N14" i="6"/>
  <c r="G15" i="6"/>
  <c r="O15" i="6"/>
  <c r="K16" i="6"/>
  <c r="C17" i="3"/>
  <c r="M16" i="3"/>
  <c r="G14" i="3"/>
  <c r="N13" i="3"/>
  <c r="C9" i="2"/>
  <c r="T8" i="2"/>
  <c r="L8" i="2"/>
  <c r="U7" i="2"/>
  <c r="C16" i="1"/>
  <c r="M15" i="1"/>
  <c r="O13" i="5"/>
  <c r="K14" i="5"/>
  <c r="N15" i="5"/>
  <c r="G16" i="5"/>
  <c r="M15" i="5"/>
  <c r="C16" i="5"/>
  <c r="M15" i="4"/>
  <c r="C16" i="4"/>
  <c r="G16" i="4"/>
  <c r="N15" i="4"/>
  <c r="O16" i="4"/>
  <c r="K38" i="7" l="1"/>
  <c r="O37" i="7"/>
  <c r="C16" i="7"/>
  <c r="M15" i="7"/>
  <c r="K17" i="7"/>
  <c r="O16" i="7"/>
  <c r="N15" i="7"/>
  <c r="G16" i="7"/>
  <c r="G16" i="6"/>
  <c r="N15" i="6"/>
  <c r="K17" i="6"/>
  <c r="O16" i="6"/>
  <c r="C16" i="6"/>
  <c r="M15" i="6"/>
  <c r="L9" i="2"/>
  <c r="U8" i="2"/>
  <c r="G15" i="3"/>
  <c r="N14" i="3"/>
  <c r="C17" i="1"/>
  <c r="M16" i="1"/>
  <c r="C10" i="2"/>
  <c r="T9" i="2"/>
  <c r="C18" i="3"/>
  <c r="M17" i="3"/>
  <c r="K15" i="5"/>
  <c r="O14" i="5"/>
  <c r="M16" i="5"/>
  <c r="C17" i="5"/>
  <c r="N16" i="5"/>
  <c r="G17" i="5"/>
  <c r="N16" i="4"/>
  <c r="G17" i="4"/>
  <c r="M16" i="4"/>
  <c r="C17" i="4"/>
  <c r="O17" i="4"/>
  <c r="K39" i="7" l="1"/>
  <c r="O38" i="7"/>
  <c r="O17" i="7"/>
  <c r="K18" i="7"/>
  <c r="N16" i="7"/>
  <c r="G17" i="7"/>
  <c r="M16" i="7"/>
  <c r="C17" i="7"/>
  <c r="O17" i="6"/>
  <c r="K18" i="6"/>
  <c r="M16" i="6"/>
  <c r="C17" i="6"/>
  <c r="N16" i="6"/>
  <c r="G17" i="6"/>
  <c r="G18" i="4"/>
  <c r="N17" i="4"/>
  <c r="C11" i="2"/>
  <c r="T10" i="2"/>
  <c r="G16" i="3"/>
  <c r="N16" i="3" s="1"/>
  <c r="N15" i="3"/>
  <c r="C19" i="3"/>
  <c r="M18" i="3"/>
  <c r="C18" i="1"/>
  <c r="M17" i="1"/>
  <c r="L10" i="2"/>
  <c r="U9" i="2"/>
  <c r="K16" i="5"/>
  <c r="O15" i="5"/>
  <c r="C18" i="5"/>
  <c r="M17" i="5"/>
  <c r="G18" i="5"/>
  <c r="N17" i="5"/>
  <c r="O18" i="4"/>
  <c r="M17" i="4"/>
  <c r="C18" i="4"/>
  <c r="K40" i="7" l="1"/>
  <c r="O39" i="7"/>
  <c r="G18" i="7"/>
  <c r="N17" i="7"/>
  <c r="C18" i="7"/>
  <c r="M17" i="7"/>
  <c r="K19" i="7"/>
  <c r="O18" i="7"/>
  <c r="C18" i="6"/>
  <c r="M17" i="6"/>
  <c r="G18" i="6"/>
  <c r="N17" i="6"/>
  <c r="K19" i="6"/>
  <c r="O18" i="6"/>
  <c r="O16" i="5"/>
  <c r="K17" i="5"/>
  <c r="L11" i="2"/>
  <c r="U10" i="2"/>
  <c r="C20" i="3"/>
  <c r="M19" i="3"/>
  <c r="C12" i="2"/>
  <c r="T11" i="2"/>
  <c r="C19" i="1"/>
  <c r="M18" i="1"/>
  <c r="G19" i="4"/>
  <c r="N18" i="4"/>
  <c r="N18" i="5"/>
  <c r="G19" i="5"/>
  <c r="M18" i="5"/>
  <c r="C19" i="5"/>
  <c r="O19" i="4"/>
  <c r="M18" i="4"/>
  <c r="C19" i="4"/>
  <c r="O40" i="7" l="1"/>
  <c r="K41" i="7"/>
  <c r="M18" i="7"/>
  <c r="C19" i="7"/>
  <c r="O19" i="7"/>
  <c r="K20" i="7"/>
  <c r="N18" i="7"/>
  <c r="G19" i="7"/>
  <c r="N18" i="6"/>
  <c r="G19" i="6"/>
  <c r="O19" i="6"/>
  <c r="K20" i="6"/>
  <c r="M18" i="6"/>
  <c r="C19" i="6"/>
  <c r="G20" i="4"/>
  <c r="N19" i="4"/>
  <c r="K18" i="5"/>
  <c r="O17" i="5"/>
  <c r="C13" i="2"/>
  <c r="T12" i="2"/>
  <c r="L12" i="2"/>
  <c r="U11" i="2"/>
  <c r="C20" i="1"/>
  <c r="M20" i="1" s="1"/>
  <c r="M19" i="1"/>
  <c r="C21" i="3"/>
  <c r="M20" i="3"/>
  <c r="N19" i="5"/>
  <c r="G20" i="5"/>
  <c r="C20" i="5"/>
  <c r="M19" i="5"/>
  <c r="O20" i="4"/>
  <c r="C20" i="4"/>
  <c r="M19" i="4"/>
  <c r="K42" i="7" l="1"/>
  <c r="O41" i="7"/>
  <c r="G20" i="7"/>
  <c r="N19" i="7"/>
  <c r="C20" i="7"/>
  <c r="M19" i="7"/>
  <c r="K21" i="7"/>
  <c r="O20" i="7"/>
  <c r="K21" i="6"/>
  <c r="O20" i="6"/>
  <c r="C20" i="6"/>
  <c r="M19" i="6"/>
  <c r="G20" i="6"/>
  <c r="N19" i="6"/>
  <c r="L13" i="2"/>
  <c r="U12" i="2"/>
  <c r="C22" i="3"/>
  <c r="M21" i="3"/>
  <c r="K19" i="5"/>
  <c r="O18" i="5"/>
  <c r="C14" i="2"/>
  <c r="T13" i="2"/>
  <c r="G21" i="4"/>
  <c r="N20" i="4"/>
  <c r="C21" i="5"/>
  <c r="M20" i="5"/>
  <c r="G21" i="5"/>
  <c r="N20" i="5"/>
  <c r="C21" i="4"/>
  <c r="M20" i="4"/>
  <c r="O21" i="4"/>
  <c r="K43" i="7" l="1"/>
  <c r="O43" i="7" s="1"/>
  <c r="O42" i="7"/>
  <c r="M20" i="7"/>
  <c r="C21" i="7"/>
  <c r="O21" i="7"/>
  <c r="K22" i="7"/>
  <c r="N20" i="7"/>
  <c r="G21" i="7"/>
  <c r="M20" i="6"/>
  <c r="C21" i="6"/>
  <c r="N20" i="6"/>
  <c r="G21" i="6"/>
  <c r="O21" i="6"/>
  <c r="K22" i="6"/>
  <c r="C15" i="2"/>
  <c r="T14" i="2"/>
  <c r="C23" i="3"/>
  <c r="M22" i="3"/>
  <c r="G22" i="4"/>
  <c r="N21" i="4"/>
  <c r="K20" i="5"/>
  <c r="O19" i="5"/>
  <c r="L14" i="2"/>
  <c r="U13" i="2"/>
  <c r="N21" i="5"/>
  <c r="G22" i="5"/>
  <c r="M21" i="5"/>
  <c r="C22" i="5"/>
  <c r="C22" i="4"/>
  <c r="M21" i="4"/>
  <c r="O22" i="4"/>
  <c r="K23" i="7" l="1"/>
  <c r="O22" i="7"/>
  <c r="N21" i="7"/>
  <c r="G22" i="7"/>
  <c r="C22" i="7"/>
  <c r="M21" i="7"/>
  <c r="G22" i="6"/>
  <c r="N21" i="6"/>
  <c r="K23" i="6"/>
  <c r="O22" i="6"/>
  <c r="C22" i="6"/>
  <c r="M21" i="6"/>
  <c r="O20" i="5"/>
  <c r="K21" i="5"/>
  <c r="C24" i="3"/>
  <c r="M23" i="3"/>
  <c r="L15" i="2"/>
  <c r="U14" i="2"/>
  <c r="G23" i="4"/>
  <c r="N22" i="4"/>
  <c r="C16" i="2"/>
  <c r="T15" i="2"/>
  <c r="C23" i="5"/>
  <c r="M22" i="5"/>
  <c r="G23" i="5"/>
  <c r="N22" i="5"/>
  <c r="M22" i="4"/>
  <c r="C23" i="4"/>
  <c r="O23" i="4"/>
  <c r="N22" i="7" l="1"/>
  <c r="G23" i="7"/>
  <c r="M22" i="7"/>
  <c r="C23" i="7"/>
  <c r="O23" i="7"/>
  <c r="K24" i="7"/>
  <c r="O23" i="6"/>
  <c r="K24" i="6"/>
  <c r="M22" i="6"/>
  <c r="C23" i="6"/>
  <c r="N22" i="6"/>
  <c r="G23" i="6"/>
  <c r="G24" i="4"/>
  <c r="N23" i="4"/>
  <c r="C25" i="3"/>
  <c r="M24" i="3"/>
  <c r="O21" i="5"/>
  <c r="K22" i="5"/>
  <c r="C17" i="2"/>
  <c r="T16" i="2"/>
  <c r="L16" i="2"/>
  <c r="U15" i="2"/>
  <c r="G24" i="5"/>
  <c r="N23" i="5"/>
  <c r="M23" i="5"/>
  <c r="C24" i="5"/>
  <c r="O24" i="4"/>
  <c r="M23" i="4"/>
  <c r="C24" i="4"/>
  <c r="C24" i="7" l="1"/>
  <c r="M23" i="7"/>
  <c r="K25" i="7"/>
  <c r="O24" i="7"/>
  <c r="G24" i="7"/>
  <c r="N23" i="7"/>
  <c r="C24" i="6"/>
  <c r="M23" i="6"/>
  <c r="G24" i="6"/>
  <c r="N23" i="6"/>
  <c r="K25" i="6"/>
  <c r="O24" i="6"/>
  <c r="C18" i="2"/>
  <c r="T17" i="2"/>
  <c r="C26" i="3"/>
  <c r="M25" i="3"/>
  <c r="O22" i="5"/>
  <c r="K23" i="5"/>
  <c r="L17" i="2"/>
  <c r="U16" i="2"/>
  <c r="G25" i="4"/>
  <c r="N24" i="4"/>
  <c r="C25" i="5"/>
  <c r="M24" i="5"/>
  <c r="N24" i="5"/>
  <c r="G25" i="5"/>
  <c r="O25" i="4"/>
  <c r="M24" i="4"/>
  <c r="C25" i="4"/>
  <c r="O25" i="7" l="1"/>
  <c r="K26" i="7"/>
  <c r="N24" i="7"/>
  <c r="G25" i="7"/>
  <c r="M24" i="7"/>
  <c r="C25" i="7"/>
  <c r="N24" i="6"/>
  <c r="G25" i="6"/>
  <c r="O25" i="6"/>
  <c r="K26" i="6"/>
  <c r="M24" i="6"/>
  <c r="C25" i="6"/>
  <c r="L18" i="2"/>
  <c r="U17" i="2"/>
  <c r="C27" i="3"/>
  <c r="M26" i="3"/>
  <c r="K24" i="5"/>
  <c r="O23" i="5"/>
  <c r="G26" i="4"/>
  <c r="N25" i="4"/>
  <c r="C19" i="2"/>
  <c r="T18" i="2"/>
  <c r="G26" i="5"/>
  <c r="N25" i="5"/>
  <c r="C26" i="5"/>
  <c r="M25" i="5"/>
  <c r="O26" i="4"/>
  <c r="C26" i="4"/>
  <c r="M25" i="4"/>
  <c r="N25" i="7" l="1"/>
  <c r="G26" i="7"/>
  <c r="C26" i="7"/>
  <c r="M25" i="7"/>
  <c r="K27" i="7"/>
  <c r="O26" i="7"/>
  <c r="K27" i="6"/>
  <c r="O26" i="6"/>
  <c r="C26" i="6"/>
  <c r="M25" i="6"/>
  <c r="G26" i="6"/>
  <c r="N25" i="6"/>
  <c r="G27" i="4"/>
  <c r="N27" i="4" s="1"/>
  <c r="N26" i="4"/>
  <c r="C28" i="3"/>
  <c r="M27" i="3"/>
  <c r="C20" i="2"/>
  <c r="T19" i="2"/>
  <c r="O24" i="5"/>
  <c r="K25" i="5"/>
  <c r="L19" i="2"/>
  <c r="U18" i="2"/>
  <c r="N26" i="5"/>
  <c r="G27" i="5"/>
  <c r="N27" i="5" s="1"/>
  <c r="M26" i="5"/>
  <c r="C27" i="5"/>
  <c r="M26" i="4"/>
  <c r="C27" i="4"/>
  <c r="O27" i="4"/>
  <c r="N26" i="7" l="1"/>
  <c r="G27" i="7"/>
  <c r="N27" i="7" s="1"/>
  <c r="M26" i="7"/>
  <c r="C27" i="7"/>
  <c r="O27" i="7"/>
  <c r="K28" i="7"/>
  <c r="O28" i="7" s="1"/>
  <c r="M26" i="6"/>
  <c r="C27" i="6"/>
  <c r="N26" i="6"/>
  <c r="G27" i="6"/>
  <c r="N27" i="6" s="1"/>
  <c r="O27" i="6"/>
  <c r="K28" i="6"/>
  <c r="O28" i="6" s="1"/>
  <c r="O25" i="5"/>
  <c r="K26" i="5"/>
  <c r="C29" i="3"/>
  <c r="M28" i="3"/>
  <c r="L20" i="2"/>
  <c r="U19" i="2"/>
  <c r="C21" i="2"/>
  <c r="T20" i="2"/>
  <c r="C28" i="5"/>
  <c r="M27" i="5"/>
  <c r="O28" i="4"/>
  <c r="C28" i="4"/>
  <c r="M27" i="4"/>
  <c r="C28" i="7" l="1"/>
  <c r="M27" i="7"/>
  <c r="C28" i="6"/>
  <c r="M27" i="6"/>
  <c r="C30" i="3"/>
  <c r="M29" i="3"/>
  <c r="C22" i="2"/>
  <c r="T21" i="2"/>
  <c r="K27" i="5"/>
  <c r="O26" i="5"/>
  <c r="L21" i="2"/>
  <c r="U20" i="2"/>
  <c r="M28" i="5"/>
  <c r="C29" i="5"/>
  <c r="C29" i="4"/>
  <c r="M28" i="4"/>
  <c r="O29" i="4"/>
  <c r="C29" i="7" l="1"/>
  <c r="M28" i="7"/>
  <c r="C29" i="6"/>
  <c r="M28" i="6"/>
  <c r="C23" i="2"/>
  <c r="T22" i="2"/>
  <c r="L22" i="2"/>
  <c r="U21" i="2"/>
  <c r="K28" i="5"/>
  <c r="O28" i="5" s="1"/>
  <c r="O27" i="5"/>
  <c r="C31" i="3"/>
  <c r="M30" i="3"/>
  <c r="C30" i="5"/>
  <c r="M29" i="5"/>
  <c r="C30" i="4"/>
  <c r="M29" i="4"/>
  <c r="O30" i="4"/>
  <c r="O31" i="4"/>
  <c r="C30" i="7" l="1"/>
  <c r="M29" i="7"/>
  <c r="C30" i="6"/>
  <c r="M29" i="6"/>
  <c r="C32" i="3"/>
  <c r="M31" i="3"/>
  <c r="L23" i="2"/>
  <c r="U22" i="2"/>
  <c r="C24" i="2"/>
  <c r="T23" i="2"/>
  <c r="C31" i="5"/>
  <c r="M30" i="5"/>
  <c r="M30" i="4"/>
  <c r="C31" i="4"/>
  <c r="M30" i="7" l="1"/>
  <c r="C31" i="7"/>
  <c r="M30" i="6"/>
  <c r="C31" i="6"/>
  <c r="L24" i="2"/>
  <c r="U23" i="2"/>
  <c r="C25" i="2"/>
  <c r="T24" i="2"/>
  <c r="C33" i="3"/>
  <c r="M33" i="3" s="1"/>
  <c r="M32" i="3"/>
  <c r="C32" i="5"/>
  <c r="M31" i="5"/>
  <c r="C32" i="4"/>
  <c r="M31" i="4"/>
  <c r="M31" i="7" l="1"/>
  <c r="C32" i="7"/>
  <c r="C32" i="6"/>
  <c r="M31" i="6"/>
  <c r="C26" i="2"/>
  <c r="T25" i="2"/>
  <c r="L25" i="2"/>
  <c r="U24" i="2"/>
  <c r="C33" i="5"/>
  <c r="M33" i="5" s="1"/>
  <c r="M32" i="5"/>
  <c r="C33" i="4"/>
  <c r="M33" i="4" s="1"/>
  <c r="M32" i="4"/>
  <c r="C33" i="7" l="1"/>
  <c r="M33" i="7" s="1"/>
  <c r="M32" i="7"/>
  <c r="C33" i="6"/>
  <c r="M33" i="6" s="1"/>
  <c r="M32" i="6"/>
  <c r="L26" i="2"/>
  <c r="U25" i="2"/>
  <c r="C27" i="2"/>
  <c r="T26" i="2"/>
  <c r="C28" i="2" l="1"/>
  <c r="T27" i="2"/>
  <c r="L27" i="2"/>
  <c r="U26" i="2"/>
  <c r="L28" i="2" l="1"/>
  <c r="U27" i="2"/>
  <c r="C29" i="2"/>
  <c r="T28" i="2"/>
  <c r="C30" i="2" l="1"/>
  <c r="T29" i="2"/>
  <c r="L29" i="2"/>
  <c r="U28" i="2"/>
  <c r="L30" i="2" l="1"/>
  <c r="U29" i="2"/>
  <c r="C31" i="2"/>
  <c r="T30" i="2"/>
  <c r="C32" i="2" l="1"/>
  <c r="T31" i="2"/>
  <c r="L31" i="2"/>
  <c r="U30" i="2"/>
  <c r="L32" i="2" l="1"/>
  <c r="U31" i="2"/>
  <c r="C33" i="2"/>
  <c r="T32" i="2"/>
  <c r="C34" i="2" l="1"/>
  <c r="T33" i="2"/>
  <c r="L33" i="2"/>
  <c r="U32" i="2"/>
  <c r="L34" i="2" l="1"/>
  <c r="U33" i="2"/>
  <c r="C35" i="2"/>
  <c r="T34" i="2"/>
  <c r="C36" i="2" l="1"/>
  <c r="T35" i="2"/>
  <c r="L35" i="2"/>
  <c r="U34" i="2"/>
  <c r="L36" i="2" l="1"/>
  <c r="U35" i="2"/>
  <c r="C37" i="2"/>
  <c r="T36" i="2"/>
  <c r="C38" i="2" l="1"/>
  <c r="T37" i="2"/>
  <c r="L37" i="2"/>
  <c r="U36" i="2"/>
  <c r="L38" i="2" l="1"/>
  <c r="U37" i="2"/>
  <c r="C39" i="2"/>
  <c r="T38" i="2"/>
  <c r="C40" i="2" l="1"/>
  <c r="T39" i="2"/>
  <c r="L39" i="2"/>
  <c r="U38" i="2"/>
  <c r="L40" i="2" l="1"/>
  <c r="U39" i="2"/>
  <c r="C41" i="2"/>
  <c r="T40" i="2"/>
  <c r="C42" i="2" l="1"/>
  <c r="T41" i="2"/>
  <c r="L41" i="2"/>
  <c r="U40" i="2"/>
  <c r="L42" i="2" l="1"/>
  <c r="U41" i="2"/>
  <c r="C43" i="2"/>
  <c r="T43" i="2" s="1"/>
  <c r="T42" i="2"/>
  <c r="L43" i="2" l="1"/>
  <c r="U42" i="2"/>
  <c r="L44" i="2" l="1"/>
  <c r="U44" i="2" s="1"/>
  <c r="U43" i="2"/>
</calcChain>
</file>

<file path=xl/sharedStrings.xml><?xml version="1.0" encoding="utf-8"?>
<sst xmlns="http://schemas.openxmlformats.org/spreadsheetml/2006/main" count="635" uniqueCount="324">
  <si>
    <t>1d6</t>
  </si>
  <si>
    <t>Initial consonant</t>
  </si>
  <si>
    <t>Freq</t>
  </si>
  <si>
    <t>b</t>
  </si>
  <si>
    <t>bl</t>
  </si>
  <si>
    <t>br</t>
  </si>
  <si>
    <t>ch</t>
  </si>
  <si>
    <t>cht</t>
  </si>
  <si>
    <t>d</t>
  </si>
  <si>
    <t>dl</t>
  </si>
  <si>
    <t>dr</t>
  </si>
  <si>
    <t>f</t>
  </si>
  <si>
    <t>fl</t>
  </si>
  <si>
    <t>fr</t>
  </si>
  <si>
    <t>j</t>
  </si>
  <si>
    <t>jd</t>
  </si>
  <si>
    <t>k</t>
  </si>
  <si>
    <t>kl</t>
  </si>
  <si>
    <t>kr</t>
  </si>
  <si>
    <t>l</t>
  </si>
  <si>
    <t>m</t>
  </si>
  <si>
    <t>n</t>
  </si>
  <si>
    <t>p</t>
  </si>
  <si>
    <t>pl</t>
  </si>
  <si>
    <t>pr</t>
  </si>
  <si>
    <t>q</t>
  </si>
  <si>
    <t>ql</t>
  </si>
  <si>
    <t>qr</t>
  </si>
  <si>
    <t>r</t>
  </si>
  <si>
    <t>s</t>
  </si>
  <si>
    <t>sh</t>
  </si>
  <si>
    <t>sht</t>
  </si>
  <si>
    <t>st</t>
  </si>
  <si>
    <t>t</t>
  </si>
  <si>
    <t>tl</t>
  </si>
  <si>
    <t>ts</t>
  </si>
  <si>
    <t>v</t>
  </si>
  <si>
    <t>vl</t>
  </si>
  <si>
    <t>vr</t>
  </si>
  <si>
    <t>y</t>
  </si>
  <si>
    <t>z</t>
  </si>
  <si>
    <t>zd</t>
  </si>
  <si>
    <t>zh</t>
  </si>
  <si>
    <t>zhd</t>
  </si>
  <si>
    <t>a</t>
  </si>
  <si>
    <t>e</t>
  </si>
  <si>
    <t>i</t>
  </si>
  <si>
    <t>ia</t>
  </si>
  <si>
    <t>ie</t>
  </si>
  <si>
    <t>o</t>
  </si>
  <si>
    <t>Vowel</t>
  </si>
  <si>
    <t>Final</t>
  </si>
  <si>
    <t xml:space="preserve">B </t>
  </si>
  <si>
    <t xml:space="preserve">BL </t>
  </si>
  <si>
    <t xml:space="preserve">BR </t>
  </si>
  <si>
    <t xml:space="preserve">CH </t>
  </si>
  <si>
    <t xml:space="preserve">D </t>
  </si>
  <si>
    <t xml:space="preserve">DL </t>
  </si>
  <si>
    <t xml:space="preserve">DR </t>
  </si>
  <si>
    <t xml:space="preserve">F </t>
  </si>
  <si>
    <t xml:space="preserve">FL </t>
  </si>
  <si>
    <t xml:space="preserve">FR </t>
  </si>
  <si>
    <t xml:space="preserve">J </t>
  </si>
  <si>
    <t xml:space="preserve">K </t>
  </si>
  <si>
    <t xml:space="preserve">KL </t>
  </si>
  <si>
    <t xml:space="preserve">KR </t>
  </si>
  <si>
    <t xml:space="preserve">L </t>
  </si>
  <si>
    <t xml:space="preserve">M </t>
  </si>
  <si>
    <t xml:space="preserve">N </t>
  </si>
  <si>
    <t xml:space="preserve">NCH </t>
  </si>
  <si>
    <t xml:space="preserve">NJ </t>
  </si>
  <si>
    <t xml:space="preserve">NS </t>
  </si>
  <si>
    <t xml:space="preserve">NSH </t>
  </si>
  <si>
    <t xml:space="preserve">NT </t>
  </si>
  <si>
    <t xml:space="preserve">NTS </t>
  </si>
  <si>
    <t xml:space="preserve">NZ </t>
  </si>
  <si>
    <t xml:space="preserve">NZH </t>
  </si>
  <si>
    <t xml:space="preserve">P </t>
  </si>
  <si>
    <t xml:space="preserve">PL </t>
  </si>
  <si>
    <t xml:space="preserve">PR </t>
  </si>
  <si>
    <t xml:space="preserve">Q </t>
  </si>
  <si>
    <t xml:space="preserve">QL </t>
  </si>
  <si>
    <t xml:space="preserve">QR </t>
  </si>
  <si>
    <t xml:space="preserve">R </t>
  </si>
  <si>
    <t xml:space="preserve">SH </t>
  </si>
  <si>
    <t xml:space="preserve">T </t>
  </si>
  <si>
    <t xml:space="preserve">TS </t>
  </si>
  <si>
    <t xml:space="preserve">TL </t>
  </si>
  <si>
    <t xml:space="preserve">V </t>
  </si>
  <si>
    <t xml:space="preserve">VL </t>
  </si>
  <si>
    <t xml:space="preserve">VR </t>
  </si>
  <si>
    <t xml:space="preserve">Z </t>
  </si>
  <si>
    <t xml:space="preserve">ZH </t>
  </si>
  <si>
    <t xml:space="preserve">‘ </t>
  </si>
  <si>
    <t>Basic</t>
  </si>
  <si>
    <t>V</t>
  </si>
  <si>
    <t>CV</t>
  </si>
  <si>
    <t>VC</t>
  </si>
  <si>
    <t>CVC</t>
  </si>
  <si>
    <t>Alt</t>
  </si>
  <si>
    <t>Number ofsyllables</t>
  </si>
  <si>
    <t xml:space="preserve">Initial </t>
  </si>
  <si>
    <t>Alternate</t>
  </si>
  <si>
    <t>Init Cons</t>
  </si>
  <si>
    <t>Final Cons</t>
  </si>
  <si>
    <t>K</t>
  </si>
  <si>
    <t>G</t>
  </si>
  <si>
    <t>M</t>
  </si>
  <si>
    <t>D</t>
  </si>
  <si>
    <t>L</t>
  </si>
  <si>
    <t>SH</t>
  </si>
  <si>
    <t>KH</t>
  </si>
  <si>
    <t>N</t>
  </si>
  <si>
    <t>P</t>
  </si>
  <si>
    <t>B</t>
  </si>
  <si>
    <t>Z</t>
  </si>
  <si>
    <t>R</t>
  </si>
  <si>
    <t>A</t>
  </si>
  <si>
    <t>E</t>
  </si>
  <si>
    <t>I</t>
  </si>
  <si>
    <t>U</t>
  </si>
  <si>
    <t>AA</t>
  </si>
  <si>
    <t>II</t>
  </si>
  <si>
    <t>UU</t>
  </si>
  <si>
    <t>S</t>
  </si>
  <si>
    <t>IC</t>
  </si>
  <si>
    <t>FC</t>
  </si>
  <si>
    <t>Word length = d6 syllables</t>
  </si>
  <si>
    <t>V 5 vine</t>
  </si>
  <si>
    <t>Z 6 zebra</t>
  </si>
  <si>
    <t xml:space="preserve">d </t>
  </si>
  <si>
    <t xml:space="preserve">dh </t>
  </si>
  <si>
    <t xml:space="preserve">dz </t>
  </si>
  <si>
    <t xml:space="preserve">f </t>
  </si>
  <si>
    <t xml:space="preserve">g </t>
  </si>
  <si>
    <t xml:space="preserve">gh </t>
  </si>
  <si>
    <t xml:space="preserve">gn </t>
  </si>
  <si>
    <t xml:space="preserve">gv </t>
  </si>
  <si>
    <t xml:space="preserve">gz </t>
  </si>
  <si>
    <t xml:space="preserve">k </t>
  </si>
  <si>
    <t xml:space="preserve">kf </t>
  </si>
  <si>
    <t xml:space="preserve">kh </t>
  </si>
  <si>
    <t xml:space="preserve">kn </t>
  </si>
  <si>
    <t xml:space="preserve">ks </t>
  </si>
  <si>
    <t xml:space="preserve">l </t>
  </si>
  <si>
    <t xml:space="preserve">ll </t>
  </si>
  <si>
    <t xml:space="preserve">n </t>
  </si>
  <si>
    <t xml:space="preserve">ng </t>
  </si>
  <si>
    <t xml:space="preserve">r </t>
  </si>
  <si>
    <t xml:space="preserve">rr </t>
  </si>
  <si>
    <t xml:space="preserve">s </t>
  </si>
  <si>
    <t xml:space="preserve">t </t>
  </si>
  <si>
    <t xml:space="preserve">th </t>
  </si>
  <si>
    <t xml:space="preserve">ts </t>
  </si>
  <si>
    <t xml:space="preserve">v </t>
  </si>
  <si>
    <t xml:space="preserve">z </t>
  </si>
  <si>
    <t xml:space="preserve">a </t>
  </si>
  <si>
    <t xml:space="preserve">ae </t>
  </si>
  <si>
    <t xml:space="preserve">e </t>
  </si>
  <si>
    <t xml:space="preserve">i </t>
  </si>
  <si>
    <t xml:space="preserve">o </t>
  </si>
  <si>
    <t xml:space="preserve">oe </t>
  </si>
  <si>
    <t xml:space="preserve">ou </t>
  </si>
  <si>
    <t xml:space="preserve">u </t>
  </si>
  <si>
    <t xml:space="preserve">ue </t>
  </si>
  <si>
    <t>DH 1 this</t>
  </si>
  <si>
    <t>DZ 1 suds</t>
  </si>
  <si>
    <t>G 3 goat</t>
  </si>
  <si>
    <t>GH 2 ach voiced</t>
  </si>
  <si>
    <t>GHZ 1 ach zebra</t>
  </si>
  <si>
    <t>GZ 1 hog zebra</t>
  </si>
  <si>
    <t>K 2 kit</t>
  </si>
  <si>
    <t>KH 2 ach German</t>
  </si>
  <si>
    <t>KHS 1 ach so</t>
  </si>
  <si>
    <t>KS 1 locks</t>
  </si>
  <si>
    <t>L 2 lock</t>
  </si>
  <si>
    <t>LL 1 miller</t>
  </si>
  <si>
    <t>N 5 name</t>
  </si>
  <si>
    <t>NG 5 thing</t>
  </si>
  <si>
    <t>R 3 run</t>
  </si>
  <si>
    <t>RR 3 perro Spanish</t>
  </si>
  <si>
    <t>RRG 1 RR + G</t>
  </si>
  <si>
    <t>RRGH 1 RR + GH</t>
  </si>
  <si>
    <t>RS 1 cars</t>
  </si>
  <si>
    <t>RZ 1 car zebra</t>
  </si>
  <si>
    <t>S 1 sun</t>
  </si>
  <si>
    <t>TH 1 think</t>
  </si>
  <si>
    <t>TS 1 its</t>
  </si>
  <si>
    <t>Z 2 zebra</t>
  </si>
  <si>
    <t xml:space="preserve">ghz </t>
  </si>
  <si>
    <t xml:space="preserve">khs </t>
  </si>
  <si>
    <t xml:space="preserve">rrg </t>
  </si>
  <si>
    <t xml:space="preserve">rrgh </t>
  </si>
  <si>
    <t xml:space="preserve">rs </t>
  </si>
  <si>
    <t xml:space="preserve">rz </t>
  </si>
  <si>
    <t>TL 2 Tlaloc Aztec</t>
  </si>
  <si>
    <t>TR 2 trip</t>
  </si>
  <si>
    <t>W 6 win</t>
  </si>
  <si>
    <t>ft</t>
  </si>
  <si>
    <t>h</t>
  </si>
  <si>
    <t>hf</t>
  </si>
  <si>
    <t>hk</t>
  </si>
  <si>
    <t>hl</t>
  </si>
  <si>
    <t>hr</t>
  </si>
  <si>
    <t>ht</t>
  </si>
  <si>
    <t>hw</t>
  </si>
  <si>
    <t>kh</t>
  </si>
  <si>
    <t>kht</t>
  </si>
  <si>
    <t>kt</t>
  </si>
  <si>
    <t>tr</t>
  </si>
  <si>
    <t>w</t>
  </si>
  <si>
    <t>O 2 gone</t>
  </si>
  <si>
    <t>OA 1 separately*</t>
  </si>
  <si>
    <t>OI 2 noise</t>
  </si>
  <si>
    <t>OU 1 separately*</t>
  </si>
  <si>
    <t>U 1 lute</t>
  </si>
  <si>
    <t>UA 1 separately*</t>
  </si>
  <si>
    <t>UI 1 separately*</t>
  </si>
  <si>
    <t>YA 2 yard</t>
  </si>
  <si>
    <t>YU 1 feud</t>
  </si>
  <si>
    <t>ai</t>
  </si>
  <si>
    <t>ao</t>
  </si>
  <si>
    <t>au</t>
  </si>
  <si>
    <t>ea</t>
  </si>
  <si>
    <t>ei</t>
  </si>
  <si>
    <t>iy</t>
  </si>
  <si>
    <t>oa</t>
  </si>
  <si>
    <t>oi</t>
  </si>
  <si>
    <t>ou</t>
  </si>
  <si>
    <t>u</t>
  </si>
  <si>
    <t>ua</t>
  </si>
  <si>
    <t>ui</t>
  </si>
  <si>
    <t>ya</t>
  </si>
  <si>
    <t>yu</t>
  </si>
  <si>
    <t>ye</t>
  </si>
  <si>
    <t>yo</t>
  </si>
  <si>
    <t>H 10 loch Scottish</t>
  </si>
  <si>
    <t>KH 4 all</t>
  </si>
  <si>
    <t>L 7 all right</t>
  </si>
  <si>
    <t>LR 3 far</t>
  </si>
  <si>
    <t>R 5 earl</t>
  </si>
  <si>
    <t>RL 4 hiss</t>
  </si>
  <si>
    <t>S 5 like wow</t>
  </si>
  <si>
    <t>W 6 glottal stop</t>
  </si>
  <si>
    <t>` 3 loch Scottish</t>
  </si>
  <si>
    <t>lr</t>
  </si>
  <si>
    <t>rl</t>
  </si>
  <si>
    <t>'</t>
  </si>
  <si>
    <t>g</t>
  </si>
  <si>
    <t>th</t>
  </si>
  <si>
    <t>zb</t>
  </si>
  <si>
    <t>zg</t>
  </si>
  <si>
    <t>zl</t>
  </si>
  <si>
    <t>mb</t>
  </si>
  <si>
    <t>nd</t>
  </si>
  <si>
    <t>ngg</t>
  </si>
  <si>
    <t>ry</t>
  </si>
  <si>
    <t>ly</t>
  </si>
  <si>
    <t>lz</t>
  </si>
  <si>
    <t>ld</t>
  </si>
  <si>
    <t>eh</t>
  </si>
  <si>
    <t>ih</t>
  </si>
  <si>
    <t>bh</t>
  </si>
  <si>
    <t>dh</t>
  </si>
  <si>
    <t>gh</t>
  </si>
  <si>
    <t>ng</t>
  </si>
  <si>
    <t>yr</t>
  </si>
  <si>
    <t>ny</t>
  </si>
  <si>
    <t>lbh</t>
  </si>
  <si>
    <t>gn</t>
  </si>
  <si>
    <t>gr</t>
  </si>
  <si>
    <t>gz</t>
  </si>
  <si>
    <t>ee</t>
  </si>
  <si>
    <t>x</t>
  </si>
  <si>
    <t>xk</t>
  </si>
  <si>
    <t>xr</t>
  </si>
  <si>
    <t>xt</t>
  </si>
  <si>
    <t>rr</t>
  </si>
  <si>
    <t>aa</t>
  </si>
  <si>
    <t>ii</t>
  </si>
  <si>
    <t>oo</t>
  </si>
  <si>
    <t>uu</t>
  </si>
  <si>
    <t>!</t>
  </si>
  <si>
    <t>!!</t>
  </si>
  <si>
    <t>!'</t>
  </si>
  <si>
    <t>BR</t>
  </si>
  <si>
    <t>DR</t>
  </si>
  <si>
    <t>F</t>
  </si>
  <si>
    <t>H</t>
  </si>
  <si>
    <t>KR</t>
  </si>
  <si>
    <t>PR</t>
  </si>
  <si>
    <t>SS</t>
  </si>
  <si>
    <t>ST</t>
  </si>
  <si>
    <t>T</t>
  </si>
  <si>
    <t>TH</t>
  </si>
  <si>
    <t>TR</t>
  </si>
  <si>
    <t>TS</t>
  </si>
  <si>
    <t>TW</t>
  </si>
  <si>
    <t>V 9</t>
  </si>
  <si>
    <t>AY</t>
  </si>
  <si>
    <t>O</t>
  </si>
  <si>
    <t>OY</t>
  </si>
  <si>
    <t>YA</t>
  </si>
  <si>
    <t>YO</t>
  </si>
  <si>
    <t>YU</t>
  </si>
  <si>
    <t>LB</t>
  </si>
  <si>
    <t>LD</t>
  </si>
  <si>
    <t>LK</t>
  </si>
  <si>
    <t>LM</t>
  </si>
  <si>
    <t>LN</t>
  </si>
  <si>
    <t>LP</t>
  </si>
  <si>
    <t>LS</t>
  </si>
  <si>
    <t>LT</t>
  </si>
  <si>
    <t>RD</t>
  </si>
  <si>
    <t>RF</t>
  </si>
  <si>
    <t>RK</t>
  </si>
  <si>
    <t>RM</t>
  </si>
  <si>
    <t>RN</t>
  </si>
  <si>
    <t>RP</t>
  </si>
  <si>
    <t>RS</t>
  </si>
  <si>
    <t>RT</t>
  </si>
  <si>
    <t>RV</t>
  </si>
  <si>
    <t>SK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</si>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</sst>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  <xf numFmtId="16" fontId="0" fillId="0" borderId="0" xfId="0" applyNumberFormat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3" borderId="8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0" fillId="2" borderId="5" xfId="0" applyFill="1" applyBorder="1"/>
    <xf numFmtId="0" fontId="0" fillId="0" borderId="3" xfId="0" quotePrefix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5" xfId="0" applyFill="1" applyBorder="1"/>
    <xf numFmtId="0" fontId="1" fillId="4" borderId="0" xfId="0" applyFont="1" applyFill="1"/>
    <xf numFmtId="0" fontId="1" fillId="2" borderId="0" xfId="0" applyFont="1" applyFill="1"/>
    <xf numFmtId="0" fontId="0" fillId="4" borderId="0" xfId="0" applyFill="1"/>
    <xf numFmtId="0" fontId="0" fillId="0" borderId="5" xfId="0" applyFill="1" applyBorder="1"/>
    <xf numFmtId="0" fontId="0" fillId="0" borderId="3" xfId="0" quotePrefix="1" applyFill="1" applyBorder="1"/>
    <xf numFmtId="0" fontId="1" fillId="5" borderId="1" xfId="0" applyFont="1" applyFill="1" applyBorder="1"/>
    <xf numFmtId="0" fontId="1" fillId="5" borderId="8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2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P5" sqref="P5:P6"/>
    </sheetView>
  </sheetViews>
  <sheetFormatPr defaultRowHeight="15" x14ac:dyDescent="0.25"/>
  <cols>
    <col min="1" max="1" width="5.28515625" customWidth="1"/>
    <col min="2" max="4" width="5.7109375" customWidth="1"/>
    <col min="5" max="5" width="2.28515625" customWidth="1"/>
    <col min="6" max="6" width="5.85546875" customWidth="1"/>
    <col min="7" max="8" width="5.42578125" customWidth="1"/>
    <col min="9" max="9" width="1.7109375" customWidth="1"/>
    <col min="10" max="10" width="6" customWidth="1"/>
    <col min="11" max="12" width="7.42578125" customWidth="1"/>
    <col min="13" max="13" width="4.42578125" customWidth="1"/>
    <col min="14" max="14" width="5" customWidth="1"/>
    <col min="15" max="15" width="6.42578125" customWidth="1"/>
    <col min="16" max="16" width="5.28515625" customWidth="1"/>
    <col min="17" max="17" width="6.5703125" customWidth="1"/>
    <col min="20" max="20" width="31.5703125" customWidth="1"/>
  </cols>
  <sheetData>
    <row r="1" spans="1:21" x14ac:dyDescent="0.25">
      <c r="B1">
        <f>SUM(B2:B43)</f>
        <v>127</v>
      </c>
      <c r="G1">
        <f>SUM(G3:G9)</f>
        <v>31</v>
      </c>
      <c r="K1">
        <f>SUM(K3:K44)</f>
        <v>122</v>
      </c>
      <c r="O1">
        <f>SUM(O3:O6)</f>
        <v>36</v>
      </c>
      <c r="Q1">
        <f>SUM(Q3:Q6)</f>
        <v>36</v>
      </c>
      <c r="T1" t="s">
        <v>100</v>
      </c>
      <c r="U1" s="4" t="s">
        <v>0</v>
      </c>
    </row>
    <row r="2" spans="1:21" x14ac:dyDescent="0.25">
      <c r="A2" t="s">
        <v>1</v>
      </c>
      <c r="B2" t="s">
        <v>2</v>
      </c>
      <c r="F2" t="s">
        <v>50</v>
      </c>
      <c r="G2" t="s">
        <v>2</v>
      </c>
      <c r="J2" t="s">
        <v>51</v>
      </c>
      <c r="K2" t="s">
        <v>2</v>
      </c>
      <c r="N2" s="28" t="s">
        <v>94</v>
      </c>
      <c r="O2" s="28" t="s">
        <v>2</v>
      </c>
      <c r="P2" s="29" t="s">
        <v>99</v>
      </c>
      <c r="Q2" s="29" t="s">
        <v>2</v>
      </c>
      <c r="T2" s="3" t="s">
        <v>101</v>
      </c>
    </row>
    <row r="3" spans="1:21" x14ac:dyDescent="0.25">
      <c r="A3" t="s">
        <v>3</v>
      </c>
      <c r="B3">
        <v>3</v>
      </c>
      <c r="C3">
        <f>B3</f>
        <v>3</v>
      </c>
      <c r="D3" t="s">
        <v>3</v>
      </c>
      <c r="F3" t="s">
        <v>44</v>
      </c>
      <c r="G3">
        <v>7</v>
      </c>
      <c r="H3">
        <f>G3</f>
        <v>7</v>
      </c>
      <c r="J3" t="s">
        <v>52</v>
      </c>
      <c r="K3" s="1">
        <v>1</v>
      </c>
      <c r="L3" s="1">
        <f>K3</f>
        <v>1</v>
      </c>
      <c r="N3" s="2" t="s">
        <v>95</v>
      </c>
      <c r="O3">
        <v>3</v>
      </c>
      <c r="P3" s="2" t="s">
        <v>95</v>
      </c>
      <c r="Q3">
        <v>6</v>
      </c>
      <c r="T3" t="str">
        <f>CONCATENATE("if roll &lt;= ",C3," { return """,D3,""" } else ")</f>
        <v xml:space="preserve">if roll &lt;= 3 { return "b" } else </v>
      </c>
      <c r="U3" t="str">
        <f>CONCATENATE("if roll &lt;= ",L3," { return """,LOWER(J3),""" } else ")</f>
        <v xml:space="preserve">if roll &lt;= 1 { return "b " } else </v>
      </c>
    </row>
    <row r="4" spans="1:21" x14ac:dyDescent="0.25">
      <c r="A4" t="s">
        <v>4</v>
      </c>
      <c r="B4">
        <v>2</v>
      </c>
      <c r="C4">
        <f>C3+B4</f>
        <v>5</v>
      </c>
      <c r="D4" t="s">
        <v>4</v>
      </c>
      <c r="F4" t="s">
        <v>45</v>
      </c>
      <c r="G4">
        <v>8</v>
      </c>
      <c r="H4">
        <f>H3+G4</f>
        <v>15</v>
      </c>
      <c r="J4" t="s">
        <v>53</v>
      </c>
      <c r="K4" s="1">
        <v>4</v>
      </c>
      <c r="L4" s="1">
        <f>K4+L3</f>
        <v>5</v>
      </c>
      <c r="N4" s="2" t="s">
        <v>96</v>
      </c>
      <c r="O4">
        <v>3</v>
      </c>
      <c r="P4" s="2" t="s">
        <v>96</v>
      </c>
      <c r="Q4">
        <v>6</v>
      </c>
      <c r="T4" t="str">
        <f t="shared" ref="T4:T43" si="0">CONCATENATE("if roll &lt;= ",C4," { return """,D4,""" } else ")</f>
        <v xml:space="preserve">if roll &lt;= 5 { return "bl" } else </v>
      </c>
      <c r="U4" t="str">
        <f>CONCATENATE("if roll &lt;= ",L4," { return """,LOWER(J4),""" } else ")</f>
        <v xml:space="preserve">if roll &lt;= 5 { return "bl " } else </v>
      </c>
    </row>
    <row r="5" spans="1:21" x14ac:dyDescent="0.25">
      <c r="A5" t="s">
        <v>5</v>
      </c>
      <c r="B5">
        <v>3</v>
      </c>
      <c r="C5">
        <f t="shared" ref="C5:C43" si="1">C4+B5</f>
        <v>8</v>
      </c>
      <c r="D5" t="s">
        <v>5</v>
      </c>
      <c r="F5" t="s">
        <v>46</v>
      </c>
      <c r="G5">
        <v>5</v>
      </c>
      <c r="H5">
        <f t="shared" ref="H5:H9" si="2">H4+G5</f>
        <v>20</v>
      </c>
      <c r="J5" t="s">
        <v>54</v>
      </c>
      <c r="K5" s="1">
        <v>4</v>
      </c>
      <c r="L5" s="1">
        <f t="shared" ref="L5:L44" si="3">K5+L4</f>
        <v>9</v>
      </c>
      <c r="N5" s="30" t="s">
        <v>97</v>
      </c>
      <c r="O5">
        <v>9</v>
      </c>
      <c r="P5" s="30" t="s">
        <v>97</v>
      </c>
      <c r="Q5">
        <v>6</v>
      </c>
      <c r="T5" t="str">
        <f t="shared" si="0"/>
        <v xml:space="preserve">if roll &lt;= 8 { return "br" } else </v>
      </c>
      <c r="U5" t="str">
        <f t="shared" ref="U5:U44" si="4">CONCATENATE("if roll &lt;= ",L5," { return """,LOWER(J5),""" } else ")</f>
        <v xml:space="preserve">if roll &lt;= 9 { return "br " } else </v>
      </c>
    </row>
    <row r="6" spans="1:21" x14ac:dyDescent="0.25">
      <c r="A6" t="s">
        <v>6</v>
      </c>
      <c r="B6">
        <v>3</v>
      </c>
      <c r="C6">
        <f t="shared" si="1"/>
        <v>11</v>
      </c>
      <c r="D6" t="s">
        <v>6</v>
      </c>
      <c r="F6" t="s">
        <v>47</v>
      </c>
      <c r="G6">
        <v>4</v>
      </c>
      <c r="H6">
        <f t="shared" si="2"/>
        <v>24</v>
      </c>
      <c r="J6" t="s">
        <v>55</v>
      </c>
      <c r="K6" s="1">
        <v>3</v>
      </c>
      <c r="L6" s="1">
        <f t="shared" si="3"/>
        <v>12</v>
      </c>
      <c r="N6" s="30" t="s">
        <v>98</v>
      </c>
      <c r="O6">
        <v>21</v>
      </c>
      <c r="P6" s="30" t="s">
        <v>98</v>
      </c>
      <c r="Q6">
        <v>18</v>
      </c>
      <c r="T6" t="str">
        <f t="shared" si="0"/>
        <v xml:space="preserve">if roll &lt;= 11 { return "ch" } else </v>
      </c>
      <c r="U6" t="str">
        <f t="shared" si="4"/>
        <v xml:space="preserve">if roll &lt;= 12 { return "ch " } else </v>
      </c>
    </row>
    <row r="7" spans="1:21" x14ac:dyDescent="0.25">
      <c r="A7" t="s">
        <v>7</v>
      </c>
      <c r="B7">
        <v>7</v>
      </c>
      <c r="C7">
        <f t="shared" si="1"/>
        <v>18</v>
      </c>
      <c r="D7" t="s">
        <v>7</v>
      </c>
      <c r="F7" t="s">
        <v>48</v>
      </c>
      <c r="G7">
        <v>4</v>
      </c>
      <c r="H7">
        <f t="shared" si="2"/>
        <v>28</v>
      </c>
      <c r="J7" t="s">
        <v>56</v>
      </c>
      <c r="K7" s="1">
        <v>2</v>
      </c>
      <c r="L7" s="1">
        <f t="shared" si="3"/>
        <v>14</v>
      </c>
      <c r="T7" t="str">
        <f t="shared" si="0"/>
        <v xml:space="preserve">if roll &lt;= 18 { return "cht" } else </v>
      </c>
      <c r="U7" t="str">
        <f t="shared" si="4"/>
        <v xml:space="preserve">if roll &lt;= 14 { return "d " } else </v>
      </c>
    </row>
    <row r="8" spans="1:21" x14ac:dyDescent="0.25">
      <c r="A8" t="s">
        <v>8</v>
      </c>
      <c r="B8">
        <v>6</v>
      </c>
      <c r="C8">
        <f t="shared" si="1"/>
        <v>24</v>
      </c>
      <c r="D8" t="s">
        <v>8</v>
      </c>
      <c r="F8" t="s">
        <v>49</v>
      </c>
      <c r="G8">
        <v>2</v>
      </c>
      <c r="H8">
        <f t="shared" si="2"/>
        <v>30</v>
      </c>
      <c r="J8" t="s">
        <v>57</v>
      </c>
      <c r="K8" s="1">
        <v>4</v>
      </c>
      <c r="L8" s="1">
        <f t="shared" si="3"/>
        <v>18</v>
      </c>
      <c r="T8" t="str">
        <f t="shared" si="0"/>
        <v xml:space="preserve">if roll &lt;= 24 { return "d" } else </v>
      </c>
      <c r="U8" t="str">
        <f t="shared" si="4"/>
        <v xml:space="preserve">if roll &lt;= 18 { return "dl " } else </v>
      </c>
    </row>
    <row r="9" spans="1:21" x14ac:dyDescent="0.25">
      <c r="A9" t="s">
        <v>9</v>
      </c>
      <c r="B9">
        <v>4</v>
      </c>
      <c r="C9">
        <f t="shared" si="1"/>
        <v>28</v>
      </c>
      <c r="D9" t="s">
        <v>9</v>
      </c>
      <c r="F9" t="s">
        <v>28</v>
      </c>
      <c r="G9">
        <v>1</v>
      </c>
      <c r="H9">
        <f t="shared" si="2"/>
        <v>31</v>
      </c>
      <c r="J9" t="s">
        <v>58</v>
      </c>
      <c r="K9" s="1">
        <v>4</v>
      </c>
      <c r="L9" s="1">
        <f t="shared" si="3"/>
        <v>22</v>
      </c>
      <c r="T9" t="str">
        <f t="shared" si="0"/>
        <v xml:space="preserve">if roll &lt;= 28 { return "dl" } else </v>
      </c>
      <c r="U9" t="str">
        <f t="shared" si="4"/>
        <v xml:space="preserve">if roll &lt;= 22 { return "dr " } else </v>
      </c>
    </row>
    <row r="10" spans="1:21" x14ac:dyDescent="0.25">
      <c r="A10" t="s">
        <v>10</v>
      </c>
      <c r="B10">
        <v>3</v>
      </c>
      <c r="C10">
        <f t="shared" si="1"/>
        <v>31</v>
      </c>
      <c r="D10" t="s">
        <v>10</v>
      </c>
      <c r="J10" t="s">
        <v>59</v>
      </c>
      <c r="K10" s="1">
        <v>3</v>
      </c>
      <c r="L10" s="1">
        <f t="shared" si="3"/>
        <v>25</v>
      </c>
      <c r="T10" t="str">
        <f t="shared" si="0"/>
        <v xml:space="preserve">if roll &lt;= 31 { return "dr" } else </v>
      </c>
      <c r="U10" t="str">
        <f t="shared" si="4"/>
        <v xml:space="preserve">if roll &lt;= 25 { return "f " } else </v>
      </c>
    </row>
    <row r="11" spans="1:21" x14ac:dyDescent="0.25">
      <c r="A11" t="s">
        <v>11</v>
      </c>
      <c r="B11">
        <v>3</v>
      </c>
      <c r="C11">
        <f t="shared" si="1"/>
        <v>34</v>
      </c>
      <c r="D11" t="s">
        <v>11</v>
      </c>
      <c r="J11" t="s">
        <v>60</v>
      </c>
      <c r="K11" s="1">
        <v>3</v>
      </c>
      <c r="L11" s="1">
        <f t="shared" si="3"/>
        <v>28</v>
      </c>
      <c r="T11" t="str">
        <f t="shared" si="0"/>
        <v xml:space="preserve">if roll &lt;= 34 { return "f" } else </v>
      </c>
      <c r="U11" t="str">
        <f t="shared" si="4"/>
        <v xml:space="preserve">if roll &lt;= 28 { return "fl " } else </v>
      </c>
    </row>
    <row r="12" spans="1:21" x14ac:dyDescent="0.25">
      <c r="A12" t="s">
        <v>12</v>
      </c>
      <c r="B12">
        <v>2</v>
      </c>
      <c r="C12">
        <f t="shared" si="1"/>
        <v>36</v>
      </c>
      <c r="D12" t="s">
        <v>12</v>
      </c>
      <c r="J12" t="s">
        <v>61</v>
      </c>
      <c r="K12" s="1">
        <v>3</v>
      </c>
      <c r="L12" s="1">
        <f t="shared" si="3"/>
        <v>31</v>
      </c>
      <c r="T12" t="str">
        <f t="shared" si="0"/>
        <v xml:space="preserve">if roll &lt;= 36 { return "fl" } else </v>
      </c>
      <c r="U12" t="str">
        <f t="shared" si="4"/>
        <v xml:space="preserve">if roll &lt;= 31 { return "fr " } else </v>
      </c>
    </row>
    <row r="13" spans="1:21" x14ac:dyDescent="0.25">
      <c r="A13" t="s">
        <v>13</v>
      </c>
      <c r="B13">
        <v>2</v>
      </c>
      <c r="C13">
        <f t="shared" si="1"/>
        <v>38</v>
      </c>
      <c r="D13" t="s">
        <v>13</v>
      </c>
      <c r="J13" t="s">
        <v>62</v>
      </c>
      <c r="K13" s="1">
        <v>2</v>
      </c>
      <c r="L13" s="1">
        <f t="shared" si="3"/>
        <v>33</v>
      </c>
      <c r="T13" t="str">
        <f t="shared" si="0"/>
        <v xml:space="preserve">if roll &lt;= 38 { return "fr" } else </v>
      </c>
      <c r="U13" t="str">
        <f t="shared" si="4"/>
        <v xml:space="preserve">if roll &lt;= 33 { return "j " } else </v>
      </c>
    </row>
    <row r="14" spans="1:21" x14ac:dyDescent="0.25">
      <c r="A14" t="s">
        <v>14</v>
      </c>
      <c r="B14">
        <v>4</v>
      </c>
      <c r="C14">
        <f t="shared" si="1"/>
        <v>42</v>
      </c>
      <c r="D14" t="s">
        <v>14</v>
      </c>
      <c r="J14" t="s">
        <v>63</v>
      </c>
      <c r="K14" s="1">
        <v>1</v>
      </c>
      <c r="L14" s="1">
        <f t="shared" si="3"/>
        <v>34</v>
      </c>
      <c r="T14" t="str">
        <f t="shared" si="0"/>
        <v xml:space="preserve">if roll &lt;= 42 { return "j" } else </v>
      </c>
      <c r="U14" t="str">
        <f t="shared" si="4"/>
        <v xml:space="preserve">if roll &lt;= 34 { return "k " } else </v>
      </c>
    </row>
    <row r="15" spans="1:21" x14ac:dyDescent="0.25">
      <c r="A15" t="s">
        <v>15</v>
      </c>
      <c r="B15">
        <v>3</v>
      </c>
      <c r="C15">
        <f t="shared" si="1"/>
        <v>45</v>
      </c>
      <c r="D15" t="s">
        <v>15</v>
      </c>
      <c r="J15" t="s">
        <v>64</v>
      </c>
      <c r="K15" s="1">
        <v>2</v>
      </c>
      <c r="L15" s="1">
        <f t="shared" si="3"/>
        <v>36</v>
      </c>
      <c r="T15" t="str">
        <f t="shared" si="0"/>
        <v xml:space="preserve">if roll &lt;= 45 { return "jd" } else </v>
      </c>
      <c r="U15" t="str">
        <f t="shared" si="4"/>
        <v xml:space="preserve">if roll &lt;= 36 { return "kl " } else </v>
      </c>
    </row>
    <row r="16" spans="1:21" x14ac:dyDescent="0.25">
      <c r="A16" t="s">
        <v>16</v>
      </c>
      <c r="B16">
        <v>3</v>
      </c>
      <c r="C16">
        <f t="shared" si="1"/>
        <v>48</v>
      </c>
      <c r="D16" t="s">
        <v>16</v>
      </c>
      <c r="J16" t="s">
        <v>65</v>
      </c>
      <c r="K16" s="1">
        <v>1</v>
      </c>
      <c r="L16" s="1">
        <f t="shared" si="3"/>
        <v>37</v>
      </c>
      <c r="T16" t="str">
        <f t="shared" si="0"/>
        <v xml:space="preserve">if roll &lt;= 48 { return "k" } else </v>
      </c>
      <c r="U16" t="str">
        <f t="shared" si="4"/>
        <v xml:space="preserve">if roll &lt;= 37 { return "kr " } else </v>
      </c>
    </row>
    <row r="17" spans="1:21" x14ac:dyDescent="0.25">
      <c r="A17" t="s">
        <v>17</v>
      </c>
      <c r="B17">
        <v>1</v>
      </c>
      <c r="C17">
        <f t="shared" si="1"/>
        <v>49</v>
      </c>
      <c r="D17" t="s">
        <v>17</v>
      </c>
      <c r="J17" t="s">
        <v>66</v>
      </c>
      <c r="K17" s="1">
        <v>7</v>
      </c>
      <c r="L17" s="1">
        <f t="shared" si="3"/>
        <v>44</v>
      </c>
      <c r="T17" t="str">
        <f t="shared" si="0"/>
        <v xml:space="preserve">if roll &lt;= 49 { return "kl" } else </v>
      </c>
      <c r="U17" t="str">
        <f t="shared" si="4"/>
        <v xml:space="preserve">if roll &lt;= 44 { return "l " } else </v>
      </c>
    </row>
    <row r="18" spans="1:21" x14ac:dyDescent="0.25">
      <c r="A18" t="s">
        <v>18</v>
      </c>
      <c r="B18">
        <v>1</v>
      </c>
      <c r="C18">
        <f t="shared" si="1"/>
        <v>50</v>
      </c>
      <c r="D18" t="s">
        <v>18</v>
      </c>
      <c r="J18" t="s">
        <v>67</v>
      </c>
      <c r="K18" s="1">
        <v>1</v>
      </c>
      <c r="L18" s="1">
        <f t="shared" si="3"/>
        <v>45</v>
      </c>
      <c r="T18" t="str">
        <f t="shared" si="0"/>
        <v xml:space="preserve">if roll &lt;= 50 { return "kr" } else </v>
      </c>
      <c r="U18" t="str">
        <f t="shared" si="4"/>
        <v xml:space="preserve">if roll &lt;= 45 { return "m " } else </v>
      </c>
    </row>
    <row r="19" spans="1:21" x14ac:dyDescent="0.25">
      <c r="A19" t="s">
        <v>19</v>
      </c>
      <c r="B19">
        <v>2</v>
      </c>
      <c r="C19">
        <f t="shared" si="1"/>
        <v>52</v>
      </c>
      <c r="D19" t="s">
        <v>19</v>
      </c>
      <c r="J19" t="s">
        <v>68</v>
      </c>
      <c r="K19" s="1">
        <v>1</v>
      </c>
      <c r="L19" s="1">
        <f t="shared" si="3"/>
        <v>46</v>
      </c>
      <c r="T19" t="str">
        <f t="shared" si="0"/>
        <v xml:space="preserve">if roll &lt;= 52 { return "l" } else </v>
      </c>
      <c r="U19" t="str">
        <f t="shared" si="4"/>
        <v xml:space="preserve">if roll &lt;= 46 { return "n " } else </v>
      </c>
    </row>
    <row r="20" spans="1:21" x14ac:dyDescent="0.25">
      <c r="A20" t="s">
        <v>20</v>
      </c>
      <c r="B20">
        <v>1</v>
      </c>
      <c r="C20">
        <f t="shared" si="1"/>
        <v>53</v>
      </c>
      <c r="D20" t="s">
        <v>20</v>
      </c>
      <c r="J20" t="s">
        <v>69</v>
      </c>
      <c r="K20" s="1">
        <v>4</v>
      </c>
      <c r="L20" s="1">
        <f t="shared" si="3"/>
        <v>50</v>
      </c>
      <c r="T20" t="str">
        <f t="shared" si="0"/>
        <v xml:space="preserve">if roll &lt;= 53 { return "m" } else </v>
      </c>
      <c r="U20" t="str">
        <f t="shared" si="4"/>
        <v xml:space="preserve">if roll &lt;= 50 { return "nch " } else </v>
      </c>
    </row>
    <row r="21" spans="1:21" x14ac:dyDescent="0.25">
      <c r="A21" t="s">
        <v>21</v>
      </c>
      <c r="B21">
        <v>5</v>
      </c>
      <c r="C21">
        <f t="shared" si="1"/>
        <v>58</v>
      </c>
      <c r="D21" t="s">
        <v>21</v>
      </c>
      <c r="J21" t="s">
        <v>70</v>
      </c>
      <c r="K21" s="1">
        <v>3</v>
      </c>
      <c r="L21" s="1">
        <f t="shared" si="3"/>
        <v>53</v>
      </c>
      <c r="T21" t="str">
        <f t="shared" si="0"/>
        <v xml:space="preserve">if roll &lt;= 58 { return "n" } else </v>
      </c>
      <c r="U21" t="str">
        <f t="shared" si="4"/>
        <v xml:space="preserve">if roll &lt;= 53 { return "nj " } else </v>
      </c>
    </row>
    <row r="22" spans="1:21" x14ac:dyDescent="0.25">
      <c r="A22" t="s">
        <v>22</v>
      </c>
      <c r="B22">
        <v>4</v>
      </c>
      <c r="C22">
        <f t="shared" si="1"/>
        <v>62</v>
      </c>
      <c r="D22" t="s">
        <v>22</v>
      </c>
      <c r="J22" t="s">
        <v>71</v>
      </c>
      <c r="K22" s="1">
        <v>3</v>
      </c>
      <c r="L22" s="1">
        <f t="shared" si="3"/>
        <v>56</v>
      </c>
      <c r="T22" t="str">
        <f t="shared" si="0"/>
        <v xml:space="preserve">if roll &lt;= 62 { return "p" } else </v>
      </c>
      <c r="U22" t="str">
        <f t="shared" si="4"/>
        <v xml:space="preserve">if roll &lt;= 56 { return "ns " } else </v>
      </c>
    </row>
    <row r="23" spans="1:21" x14ac:dyDescent="0.25">
      <c r="A23" t="s">
        <v>23</v>
      </c>
      <c r="B23">
        <v>4</v>
      </c>
      <c r="C23">
        <f t="shared" si="1"/>
        <v>66</v>
      </c>
      <c r="D23" t="s">
        <v>23</v>
      </c>
      <c r="J23" t="s">
        <v>72</v>
      </c>
      <c r="K23" s="1">
        <v>4</v>
      </c>
      <c r="L23" s="1">
        <f t="shared" si="3"/>
        <v>60</v>
      </c>
      <c r="T23" t="str">
        <f t="shared" si="0"/>
        <v xml:space="preserve">if roll &lt;= 66 { return "pl" } else </v>
      </c>
      <c r="U23" t="str">
        <f t="shared" si="4"/>
        <v xml:space="preserve">if roll &lt;= 60 { return "nsh " } else </v>
      </c>
    </row>
    <row r="24" spans="1:21" x14ac:dyDescent="0.25">
      <c r="A24" t="s">
        <v>24</v>
      </c>
      <c r="B24">
        <v>2</v>
      </c>
      <c r="C24">
        <f t="shared" si="1"/>
        <v>68</v>
      </c>
      <c r="D24" t="s">
        <v>24</v>
      </c>
      <c r="J24" t="s">
        <v>73</v>
      </c>
      <c r="K24" s="1">
        <v>2</v>
      </c>
      <c r="L24" s="1">
        <f t="shared" si="3"/>
        <v>62</v>
      </c>
      <c r="T24" t="str">
        <f t="shared" si="0"/>
        <v xml:space="preserve">if roll &lt;= 68 { return "pr" } else </v>
      </c>
      <c r="U24" t="str">
        <f t="shared" si="4"/>
        <v xml:space="preserve">if roll &lt;= 62 { return "nt " } else </v>
      </c>
    </row>
    <row r="25" spans="1:21" x14ac:dyDescent="0.25">
      <c r="A25" t="s">
        <v>25</v>
      </c>
      <c r="B25">
        <v>1</v>
      </c>
      <c r="C25">
        <f t="shared" si="1"/>
        <v>69</v>
      </c>
      <c r="D25" t="s">
        <v>25</v>
      </c>
      <c r="J25" t="s">
        <v>74</v>
      </c>
      <c r="K25" s="1">
        <v>2</v>
      </c>
      <c r="L25" s="1">
        <f t="shared" si="3"/>
        <v>64</v>
      </c>
      <c r="T25" t="str">
        <f t="shared" si="0"/>
        <v xml:space="preserve">if roll &lt;= 69 { return "q" } else </v>
      </c>
      <c r="U25" t="str">
        <f t="shared" si="4"/>
        <v xml:space="preserve">if roll &lt;= 64 { return "nts " } else </v>
      </c>
    </row>
    <row r="26" spans="1:21" x14ac:dyDescent="0.25">
      <c r="A26" t="s">
        <v>26</v>
      </c>
      <c r="B26">
        <v>1</v>
      </c>
      <c r="C26">
        <f t="shared" si="1"/>
        <v>70</v>
      </c>
      <c r="D26" t="s">
        <v>26</v>
      </c>
      <c r="J26" t="s">
        <v>75</v>
      </c>
      <c r="K26" s="1">
        <v>3</v>
      </c>
      <c r="L26" s="1">
        <f t="shared" si="3"/>
        <v>67</v>
      </c>
      <c r="T26" t="str">
        <f t="shared" si="0"/>
        <v xml:space="preserve">if roll &lt;= 70 { return "ql" } else </v>
      </c>
      <c r="U26" t="str">
        <f t="shared" si="4"/>
        <v xml:space="preserve">if roll &lt;= 67 { return "nz " } else </v>
      </c>
    </row>
    <row r="27" spans="1:21" x14ac:dyDescent="0.25">
      <c r="A27" t="s">
        <v>27</v>
      </c>
      <c r="B27">
        <v>1</v>
      </c>
      <c r="C27">
        <f t="shared" si="1"/>
        <v>71</v>
      </c>
      <c r="D27" t="s">
        <v>27</v>
      </c>
      <c r="J27" t="s">
        <v>76</v>
      </c>
      <c r="K27" s="1">
        <v>4</v>
      </c>
      <c r="L27" s="1">
        <f t="shared" si="3"/>
        <v>71</v>
      </c>
      <c r="T27" t="str">
        <f t="shared" si="0"/>
        <v xml:space="preserve">if roll &lt;= 71 { return "qr" } else </v>
      </c>
      <c r="U27" t="str">
        <f t="shared" si="4"/>
        <v xml:space="preserve">if roll &lt;= 71 { return "nzh " } else </v>
      </c>
    </row>
    <row r="28" spans="1:21" x14ac:dyDescent="0.25">
      <c r="A28" t="s">
        <v>28</v>
      </c>
      <c r="B28">
        <v>3</v>
      </c>
      <c r="C28">
        <f t="shared" si="1"/>
        <v>74</v>
      </c>
      <c r="D28" t="s">
        <v>28</v>
      </c>
      <c r="J28" t="s">
        <v>77</v>
      </c>
      <c r="K28" s="1">
        <v>1</v>
      </c>
      <c r="L28" s="1">
        <f t="shared" si="3"/>
        <v>72</v>
      </c>
      <c r="T28" t="str">
        <f t="shared" si="0"/>
        <v xml:space="preserve">if roll &lt;= 74 { return "r" } else </v>
      </c>
      <c r="U28" t="str">
        <f t="shared" si="4"/>
        <v xml:space="preserve">if roll &lt;= 72 { return "p " } else </v>
      </c>
    </row>
    <row r="29" spans="1:21" x14ac:dyDescent="0.25">
      <c r="A29" t="s">
        <v>29</v>
      </c>
      <c r="B29">
        <v>4</v>
      </c>
      <c r="C29">
        <f t="shared" si="1"/>
        <v>78</v>
      </c>
      <c r="D29" t="s">
        <v>29</v>
      </c>
      <c r="J29" t="s">
        <v>78</v>
      </c>
      <c r="K29" s="1">
        <v>4</v>
      </c>
      <c r="L29" s="1">
        <f t="shared" si="3"/>
        <v>76</v>
      </c>
      <c r="T29" t="str">
        <f t="shared" si="0"/>
        <v xml:space="preserve">if roll &lt;= 78 { return "s" } else </v>
      </c>
      <c r="U29" t="str">
        <f t="shared" si="4"/>
        <v xml:space="preserve">if roll &lt;= 76 { return "pl " } else </v>
      </c>
    </row>
    <row r="30" spans="1:21" x14ac:dyDescent="0.25">
      <c r="A30" t="s">
        <v>30</v>
      </c>
      <c r="B30">
        <v>4</v>
      </c>
      <c r="C30">
        <f t="shared" si="1"/>
        <v>82</v>
      </c>
      <c r="D30" t="s">
        <v>30</v>
      </c>
      <c r="J30" t="s">
        <v>79</v>
      </c>
      <c r="K30" s="1">
        <v>4</v>
      </c>
      <c r="L30" s="1">
        <f t="shared" si="3"/>
        <v>80</v>
      </c>
      <c r="T30" t="str">
        <f t="shared" si="0"/>
        <v xml:space="preserve">if roll &lt;= 82 { return "sh" } else </v>
      </c>
      <c r="U30" t="str">
        <f t="shared" si="4"/>
        <v xml:space="preserve">if roll &lt;= 80 { return "pr " } else </v>
      </c>
    </row>
    <row r="31" spans="1:21" x14ac:dyDescent="0.25">
      <c r="A31" t="s">
        <v>31</v>
      </c>
      <c r="B31">
        <v>4</v>
      </c>
      <c r="C31">
        <f t="shared" si="1"/>
        <v>86</v>
      </c>
      <c r="D31" t="s">
        <v>31</v>
      </c>
      <c r="J31" t="s">
        <v>80</v>
      </c>
      <c r="K31" s="1">
        <v>1</v>
      </c>
      <c r="L31" s="1">
        <f t="shared" si="3"/>
        <v>81</v>
      </c>
      <c r="T31" t="str">
        <f t="shared" si="0"/>
        <v xml:space="preserve">if roll &lt;= 86 { return "sht" } else </v>
      </c>
      <c r="U31" t="str">
        <f t="shared" si="4"/>
        <v xml:space="preserve">if roll &lt;= 81 { return "q " } else </v>
      </c>
    </row>
    <row r="32" spans="1:21" x14ac:dyDescent="0.25">
      <c r="A32" t="s">
        <v>32</v>
      </c>
      <c r="B32">
        <v>4</v>
      </c>
      <c r="C32">
        <f t="shared" si="1"/>
        <v>90</v>
      </c>
      <c r="D32" t="s">
        <v>32</v>
      </c>
      <c r="J32" t="s">
        <v>81</v>
      </c>
      <c r="K32" s="1">
        <v>1</v>
      </c>
      <c r="L32" s="1">
        <f t="shared" si="3"/>
        <v>82</v>
      </c>
      <c r="T32" t="str">
        <f t="shared" si="0"/>
        <v xml:space="preserve">if roll &lt;= 90 { return "st" } else </v>
      </c>
      <c r="U32" t="str">
        <f t="shared" si="4"/>
        <v xml:space="preserve">if roll &lt;= 82 { return "ql " } else </v>
      </c>
    </row>
    <row r="33" spans="1:21" x14ac:dyDescent="0.25">
      <c r="A33" t="s">
        <v>33</v>
      </c>
      <c r="B33">
        <v>3</v>
      </c>
      <c r="C33">
        <f t="shared" si="1"/>
        <v>93</v>
      </c>
      <c r="D33" t="s">
        <v>33</v>
      </c>
      <c r="J33" t="s">
        <v>82</v>
      </c>
      <c r="K33" s="1">
        <v>1</v>
      </c>
      <c r="L33" s="1">
        <f t="shared" si="3"/>
        <v>83</v>
      </c>
      <c r="T33" t="str">
        <f t="shared" si="0"/>
        <v xml:space="preserve">if roll &lt;= 93 { return "t" } else </v>
      </c>
      <c r="U33" t="str">
        <f t="shared" si="4"/>
        <v xml:space="preserve">if roll &lt;= 83 { return "qr " } else </v>
      </c>
    </row>
    <row r="34" spans="1:21" x14ac:dyDescent="0.25">
      <c r="A34" t="s">
        <v>34</v>
      </c>
      <c r="B34">
        <v>6</v>
      </c>
      <c r="C34">
        <f t="shared" si="1"/>
        <v>99</v>
      </c>
      <c r="D34" t="s">
        <v>34</v>
      </c>
      <c r="J34" t="s">
        <v>83</v>
      </c>
      <c r="K34" s="1">
        <v>3</v>
      </c>
      <c r="L34" s="1">
        <f t="shared" si="3"/>
        <v>86</v>
      </c>
      <c r="T34" t="str">
        <f t="shared" si="0"/>
        <v xml:space="preserve">if roll &lt;= 99 { return "tl" } else </v>
      </c>
      <c r="U34" t="str">
        <f t="shared" si="4"/>
        <v xml:space="preserve">if roll &lt;= 86 { return "r " } else </v>
      </c>
    </row>
    <row r="35" spans="1:21" x14ac:dyDescent="0.25">
      <c r="A35" t="s">
        <v>35</v>
      </c>
      <c r="B35">
        <v>2</v>
      </c>
      <c r="C35">
        <f t="shared" si="1"/>
        <v>101</v>
      </c>
      <c r="D35" t="s">
        <v>35</v>
      </c>
      <c r="J35" t="s">
        <v>84</v>
      </c>
      <c r="K35" s="1">
        <v>4</v>
      </c>
      <c r="L35" s="1">
        <f t="shared" si="3"/>
        <v>90</v>
      </c>
      <c r="T35" t="str">
        <f t="shared" si="0"/>
        <v xml:space="preserve">if roll &lt;= 101 { return "ts" } else </v>
      </c>
      <c r="U35" t="str">
        <f t="shared" si="4"/>
        <v xml:space="preserve">if roll &lt;= 90 { return "sh " } else </v>
      </c>
    </row>
    <row r="36" spans="1:21" x14ac:dyDescent="0.25">
      <c r="A36" t="s">
        <v>36</v>
      </c>
      <c r="B36">
        <v>3</v>
      </c>
      <c r="C36">
        <f t="shared" si="1"/>
        <v>104</v>
      </c>
      <c r="D36" t="s">
        <v>36</v>
      </c>
      <c r="J36" t="s">
        <v>85</v>
      </c>
      <c r="K36" s="1">
        <v>2</v>
      </c>
      <c r="L36" s="1">
        <f t="shared" si="3"/>
        <v>92</v>
      </c>
      <c r="T36" t="str">
        <f t="shared" si="0"/>
        <v xml:space="preserve">if roll &lt;= 104 { return "v" } else </v>
      </c>
      <c r="U36" t="str">
        <f t="shared" si="4"/>
        <v xml:space="preserve">if roll &lt;= 92 { return "t " } else </v>
      </c>
    </row>
    <row r="37" spans="1:21" x14ac:dyDescent="0.25">
      <c r="A37" t="s">
        <v>37</v>
      </c>
      <c r="B37">
        <v>1</v>
      </c>
      <c r="C37">
        <f t="shared" si="1"/>
        <v>105</v>
      </c>
      <c r="D37" t="s">
        <v>37</v>
      </c>
      <c r="J37" t="s">
        <v>86</v>
      </c>
      <c r="K37" s="1">
        <v>4</v>
      </c>
      <c r="L37" s="1">
        <f t="shared" si="3"/>
        <v>96</v>
      </c>
      <c r="T37" t="str">
        <f t="shared" si="0"/>
        <v xml:space="preserve">if roll &lt;= 105 { return "vl" } else </v>
      </c>
      <c r="U37" t="str">
        <f t="shared" si="4"/>
        <v xml:space="preserve">if roll &lt;= 96 { return "ts " } else </v>
      </c>
    </row>
    <row r="38" spans="1:21" x14ac:dyDescent="0.25">
      <c r="A38" t="s">
        <v>38</v>
      </c>
      <c r="B38">
        <v>1</v>
      </c>
      <c r="C38">
        <f t="shared" si="1"/>
        <v>106</v>
      </c>
      <c r="D38" t="s">
        <v>38</v>
      </c>
      <c r="J38" t="s">
        <v>87</v>
      </c>
      <c r="K38" s="1">
        <v>5</v>
      </c>
      <c r="L38" s="1">
        <f t="shared" si="3"/>
        <v>101</v>
      </c>
      <c r="T38" t="str">
        <f t="shared" si="0"/>
        <v xml:space="preserve">if roll &lt;= 106 { return "vr" } else </v>
      </c>
      <c r="U38" t="str">
        <f t="shared" si="4"/>
        <v xml:space="preserve">if roll &lt;= 101 { return "tl " } else </v>
      </c>
    </row>
    <row r="39" spans="1:21" x14ac:dyDescent="0.25">
      <c r="A39" t="s">
        <v>39</v>
      </c>
      <c r="B39">
        <v>2</v>
      </c>
      <c r="C39">
        <f t="shared" si="1"/>
        <v>108</v>
      </c>
      <c r="D39" t="s">
        <v>39</v>
      </c>
      <c r="J39" t="s">
        <v>88</v>
      </c>
      <c r="K39" s="1">
        <v>3</v>
      </c>
      <c r="L39" s="1">
        <f t="shared" si="3"/>
        <v>104</v>
      </c>
      <c r="T39" t="str">
        <f t="shared" si="0"/>
        <v xml:space="preserve">if roll &lt;= 108 { return "y" } else </v>
      </c>
      <c r="U39" t="str">
        <f t="shared" si="4"/>
        <v xml:space="preserve">if roll &lt;= 104 { return "v " } else </v>
      </c>
    </row>
    <row r="40" spans="1:21" x14ac:dyDescent="0.25">
      <c r="A40" t="s">
        <v>40</v>
      </c>
      <c r="B40">
        <v>3</v>
      </c>
      <c r="C40">
        <f t="shared" si="1"/>
        <v>111</v>
      </c>
      <c r="D40" t="s">
        <v>40</v>
      </c>
      <c r="J40" t="s">
        <v>89</v>
      </c>
      <c r="K40" s="1">
        <v>2</v>
      </c>
      <c r="L40" s="1">
        <f t="shared" si="3"/>
        <v>106</v>
      </c>
      <c r="T40" t="str">
        <f t="shared" si="0"/>
        <v xml:space="preserve">if roll &lt;= 111 { return "z" } else </v>
      </c>
      <c r="U40" t="str">
        <f t="shared" si="4"/>
        <v xml:space="preserve">if roll &lt;= 106 { return "vl " } else </v>
      </c>
    </row>
    <row r="41" spans="1:21" x14ac:dyDescent="0.25">
      <c r="A41" t="s">
        <v>41</v>
      </c>
      <c r="B41">
        <v>6</v>
      </c>
      <c r="C41">
        <f t="shared" si="1"/>
        <v>117</v>
      </c>
      <c r="D41" t="s">
        <v>41</v>
      </c>
      <c r="J41" t="s">
        <v>90</v>
      </c>
      <c r="K41" s="1">
        <v>3</v>
      </c>
      <c r="L41" s="1">
        <f t="shared" si="3"/>
        <v>109</v>
      </c>
      <c r="T41" t="str">
        <f t="shared" si="0"/>
        <v xml:space="preserve">if roll &lt;= 117 { return "zd" } else </v>
      </c>
      <c r="U41" t="str">
        <f t="shared" si="4"/>
        <v xml:space="preserve">if roll &lt;= 109 { return "vr " } else </v>
      </c>
    </row>
    <row r="42" spans="1:21" x14ac:dyDescent="0.25">
      <c r="A42" t="s">
        <v>42</v>
      </c>
      <c r="B42">
        <v>4</v>
      </c>
      <c r="C42">
        <f t="shared" si="1"/>
        <v>121</v>
      </c>
      <c r="D42" t="s">
        <v>42</v>
      </c>
      <c r="J42" t="s">
        <v>91</v>
      </c>
      <c r="K42" s="1">
        <v>5</v>
      </c>
      <c r="L42" s="1">
        <f t="shared" si="3"/>
        <v>114</v>
      </c>
      <c r="T42" t="str">
        <f t="shared" si="0"/>
        <v xml:space="preserve">if roll &lt;= 121 { return "zh" } else </v>
      </c>
      <c r="U42" t="str">
        <f t="shared" si="4"/>
        <v xml:space="preserve">if roll &lt;= 114 { return "z " } else </v>
      </c>
    </row>
    <row r="43" spans="1:21" x14ac:dyDescent="0.25">
      <c r="A43" t="s">
        <v>43</v>
      </c>
      <c r="B43">
        <v>6</v>
      </c>
      <c r="C43">
        <f t="shared" si="1"/>
        <v>127</v>
      </c>
      <c r="D43" t="s">
        <v>43</v>
      </c>
      <c r="J43" t="s">
        <v>92</v>
      </c>
      <c r="K43" s="1">
        <v>4</v>
      </c>
      <c r="L43" s="1">
        <f t="shared" si="3"/>
        <v>118</v>
      </c>
      <c r="T43" t="str">
        <f t="shared" si="0"/>
        <v xml:space="preserve">if roll &lt;= 127 { return "zhd" } else </v>
      </c>
      <c r="U43" t="str">
        <f t="shared" si="4"/>
        <v xml:space="preserve">if roll &lt;= 118 { return "zh " } else </v>
      </c>
    </row>
    <row r="44" spans="1:21" x14ac:dyDescent="0.25">
      <c r="J44" t="s">
        <v>93</v>
      </c>
      <c r="K44" s="1">
        <v>4</v>
      </c>
      <c r="L44" s="1">
        <f t="shared" si="3"/>
        <v>122</v>
      </c>
      <c r="U44" t="str">
        <f t="shared" si="4"/>
        <v xml:space="preserve">if roll &lt;= 122 { return "‘ " } else 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" sqref="E2"/>
    </sheetView>
  </sheetViews>
  <sheetFormatPr defaultRowHeight="15" x14ac:dyDescent="0.25"/>
  <cols>
    <col min="4" max="4" width="2.28515625" customWidth="1"/>
    <col min="8" max="8" width="1.85546875" customWidth="1"/>
  </cols>
  <sheetData>
    <row r="1" spans="1:15" x14ac:dyDescent="0.25">
      <c r="A1" s="23" t="s">
        <v>94</v>
      </c>
      <c r="B1" s="25">
        <f>SUM(B2:B5)</f>
        <v>36</v>
      </c>
      <c r="E1" s="20" t="s">
        <v>102</v>
      </c>
      <c r="F1" s="22">
        <f>SUM(E2:E5)</f>
        <v>0</v>
      </c>
      <c r="I1" t="s">
        <v>127</v>
      </c>
    </row>
    <row r="2" spans="1:15" x14ac:dyDescent="0.25">
      <c r="A2" s="8" t="s">
        <v>95</v>
      </c>
      <c r="B2" s="9">
        <v>6</v>
      </c>
      <c r="C2" s="9">
        <f>B2</f>
        <v>6</v>
      </c>
      <c r="E2" s="8" t="s">
        <v>96</v>
      </c>
      <c r="F2" s="9">
        <v>21</v>
      </c>
    </row>
    <row r="3" spans="1:15" x14ac:dyDescent="0.25">
      <c r="A3" s="8" t="s">
        <v>96</v>
      </c>
      <c r="B3" s="9">
        <v>15</v>
      </c>
      <c r="C3" s="9">
        <f>B3+C2</f>
        <v>21</v>
      </c>
      <c r="E3" s="27" t="s">
        <v>98</v>
      </c>
      <c r="F3" s="12">
        <v>15</v>
      </c>
    </row>
    <row r="4" spans="1:15" x14ac:dyDescent="0.25">
      <c r="A4" s="26" t="s">
        <v>97</v>
      </c>
      <c r="B4" s="9">
        <v>8</v>
      </c>
      <c r="C4" s="9">
        <f t="shared" ref="C4:C5" si="0">B4+C3</f>
        <v>29</v>
      </c>
    </row>
    <row r="5" spans="1:15" x14ac:dyDescent="0.25">
      <c r="A5" s="27" t="s">
        <v>98</v>
      </c>
      <c r="B5" s="12">
        <v>7</v>
      </c>
      <c r="C5" s="9">
        <f t="shared" si="0"/>
        <v>36</v>
      </c>
    </row>
    <row r="7" spans="1:15" x14ac:dyDescent="0.25">
      <c r="A7" s="6" t="s">
        <v>103</v>
      </c>
      <c r="B7" s="15">
        <f>SUM(B8:B20)</f>
        <v>216</v>
      </c>
      <c r="C7" s="7"/>
      <c r="E7" s="6" t="s">
        <v>50</v>
      </c>
      <c r="F7" s="15">
        <f>SUM(F8:F14)</f>
        <v>216</v>
      </c>
      <c r="G7" s="7"/>
      <c r="I7" s="6" t="s">
        <v>104</v>
      </c>
      <c r="J7" s="15">
        <f>SUM(J8:J16)</f>
        <v>216</v>
      </c>
      <c r="K7" s="7"/>
      <c r="M7" s="5" t="s">
        <v>125</v>
      </c>
      <c r="N7" s="5" t="s">
        <v>95</v>
      </c>
      <c r="O7" s="5" t="s">
        <v>126</v>
      </c>
    </row>
    <row r="8" spans="1:15" x14ac:dyDescent="0.25">
      <c r="A8" s="10" t="s">
        <v>105</v>
      </c>
      <c r="B8" s="13">
        <v>39</v>
      </c>
      <c r="C8" s="9">
        <f>B8</f>
        <v>39</v>
      </c>
      <c r="E8" s="10" t="s">
        <v>117</v>
      </c>
      <c r="F8" s="13">
        <v>67</v>
      </c>
      <c r="G8" s="9">
        <f>F8</f>
        <v>67</v>
      </c>
      <c r="I8" s="10" t="s">
        <v>116</v>
      </c>
      <c r="J8" s="13">
        <v>76</v>
      </c>
      <c r="K8" s="9">
        <f>J8</f>
        <v>76</v>
      </c>
      <c r="M8" t="str">
        <f>CONCATENATE("if roll &lt;= ",C8," { return """,LOWER(A8),""" } else ")</f>
        <v xml:space="preserve">if roll &lt;= 39 { return "k" } else </v>
      </c>
      <c r="N8" t="str">
        <f>CONCATENATE("if roll &lt;= ",G8," { return """,LOWER(E8),""" } else ")</f>
        <v xml:space="preserve">if roll &lt;= 67 { return "a" } else </v>
      </c>
      <c r="O8" t="str">
        <f>CONCATENATE("if roll &lt;= ",K8," { return """,LOWER(I8),""" } else ")</f>
        <v xml:space="preserve">if roll &lt;= 76 { return "r" } else </v>
      </c>
    </row>
    <row r="9" spans="1:15" x14ac:dyDescent="0.25">
      <c r="A9" s="10" t="s">
        <v>106</v>
      </c>
      <c r="B9" s="13">
        <v>39</v>
      </c>
      <c r="C9" s="9">
        <f>B9+C8</f>
        <v>78</v>
      </c>
      <c r="E9" s="10" t="s">
        <v>118</v>
      </c>
      <c r="F9" s="13">
        <v>17</v>
      </c>
      <c r="G9" s="9">
        <f>F9+G8</f>
        <v>84</v>
      </c>
      <c r="I9" s="10" t="s">
        <v>112</v>
      </c>
      <c r="J9" s="13">
        <v>26</v>
      </c>
      <c r="K9" s="9">
        <f>J9+K8</f>
        <v>102</v>
      </c>
      <c r="M9" t="str">
        <f t="shared" ref="M9:M20" si="1">CONCATENATE("if roll &lt;= ",C9," { return """,LOWER(A9),""" } else ")</f>
        <v xml:space="preserve">if roll &lt;= 78 { return "g" } else </v>
      </c>
      <c r="N9" t="str">
        <f t="shared" ref="N9:N14" si="2">CONCATENATE("if roll &lt;= ",G9," { return """,LOWER(E9),""" } else ")</f>
        <v xml:space="preserve">if roll &lt;= 84 { return "e" } else </v>
      </c>
      <c r="O9" t="str">
        <f t="shared" ref="O9:O16" si="3">CONCATENATE("if roll &lt;= ",K9," { return """,LOWER(I9),""" } else ")</f>
        <v xml:space="preserve">if roll &lt;= 102 { return "n" } else </v>
      </c>
    </row>
    <row r="10" spans="1:15" x14ac:dyDescent="0.25">
      <c r="A10" s="10" t="s">
        <v>107</v>
      </c>
      <c r="B10" s="13">
        <v>21</v>
      </c>
      <c r="C10" s="9">
        <f t="shared" ref="C10:C20" si="4">B10+C9</f>
        <v>99</v>
      </c>
      <c r="E10" s="10" t="s">
        <v>119</v>
      </c>
      <c r="F10" s="13">
        <v>59</v>
      </c>
      <c r="G10" s="9">
        <f t="shared" ref="G10:G14" si="5">F10+G9</f>
        <v>143</v>
      </c>
      <c r="I10" s="10" t="s">
        <v>107</v>
      </c>
      <c r="J10" s="13">
        <v>37</v>
      </c>
      <c r="K10" s="9">
        <f t="shared" ref="K10:K16" si="6">J10+K9</f>
        <v>139</v>
      </c>
      <c r="M10" t="str">
        <f t="shared" si="1"/>
        <v xml:space="preserve">if roll &lt;= 99 { return "m" } else </v>
      </c>
      <c r="N10" t="str">
        <f t="shared" si="2"/>
        <v xml:space="preserve">if roll &lt;= 143 { return "i" } else </v>
      </c>
      <c r="O10" t="str">
        <f t="shared" si="3"/>
        <v xml:space="preserve">if roll &lt;= 139 { return "m" } else </v>
      </c>
    </row>
    <row r="11" spans="1:15" x14ac:dyDescent="0.25">
      <c r="A11" s="10" t="s">
        <v>108</v>
      </c>
      <c r="B11" s="13">
        <v>21</v>
      </c>
      <c r="C11" s="9">
        <f t="shared" si="4"/>
        <v>120</v>
      </c>
      <c r="E11" s="10" t="s">
        <v>120</v>
      </c>
      <c r="F11" s="13">
        <v>41</v>
      </c>
      <c r="G11" s="9">
        <f t="shared" si="5"/>
        <v>184</v>
      </c>
      <c r="I11" s="10" t="s">
        <v>110</v>
      </c>
      <c r="J11" s="16">
        <v>26</v>
      </c>
      <c r="K11" s="9">
        <f t="shared" si="6"/>
        <v>165</v>
      </c>
      <c r="M11" t="str">
        <f t="shared" si="1"/>
        <v xml:space="preserve">if roll &lt;= 120 { return "d" } else </v>
      </c>
      <c r="N11" t="str">
        <f t="shared" si="2"/>
        <v xml:space="preserve">if roll &lt;= 184 { return "u" } else </v>
      </c>
      <c r="O11" t="str">
        <f t="shared" si="3"/>
        <v xml:space="preserve">if roll &lt;= 165 { return "sh" } else </v>
      </c>
    </row>
    <row r="12" spans="1:15" x14ac:dyDescent="0.25">
      <c r="A12" s="10" t="s">
        <v>109</v>
      </c>
      <c r="B12" s="13">
        <v>21</v>
      </c>
      <c r="C12" s="9">
        <f t="shared" si="4"/>
        <v>141</v>
      </c>
      <c r="E12" s="10" t="s">
        <v>121</v>
      </c>
      <c r="F12" s="13">
        <v>8</v>
      </c>
      <c r="G12" s="9">
        <f t="shared" si="5"/>
        <v>192</v>
      </c>
      <c r="I12" s="10" t="s">
        <v>106</v>
      </c>
      <c r="J12" s="16">
        <v>15</v>
      </c>
      <c r="K12" s="9">
        <f t="shared" si="6"/>
        <v>180</v>
      </c>
      <c r="M12" t="str">
        <f t="shared" si="1"/>
        <v xml:space="preserve">if roll &lt;= 141 { return "l" } else </v>
      </c>
      <c r="N12" t="str">
        <f t="shared" si="2"/>
        <v xml:space="preserve">if roll &lt;= 192 { return "aa" } else </v>
      </c>
      <c r="O12" t="str">
        <f t="shared" si="3"/>
        <v xml:space="preserve">if roll &lt;= 180 { return "g" } else </v>
      </c>
    </row>
    <row r="13" spans="1:15" x14ac:dyDescent="0.25">
      <c r="A13" s="10" t="s">
        <v>110</v>
      </c>
      <c r="B13" s="13">
        <v>21</v>
      </c>
      <c r="C13" s="9">
        <f t="shared" si="4"/>
        <v>162</v>
      </c>
      <c r="E13" s="10" t="s">
        <v>122</v>
      </c>
      <c r="F13" s="13">
        <v>16</v>
      </c>
      <c r="G13" s="9">
        <f t="shared" si="5"/>
        <v>208</v>
      </c>
      <c r="I13" s="10" t="s">
        <v>124</v>
      </c>
      <c r="J13" s="16">
        <v>11</v>
      </c>
      <c r="K13" s="9">
        <f t="shared" si="6"/>
        <v>191</v>
      </c>
      <c r="M13" t="str">
        <f t="shared" si="1"/>
        <v xml:space="preserve">if roll &lt;= 162 { return "sh" } else </v>
      </c>
      <c r="N13" t="str">
        <f t="shared" si="2"/>
        <v xml:space="preserve">if roll &lt;= 208 { return "ii" } else </v>
      </c>
      <c r="O13" t="str">
        <f t="shared" si="3"/>
        <v xml:space="preserve">if roll &lt;= 191 { return "s" } else </v>
      </c>
    </row>
    <row r="14" spans="1:15" x14ac:dyDescent="0.25">
      <c r="A14" s="10" t="s">
        <v>111</v>
      </c>
      <c r="B14" s="13">
        <v>18</v>
      </c>
      <c r="C14" s="9">
        <f t="shared" si="4"/>
        <v>180</v>
      </c>
      <c r="E14" s="11" t="s">
        <v>123</v>
      </c>
      <c r="F14" s="14">
        <v>8</v>
      </c>
      <c r="G14" s="12">
        <f t="shared" si="5"/>
        <v>216</v>
      </c>
      <c r="I14" s="10" t="s">
        <v>108</v>
      </c>
      <c r="J14" s="16">
        <v>13</v>
      </c>
      <c r="K14" s="9">
        <f t="shared" si="6"/>
        <v>204</v>
      </c>
      <c r="M14" t="str">
        <f t="shared" si="1"/>
        <v xml:space="preserve">if roll &lt;= 180 { return "kh" } else </v>
      </c>
      <c r="N14" t="str">
        <f t="shared" si="2"/>
        <v xml:space="preserve">if roll &lt;= 216 { return "uu" } else </v>
      </c>
      <c r="O14" t="str">
        <f t="shared" si="3"/>
        <v xml:space="preserve">if roll &lt;= 204 { return "d" } else </v>
      </c>
    </row>
    <row r="15" spans="1:15" x14ac:dyDescent="0.25">
      <c r="A15" s="10" t="s">
        <v>112</v>
      </c>
      <c r="B15" s="13">
        <v>10</v>
      </c>
      <c r="C15" s="9">
        <f t="shared" si="4"/>
        <v>190</v>
      </c>
      <c r="I15" s="10" t="s">
        <v>113</v>
      </c>
      <c r="J15" s="16">
        <v>6</v>
      </c>
      <c r="K15" s="9">
        <f t="shared" si="6"/>
        <v>210</v>
      </c>
      <c r="M15" t="str">
        <f t="shared" si="1"/>
        <v xml:space="preserve">if roll &lt;= 190 { return "n" } else </v>
      </c>
      <c r="O15" t="str">
        <f t="shared" si="3"/>
        <v xml:space="preserve">if roll &lt;= 210 { return "p" } else </v>
      </c>
    </row>
    <row r="16" spans="1:15" x14ac:dyDescent="0.25">
      <c r="A16" s="10" t="s">
        <v>124</v>
      </c>
      <c r="B16" s="13">
        <v>10</v>
      </c>
      <c r="C16" s="9">
        <f t="shared" si="4"/>
        <v>200</v>
      </c>
      <c r="I16" s="11" t="s">
        <v>105</v>
      </c>
      <c r="J16" s="14">
        <v>6</v>
      </c>
      <c r="K16" s="12">
        <f t="shared" si="6"/>
        <v>216</v>
      </c>
      <c r="M16" t="str">
        <f t="shared" si="1"/>
        <v xml:space="preserve">if roll &lt;= 200 { return "s" } else </v>
      </c>
      <c r="O16" t="str">
        <f t="shared" si="3"/>
        <v xml:space="preserve">if roll &lt;= 216 { return "k" } else </v>
      </c>
    </row>
    <row r="17" spans="1:13" x14ac:dyDescent="0.25">
      <c r="A17" s="10" t="s">
        <v>113</v>
      </c>
      <c r="B17" s="13">
        <v>4</v>
      </c>
      <c r="C17" s="9">
        <f t="shared" si="4"/>
        <v>204</v>
      </c>
      <c r="M17" t="str">
        <f t="shared" si="1"/>
        <v xml:space="preserve">if roll &lt;= 204 { return "p" } else </v>
      </c>
    </row>
    <row r="18" spans="1:13" x14ac:dyDescent="0.25">
      <c r="A18" s="10" t="s">
        <v>114</v>
      </c>
      <c r="B18" s="13">
        <v>4</v>
      </c>
      <c r="C18" s="9">
        <f t="shared" si="4"/>
        <v>208</v>
      </c>
      <c r="M18" t="str">
        <f t="shared" si="1"/>
        <v xml:space="preserve">if roll &lt;= 208 { return "b" } else </v>
      </c>
    </row>
    <row r="19" spans="1:13" x14ac:dyDescent="0.25">
      <c r="A19" s="10" t="s">
        <v>115</v>
      </c>
      <c r="B19" s="13">
        <v>4</v>
      </c>
      <c r="C19" s="9">
        <f t="shared" si="4"/>
        <v>212</v>
      </c>
      <c r="M19" t="str">
        <f t="shared" si="1"/>
        <v xml:space="preserve">if roll &lt;= 212 { return "z" } else </v>
      </c>
    </row>
    <row r="20" spans="1:13" x14ac:dyDescent="0.25">
      <c r="A20" s="11" t="s">
        <v>116</v>
      </c>
      <c r="B20" s="14">
        <v>4</v>
      </c>
      <c r="C20" s="12">
        <f t="shared" si="4"/>
        <v>216</v>
      </c>
      <c r="M20" t="str">
        <f t="shared" si="1"/>
        <v xml:space="preserve">if roll &lt;= 216 { return "r" } else 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E2" sqref="E2"/>
    </sheetView>
  </sheetViews>
  <sheetFormatPr defaultRowHeight="15" x14ac:dyDescent="0.25"/>
  <cols>
    <col min="4" max="4" width="2.7109375" customWidth="1"/>
    <col min="8" max="8" width="2.140625" customWidth="1"/>
  </cols>
  <sheetData>
    <row r="1" spans="1:15" x14ac:dyDescent="0.25">
      <c r="A1" s="23" t="s">
        <v>94</v>
      </c>
      <c r="B1" s="24">
        <f>SUM(B2:B5)</f>
        <v>36</v>
      </c>
      <c r="C1" s="25"/>
      <c r="E1" s="20" t="s">
        <v>102</v>
      </c>
      <c r="F1" s="21">
        <f>SUM(F2:F3)</f>
        <v>36</v>
      </c>
      <c r="G1" s="22"/>
      <c r="I1" t="s">
        <v>127</v>
      </c>
    </row>
    <row r="2" spans="1:15" x14ac:dyDescent="0.25">
      <c r="A2" s="8" t="s">
        <v>95</v>
      </c>
      <c r="B2" s="13">
        <v>6</v>
      </c>
      <c r="C2" s="9">
        <f>B2</f>
        <v>6</v>
      </c>
      <c r="E2" s="8" t="s">
        <v>96</v>
      </c>
      <c r="F2" s="13">
        <v>18</v>
      </c>
      <c r="G2" s="9">
        <f>F2</f>
        <v>18</v>
      </c>
    </row>
    <row r="3" spans="1:15" x14ac:dyDescent="0.25">
      <c r="A3" s="26" t="s">
        <v>97</v>
      </c>
      <c r="B3" s="13">
        <v>12</v>
      </c>
      <c r="C3" s="9">
        <f>C2+B3</f>
        <v>18</v>
      </c>
      <c r="E3" s="26" t="s">
        <v>98</v>
      </c>
      <c r="F3" s="13">
        <v>18</v>
      </c>
      <c r="G3" s="9">
        <f>F3+G2</f>
        <v>36</v>
      </c>
    </row>
    <row r="4" spans="1:15" x14ac:dyDescent="0.25">
      <c r="A4" s="8" t="s">
        <v>96</v>
      </c>
      <c r="B4" s="13">
        <v>4</v>
      </c>
      <c r="C4" s="9">
        <f t="shared" ref="C4:C5" si="0">C3+B4</f>
        <v>22</v>
      </c>
      <c r="E4" s="10"/>
      <c r="F4" s="13"/>
      <c r="G4" s="9"/>
    </row>
    <row r="5" spans="1:15" x14ac:dyDescent="0.25">
      <c r="A5" s="27" t="s">
        <v>98</v>
      </c>
      <c r="B5" s="14">
        <v>14</v>
      </c>
      <c r="C5" s="12">
        <f t="shared" si="0"/>
        <v>36</v>
      </c>
      <c r="E5" s="11"/>
      <c r="F5" s="14"/>
      <c r="G5" s="12"/>
    </row>
    <row r="7" spans="1:15" x14ac:dyDescent="0.25">
      <c r="A7" s="6" t="s">
        <v>103</v>
      </c>
      <c r="B7" s="15">
        <f>SUM(B8:B33)</f>
        <v>115</v>
      </c>
      <c r="C7" s="7"/>
      <c r="E7" s="6" t="s">
        <v>50</v>
      </c>
      <c r="F7" s="15">
        <f>SUM(F8:F16)</f>
        <v>26</v>
      </c>
      <c r="G7" s="7"/>
      <c r="I7" s="6" t="s">
        <v>104</v>
      </c>
      <c r="J7" s="15">
        <f>SUM(J8:J31)</f>
        <v>43</v>
      </c>
      <c r="K7" s="7"/>
      <c r="M7" s="5" t="s">
        <v>125</v>
      </c>
      <c r="N7" s="5" t="s">
        <v>95</v>
      </c>
      <c r="O7" s="5" t="s">
        <v>126</v>
      </c>
    </row>
    <row r="8" spans="1:15" x14ac:dyDescent="0.25">
      <c r="A8" s="10" t="s">
        <v>130</v>
      </c>
      <c r="B8" s="13">
        <v>5</v>
      </c>
      <c r="C8" s="9">
        <f>B8</f>
        <v>5</v>
      </c>
      <c r="E8" s="10" t="s">
        <v>156</v>
      </c>
      <c r="F8" s="13">
        <v>5</v>
      </c>
      <c r="G8" s="9">
        <f>F8</f>
        <v>5</v>
      </c>
      <c r="I8" s="10" t="s">
        <v>131</v>
      </c>
      <c r="J8" s="13">
        <v>1</v>
      </c>
      <c r="K8" s="9">
        <f>J8</f>
        <v>1</v>
      </c>
      <c r="M8" t="str">
        <f>CONCATENATE("if roll &lt;= ",C8," { return """,LOWER(A8),""" } else ")</f>
        <v xml:space="preserve">if roll &lt;= 5 { return "d " } else </v>
      </c>
      <c r="N8" t="str">
        <f>CONCATENATE("if roll &lt;= ",G8," { return """,LOWER(E8),""" } else ")</f>
        <v xml:space="preserve">if roll &lt;= 5 { return "a " } else </v>
      </c>
      <c r="O8" t="str">
        <f>CONCATENATE("if roll &lt;= ",K8," { return """,LOWER(I8),""" } else ")</f>
        <v xml:space="preserve">if roll &lt;= 1 { return "dh " } else </v>
      </c>
    </row>
    <row r="9" spans="1:15" x14ac:dyDescent="0.25">
      <c r="A9" s="10" t="s">
        <v>131</v>
      </c>
      <c r="B9" s="13">
        <v>5</v>
      </c>
      <c r="C9" s="9">
        <f>C8+B9</f>
        <v>10</v>
      </c>
      <c r="E9" s="10" t="s">
        <v>157</v>
      </c>
      <c r="F9" s="13">
        <v>4</v>
      </c>
      <c r="G9" s="9">
        <f>G8+F9</f>
        <v>9</v>
      </c>
      <c r="I9" s="10" t="s">
        <v>132</v>
      </c>
      <c r="J9" s="13">
        <v>1</v>
      </c>
      <c r="K9" s="9">
        <f>K8+J9</f>
        <v>2</v>
      </c>
      <c r="M9" t="str">
        <f t="shared" ref="M9:M33" si="1">CONCATENATE("if roll &lt;= ",C9," { return """,LOWER(A9),""" } else ")</f>
        <v xml:space="preserve">if roll &lt;= 10 { return "dh " } else </v>
      </c>
      <c r="N9" t="str">
        <f t="shared" ref="N9:N16" si="2">CONCATENATE("if roll &lt;= ",G9," { return """,LOWER(E9),""" } else ")</f>
        <v xml:space="preserve">if roll &lt;= 9 { return "ae " } else </v>
      </c>
      <c r="O9" t="str">
        <f t="shared" ref="O9:O31" si="3">CONCATENATE("if roll &lt;= ",K9," { return """,LOWER(I9),""" } else ")</f>
        <v xml:space="preserve">if roll &lt;= 2 { return "dz " } else </v>
      </c>
    </row>
    <row r="10" spans="1:15" x14ac:dyDescent="0.25">
      <c r="A10" s="10" t="s">
        <v>132</v>
      </c>
      <c r="B10" s="13">
        <v>3</v>
      </c>
      <c r="C10" s="9">
        <f t="shared" ref="C10:C33" si="4">C9+B10</f>
        <v>13</v>
      </c>
      <c r="E10" s="10" t="s">
        <v>158</v>
      </c>
      <c r="F10" s="13">
        <v>2</v>
      </c>
      <c r="G10" s="9">
        <f t="shared" ref="G10:G16" si="5">G9+F10</f>
        <v>11</v>
      </c>
      <c r="I10" s="10" t="s">
        <v>134</v>
      </c>
      <c r="J10" s="13">
        <v>3</v>
      </c>
      <c r="K10" s="9">
        <f t="shared" ref="K10:K31" si="6">K9+J10</f>
        <v>5</v>
      </c>
      <c r="M10" t="str">
        <f t="shared" si="1"/>
        <v xml:space="preserve">if roll &lt;= 13 { return "dz " } else </v>
      </c>
      <c r="N10" t="str">
        <f t="shared" si="2"/>
        <v xml:space="preserve">if roll &lt;= 11 { return "e " } else </v>
      </c>
      <c r="O10" t="str">
        <f t="shared" si="3"/>
        <v xml:space="preserve">if roll &lt;= 5 { return "g " } else </v>
      </c>
    </row>
    <row r="11" spans="1:15" x14ac:dyDescent="0.25">
      <c r="A11" s="10" t="s">
        <v>133</v>
      </c>
      <c r="B11" s="13">
        <v>4</v>
      </c>
      <c r="C11" s="9">
        <f t="shared" si="4"/>
        <v>17</v>
      </c>
      <c r="E11" s="10" t="s">
        <v>159</v>
      </c>
      <c r="F11" s="13">
        <v>1</v>
      </c>
      <c r="G11" s="9">
        <f t="shared" si="5"/>
        <v>12</v>
      </c>
      <c r="I11" s="10" t="s">
        <v>135</v>
      </c>
      <c r="J11" s="13">
        <v>2</v>
      </c>
      <c r="K11" s="9">
        <f t="shared" si="6"/>
        <v>7</v>
      </c>
      <c r="M11" t="str">
        <f t="shared" si="1"/>
        <v xml:space="preserve">if roll &lt;= 17 { return "f " } else </v>
      </c>
      <c r="N11" t="str">
        <f t="shared" si="2"/>
        <v xml:space="preserve">if roll &lt;= 12 { return "i " } else </v>
      </c>
      <c r="O11" t="str">
        <f t="shared" si="3"/>
        <v xml:space="preserve">if roll &lt;= 7 { return "gh " } else </v>
      </c>
    </row>
    <row r="12" spans="1:15" x14ac:dyDescent="0.25">
      <c r="A12" s="10" t="s">
        <v>134</v>
      </c>
      <c r="B12" s="13">
        <v>10</v>
      </c>
      <c r="C12" s="9">
        <f t="shared" si="4"/>
        <v>27</v>
      </c>
      <c r="E12" s="10" t="s">
        <v>160</v>
      </c>
      <c r="F12" s="13">
        <v>4</v>
      </c>
      <c r="G12" s="9">
        <f t="shared" si="5"/>
        <v>16</v>
      </c>
      <c r="I12" s="10" t="s">
        <v>189</v>
      </c>
      <c r="J12" s="13">
        <v>1</v>
      </c>
      <c r="K12" s="9">
        <f t="shared" si="6"/>
        <v>8</v>
      </c>
      <c r="M12" t="str">
        <f t="shared" si="1"/>
        <v xml:space="preserve">if roll &lt;= 27 { return "g " } else </v>
      </c>
      <c r="N12" t="str">
        <f t="shared" si="2"/>
        <v xml:space="preserve">if roll &lt;= 16 { return "o " } else </v>
      </c>
      <c r="O12" t="str">
        <f t="shared" si="3"/>
        <v xml:space="preserve">if roll &lt;= 8 { return "ghz " } else </v>
      </c>
    </row>
    <row r="13" spans="1:15" x14ac:dyDescent="0.25">
      <c r="A13" s="10" t="s">
        <v>135</v>
      </c>
      <c r="B13" s="13">
        <v>6</v>
      </c>
      <c r="C13" s="9">
        <f t="shared" si="4"/>
        <v>33</v>
      </c>
      <c r="E13" s="10" t="s">
        <v>161</v>
      </c>
      <c r="F13" s="13">
        <v>2</v>
      </c>
      <c r="G13" s="9">
        <f t="shared" si="5"/>
        <v>18</v>
      </c>
      <c r="I13" s="10" t="s">
        <v>138</v>
      </c>
      <c r="J13" s="13">
        <v>1</v>
      </c>
      <c r="K13" s="9">
        <f t="shared" si="6"/>
        <v>9</v>
      </c>
      <c r="M13" t="str">
        <f t="shared" si="1"/>
        <v xml:space="preserve">if roll &lt;= 33 { return "gh " } else </v>
      </c>
      <c r="N13" t="str">
        <f t="shared" si="2"/>
        <v xml:space="preserve">if roll &lt;= 18 { return "oe " } else </v>
      </c>
      <c r="O13" t="str">
        <f t="shared" si="3"/>
        <v xml:space="preserve">if roll &lt;= 9 { return "gz " } else </v>
      </c>
    </row>
    <row r="14" spans="1:15" x14ac:dyDescent="0.25">
      <c r="A14" s="10" t="s">
        <v>136</v>
      </c>
      <c r="B14" s="13">
        <v>2</v>
      </c>
      <c r="C14" s="9">
        <f t="shared" si="4"/>
        <v>35</v>
      </c>
      <c r="E14" s="10" t="s">
        <v>162</v>
      </c>
      <c r="F14" s="13">
        <v>2</v>
      </c>
      <c r="G14" s="9">
        <f t="shared" si="5"/>
        <v>20</v>
      </c>
      <c r="I14" s="10" t="s">
        <v>139</v>
      </c>
      <c r="J14" s="13">
        <v>2</v>
      </c>
      <c r="K14" s="9">
        <f t="shared" si="6"/>
        <v>11</v>
      </c>
      <c r="M14" t="str">
        <f t="shared" si="1"/>
        <v xml:space="preserve">if roll &lt;= 35 { return "gn " } else </v>
      </c>
      <c r="N14" t="str">
        <f t="shared" si="2"/>
        <v xml:space="preserve">if roll &lt;= 20 { return "ou " } else </v>
      </c>
      <c r="O14" t="str">
        <f t="shared" si="3"/>
        <v xml:space="preserve">if roll &lt;= 11 { return "k " } else </v>
      </c>
    </row>
    <row r="15" spans="1:15" x14ac:dyDescent="0.25">
      <c r="A15" s="10" t="s">
        <v>137</v>
      </c>
      <c r="B15" s="13">
        <v>4</v>
      </c>
      <c r="C15" s="9">
        <f t="shared" si="4"/>
        <v>39</v>
      </c>
      <c r="E15" s="10" t="s">
        <v>163</v>
      </c>
      <c r="F15" s="13">
        <v>3</v>
      </c>
      <c r="G15" s="9">
        <f t="shared" si="5"/>
        <v>23</v>
      </c>
      <c r="I15" s="10" t="s">
        <v>141</v>
      </c>
      <c r="J15" s="13">
        <v>2</v>
      </c>
      <c r="K15" s="9">
        <f t="shared" si="6"/>
        <v>13</v>
      </c>
      <c r="M15" t="str">
        <f t="shared" si="1"/>
        <v xml:space="preserve">if roll &lt;= 39 { return "gv " } else </v>
      </c>
      <c r="N15" t="str">
        <f t="shared" si="2"/>
        <v xml:space="preserve">if roll &lt;= 23 { return "u " } else </v>
      </c>
      <c r="O15" t="str">
        <f t="shared" si="3"/>
        <v xml:space="preserve">if roll &lt;= 13 { return "kh " } else </v>
      </c>
    </row>
    <row r="16" spans="1:15" x14ac:dyDescent="0.25">
      <c r="A16" s="10" t="s">
        <v>138</v>
      </c>
      <c r="B16" s="13">
        <v>4</v>
      </c>
      <c r="C16" s="9">
        <f t="shared" si="4"/>
        <v>43</v>
      </c>
      <c r="E16" s="11" t="s">
        <v>164</v>
      </c>
      <c r="F16" s="14">
        <v>3</v>
      </c>
      <c r="G16" s="12">
        <f t="shared" si="5"/>
        <v>26</v>
      </c>
      <c r="I16" s="10" t="s">
        <v>190</v>
      </c>
      <c r="J16" s="13">
        <v>1</v>
      </c>
      <c r="K16" s="9">
        <f t="shared" si="6"/>
        <v>14</v>
      </c>
      <c r="M16" t="str">
        <f t="shared" si="1"/>
        <v xml:space="preserve">if roll &lt;= 43 { return "gz " } else </v>
      </c>
      <c r="N16" t="str">
        <f t="shared" si="2"/>
        <v xml:space="preserve">if roll &lt;= 26 { return "ue " } else </v>
      </c>
      <c r="O16" t="str">
        <f t="shared" si="3"/>
        <v xml:space="preserve">if roll &lt;= 14 { return "khs " } else </v>
      </c>
    </row>
    <row r="17" spans="1:15" x14ac:dyDescent="0.25">
      <c r="A17" s="10" t="s">
        <v>139</v>
      </c>
      <c r="B17" s="13">
        <v>10</v>
      </c>
      <c r="C17" s="9">
        <f t="shared" si="4"/>
        <v>53</v>
      </c>
      <c r="I17" s="10" t="s">
        <v>143</v>
      </c>
      <c r="J17" s="13">
        <v>1</v>
      </c>
      <c r="K17" s="9">
        <f t="shared" si="6"/>
        <v>15</v>
      </c>
      <c r="M17" t="str">
        <f t="shared" si="1"/>
        <v xml:space="preserve">if roll &lt;= 53 { return "k " } else </v>
      </c>
      <c r="O17" t="str">
        <f t="shared" si="3"/>
        <v xml:space="preserve">if roll &lt;= 15 { return "ks " } else </v>
      </c>
    </row>
    <row r="18" spans="1:15" x14ac:dyDescent="0.25">
      <c r="A18" s="10" t="s">
        <v>140</v>
      </c>
      <c r="B18" s="13">
        <v>3</v>
      </c>
      <c r="C18" s="9">
        <f t="shared" si="4"/>
        <v>56</v>
      </c>
      <c r="I18" s="10" t="s">
        <v>144</v>
      </c>
      <c r="J18" s="13">
        <v>2</v>
      </c>
      <c r="K18" s="9">
        <f t="shared" si="6"/>
        <v>17</v>
      </c>
      <c r="M18" t="str">
        <f t="shared" si="1"/>
        <v xml:space="preserve">if roll &lt;= 56 { return "kf " } else </v>
      </c>
      <c r="O18" t="str">
        <f t="shared" si="3"/>
        <v xml:space="preserve">if roll &lt;= 17 { return "l " } else </v>
      </c>
    </row>
    <row r="19" spans="1:15" x14ac:dyDescent="0.25">
      <c r="A19" s="10" t="s">
        <v>141</v>
      </c>
      <c r="B19" s="13">
        <v>6</v>
      </c>
      <c r="C19" s="9">
        <f t="shared" si="4"/>
        <v>62</v>
      </c>
      <c r="I19" s="10" t="s">
        <v>145</v>
      </c>
      <c r="J19" s="13">
        <v>1</v>
      </c>
      <c r="K19" s="9">
        <f t="shared" si="6"/>
        <v>18</v>
      </c>
      <c r="M19" t="str">
        <f t="shared" si="1"/>
        <v xml:space="preserve">if roll &lt;= 62 { return "kh " } else </v>
      </c>
      <c r="O19" t="str">
        <f t="shared" si="3"/>
        <v xml:space="preserve">if roll &lt;= 18 { return "ll " } else </v>
      </c>
    </row>
    <row r="20" spans="1:15" x14ac:dyDescent="0.25">
      <c r="A20" s="10" t="s">
        <v>142</v>
      </c>
      <c r="B20" s="13">
        <v>3</v>
      </c>
      <c r="C20" s="9">
        <f t="shared" si="4"/>
        <v>65</v>
      </c>
      <c r="I20" s="10" t="s">
        <v>146</v>
      </c>
      <c r="J20" s="13">
        <v>5</v>
      </c>
      <c r="K20" s="9">
        <f t="shared" si="6"/>
        <v>23</v>
      </c>
      <c r="M20" t="str">
        <f t="shared" si="1"/>
        <v xml:space="preserve">if roll &lt;= 65 { return "kn " } else </v>
      </c>
      <c r="O20" t="str">
        <f t="shared" si="3"/>
        <v xml:space="preserve">if roll &lt;= 23 { return "n " } else </v>
      </c>
    </row>
    <row r="21" spans="1:15" x14ac:dyDescent="0.25">
      <c r="A21" s="10" t="s">
        <v>143</v>
      </c>
      <c r="B21" s="13">
        <v>3</v>
      </c>
      <c r="C21" s="9">
        <f t="shared" si="4"/>
        <v>68</v>
      </c>
      <c r="I21" s="10" t="s">
        <v>147</v>
      </c>
      <c r="J21" s="13">
        <v>5</v>
      </c>
      <c r="K21" s="9">
        <f t="shared" si="6"/>
        <v>28</v>
      </c>
      <c r="M21" t="str">
        <f t="shared" si="1"/>
        <v xml:space="preserve">if roll &lt;= 68 { return "ks " } else </v>
      </c>
      <c r="O21" t="str">
        <f t="shared" si="3"/>
        <v xml:space="preserve">if roll &lt;= 28 { return "ng " } else </v>
      </c>
    </row>
    <row r="22" spans="1:15" x14ac:dyDescent="0.25">
      <c r="A22" s="10" t="s">
        <v>144</v>
      </c>
      <c r="B22" s="13">
        <v>4</v>
      </c>
      <c r="C22" s="9">
        <f t="shared" si="4"/>
        <v>72</v>
      </c>
      <c r="I22" s="10" t="s">
        <v>148</v>
      </c>
      <c r="J22" s="13">
        <v>3</v>
      </c>
      <c r="K22" s="9">
        <f t="shared" si="6"/>
        <v>31</v>
      </c>
      <c r="M22" t="str">
        <f t="shared" si="1"/>
        <v xml:space="preserve">if roll &lt;= 72 { return "l " } else </v>
      </c>
      <c r="O22" t="str">
        <f t="shared" si="3"/>
        <v xml:space="preserve">if roll &lt;= 31 { return "r " } else </v>
      </c>
    </row>
    <row r="23" spans="1:15" x14ac:dyDescent="0.25">
      <c r="A23" s="10" t="s">
        <v>145</v>
      </c>
      <c r="B23" s="13">
        <v>4</v>
      </c>
      <c r="C23" s="9">
        <f t="shared" si="4"/>
        <v>76</v>
      </c>
      <c r="I23" s="10" t="s">
        <v>149</v>
      </c>
      <c r="J23" s="13">
        <v>3</v>
      </c>
      <c r="K23" s="9">
        <f t="shared" si="6"/>
        <v>34</v>
      </c>
      <c r="M23" t="str">
        <f t="shared" si="1"/>
        <v xml:space="preserve">if roll &lt;= 76 { return "ll " } else </v>
      </c>
      <c r="O23" t="str">
        <f t="shared" si="3"/>
        <v xml:space="preserve">if roll &lt;= 34 { return "rr " } else </v>
      </c>
    </row>
    <row r="24" spans="1:15" x14ac:dyDescent="0.25">
      <c r="A24" s="10" t="s">
        <v>146</v>
      </c>
      <c r="B24" s="13">
        <v>2</v>
      </c>
      <c r="C24" s="9">
        <f t="shared" si="4"/>
        <v>78</v>
      </c>
      <c r="I24" s="10" t="s">
        <v>191</v>
      </c>
      <c r="J24" s="13">
        <v>1</v>
      </c>
      <c r="K24" s="9">
        <f t="shared" si="6"/>
        <v>35</v>
      </c>
      <c r="M24" t="str">
        <f t="shared" si="1"/>
        <v xml:space="preserve">if roll &lt;= 78 { return "n " } else </v>
      </c>
      <c r="O24" t="str">
        <f t="shared" si="3"/>
        <v xml:space="preserve">if roll &lt;= 35 { return "rrg " } else </v>
      </c>
    </row>
    <row r="25" spans="1:15" x14ac:dyDescent="0.25">
      <c r="A25" s="10" t="s">
        <v>147</v>
      </c>
      <c r="B25" s="13">
        <v>2</v>
      </c>
      <c r="C25" s="9">
        <f t="shared" si="4"/>
        <v>80</v>
      </c>
      <c r="I25" s="10" t="s">
        <v>192</v>
      </c>
      <c r="J25" s="13">
        <v>1</v>
      </c>
      <c r="K25" s="9">
        <f t="shared" si="6"/>
        <v>36</v>
      </c>
      <c r="M25" t="str">
        <f t="shared" si="1"/>
        <v xml:space="preserve">if roll &lt;= 80 { return "ng " } else </v>
      </c>
      <c r="O25" t="str">
        <f t="shared" si="3"/>
        <v xml:space="preserve">if roll &lt;= 36 { return "rrgh " } else </v>
      </c>
    </row>
    <row r="26" spans="1:15" x14ac:dyDescent="0.25">
      <c r="A26" s="10" t="s">
        <v>148</v>
      </c>
      <c r="B26" s="13">
        <v>5</v>
      </c>
      <c r="C26" s="9">
        <f t="shared" si="4"/>
        <v>85</v>
      </c>
      <c r="I26" s="10" t="s">
        <v>193</v>
      </c>
      <c r="J26" s="13">
        <v>1</v>
      </c>
      <c r="K26" s="9">
        <f t="shared" si="6"/>
        <v>37</v>
      </c>
      <c r="M26" t="str">
        <f t="shared" si="1"/>
        <v xml:space="preserve">if roll &lt;= 85 { return "r " } else </v>
      </c>
      <c r="O26" t="str">
        <f t="shared" si="3"/>
        <v xml:space="preserve">if roll &lt;= 37 { return "rs " } else </v>
      </c>
    </row>
    <row r="27" spans="1:15" x14ac:dyDescent="0.25">
      <c r="A27" s="10" t="s">
        <v>149</v>
      </c>
      <c r="B27" s="13">
        <v>4</v>
      </c>
      <c r="C27" s="9">
        <f t="shared" si="4"/>
        <v>89</v>
      </c>
      <c r="I27" s="10" t="s">
        <v>194</v>
      </c>
      <c r="J27" s="13">
        <v>1</v>
      </c>
      <c r="K27" s="9">
        <f t="shared" si="6"/>
        <v>38</v>
      </c>
      <c r="M27" t="str">
        <f t="shared" si="1"/>
        <v xml:space="preserve">if roll &lt;= 89 { return "rr " } else </v>
      </c>
      <c r="O27" t="str">
        <f t="shared" si="3"/>
        <v xml:space="preserve">if roll &lt;= 38 { return "rz " } else </v>
      </c>
    </row>
    <row r="28" spans="1:15" x14ac:dyDescent="0.25">
      <c r="A28" s="10" t="s">
        <v>150</v>
      </c>
      <c r="B28" s="13">
        <v>5</v>
      </c>
      <c r="C28" s="9">
        <f t="shared" si="4"/>
        <v>94</v>
      </c>
      <c r="I28" s="10" t="s">
        <v>150</v>
      </c>
      <c r="J28" s="13">
        <v>1</v>
      </c>
      <c r="K28" s="9">
        <f t="shared" si="6"/>
        <v>39</v>
      </c>
      <c r="M28" t="str">
        <f t="shared" si="1"/>
        <v xml:space="preserve">if roll &lt;= 94 { return "s " } else </v>
      </c>
      <c r="O28" t="str">
        <f t="shared" si="3"/>
        <v xml:space="preserve">if roll &lt;= 39 { return "s " } else </v>
      </c>
    </row>
    <row r="29" spans="1:15" x14ac:dyDescent="0.25">
      <c r="A29" s="10" t="s">
        <v>151</v>
      </c>
      <c r="B29" s="13">
        <v>4</v>
      </c>
      <c r="C29" s="9">
        <f t="shared" si="4"/>
        <v>98</v>
      </c>
      <c r="I29" s="10" t="s">
        <v>152</v>
      </c>
      <c r="J29" s="13">
        <v>1</v>
      </c>
      <c r="K29" s="9">
        <f t="shared" si="6"/>
        <v>40</v>
      </c>
      <c r="M29" t="str">
        <f t="shared" si="1"/>
        <v xml:space="preserve">if roll &lt;= 98 { return "t " } else </v>
      </c>
      <c r="O29" t="str">
        <f t="shared" si="3"/>
        <v xml:space="preserve">if roll &lt;= 40 { return "th " } else </v>
      </c>
    </row>
    <row r="30" spans="1:15" x14ac:dyDescent="0.25">
      <c r="A30" s="10" t="s">
        <v>152</v>
      </c>
      <c r="B30" s="13">
        <v>4</v>
      </c>
      <c r="C30" s="9">
        <f t="shared" si="4"/>
        <v>102</v>
      </c>
      <c r="I30" s="10" t="s">
        <v>153</v>
      </c>
      <c r="J30" s="13">
        <v>1</v>
      </c>
      <c r="K30" s="9">
        <f t="shared" si="6"/>
        <v>41</v>
      </c>
      <c r="M30" t="str">
        <f t="shared" si="1"/>
        <v xml:space="preserve">if roll &lt;= 102 { return "th " } else </v>
      </c>
      <c r="O30" t="str">
        <f t="shared" si="3"/>
        <v xml:space="preserve">if roll &lt;= 41 { return "ts " } else </v>
      </c>
    </row>
    <row r="31" spans="1:15" x14ac:dyDescent="0.25">
      <c r="A31" s="10" t="s">
        <v>153</v>
      </c>
      <c r="B31" s="13">
        <v>2</v>
      </c>
      <c r="C31" s="9">
        <f t="shared" si="4"/>
        <v>104</v>
      </c>
      <c r="I31" s="11" t="s">
        <v>155</v>
      </c>
      <c r="J31" s="14">
        <v>2</v>
      </c>
      <c r="K31" s="12">
        <f t="shared" si="6"/>
        <v>43</v>
      </c>
      <c r="M31" t="str">
        <f t="shared" si="1"/>
        <v xml:space="preserve">if roll &lt;= 104 { return "ts " } else </v>
      </c>
      <c r="O31" t="str">
        <f t="shared" si="3"/>
        <v xml:space="preserve">if roll &lt;= 43 { return "z " } else </v>
      </c>
    </row>
    <row r="32" spans="1:15" x14ac:dyDescent="0.25">
      <c r="A32" s="10" t="s">
        <v>154</v>
      </c>
      <c r="B32" s="13">
        <v>5</v>
      </c>
      <c r="C32" s="9">
        <f t="shared" si="4"/>
        <v>109</v>
      </c>
      <c r="M32" t="str">
        <f t="shared" si="1"/>
        <v xml:space="preserve">if roll &lt;= 109 { return "v " } else </v>
      </c>
    </row>
    <row r="33" spans="1:13" x14ac:dyDescent="0.25">
      <c r="A33" s="11" t="s">
        <v>155</v>
      </c>
      <c r="B33" s="14">
        <v>6</v>
      </c>
      <c r="C33" s="12">
        <f t="shared" si="4"/>
        <v>115</v>
      </c>
      <c r="M33" t="str">
        <f t="shared" si="1"/>
        <v xml:space="preserve">if roll &lt;= 115 { return "z " } else </v>
      </c>
    </row>
    <row r="35" spans="1:13" x14ac:dyDescent="0.25">
      <c r="E35" t="s">
        <v>165</v>
      </c>
      <c r="F35" t="str">
        <f>LOWER(LEFT(E35,SEARCH(" ",E35)))</f>
        <v xml:space="preserve">dh </v>
      </c>
      <c r="G35">
        <f t="shared" ref="G35:G43" si="7">VALUE(TRIM(MID(E35,SEARCH(" ",E35),3)))</f>
        <v>1</v>
      </c>
    </row>
    <row r="36" spans="1:13" x14ac:dyDescent="0.25">
      <c r="E36" t="s">
        <v>166</v>
      </c>
      <c r="F36" t="str">
        <f t="shared" ref="F36:F60" si="8">LOWER(LEFT(E36,SEARCH(" ",E36)))</f>
        <v xml:space="preserve">dz </v>
      </c>
      <c r="G36">
        <f t="shared" si="7"/>
        <v>1</v>
      </c>
    </row>
    <row r="37" spans="1:13" x14ac:dyDescent="0.25">
      <c r="E37" t="s">
        <v>167</v>
      </c>
      <c r="F37" t="str">
        <f t="shared" si="8"/>
        <v xml:space="preserve">g </v>
      </c>
      <c r="G37">
        <f t="shared" si="7"/>
        <v>3</v>
      </c>
    </row>
    <row r="38" spans="1:13" x14ac:dyDescent="0.25">
      <c r="E38" t="s">
        <v>168</v>
      </c>
      <c r="F38" t="str">
        <f t="shared" si="8"/>
        <v xml:space="preserve">gh </v>
      </c>
      <c r="G38">
        <f t="shared" si="7"/>
        <v>2</v>
      </c>
    </row>
    <row r="39" spans="1:13" x14ac:dyDescent="0.25">
      <c r="E39" t="s">
        <v>169</v>
      </c>
      <c r="F39" t="str">
        <f t="shared" si="8"/>
        <v xml:space="preserve">ghz </v>
      </c>
      <c r="G39">
        <f t="shared" si="7"/>
        <v>1</v>
      </c>
    </row>
    <row r="40" spans="1:13" x14ac:dyDescent="0.25">
      <c r="E40" t="s">
        <v>170</v>
      </c>
      <c r="F40" t="str">
        <f t="shared" si="8"/>
        <v xml:space="preserve">gz </v>
      </c>
      <c r="G40">
        <f t="shared" si="7"/>
        <v>1</v>
      </c>
    </row>
    <row r="41" spans="1:13" x14ac:dyDescent="0.25">
      <c r="E41" t="s">
        <v>171</v>
      </c>
      <c r="F41" t="str">
        <f t="shared" si="8"/>
        <v xml:space="preserve">k </v>
      </c>
      <c r="G41">
        <f t="shared" si="7"/>
        <v>2</v>
      </c>
    </row>
    <row r="42" spans="1:13" x14ac:dyDescent="0.25">
      <c r="E42" t="s">
        <v>172</v>
      </c>
      <c r="F42" t="str">
        <f t="shared" si="8"/>
        <v xml:space="preserve">kh </v>
      </c>
      <c r="G42">
        <f t="shared" si="7"/>
        <v>2</v>
      </c>
    </row>
    <row r="43" spans="1:13" x14ac:dyDescent="0.25">
      <c r="E43" t="s">
        <v>173</v>
      </c>
      <c r="F43" t="str">
        <f t="shared" si="8"/>
        <v xml:space="preserve">khs </v>
      </c>
      <c r="G43">
        <f t="shared" si="7"/>
        <v>1</v>
      </c>
    </row>
    <row r="44" spans="1:13" x14ac:dyDescent="0.25">
      <c r="E44" t="s">
        <v>174</v>
      </c>
      <c r="F44" t="str">
        <f t="shared" si="8"/>
        <v xml:space="preserve">ks </v>
      </c>
      <c r="G44">
        <f>VALUE(TRIM(MID(E44,SEARCH(" ",E44),3)))</f>
        <v>1</v>
      </c>
    </row>
    <row r="45" spans="1:13" x14ac:dyDescent="0.25">
      <c r="E45" t="s">
        <v>175</v>
      </c>
      <c r="F45" t="str">
        <f t="shared" si="8"/>
        <v xml:space="preserve">l </v>
      </c>
      <c r="G45">
        <f t="shared" ref="G45:G60" si="9">VALUE(TRIM(MID(E45,SEARCH(" ",E45),3)))</f>
        <v>2</v>
      </c>
    </row>
    <row r="46" spans="1:13" x14ac:dyDescent="0.25">
      <c r="E46" t="s">
        <v>176</v>
      </c>
      <c r="F46" t="str">
        <f t="shared" si="8"/>
        <v xml:space="preserve">ll </v>
      </c>
      <c r="G46">
        <f t="shared" si="9"/>
        <v>1</v>
      </c>
    </row>
    <row r="47" spans="1:13" x14ac:dyDescent="0.25">
      <c r="E47" t="s">
        <v>177</v>
      </c>
      <c r="F47" t="str">
        <f t="shared" si="8"/>
        <v xml:space="preserve">n </v>
      </c>
      <c r="G47">
        <f t="shared" si="9"/>
        <v>5</v>
      </c>
    </row>
    <row r="48" spans="1:13" x14ac:dyDescent="0.25">
      <c r="E48" t="s">
        <v>178</v>
      </c>
      <c r="F48" t="str">
        <f t="shared" si="8"/>
        <v xml:space="preserve">ng </v>
      </c>
      <c r="G48">
        <f t="shared" si="9"/>
        <v>5</v>
      </c>
    </row>
    <row r="49" spans="5:7" x14ac:dyDescent="0.25">
      <c r="E49" t="s">
        <v>179</v>
      </c>
      <c r="F49" t="str">
        <f t="shared" si="8"/>
        <v xml:space="preserve">r </v>
      </c>
      <c r="G49">
        <f t="shared" si="9"/>
        <v>3</v>
      </c>
    </row>
    <row r="50" spans="5:7" x14ac:dyDescent="0.25">
      <c r="E50" t="s">
        <v>180</v>
      </c>
      <c r="F50" t="str">
        <f t="shared" si="8"/>
        <v xml:space="preserve">rr </v>
      </c>
      <c r="G50">
        <f t="shared" si="9"/>
        <v>3</v>
      </c>
    </row>
    <row r="51" spans="5:7" x14ac:dyDescent="0.25">
      <c r="E51" t="s">
        <v>181</v>
      </c>
      <c r="F51" t="str">
        <f t="shared" si="8"/>
        <v xml:space="preserve">rrg </v>
      </c>
      <c r="G51">
        <f t="shared" si="9"/>
        <v>1</v>
      </c>
    </row>
    <row r="52" spans="5:7" x14ac:dyDescent="0.25">
      <c r="E52" t="s">
        <v>182</v>
      </c>
      <c r="F52" t="str">
        <f t="shared" si="8"/>
        <v xml:space="preserve">rrgh </v>
      </c>
      <c r="G52">
        <f t="shared" si="9"/>
        <v>1</v>
      </c>
    </row>
    <row r="53" spans="5:7" x14ac:dyDescent="0.25">
      <c r="E53" t="s">
        <v>183</v>
      </c>
      <c r="F53" t="str">
        <f t="shared" si="8"/>
        <v xml:space="preserve">rs </v>
      </c>
      <c r="G53">
        <f t="shared" si="9"/>
        <v>1</v>
      </c>
    </row>
    <row r="54" spans="5:7" x14ac:dyDescent="0.25">
      <c r="E54" t="s">
        <v>184</v>
      </c>
      <c r="F54" t="str">
        <f t="shared" si="8"/>
        <v xml:space="preserve">rz </v>
      </c>
      <c r="G54">
        <f t="shared" si="9"/>
        <v>1</v>
      </c>
    </row>
    <row r="55" spans="5:7" x14ac:dyDescent="0.25">
      <c r="E55" t="s">
        <v>185</v>
      </c>
      <c r="F55" t="str">
        <f t="shared" si="8"/>
        <v xml:space="preserve">s </v>
      </c>
      <c r="G55">
        <f t="shared" si="9"/>
        <v>1</v>
      </c>
    </row>
    <row r="56" spans="5:7" x14ac:dyDescent="0.25">
      <c r="E56" t="s">
        <v>186</v>
      </c>
      <c r="F56" t="str">
        <f t="shared" si="8"/>
        <v xml:space="preserve">th </v>
      </c>
      <c r="G56">
        <f t="shared" si="9"/>
        <v>1</v>
      </c>
    </row>
    <row r="57" spans="5:7" x14ac:dyDescent="0.25">
      <c r="E57" t="s">
        <v>187</v>
      </c>
      <c r="F57" t="str">
        <f t="shared" si="8"/>
        <v xml:space="preserve">ts </v>
      </c>
      <c r="G57">
        <f t="shared" si="9"/>
        <v>1</v>
      </c>
    </row>
    <row r="58" spans="5:7" x14ac:dyDescent="0.25">
      <c r="E58" t="s">
        <v>188</v>
      </c>
      <c r="F58" t="str">
        <f t="shared" si="8"/>
        <v xml:space="preserve">z </v>
      </c>
      <c r="G58">
        <f t="shared" si="9"/>
        <v>2</v>
      </c>
    </row>
    <row r="59" spans="5:7" x14ac:dyDescent="0.25">
      <c r="E59" t="s">
        <v>128</v>
      </c>
      <c r="F59" t="str">
        <f t="shared" si="8"/>
        <v xml:space="preserve">v </v>
      </c>
      <c r="G59">
        <f t="shared" si="9"/>
        <v>5</v>
      </c>
    </row>
    <row r="60" spans="5:7" x14ac:dyDescent="0.25">
      <c r="E60" t="s">
        <v>129</v>
      </c>
      <c r="F60" t="str">
        <f t="shared" si="8"/>
        <v xml:space="preserve">z </v>
      </c>
      <c r="G60">
        <f t="shared" si="9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E2" sqref="E2"/>
    </sheetView>
  </sheetViews>
  <sheetFormatPr defaultRowHeight="15" x14ac:dyDescent="0.25"/>
  <sheetData>
    <row r="1" spans="1:15" x14ac:dyDescent="0.25">
      <c r="A1" s="23" t="s">
        <v>94</v>
      </c>
      <c r="B1" s="24">
        <f>SUM(B2:B5)</f>
        <v>36</v>
      </c>
      <c r="C1" s="25"/>
      <c r="E1" s="20" t="s">
        <v>102</v>
      </c>
      <c r="F1" s="21">
        <f>SUM(F2:F3)</f>
        <v>36</v>
      </c>
      <c r="G1" s="22"/>
      <c r="I1" t="s">
        <v>127</v>
      </c>
    </row>
    <row r="2" spans="1:15" x14ac:dyDescent="0.25">
      <c r="A2" s="26" t="s">
        <v>95</v>
      </c>
      <c r="B2" s="13">
        <v>13</v>
      </c>
      <c r="C2" s="9">
        <f>B2</f>
        <v>13</v>
      </c>
      <c r="E2" s="26" t="s">
        <v>95</v>
      </c>
      <c r="F2" s="13">
        <v>15</v>
      </c>
      <c r="G2" s="9">
        <f>F2</f>
        <v>15</v>
      </c>
    </row>
    <row r="3" spans="1:15" x14ac:dyDescent="0.25">
      <c r="A3" s="26" t="s">
        <v>96</v>
      </c>
      <c r="B3" s="13">
        <v>9</v>
      </c>
      <c r="C3" s="9">
        <f>C2+B3</f>
        <v>22</v>
      </c>
      <c r="E3" s="10" t="s">
        <v>97</v>
      </c>
      <c r="F3" s="13">
        <v>21</v>
      </c>
      <c r="G3" s="9">
        <f>F3+G2</f>
        <v>36</v>
      </c>
    </row>
    <row r="4" spans="1:15" x14ac:dyDescent="0.25">
      <c r="A4" s="8" t="s">
        <v>97</v>
      </c>
      <c r="B4" s="13">
        <v>8</v>
      </c>
      <c r="C4" s="9">
        <f t="shared" ref="C4:C5" si="0">C3+B4</f>
        <v>30</v>
      </c>
      <c r="E4" s="10"/>
      <c r="F4" s="13"/>
      <c r="G4" s="9"/>
    </row>
    <row r="5" spans="1:15" x14ac:dyDescent="0.25">
      <c r="A5" s="18" t="s">
        <v>98</v>
      </c>
      <c r="B5" s="14">
        <v>6</v>
      </c>
      <c r="C5" s="12">
        <f t="shared" si="0"/>
        <v>36</v>
      </c>
      <c r="E5" s="11"/>
      <c r="F5" s="14"/>
      <c r="G5" s="12"/>
    </row>
    <row r="7" spans="1:15" x14ac:dyDescent="0.25">
      <c r="A7" s="6" t="s">
        <v>103</v>
      </c>
      <c r="B7" s="15">
        <f>SUM(B8:B33)</f>
        <v>87</v>
      </c>
      <c r="C7" s="7"/>
      <c r="E7" s="6" t="s">
        <v>50</v>
      </c>
      <c r="F7" s="15">
        <f>SUM(F8:F27)</f>
        <v>216</v>
      </c>
      <c r="G7" s="7"/>
      <c r="I7" s="6" t="s">
        <v>104</v>
      </c>
      <c r="J7" s="15">
        <f>SUM(J8:J31)</f>
        <v>47</v>
      </c>
      <c r="K7" s="7"/>
      <c r="M7" s="5" t="s">
        <v>125</v>
      </c>
      <c r="N7" s="5" t="s">
        <v>95</v>
      </c>
      <c r="O7" s="5" t="s">
        <v>126</v>
      </c>
    </row>
    <row r="8" spans="1:15" x14ac:dyDescent="0.25">
      <c r="A8" s="10" t="s">
        <v>11</v>
      </c>
      <c r="B8" s="13">
        <v>5</v>
      </c>
      <c r="C8" s="9">
        <f>B8</f>
        <v>5</v>
      </c>
      <c r="E8" s="10" t="s">
        <v>44</v>
      </c>
      <c r="F8" s="13">
        <v>41</v>
      </c>
      <c r="G8" s="9">
        <f>F8</f>
        <v>41</v>
      </c>
      <c r="I8" s="10" t="s">
        <v>199</v>
      </c>
      <c r="J8" s="13">
        <v>10</v>
      </c>
      <c r="K8" s="9">
        <f>J8</f>
        <v>10</v>
      </c>
      <c r="M8" t="str">
        <f>CONCATENATE("if roll &lt;= ",C8," { return """,LOWER(A8),""" } else ")</f>
        <v xml:space="preserve">if roll &lt;= 5 { return "f" } else </v>
      </c>
      <c r="N8" t="str">
        <f>CONCATENATE("if roll &lt;= ",G8," { return """,LOWER(E8),""" } else ")</f>
        <v xml:space="preserve">if roll &lt;= 41 { return "a" } else </v>
      </c>
      <c r="O8" t="str">
        <f>CONCATENATE("if roll &lt;= ",K8," { return """,LOWER(I8),""" } else ")</f>
        <v xml:space="preserve">if roll &lt;= 10 { return "h" } else </v>
      </c>
    </row>
    <row r="9" spans="1:15" x14ac:dyDescent="0.25">
      <c r="A9" s="10" t="s">
        <v>198</v>
      </c>
      <c r="B9" s="13">
        <v>4</v>
      </c>
      <c r="C9" s="9">
        <f>C8+B9</f>
        <v>9</v>
      </c>
      <c r="E9" s="10" t="s">
        <v>220</v>
      </c>
      <c r="F9" s="13">
        <v>11</v>
      </c>
      <c r="G9" s="9">
        <f>G8+F9</f>
        <v>52</v>
      </c>
      <c r="I9" s="10" t="s">
        <v>206</v>
      </c>
      <c r="J9" s="13">
        <v>4</v>
      </c>
      <c r="K9" s="9">
        <f>K8+J9</f>
        <v>14</v>
      </c>
      <c r="M9" t="str">
        <f t="shared" ref="M9:M33" si="1">CONCATENATE("if roll &lt;= ",C9," { return """,LOWER(A9),""" } else ")</f>
        <v xml:space="preserve">if roll &lt;= 9 { return "ft" } else </v>
      </c>
      <c r="N9" t="str">
        <f t="shared" ref="N9:N27" si="2">CONCATENATE("if roll &lt;= ",G9," { return """,LOWER(E9),""" } else ")</f>
        <v xml:space="preserve">if roll &lt;= 52 { return "ai" } else </v>
      </c>
      <c r="O9" t="str">
        <f t="shared" ref="O9:O31" si="3">CONCATENATE("if roll &lt;= ",K9," { return """,LOWER(I9),""" } else ")</f>
        <v xml:space="preserve">if roll &lt;= 14 { return "kh" } else </v>
      </c>
    </row>
    <row r="10" spans="1:15" x14ac:dyDescent="0.25">
      <c r="A10" s="10" t="s">
        <v>199</v>
      </c>
      <c r="B10" s="13">
        <v>7</v>
      </c>
      <c r="C10" s="9">
        <f t="shared" ref="C10:C33" si="4">C9+B10</f>
        <v>16</v>
      </c>
      <c r="E10" s="10" t="s">
        <v>221</v>
      </c>
      <c r="F10" s="13">
        <v>8</v>
      </c>
      <c r="G10" s="9">
        <f t="shared" ref="G10:G27" si="5">G9+F10</f>
        <v>60</v>
      </c>
      <c r="I10" s="10" t="s">
        <v>19</v>
      </c>
      <c r="J10" s="13">
        <v>7</v>
      </c>
      <c r="K10" s="9">
        <f t="shared" ref="K10:K16" si="6">K9+J10</f>
        <v>21</v>
      </c>
      <c r="M10" t="str">
        <f t="shared" si="1"/>
        <v xml:space="preserve">if roll &lt;= 16 { return "h" } else </v>
      </c>
      <c r="N10" t="str">
        <f t="shared" si="2"/>
        <v xml:space="preserve">if roll &lt;= 60 { return "ao" } else </v>
      </c>
      <c r="O10" t="str">
        <f t="shared" si="3"/>
        <v xml:space="preserve">if roll &lt;= 21 { return "l" } else </v>
      </c>
    </row>
    <row r="11" spans="1:15" x14ac:dyDescent="0.25">
      <c r="A11" s="10" t="s">
        <v>200</v>
      </c>
      <c r="B11" s="13">
        <v>2</v>
      </c>
      <c r="C11" s="9">
        <f t="shared" si="4"/>
        <v>18</v>
      </c>
      <c r="E11" s="10" t="s">
        <v>222</v>
      </c>
      <c r="F11" s="13">
        <v>4</v>
      </c>
      <c r="G11" s="9">
        <f t="shared" si="5"/>
        <v>64</v>
      </c>
      <c r="I11" s="10" t="s">
        <v>245</v>
      </c>
      <c r="J11" s="13">
        <v>3</v>
      </c>
      <c r="K11" s="9">
        <f t="shared" si="6"/>
        <v>24</v>
      </c>
      <c r="M11" t="str">
        <f t="shared" si="1"/>
        <v xml:space="preserve">if roll &lt;= 18 { return "hf" } else </v>
      </c>
      <c r="N11" t="str">
        <f t="shared" si="2"/>
        <v xml:space="preserve">if roll &lt;= 64 { return "au" } else </v>
      </c>
      <c r="O11" t="str">
        <f t="shared" si="3"/>
        <v xml:space="preserve">if roll &lt;= 24 { return "lr" } else </v>
      </c>
    </row>
    <row r="12" spans="1:15" x14ac:dyDescent="0.25">
      <c r="A12" s="10" t="s">
        <v>201</v>
      </c>
      <c r="B12" s="13">
        <v>5</v>
      </c>
      <c r="C12" s="9">
        <f t="shared" si="4"/>
        <v>23</v>
      </c>
      <c r="E12" s="10" t="s">
        <v>45</v>
      </c>
      <c r="F12" s="13">
        <v>26</v>
      </c>
      <c r="G12" s="9">
        <f t="shared" si="5"/>
        <v>90</v>
      </c>
      <c r="I12" s="10" t="s">
        <v>28</v>
      </c>
      <c r="J12" s="13">
        <v>5</v>
      </c>
      <c r="K12" s="9">
        <f t="shared" si="6"/>
        <v>29</v>
      </c>
      <c r="M12" t="str">
        <f t="shared" si="1"/>
        <v xml:space="preserve">if roll &lt;= 23 { return "hk" } else </v>
      </c>
      <c r="N12" t="str">
        <f t="shared" si="2"/>
        <v xml:space="preserve">if roll &lt;= 90 { return "e" } else </v>
      </c>
      <c r="O12" t="str">
        <f t="shared" si="3"/>
        <v xml:space="preserve">if roll &lt;= 29 { return "r" } else </v>
      </c>
    </row>
    <row r="13" spans="1:15" x14ac:dyDescent="0.25">
      <c r="A13" s="10" t="s">
        <v>202</v>
      </c>
      <c r="B13" s="13">
        <v>3</v>
      </c>
      <c r="C13" s="9">
        <f t="shared" si="4"/>
        <v>26</v>
      </c>
      <c r="E13" s="10" t="s">
        <v>223</v>
      </c>
      <c r="F13" s="13">
        <v>24</v>
      </c>
      <c r="G13" s="9">
        <f t="shared" si="5"/>
        <v>114</v>
      </c>
      <c r="I13" s="10" t="s">
        <v>246</v>
      </c>
      <c r="J13" s="13">
        <v>4</v>
      </c>
      <c r="K13" s="9">
        <f t="shared" si="6"/>
        <v>33</v>
      </c>
      <c r="M13" t="str">
        <f t="shared" si="1"/>
        <v xml:space="preserve">if roll &lt;= 26 { return "hl" } else </v>
      </c>
      <c r="N13" t="str">
        <f t="shared" si="2"/>
        <v xml:space="preserve">if roll &lt;= 114 { return "ea" } else </v>
      </c>
      <c r="O13" t="str">
        <f t="shared" si="3"/>
        <v xml:space="preserve">if roll &lt;= 33 { return "rl" } else </v>
      </c>
    </row>
    <row r="14" spans="1:15" x14ac:dyDescent="0.25">
      <c r="A14" s="10" t="s">
        <v>203</v>
      </c>
      <c r="B14" s="13">
        <v>3</v>
      </c>
      <c r="C14" s="9">
        <f t="shared" si="4"/>
        <v>29</v>
      </c>
      <c r="E14" s="10" t="s">
        <v>224</v>
      </c>
      <c r="F14" s="13">
        <v>13</v>
      </c>
      <c r="G14" s="9">
        <f t="shared" si="5"/>
        <v>127</v>
      </c>
      <c r="I14" s="10" t="s">
        <v>29</v>
      </c>
      <c r="J14" s="13">
        <v>5</v>
      </c>
      <c r="K14" s="9">
        <f t="shared" si="6"/>
        <v>38</v>
      </c>
      <c r="M14" t="str">
        <f t="shared" si="1"/>
        <v xml:space="preserve">if roll &lt;= 29 { return "hr" } else </v>
      </c>
      <c r="N14" t="str">
        <f t="shared" si="2"/>
        <v xml:space="preserve">if roll &lt;= 127 { return "ei" } else </v>
      </c>
      <c r="O14" t="str">
        <f t="shared" si="3"/>
        <v xml:space="preserve">if roll &lt;= 38 { return "s" } else </v>
      </c>
    </row>
    <row r="15" spans="1:15" x14ac:dyDescent="0.25">
      <c r="A15" s="10" t="s">
        <v>204</v>
      </c>
      <c r="B15" s="13">
        <v>5</v>
      </c>
      <c r="C15" s="9">
        <f t="shared" si="4"/>
        <v>34</v>
      </c>
      <c r="E15" s="10" t="s">
        <v>46</v>
      </c>
      <c r="F15" s="13">
        <v>16</v>
      </c>
      <c r="G15" s="9">
        <f t="shared" si="5"/>
        <v>143</v>
      </c>
      <c r="I15" s="10" t="s">
        <v>210</v>
      </c>
      <c r="J15" s="13">
        <v>6</v>
      </c>
      <c r="K15" s="9">
        <f t="shared" si="6"/>
        <v>44</v>
      </c>
      <c r="M15" t="str">
        <f t="shared" si="1"/>
        <v xml:space="preserve">if roll &lt;= 34 { return "ht" } else </v>
      </c>
      <c r="N15" t="str">
        <f t="shared" si="2"/>
        <v xml:space="preserve">if roll &lt;= 143 { return "i" } else </v>
      </c>
      <c r="O15" t="str">
        <f t="shared" si="3"/>
        <v xml:space="preserve">if roll &lt;= 44 { return "w" } else </v>
      </c>
    </row>
    <row r="16" spans="1:15" x14ac:dyDescent="0.25">
      <c r="A16" s="10" t="s">
        <v>205</v>
      </c>
      <c r="B16" s="13">
        <v>2</v>
      </c>
      <c r="C16" s="9">
        <f t="shared" si="4"/>
        <v>36</v>
      </c>
      <c r="E16" s="11" t="s">
        <v>225</v>
      </c>
      <c r="F16" s="14">
        <v>12</v>
      </c>
      <c r="G16" s="12">
        <f t="shared" si="5"/>
        <v>155</v>
      </c>
      <c r="I16" s="19" t="s">
        <v>247</v>
      </c>
      <c r="J16" s="13">
        <v>3</v>
      </c>
      <c r="K16" s="9">
        <f t="shared" si="6"/>
        <v>47</v>
      </c>
      <c r="M16" t="str">
        <f t="shared" si="1"/>
        <v xml:space="preserve">if roll &lt;= 36 { return "hw" } else </v>
      </c>
      <c r="N16" t="str">
        <f t="shared" si="2"/>
        <v xml:space="preserve">if roll &lt;= 155 { return "iy" } else </v>
      </c>
      <c r="O16" t="str">
        <f t="shared" si="3"/>
        <v xml:space="preserve">if roll &lt;= 47 { return "'" } else </v>
      </c>
    </row>
    <row r="17" spans="1:15" x14ac:dyDescent="0.25">
      <c r="A17" s="10" t="s">
        <v>16</v>
      </c>
      <c r="B17" s="13">
        <v>7</v>
      </c>
      <c r="C17" s="9">
        <f t="shared" si="4"/>
        <v>43</v>
      </c>
      <c r="E17" t="s">
        <v>49</v>
      </c>
      <c r="F17">
        <v>8</v>
      </c>
      <c r="G17" s="12">
        <f t="shared" si="5"/>
        <v>163</v>
      </c>
      <c r="I17" s="10"/>
      <c r="J17" s="13"/>
      <c r="K17" s="9"/>
      <c r="M17" t="str">
        <f t="shared" si="1"/>
        <v xml:space="preserve">if roll &lt;= 43 { return "k" } else </v>
      </c>
      <c r="N17" t="str">
        <f t="shared" si="2"/>
        <v xml:space="preserve">if roll &lt;= 163 { return "o" } else </v>
      </c>
      <c r="O17" t="str">
        <f t="shared" si="3"/>
        <v xml:space="preserve">if roll &lt;=  { return "" } else </v>
      </c>
    </row>
    <row r="18" spans="1:15" x14ac:dyDescent="0.25">
      <c r="A18" s="10" t="s">
        <v>206</v>
      </c>
      <c r="B18" s="13">
        <v>6</v>
      </c>
      <c r="C18" s="9">
        <f t="shared" si="4"/>
        <v>49</v>
      </c>
      <c r="E18" t="s">
        <v>226</v>
      </c>
      <c r="F18">
        <v>4</v>
      </c>
      <c r="G18" s="12">
        <f t="shared" si="5"/>
        <v>167</v>
      </c>
      <c r="I18" s="10"/>
      <c r="J18" s="13"/>
      <c r="K18" s="9"/>
      <c r="M18" t="str">
        <f t="shared" si="1"/>
        <v xml:space="preserve">if roll &lt;= 49 { return "kh" } else </v>
      </c>
      <c r="N18" t="str">
        <f t="shared" si="2"/>
        <v xml:space="preserve">if roll &lt;= 167 { return "oa" } else </v>
      </c>
      <c r="O18" t="str">
        <f t="shared" si="3"/>
        <v xml:space="preserve">if roll &lt;=  { return "" } else </v>
      </c>
    </row>
    <row r="19" spans="1:15" x14ac:dyDescent="0.25">
      <c r="A19" s="10" t="s">
        <v>207</v>
      </c>
      <c r="B19" s="13">
        <v>4</v>
      </c>
      <c r="C19" s="9">
        <f t="shared" si="4"/>
        <v>53</v>
      </c>
      <c r="E19" t="s">
        <v>227</v>
      </c>
      <c r="F19">
        <v>8</v>
      </c>
      <c r="G19" s="12">
        <f t="shared" si="5"/>
        <v>175</v>
      </c>
      <c r="I19" s="10"/>
      <c r="J19" s="13"/>
      <c r="K19" s="9"/>
      <c r="M19" t="str">
        <f t="shared" si="1"/>
        <v xml:space="preserve">if roll &lt;= 53 { return "kht" } else </v>
      </c>
      <c r="N19" t="str">
        <f t="shared" si="2"/>
        <v xml:space="preserve">if roll &lt;= 175 { return "oi" } else </v>
      </c>
      <c r="O19" t="str">
        <f t="shared" si="3"/>
        <v xml:space="preserve">if roll &lt;=  { return "" } else </v>
      </c>
    </row>
    <row r="20" spans="1:15" x14ac:dyDescent="0.25">
      <c r="A20" s="10" t="s">
        <v>208</v>
      </c>
      <c r="B20" s="13">
        <v>4</v>
      </c>
      <c r="C20" s="9">
        <f t="shared" si="4"/>
        <v>57</v>
      </c>
      <c r="E20" t="s">
        <v>228</v>
      </c>
      <c r="F20">
        <v>5</v>
      </c>
      <c r="G20" s="12">
        <f t="shared" si="5"/>
        <v>180</v>
      </c>
      <c r="I20" s="10"/>
      <c r="J20" s="13"/>
      <c r="K20" s="9"/>
      <c r="M20" t="str">
        <f t="shared" si="1"/>
        <v xml:space="preserve">if roll &lt;= 57 { return "kt" } else </v>
      </c>
      <c r="N20" t="str">
        <f t="shared" si="2"/>
        <v xml:space="preserve">if roll &lt;= 180 { return "ou" } else </v>
      </c>
      <c r="O20" t="str">
        <f t="shared" si="3"/>
        <v xml:space="preserve">if roll &lt;=  { return "" } else </v>
      </c>
    </row>
    <row r="21" spans="1:15" x14ac:dyDescent="0.25">
      <c r="A21" s="10" t="s">
        <v>19</v>
      </c>
      <c r="B21" s="13">
        <v>2</v>
      </c>
      <c r="C21" s="9">
        <f t="shared" si="4"/>
        <v>59</v>
      </c>
      <c r="E21" t="s">
        <v>229</v>
      </c>
      <c r="F21">
        <v>4</v>
      </c>
      <c r="G21" s="12">
        <f t="shared" si="5"/>
        <v>184</v>
      </c>
      <c r="I21" s="10"/>
      <c r="J21" s="13"/>
      <c r="K21" s="9"/>
      <c r="M21" t="str">
        <f t="shared" si="1"/>
        <v xml:space="preserve">if roll &lt;= 59 { return "l" } else </v>
      </c>
      <c r="N21" t="str">
        <f t="shared" si="2"/>
        <v xml:space="preserve">if roll &lt;= 184 { return "u" } else </v>
      </c>
      <c r="O21" t="str">
        <f t="shared" si="3"/>
        <v xml:space="preserve">if roll &lt;=  { return "" } else </v>
      </c>
    </row>
    <row r="22" spans="1:15" x14ac:dyDescent="0.25">
      <c r="A22" s="10" t="s">
        <v>28</v>
      </c>
      <c r="B22" s="13">
        <v>3</v>
      </c>
      <c r="C22" s="9">
        <f t="shared" si="4"/>
        <v>62</v>
      </c>
      <c r="E22" t="s">
        <v>230</v>
      </c>
      <c r="F22">
        <v>4</v>
      </c>
      <c r="G22" s="12">
        <f t="shared" si="5"/>
        <v>188</v>
      </c>
      <c r="I22" s="10"/>
      <c r="J22" s="13"/>
      <c r="K22" s="9"/>
      <c r="M22" t="str">
        <f t="shared" si="1"/>
        <v xml:space="preserve">if roll &lt;= 62 { return "r" } else </v>
      </c>
      <c r="N22" t="str">
        <f t="shared" si="2"/>
        <v xml:space="preserve">if roll &lt;= 188 { return "ua" } else </v>
      </c>
      <c r="O22" t="str">
        <f t="shared" si="3"/>
        <v xml:space="preserve">if roll &lt;=  { return "" } else </v>
      </c>
    </row>
    <row r="23" spans="1:15" x14ac:dyDescent="0.25">
      <c r="A23" s="10" t="s">
        <v>29</v>
      </c>
      <c r="B23" s="13">
        <v>4</v>
      </c>
      <c r="C23" s="9">
        <f t="shared" si="4"/>
        <v>66</v>
      </c>
      <c r="E23" t="s">
        <v>231</v>
      </c>
      <c r="F23">
        <v>4</v>
      </c>
      <c r="G23" s="12">
        <f t="shared" si="5"/>
        <v>192</v>
      </c>
      <c r="I23" s="10"/>
      <c r="J23" s="13"/>
      <c r="K23" s="9"/>
      <c r="M23" t="str">
        <f t="shared" si="1"/>
        <v xml:space="preserve">if roll &lt;= 66 { return "s" } else </v>
      </c>
      <c r="N23" t="str">
        <f t="shared" si="2"/>
        <v xml:space="preserve">if roll &lt;= 192 { return "ui" } else </v>
      </c>
      <c r="O23" t="str">
        <f t="shared" si="3"/>
        <v xml:space="preserve">if roll &lt;=  { return "" } else </v>
      </c>
    </row>
    <row r="24" spans="1:15" x14ac:dyDescent="0.25">
      <c r="A24" s="10" t="s">
        <v>32</v>
      </c>
      <c r="B24" s="13">
        <v>3</v>
      </c>
      <c r="C24" s="9">
        <f t="shared" si="4"/>
        <v>69</v>
      </c>
      <c r="E24" t="s">
        <v>232</v>
      </c>
      <c r="F24">
        <v>8</v>
      </c>
      <c r="G24" s="12">
        <f t="shared" si="5"/>
        <v>200</v>
      </c>
      <c r="I24" s="10"/>
      <c r="J24" s="13"/>
      <c r="K24" s="9"/>
      <c r="M24" t="str">
        <f t="shared" si="1"/>
        <v xml:space="preserve">if roll &lt;= 69 { return "st" } else </v>
      </c>
      <c r="N24" t="str">
        <f t="shared" si="2"/>
        <v xml:space="preserve">if roll &lt;= 200 { return "ya" } else </v>
      </c>
      <c r="O24" t="str">
        <f t="shared" si="3"/>
        <v xml:space="preserve">if roll &lt;=  { return "" } else </v>
      </c>
    </row>
    <row r="25" spans="1:15" x14ac:dyDescent="0.25">
      <c r="A25" s="10" t="s">
        <v>33</v>
      </c>
      <c r="B25" s="13">
        <v>8</v>
      </c>
      <c r="C25" s="9">
        <f t="shared" si="4"/>
        <v>77</v>
      </c>
      <c r="E25" t="s">
        <v>234</v>
      </c>
      <c r="F25">
        <v>8</v>
      </c>
      <c r="G25" s="12">
        <f t="shared" si="5"/>
        <v>208</v>
      </c>
      <c r="I25" s="10"/>
      <c r="J25" s="13"/>
      <c r="K25" s="9"/>
      <c r="M25" t="str">
        <f t="shared" si="1"/>
        <v xml:space="preserve">if roll &lt;= 77 { return "t" } else </v>
      </c>
      <c r="N25" t="str">
        <f t="shared" si="2"/>
        <v xml:space="preserve">if roll &lt;= 208 { return "ye" } else </v>
      </c>
      <c r="O25" t="str">
        <f t="shared" si="3"/>
        <v xml:space="preserve">if roll &lt;=  { return "" } else </v>
      </c>
    </row>
    <row r="26" spans="1:15" x14ac:dyDescent="0.25">
      <c r="A26" s="10" t="s">
        <v>34</v>
      </c>
      <c r="B26" s="13">
        <v>2</v>
      </c>
      <c r="C26" s="9">
        <f t="shared" si="4"/>
        <v>79</v>
      </c>
      <c r="E26" t="s">
        <v>235</v>
      </c>
      <c r="F26">
        <v>4</v>
      </c>
      <c r="G26" s="12">
        <f t="shared" si="5"/>
        <v>212</v>
      </c>
      <c r="I26" s="10"/>
      <c r="J26" s="13"/>
      <c r="K26" s="9"/>
      <c r="M26" t="str">
        <f t="shared" si="1"/>
        <v xml:space="preserve">if roll &lt;= 79 { return "tl" } else </v>
      </c>
      <c r="N26" t="str">
        <f t="shared" si="2"/>
        <v xml:space="preserve">if roll &lt;= 212 { return "yo" } else </v>
      </c>
      <c r="O26" t="str">
        <f t="shared" si="3"/>
        <v xml:space="preserve">if roll &lt;=  { return "" } else </v>
      </c>
    </row>
    <row r="27" spans="1:15" x14ac:dyDescent="0.25">
      <c r="A27" s="10" t="s">
        <v>209</v>
      </c>
      <c r="B27" s="13">
        <v>2</v>
      </c>
      <c r="C27" s="9">
        <f t="shared" si="4"/>
        <v>81</v>
      </c>
      <c r="E27" t="s">
        <v>233</v>
      </c>
      <c r="F27">
        <v>4</v>
      </c>
      <c r="G27" s="12">
        <f t="shared" si="5"/>
        <v>216</v>
      </c>
      <c r="I27" s="10"/>
      <c r="J27" s="13"/>
      <c r="K27" s="9"/>
      <c r="M27" t="str">
        <f t="shared" si="1"/>
        <v xml:space="preserve">if roll &lt;= 81 { return "tr" } else </v>
      </c>
      <c r="N27" t="str">
        <f t="shared" si="2"/>
        <v xml:space="preserve">if roll &lt;= 216 { return "yu" } else </v>
      </c>
      <c r="O27" t="str">
        <f t="shared" si="3"/>
        <v xml:space="preserve">if roll &lt;=  { return "" } else </v>
      </c>
    </row>
    <row r="28" spans="1:15" x14ac:dyDescent="0.25">
      <c r="A28" s="10" t="s">
        <v>210</v>
      </c>
      <c r="B28" s="13">
        <v>6</v>
      </c>
      <c r="C28" s="9">
        <f t="shared" si="4"/>
        <v>87</v>
      </c>
      <c r="I28" s="10"/>
      <c r="J28" s="13"/>
      <c r="K28" s="9"/>
      <c r="M28" t="str">
        <f t="shared" si="1"/>
        <v xml:space="preserve">if roll &lt;= 87 { return "w" } else </v>
      </c>
      <c r="O28" t="str">
        <f t="shared" si="3"/>
        <v xml:space="preserve">if roll &lt;=  { return "" } else </v>
      </c>
    </row>
    <row r="29" spans="1:15" x14ac:dyDescent="0.25">
      <c r="A29" s="10"/>
      <c r="B29" s="13"/>
      <c r="C29" s="9">
        <f t="shared" si="4"/>
        <v>87</v>
      </c>
      <c r="I29" s="10"/>
      <c r="J29" s="13"/>
      <c r="K29" s="9"/>
      <c r="M29" t="str">
        <f t="shared" si="1"/>
        <v xml:space="preserve">if roll &lt;= 87 { return "" } else </v>
      </c>
      <c r="O29" t="str">
        <f t="shared" si="3"/>
        <v xml:space="preserve">if roll &lt;=  { return "" } else </v>
      </c>
    </row>
    <row r="30" spans="1:15" x14ac:dyDescent="0.25">
      <c r="A30" s="10"/>
      <c r="B30" s="13"/>
      <c r="C30" s="9">
        <f t="shared" si="4"/>
        <v>87</v>
      </c>
      <c r="I30" s="10"/>
      <c r="J30" s="13"/>
      <c r="K30" s="9"/>
      <c r="M30" t="str">
        <f t="shared" si="1"/>
        <v xml:space="preserve">if roll &lt;= 87 { return "" } else </v>
      </c>
      <c r="O30" t="str">
        <f t="shared" si="3"/>
        <v xml:space="preserve">if roll &lt;=  { return "" } else </v>
      </c>
    </row>
    <row r="31" spans="1:15" x14ac:dyDescent="0.25">
      <c r="A31" s="10"/>
      <c r="B31" s="13"/>
      <c r="C31" s="9">
        <f t="shared" si="4"/>
        <v>87</v>
      </c>
      <c r="I31" s="11"/>
      <c r="J31" s="14"/>
      <c r="K31" s="12"/>
      <c r="M31" t="str">
        <f t="shared" si="1"/>
        <v xml:space="preserve">if roll &lt;= 87 { return "" } else </v>
      </c>
      <c r="O31" t="str">
        <f t="shared" si="3"/>
        <v xml:space="preserve">if roll &lt;=  { return "" } else </v>
      </c>
    </row>
    <row r="32" spans="1:15" x14ac:dyDescent="0.25">
      <c r="A32" s="10"/>
      <c r="B32" s="13"/>
      <c r="C32" s="9">
        <f t="shared" si="4"/>
        <v>87</v>
      </c>
      <c r="M32" t="str">
        <f t="shared" si="1"/>
        <v xml:space="preserve">if roll &lt;= 87 { return "" } else </v>
      </c>
    </row>
    <row r="33" spans="1:13" x14ac:dyDescent="0.25">
      <c r="A33" s="11"/>
      <c r="B33" s="14"/>
      <c r="C33" s="12">
        <f t="shared" si="4"/>
        <v>87</v>
      </c>
      <c r="M33" t="str">
        <f t="shared" si="1"/>
        <v xml:space="preserve">if roll &lt;= 87 { return "" } else </v>
      </c>
    </row>
    <row r="35" spans="1:13" x14ac:dyDescent="0.25">
      <c r="E35" t="s">
        <v>236</v>
      </c>
      <c r="F35" t="str">
        <f>TRIM(LOWER(LEFT(E35,SEARCH(" ",E35))))</f>
        <v>h</v>
      </c>
      <c r="G35">
        <f t="shared" ref="G35:G43" si="7">VALUE(TRIM(MID(E35,SEARCH(" ",E35),3)))</f>
        <v>10</v>
      </c>
    </row>
    <row r="36" spans="1:13" x14ac:dyDescent="0.25">
      <c r="E36" t="s">
        <v>237</v>
      </c>
      <c r="F36" t="str">
        <f t="shared" ref="F36:F60" si="8">TRIM(LOWER(LEFT(E36,SEARCH(" ",E36))))</f>
        <v>kh</v>
      </c>
      <c r="G36">
        <f t="shared" si="7"/>
        <v>4</v>
      </c>
    </row>
    <row r="37" spans="1:13" x14ac:dyDescent="0.25">
      <c r="E37" t="s">
        <v>238</v>
      </c>
      <c r="F37" t="str">
        <f t="shared" si="8"/>
        <v>l</v>
      </c>
      <c r="G37">
        <f t="shared" si="7"/>
        <v>7</v>
      </c>
    </row>
    <row r="38" spans="1:13" x14ac:dyDescent="0.25">
      <c r="E38" t="s">
        <v>239</v>
      </c>
      <c r="F38" t="str">
        <f t="shared" si="8"/>
        <v>lr</v>
      </c>
      <c r="G38">
        <f t="shared" si="7"/>
        <v>3</v>
      </c>
    </row>
    <row r="39" spans="1:13" x14ac:dyDescent="0.25">
      <c r="E39" t="s">
        <v>240</v>
      </c>
      <c r="F39" t="str">
        <f t="shared" si="8"/>
        <v>r</v>
      </c>
      <c r="G39">
        <f t="shared" si="7"/>
        <v>5</v>
      </c>
    </row>
    <row r="40" spans="1:13" x14ac:dyDescent="0.25">
      <c r="E40" t="s">
        <v>241</v>
      </c>
      <c r="F40" t="str">
        <f t="shared" si="8"/>
        <v>rl</v>
      </c>
      <c r="G40">
        <f t="shared" si="7"/>
        <v>4</v>
      </c>
    </row>
    <row r="41" spans="1:13" x14ac:dyDescent="0.25">
      <c r="E41" t="s">
        <v>242</v>
      </c>
      <c r="F41" t="str">
        <f t="shared" si="8"/>
        <v>s</v>
      </c>
      <c r="G41">
        <f t="shared" si="7"/>
        <v>5</v>
      </c>
    </row>
    <row r="42" spans="1:13" x14ac:dyDescent="0.25">
      <c r="E42" t="s">
        <v>243</v>
      </c>
      <c r="F42" t="str">
        <f t="shared" si="8"/>
        <v>w</v>
      </c>
      <c r="G42">
        <f t="shared" si="7"/>
        <v>6</v>
      </c>
    </row>
    <row r="43" spans="1:13" x14ac:dyDescent="0.25">
      <c r="E43" t="s">
        <v>244</v>
      </c>
      <c r="F43" t="str">
        <f t="shared" si="8"/>
        <v>`</v>
      </c>
      <c r="G43">
        <f t="shared" si="7"/>
        <v>3</v>
      </c>
    </row>
    <row r="44" spans="1:13" x14ac:dyDescent="0.25">
      <c r="E44" t="s">
        <v>211</v>
      </c>
      <c r="F44" t="str">
        <f t="shared" si="8"/>
        <v>o</v>
      </c>
      <c r="G44">
        <f>VALUE(TRIM(MID(E44,SEARCH(" ",E44),3)))</f>
        <v>2</v>
      </c>
    </row>
    <row r="45" spans="1:13" x14ac:dyDescent="0.25">
      <c r="E45" t="s">
        <v>212</v>
      </c>
      <c r="F45" t="str">
        <f t="shared" si="8"/>
        <v>oa</v>
      </c>
      <c r="G45">
        <f t="shared" ref="G45:G60" si="9">VALUE(TRIM(MID(E45,SEARCH(" ",E45),3)))</f>
        <v>1</v>
      </c>
    </row>
    <row r="46" spans="1:13" x14ac:dyDescent="0.25">
      <c r="E46" t="s">
        <v>213</v>
      </c>
      <c r="F46" t="str">
        <f t="shared" si="8"/>
        <v>oi</v>
      </c>
      <c r="G46">
        <f t="shared" si="9"/>
        <v>2</v>
      </c>
    </row>
    <row r="47" spans="1:13" x14ac:dyDescent="0.25">
      <c r="E47" t="s">
        <v>214</v>
      </c>
      <c r="F47" t="str">
        <f t="shared" si="8"/>
        <v>ou</v>
      </c>
      <c r="G47">
        <f t="shared" si="9"/>
        <v>1</v>
      </c>
    </row>
    <row r="48" spans="1:13" x14ac:dyDescent="0.25">
      <c r="E48" t="s">
        <v>215</v>
      </c>
      <c r="F48" t="str">
        <f t="shared" si="8"/>
        <v>u</v>
      </c>
      <c r="G48">
        <f t="shared" si="9"/>
        <v>1</v>
      </c>
    </row>
    <row r="49" spans="5:7" x14ac:dyDescent="0.25">
      <c r="E49" t="s">
        <v>216</v>
      </c>
      <c r="F49" t="str">
        <f t="shared" si="8"/>
        <v>ua</v>
      </c>
      <c r="G49">
        <f t="shared" si="9"/>
        <v>1</v>
      </c>
    </row>
    <row r="50" spans="5:7" x14ac:dyDescent="0.25">
      <c r="E50" t="s">
        <v>217</v>
      </c>
      <c r="F50" t="str">
        <f t="shared" si="8"/>
        <v>ui</v>
      </c>
      <c r="G50">
        <f t="shared" si="9"/>
        <v>1</v>
      </c>
    </row>
    <row r="51" spans="5:7" x14ac:dyDescent="0.25">
      <c r="E51" t="s">
        <v>218</v>
      </c>
      <c r="F51" t="str">
        <f t="shared" si="8"/>
        <v>ya</v>
      </c>
      <c r="G51">
        <f t="shared" si="9"/>
        <v>2</v>
      </c>
    </row>
    <row r="52" spans="5:7" x14ac:dyDescent="0.25">
      <c r="E52" t="s">
        <v>219</v>
      </c>
      <c r="F52" t="str">
        <f t="shared" si="8"/>
        <v>yu</v>
      </c>
      <c r="G52">
        <f t="shared" si="9"/>
        <v>1</v>
      </c>
    </row>
    <row r="53" spans="5:7" x14ac:dyDescent="0.25">
      <c r="E53" t="s">
        <v>195</v>
      </c>
      <c r="F53" t="str">
        <f t="shared" si="8"/>
        <v>tl</v>
      </c>
      <c r="G53">
        <f t="shared" si="9"/>
        <v>2</v>
      </c>
    </row>
    <row r="54" spans="5:7" x14ac:dyDescent="0.25">
      <c r="E54" t="s">
        <v>196</v>
      </c>
      <c r="F54" t="str">
        <f t="shared" si="8"/>
        <v>tr</v>
      </c>
      <c r="G54">
        <f t="shared" si="9"/>
        <v>2</v>
      </c>
    </row>
    <row r="55" spans="5:7" x14ac:dyDescent="0.25">
      <c r="E55" t="s">
        <v>197</v>
      </c>
      <c r="F55" t="str">
        <f t="shared" si="8"/>
        <v>w</v>
      </c>
      <c r="G55">
        <f t="shared" si="9"/>
        <v>6</v>
      </c>
    </row>
    <row r="56" spans="5:7" x14ac:dyDescent="0.25">
      <c r="E56" t="s">
        <v>186</v>
      </c>
      <c r="F56" t="str">
        <f t="shared" si="8"/>
        <v>th</v>
      </c>
      <c r="G56">
        <f t="shared" si="9"/>
        <v>1</v>
      </c>
    </row>
    <row r="57" spans="5:7" x14ac:dyDescent="0.25">
      <c r="E57" t="s">
        <v>187</v>
      </c>
      <c r="F57" t="str">
        <f t="shared" si="8"/>
        <v>ts</v>
      </c>
      <c r="G57">
        <f t="shared" si="9"/>
        <v>1</v>
      </c>
    </row>
    <row r="58" spans="5:7" x14ac:dyDescent="0.25">
      <c r="E58" t="s">
        <v>188</v>
      </c>
      <c r="F58" t="str">
        <f t="shared" si="8"/>
        <v>z</v>
      </c>
      <c r="G58">
        <f t="shared" si="9"/>
        <v>2</v>
      </c>
    </row>
    <row r="59" spans="5:7" x14ac:dyDescent="0.25">
      <c r="E59" t="s">
        <v>128</v>
      </c>
      <c r="F59" t="str">
        <f t="shared" si="8"/>
        <v>v</v>
      </c>
      <c r="G59">
        <f t="shared" si="9"/>
        <v>5</v>
      </c>
    </row>
    <row r="60" spans="5:7" x14ac:dyDescent="0.25">
      <c r="E60" t="s">
        <v>129</v>
      </c>
      <c r="F60" t="str">
        <f t="shared" si="8"/>
        <v>z</v>
      </c>
      <c r="G60">
        <f t="shared" si="9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zoomScale="70" zoomScaleNormal="70" workbookViewId="0">
      <selection sqref="A1:XFD1048576"/>
    </sheetView>
  </sheetViews>
  <sheetFormatPr defaultRowHeight="15" x14ac:dyDescent="0.25"/>
  <cols>
    <col min="13" max="13" width="11.140625" customWidth="1"/>
    <col min="14" max="14" width="11.28515625" customWidth="1"/>
    <col min="15" max="15" width="11.85546875" customWidth="1"/>
  </cols>
  <sheetData>
    <row r="1" spans="1:15" x14ac:dyDescent="0.25">
      <c r="A1" s="23" t="s">
        <v>94</v>
      </c>
      <c r="B1" s="24">
        <f>SUM(B2:B5)</f>
        <v>36</v>
      </c>
      <c r="C1" s="25"/>
      <c r="E1" s="20" t="s">
        <v>102</v>
      </c>
      <c r="F1" s="21">
        <f>SUM(F2:F3)</f>
        <v>36</v>
      </c>
      <c r="G1" s="22"/>
      <c r="I1" t="s">
        <v>127</v>
      </c>
    </row>
    <row r="2" spans="1:15" x14ac:dyDescent="0.25">
      <c r="A2" s="8" t="s">
        <v>98</v>
      </c>
      <c r="B2" s="13">
        <v>27</v>
      </c>
      <c r="C2" s="9">
        <f>B2</f>
        <v>27</v>
      </c>
      <c r="E2" s="8" t="s">
        <v>97</v>
      </c>
      <c r="F2" s="13">
        <v>27</v>
      </c>
      <c r="G2" s="9">
        <f>F2</f>
        <v>27</v>
      </c>
    </row>
    <row r="3" spans="1:15" x14ac:dyDescent="0.25">
      <c r="A3" s="26" t="s">
        <v>96</v>
      </c>
      <c r="B3" s="13">
        <v>9</v>
      </c>
      <c r="C3" s="9">
        <f>C2+B3</f>
        <v>36</v>
      </c>
      <c r="E3" s="26" t="s">
        <v>95</v>
      </c>
      <c r="F3" s="13">
        <v>9</v>
      </c>
      <c r="G3" s="9">
        <f>F3+G2</f>
        <v>36</v>
      </c>
    </row>
    <row r="4" spans="1:15" x14ac:dyDescent="0.25">
      <c r="A4" s="17"/>
      <c r="B4" s="13"/>
      <c r="C4" s="9">
        <f t="shared" ref="C4:C5" si="0">C3+B4</f>
        <v>36</v>
      </c>
      <c r="E4" s="10"/>
      <c r="F4" s="13"/>
      <c r="G4" s="9">
        <f t="shared" ref="G4:G5" si="1">F4+G3</f>
        <v>36</v>
      </c>
    </row>
    <row r="5" spans="1:15" x14ac:dyDescent="0.25">
      <c r="A5" s="31"/>
      <c r="B5" s="14"/>
      <c r="C5" s="12">
        <f t="shared" si="0"/>
        <v>36</v>
      </c>
      <c r="E5" s="11"/>
      <c r="F5" s="14"/>
      <c r="G5" s="9">
        <f t="shared" si="1"/>
        <v>36</v>
      </c>
    </row>
    <row r="7" spans="1:15" x14ac:dyDescent="0.25">
      <c r="A7" s="6" t="s">
        <v>103</v>
      </c>
      <c r="B7" s="15">
        <f>SUM(B8:B33)</f>
        <v>209</v>
      </c>
      <c r="C7" s="7"/>
      <c r="E7" s="6" t="s">
        <v>50</v>
      </c>
      <c r="F7" s="15">
        <f>SUM(F8:F27)</f>
        <v>45</v>
      </c>
      <c r="G7" s="7"/>
      <c r="I7" s="6" t="s">
        <v>104</v>
      </c>
      <c r="J7" s="15">
        <f>SUM(J8:J31)</f>
        <v>216</v>
      </c>
      <c r="K7" s="7"/>
      <c r="M7" s="5" t="s">
        <v>125</v>
      </c>
      <c r="N7" s="5" t="s">
        <v>95</v>
      </c>
      <c r="O7" s="5" t="s">
        <v>126</v>
      </c>
    </row>
    <row r="8" spans="1:15" x14ac:dyDescent="0.25">
      <c r="A8" s="10" t="s">
        <v>3</v>
      </c>
      <c r="B8" s="13">
        <v>17</v>
      </c>
      <c r="C8" s="9">
        <f>B8</f>
        <v>17</v>
      </c>
      <c r="E8" s="10" t="s">
        <v>44</v>
      </c>
      <c r="F8" s="13">
        <v>8</v>
      </c>
      <c r="G8" s="9">
        <f>F8</f>
        <v>8</v>
      </c>
      <c r="I8" s="10" t="s">
        <v>262</v>
      </c>
      <c r="J8" s="13">
        <v>9</v>
      </c>
      <c r="K8" s="9">
        <f>J8</f>
        <v>9</v>
      </c>
      <c r="M8" t="str">
        <f>CONCATENATE("if roll &lt;= ",C8," { return """,LOWER(A8),""" } else ")</f>
        <v xml:space="preserve">if roll &lt;= 17 { return "b" } else </v>
      </c>
      <c r="N8" t="str">
        <f>CONCATENATE("if roll &lt;= ",G8," { return """,LOWER(E8),""" } else ")</f>
        <v xml:space="preserve">if roll &lt;= 8 { return "a" } else </v>
      </c>
      <c r="O8" t="str">
        <f>CONCATENATE("if roll &lt;= ",K8," { return """,LOWER(I8),""" } else ")</f>
        <v xml:space="preserve">if roll &lt;= 9 { return "bh" } else </v>
      </c>
    </row>
    <row r="9" spans="1:15" x14ac:dyDescent="0.25">
      <c r="A9" s="10" t="s">
        <v>8</v>
      </c>
      <c r="B9" s="13">
        <v>22</v>
      </c>
      <c r="C9" s="9">
        <f>C8+B9</f>
        <v>39</v>
      </c>
      <c r="E9" s="10" t="s">
        <v>45</v>
      </c>
      <c r="F9" s="13">
        <v>8</v>
      </c>
      <c r="G9" s="9">
        <f>G8+F9</f>
        <v>16</v>
      </c>
      <c r="I9" s="10" t="s">
        <v>263</v>
      </c>
      <c r="J9" s="13">
        <v>9</v>
      </c>
      <c r="K9" s="9">
        <f>K8+J9</f>
        <v>18</v>
      </c>
      <c r="M9" t="str">
        <f t="shared" ref="M9:M33" si="2">CONCATENATE("if roll &lt;= ",C9," { return """,LOWER(A9),""" } else ")</f>
        <v xml:space="preserve">if roll &lt;= 39 { return "d" } else </v>
      </c>
      <c r="N9" t="str">
        <f t="shared" ref="N9:N27" si="3">CONCATENATE("if roll &lt;= ",G9," { return """,LOWER(E9),""" } else ")</f>
        <v xml:space="preserve">if roll &lt;= 16 { return "e" } else </v>
      </c>
      <c r="O9" t="str">
        <f t="shared" ref="O9:O31" si="4">CONCATENATE("if roll &lt;= ",K9," { return """,LOWER(I9),""" } else ")</f>
        <v xml:space="preserve">if roll &lt;= 18 { return "dh" } else </v>
      </c>
    </row>
    <row r="10" spans="1:15" x14ac:dyDescent="0.25">
      <c r="A10" s="10" t="s">
        <v>248</v>
      </c>
      <c r="B10" s="13">
        <v>7</v>
      </c>
      <c r="C10" s="9">
        <f t="shared" ref="C10:C33" si="5">C9+B10</f>
        <v>46</v>
      </c>
      <c r="E10" s="10" t="s">
        <v>260</v>
      </c>
      <c r="F10" s="13">
        <v>5</v>
      </c>
      <c r="G10" s="9">
        <f t="shared" ref="G10:G27" si="6">G9+F10</f>
        <v>21</v>
      </c>
      <c r="I10" s="10" t="s">
        <v>264</v>
      </c>
      <c r="J10" s="13">
        <v>6</v>
      </c>
      <c r="K10" s="9">
        <f t="shared" ref="K10:K28" si="7">K9+J10</f>
        <v>24</v>
      </c>
      <c r="M10" t="str">
        <f t="shared" si="2"/>
        <v xml:space="preserve">if roll &lt;= 46 { return "g" } else </v>
      </c>
      <c r="N10" t="str">
        <f t="shared" si="3"/>
        <v xml:space="preserve">if roll &lt;= 21 { return "eh" } else </v>
      </c>
      <c r="O10" t="str">
        <f t="shared" si="4"/>
        <v xml:space="preserve">if roll &lt;= 24 { return "gh" } else </v>
      </c>
    </row>
    <row r="11" spans="1:15" x14ac:dyDescent="0.25">
      <c r="A11" s="10" t="s">
        <v>22</v>
      </c>
      <c r="B11" s="13">
        <v>12</v>
      </c>
      <c r="C11" s="9">
        <f t="shared" si="5"/>
        <v>58</v>
      </c>
      <c r="E11" s="10" t="s">
        <v>46</v>
      </c>
      <c r="F11" s="13">
        <v>9</v>
      </c>
      <c r="G11" s="9">
        <f t="shared" si="6"/>
        <v>30</v>
      </c>
      <c r="I11" s="10" t="s">
        <v>22</v>
      </c>
      <c r="J11" s="13">
        <v>6</v>
      </c>
      <c r="K11" s="9">
        <f t="shared" si="7"/>
        <v>30</v>
      </c>
      <c r="M11" t="str">
        <f t="shared" si="2"/>
        <v xml:space="preserve">if roll &lt;= 58 { return "p" } else </v>
      </c>
      <c r="N11" t="str">
        <f t="shared" si="3"/>
        <v xml:space="preserve">if roll &lt;= 30 { return "i" } else </v>
      </c>
      <c r="O11" t="str">
        <f t="shared" si="4"/>
        <v xml:space="preserve">if roll &lt;= 30 { return "p" } else </v>
      </c>
    </row>
    <row r="12" spans="1:15" x14ac:dyDescent="0.25">
      <c r="A12" s="10" t="s">
        <v>33</v>
      </c>
      <c r="B12" s="13">
        <v>8</v>
      </c>
      <c r="C12" s="9">
        <f t="shared" si="5"/>
        <v>66</v>
      </c>
      <c r="E12" s="10" t="s">
        <v>261</v>
      </c>
      <c r="F12" s="13">
        <v>8</v>
      </c>
      <c r="G12" s="9">
        <f t="shared" si="6"/>
        <v>38</v>
      </c>
      <c r="I12" s="10" t="s">
        <v>33</v>
      </c>
      <c r="J12" s="13">
        <v>6</v>
      </c>
      <c r="K12" s="9">
        <f t="shared" si="7"/>
        <v>36</v>
      </c>
      <c r="M12" t="str">
        <f t="shared" si="2"/>
        <v xml:space="preserve">if roll &lt;= 66 { return "t" } else </v>
      </c>
      <c r="N12" t="str">
        <f t="shared" si="3"/>
        <v xml:space="preserve">if roll &lt;= 38 { return "ih" } else </v>
      </c>
      <c r="O12" t="str">
        <f t="shared" si="4"/>
        <v xml:space="preserve">if roll &lt;= 36 { return "t" } else </v>
      </c>
    </row>
    <row r="13" spans="1:15" x14ac:dyDescent="0.25">
      <c r="A13" s="10" t="s">
        <v>249</v>
      </c>
      <c r="B13" s="13">
        <v>7</v>
      </c>
      <c r="C13" s="9">
        <f t="shared" si="5"/>
        <v>73</v>
      </c>
      <c r="E13" s="10" t="s">
        <v>49</v>
      </c>
      <c r="F13" s="13">
        <v>5</v>
      </c>
      <c r="G13" s="9">
        <f t="shared" si="6"/>
        <v>43</v>
      </c>
      <c r="I13" s="10" t="s">
        <v>16</v>
      </c>
      <c r="J13" s="13">
        <v>9</v>
      </c>
      <c r="K13" s="9">
        <f t="shared" si="7"/>
        <v>45</v>
      </c>
      <c r="M13" t="str">
        <f t="shared" si="2"/>
        <v xml:space="preserve">if roll &lt;= 73 { return "th" } else </v>
      </c>
      <c r="N13" t="str">
        <f t="shared" si="3"/>
        <v xml:space="preserve">if roll &lt;= 43 { return "o" } else </v>
      </c>
      <c r="O13" t="str">
        <f t="shared" si="4"/>
        <v xml:space="preserve">if roll &lt;= 45 { return "k" } else </v>
      </c>
    </row>
    <row r="14" spans="1:15" x14ac:dyDescent="0.25">
      <c r="A14" s="10" t="s">
        <v>16</v>
      </c>
      <c r="B14" s="13">
        <v>5</v>
      </c>
      <c r="C14" s="9">
        <f t="shared" si="5"/>
        <v>78</v>
      </c>
      <c r="E14" s="10" t="s">
        <v>229</v>
      </c>
      <c r="F14" s="13">
        <v>2</v>
      </c>
      <c r="G14" s="9">
        <f t="shared" si="6"/>
        <v>45</v>
      </c>
      <c r="I14" s="10" t="s">
        <v>21</v>
      </c>
      <c r="J14" s="13">
        <v>29</v>
      </c>
      <c r="K14" s="9">
        <f t="shared" si="7"/>
        <v>74</v>
      </c>
      <c r="M14" t="str">
        <f t="shared" si="2"/>
        <v xml:space="preserve">if roll &lt;= 78 { return "k" } else </v>
      </c>
      <c r="N14" t="str">
        <f t="shared" si="3"/>
        <v xml:space="preserve">if roll &lt;= 45 { return "u" } else </v>
      </c>
      <c r="O14" t="str">
        <f t="shared" si="4"/>
        <v xml:space="preserve">if roll &lt;= 74 { return "n" } else </v>
      </c>
    </row>
    <row r="15" spans="1:15" x14ac:dyDescent="0.25">
      <c r="A15" s="10" t="s">
        <v>20</v>
      </c>
      <c r="B15" s="13">
        <v>10</v>
      </c>
      <c r="C15" s="9">
        <f t="shared" si="5"/>
        <v>88</v>
      </c>
      <c r="E15" s="10"/>
      <c r="F15" s="13"/>
      <c r="G15" s="9">
        <f t="shared" si="6"/>
        <v>45</v>
      </c>
      <c r="I15" s="10" t="s">
        <v>265</v>
      </c>
      <c r="J15" s="13">
        <v>12</v>
      </c>
      <c r="K15" s="9">
        <f t="shared" si="7"/>
        <v>86</v>
      </c>
      <c r="M15" t="str">
        <f t="shared" si="2"/>
        <v xml:space="preserve">if roll &lt;= 88 { return "m" } else </v>
      </c>
      <c r="N15" t="str">
        <f t="shared" si="3"/>
        <v xml:space="preserve">if roll &lt;= 45 { return "" } else </v>
      </c>
      <c r="O15" t="str">
        <f t="shared" si="4"/>
        <v xml:space="preserve">if roll &lt;= 86 { return "ng" } else </v>
      </c>
    </row>
    <row r="16" spans="1:15" x14ac:dyDescent="0.25">
      <c r="A16" s="10" t="s">
        <v>21</v>
      </c>
      <c r="B16" s="13">
        <v>22</v>
      </c>
      <c r="C16" s="9">
        <f t="shared" si="5"/>
        <v>110</v>
      </c>
      <c r="E16" s="11"/>
      <c r="F16" s="14"/>
      <c r="G16" s="12">
        <f t="shared" si="6"/>
        <v>45</v>
      </c>
      <c r="I16" s="19" t="s">
        <v>19</v>
      </c>
      <c r="J16" s="13">
        <v>23</v>
      </c>
      <c r="K16" s="9">
        <f t="shared" si="7"/>
        <v>109</v>
      </c>
      <c r="M16" t="str">
        <f t="shared" si="2"/>
        <v xml:space="preserve">if roll &lt;= 110 { return "n" } else </v>
      </c>
      <c r="N16" t="str">
        <f t="shared" si="3"/>
        <v xml:space="preserve">if roll &lt;= 45 { return "" } else </v>
      </c>
      <c r="O16" t="str">
        <f t="shared" si="4"/>
        <v xml:space="preserve">if roll &lt;= 109 { return "l" } else </v>
      </c>
    </row>
    <row r="17" spans="1:15" x14ac:dyDescent="0.25">
      <c r="A17" s="10" t="s">
        <v>40</v>
      </c>
      <c r="B17" s="13">
        <v>22</v>
      </c>
      <c r="C17" s="9">
        <f t="shared" si="5"/>
        <v>132</v>
      </c>
      <c r="G17" s="12">
        <f t="shared" si="6"/>
        <v>45</v>
      </c>
      <c r="I17" s="10" t="s">
        <v>28</v>
      </c>
      <c r="J17" s="16">
        <v>29</v>
      </c>
      <c r="K17" s="9">
        <f t="shared" si="7"/>
        <v>138</v>
      </c>
      <c r="M17" t="str">
        <f t="shared" si="2"/>
        <v xml:space="preserve">if roll &lt;= 132 { return "z" } else </v>
      </c>
      <c r="N17" t="str">
        <f t="shared" si="3"/>
        <v xml:space="preserve">if roll &lt;= 45 { return "" } else </v>
      </c>
      <c r="O17" t="str">
        <f t="shared" si="4"/>
        <v xml:space="preserve">if roll &lt;= 138 { return "r" } else </v>
      </c>
    </row>
    <row r="18" spans="1:15" x14ac:dyDescent="0.25">
      <c r="A18" s="10" t="s">
        <v>19</v>
      </c>
      <c r="B18" s="13">
        <v>10</v>
      </c>
      <c r="C18" s="9">
        <f t="shared" si="5"/>
        <v>142</v>
      </c>
      <c r="G18" s="12">
        <f t="shared" si="6"/>
        <v>45</v>
      </c>
      <c r="I18" s="10" t="s">
        <v>29</v>
      </c>
      <c r="J18" s="16">
        <v>18</v>
      </c>
      <c r="K18" s="9">
        <f t="shared" si="7"/>
        <v>156</v>
      </c>
      <c r="M18" t="str">
        <f t="shared" si="2"/>
        <v xml:space="preserve">if roll &lt;= 142 { return "l" } else </v>
      </c>
      <c r="N18" t="str">
        <f t="shared" si="3"/>
        <v xml:space="preserve">if roll &lt;= 45 { return "" } else </v>
      </c>
      <c r="O18" t="str">
        <f t="shared" si="4"/>
        <v xml:space="preserve">if roll &lt;= 156 { return "s" } else </v>
      </c>
    </row>
    <row r="19" spans="1:15" x14ac:dyDescent="0.25">
      <c r="A19" s="10" t="s">
        <v>28</v>
      </c>
      <c r="B19" s="13">
        <v>14</v>
      </c>
      <c r="C19" s="9">
        <f t="shared" si="5"/>
        <v>156</v>
      </c>
      <c r="G19" s="12">
        <f t="shared" si="6"/>
        <v>45</v>
      </c>
      <c r="I19" s="10" t="s">
        <v>20</v>
      </c>
      <c r="J19" s="16">
        <v>15</v>
      </c>
      <c r="K19" s="9">
        <f t="shared" si="7"/>
        <v>171</v>
      </c>
      <c r="M19" t="str">
        <f t="shared" si="2"/>
        <v xml:space="preserve">if roll &lt;= 156 { return "r" } else </v>
      </c>
      <c r="N19" t="str">
        <f t="shared" si="3"/>
        <v xml:space="preserve">if roll &lt;= 45 { return "" } else </v>
      </c>
      <c r="O19" t="str">
        <f t="shared" si="4"/>
        <v xml:space="preserve">if roll &lt;= 171 { return "m" } else </v>
      </c>
    </row>
    <row r="20" spans="1:15" x14ac:dyDescent="0.25">
      <c r="A20" s="10" t="s">
        <v>39</v>
      </c>
      <c r="B20" s="13">
        <v>6</v>
      </c>
      <c r="C20" s="9">
        <f t="shared" si="5"/>
        <v>162</v>
      </c>
      <c r="G20" s="12">
        <f t="shared" si="6"/>
        <v>45</v>
      </c>
      <c r="I20" s="10" t="s">
        <v>253</v>
      </c>
      <c r="J20" s="16">
        <v>6</v>
      </c>
      <c r="K20" s="9">
        <f t="shared" si="7"/>
        <v>177</v>
      </c>
      <c r="M20" t="str">
        <f t="shared" si="2"/>
        <v xml:space="preserve">if roll &lt;= 162 { return "y" } else </v>
      </c>
      <c r="N20" t="str">
        <f t="shared" si="3"/>
        <v xml:space="preserve">if roll &lt;= 45 { return "" } else </v>
      </c>
      <c r="O20" t="str">
        <f t="shared" si="4"/>
        <v xml:space="preserve">if roll &lt;= 177 { return "mb" } else </v>
      </c>
    </row>
    <row r="21" spans="1:15" x14ac:dyDescent="0.25">
      <c r="A21" s="10" t="s">
        <v>250</v>
      </c>
      <c r="B21" s="13">
        <v>4</v>
      </c>
      <c r="C21" s="9">
        <f t="shared" si="5"/>
        <v>166</v>
      </c>
      <c r="G21" s="12">
        <f t="shared" si="6"/>
        <v>45</v>
      </c>
      <c r="I21" s="10" t="s">
        <v>254</v>
      </c>
      <c r="J21" s="16">
        <v>6</v>
      </c>
      <c r="K21" s="9">
        <f t="shared" si="7"/>
        <v>183</v>
      </c>
      <c r="M21" t="str">
        <f t="shared" si="2"/>
        <v xml:space="preserve">if roll &lt;= 166 { return "zb" } else </v>
      </c>
      <c r="N21" t="str">
        <f t="shared" si="3"/>
        <v xml:space="preserve">if roll &lt;= 45 { return "" } else </v>
      </c>
      <c r="O21" t="str">
        <f t="shared" si="4"/>
        <v xml:space="preserve">if roll &lt;= 183 { return "nd" } else </v>
      </c>
    </row>
    <row r="22" spans="1:15" x14ac:dyDescent="0.25">
      <c r="A22" s="10" t="s">
        <v>41</v>
      </c>
      <c r="B22" s="13">
        <v>5</v>
      </c>
      <c r="C22" s="9">
        <f t="shared" si="5"/>
        <v>171</v>
      </c>
      <c r="G22" s="12">
        <f t="shared" si="6"/>
        <v>45</v>
      </c>
      <c r="I22" s="10" t="s">
        <v>255</v>
      </c>
      <c r="J22" s="16">
        <v>3</v>
      </c>
      <c r="K22" s="9">
        <f t="shared" si="7"/>
        <v>186</v>
      </c>
      <c r="M22" t="str">
        <f t="shared" si="2"/>
        <v xml:space="preserve">if roll &lt;= 171 { return "zd" } else </v>
      </c>
      <c r="N22" t="str">
        <f t="shared" si="3"/>
        <v xml:space="preserve">if roll &lt;= 45 { return "" } else </v>
      </c>
      <c r="O22" t="str">
        <f t="shared" si="4"/>
        <v xml:space="preserve">if roll &lt;= 186 { return "ngg" } else </v>
      </c>
    </row>
    <row r="23" spans="1:15" x14ac:dyDescent="0.25">
      <c r="A23" s="10" t="s">
        <v>251</v>
      </c>
      <c r="B23" s="13">
        <v>2</v>
      </c>
      <c r="C23" s="9">
        <f t="shared" si="5"/>
        <v>173</v>
      </c>
      <c r="G23" s="12">
        <f t="shared" si="6"/>
        <v>45</v>
      </c>
      <c r="I23" s="10" t="s">
        <v>266</v>
      </c>
      <c r="J23" s="16">
        <v>6</v>
      </c>
      <c r="K23" s="9">
        <f t="shared" si="7"/>
        <v>192</v>
      </c>
      <c r="M23" t="str">
        <f t="shared" si="2"/>
        <v xml:space="preserve">if roll &lt;= 173 { return "zg" } else </v>
      </c>
      <c r="N23" t="str">
        <f t="shared" si="3"/>
        <v xml:space="preserve">if roll &lt;= 45 { return "" } else </v>
      </c>
      <c r="O23" t="str">
        <f t="shared" si="4"/>
        <v xml:space="preserve">if roll &lt;= 192 { return "yr" } else </v>
      </c>
    </row>
    <row r="24" spans="1:15" x14ac:dyDescent="0.25">
      <c r="A24" s="10" t="s">
        <v>252</v>
      </c>
      <c r="B24" s="13">
        <v>3</v>
      </c>
      <c r="C24" s="9">
        <f t="shared" si="5"/>
        <v>176</v>
      </c>
      <c r="G24" s="12">
        <f t="shared" si="6"/>
        <v>45</v>
      </c>
      <c r="I24" s="10" t="s">
        <v>257</v>
      </c>
      <c r="J24" s="16">
        <v>3</v>
      </c>
      <c r="K24" s="9">
        <f t="shared" si="7"/>
        <v>195</v>
      </c>
      <c r="M24" t="str">
        <f t="shared" si="2"/>
        <v xml:space="preserve">if roll &lt;= 176 { return "zl" } else </v>
      </c>
      <c r="N24" t="str">
        <f t="shared" si="3"/>
        <v xml:space="preserve">if roll &lt;= 45 { return "" } else </v>
      </c>
      <c r="O24" t="str">
        <f t="shared" si="4"/>
        <v xml:space="preserve">if roll &lt;= 195 { return "ly" } else </v>
      </c>
    </row>
    <row r="25" spans="1:15" x14ac:dyDescent="0.25">
      <c r="A25" s="10" t="s">
        <v>253</v>
      </c>
      <c r="B25" s="13">
        <v>5</v>
      </c>
      <c r="C25" s="9">
        <f t="shared" si="5"/>
        <v>181</v>
      </c>
      <c r="G25" s="12">
        <f t="shared" si="6"/>
        <v>45</v>
      </c>
      <c r="I25" s="10" t="s">
        <v>267</v>
      </c>
      <c r="J25" s="16">
        <v>3</v>
      </c>
      <c r="K25" s="9">
        <f t="shared" si="7"/>
        <v>198</v>
      </c>
      <c r="M25" t="str">
        <f t="shared" si="2"/>
        <v xml:space="preserve">if roll &lt;= 181 { return "mb" } else </v>
      </c>
      <c r="N25" t="str">
        <f t="shared" si="3"/>
        <v xml:space="preserve">if roll &lt;= 45 { return "" } else </v>
      </c>
      <c r="O25" t="str">
        <f t="shared" si="4"/>
        <v xml:space="preserve">if roll &lt;= 198 { return "ny" } else </v>
      </c>
    </row>
    <row r="26" spans="1:15" x14ac:dyDescent="0.25">
      <c r="A26" s="10" t="s">
        <v>254</v>
      </c>
      <c r="B26" s="13">
        <v>5</v>
      </c>
      <c r="C26" s="9">
        <f t="shared" si="5"/>
        <v>186</v>
      </c>
      <c r="G26" s="12">
        <f t="shared" si="6"/>
        <v>45</v>
      </c>
      <c r="I26" s="10" t="s">
        <v>268</v>
      </c>
      <c r="J26" s="16">
        <v>3</v>
      </c>
      <c r="K26" s="9">
        <f t="shared" si="7"/>
        <v>201</v>
      </c>
      <c r="M26" t="str">
        <f t="shared" si="2"/>
        <v xml:space="preserve">if roll &lt;= 186 { return "nd" } else </v>
      </c>
      <c r="N26" t="str">
        <f t="shared" si="3"/>
        <v xml:space="preserve">if roll &lt;= 45 { return "" } else </v>
      </c>
      <c r="O26" t="str">
        <f t="shared" si="4"/>
        <v xml:space="preserve">if roll &lt;= 201 { return "lbh" } else </v>
      </c>
    </row>
    <row r="27" spans="1:15" x14ac:dyDescent="0.25">
      <c r="A27" s="10" t="s">
        <v>255</v>
      </c>
      <c r="B27" s="13">
        <v>3</v>
      </c>
      <c r="C27" s="9">
        <f t="shared" si="5"/>
        <v>189</v>
      </c>
      <c r="G27" s="12">
        <f t="shared" si="6"/>
        <v>45</v>
      </c>
      <c r="I27" s="10" t="s">
        <v>258</v>
      </c>
      <c r="J27" s="16">
        <v>6</v>
      </c>
      <c r="K27" s="9">
        <f t="shared" si="7"/>
        <v>207</v>
      </c>
      <c r="M27" t="str">
        <f t="shared" si="2"/>
        <v xml:space="preserve">if roll &lt;= 189 { return "ngg" } else </v>
      </c>
      <c r="N27" t="str">
        <f t="shared" si="3"/>
        <v xml:space="preserve">if roll &lt;= 45 { return "" } else </v>
      </c>
      <c r="O27" t="str">
        <f t="shared" si="4"/>
        <v xml:space="preserve">if roll &lt;= 207 { return "lz" } else </v>
      </c>
    </row>
    <row r="28" spans="1:15" x14ac:dyDescent="0.25">
      <c r="A28" s="10" t="s">
        <v>256</v>
      </c>
      <c r="B28" s="13">
        <v>5</v>
      </c>
      <c r="C28" s="9">
        <f t="shared" si="5"/>
        <v>194</v>
      </c>
      <c r="I28" s="10" t="s">
        <v>259</v>
      </c>
      <c r="J28" s="16">
        <v>9</v>
      </c>
      <c r="K28" s="9">
        <f t="shared" si="7"/>
        <v>216</v>
      </c>
      <c r="M28" t="str">
        <f t="shared" si="2"/>
        <v xml:space="preserve">if roll &lt;= 194 { return "ry" } else </v>
      </c>
      <c r="O28" t="str">
        <f t="shared" si="4"/>
        <v xml:space="preserve">if roll &lt;= 216 { return "ld" } else </v>
      </c>
    </row>
    <row r="29" spans="1:15" x14ac:dyDescent="0.25">
      <c r="A29" s="10" t="s">
        <v>257</v>
      </c>
      <c r="B29" s="16">
        <v>3</v>
      </c>
      <c r="C29" s="9">
        <f t="shared" si="5"/>
        <v>197</v>
      </c>
      <c r="I29" s="10"/>
      <c r="J29" s="13"/>
      <c r="K29" s="9"/>
      <c r="M29" t="str">
        <f t="shared" si="2"/>
        <v xml:space="preserve">if roll &lt;= 197 { return "ly" } else </v>
      </c>
      <c r="O29" t="str">
        <f t="shared" si="4"/>
        <v xml:space="preserve">if roll &lt;=  { return "" } else </v>
      </c>
    </row>
    <row r="30" spans="1:15" x14ac:dyDescent="0.25">
      <c r="A30" s="10" t="s">
        <v>258</v>
      </c>
      <c r="B30" s="16">
        <v>5</v>
      </c>
      <c r="C30" s="9">
        <f t="shared" si="5"/>
        <v>202</v>
      </c>
      <c r="I30" s="10"/>
      <c r="J30" s="13"/>
      <c r="K30" s="9"/>
      <c r="M30" t="str">
        <f t="shared" si="2"/>
        <v xml:space="preserve">if roll &lt;= 202 { return "lz" } else </v>
      </c>
      <c r="O30" t="str">
        <f t="shared" si="4"/>
        <v xml:space="preserve">if roll &lt;=  { return "" } else </v>
      </c>
    </row>
    <row r="31" spans="1:15" x14ac:dyDescent="0.25">
      <c r="A31" s="10" t="s">
        <v>259</v>
      </c>
      <c r="B31" s="16">
        <v>7</v>
      </c>
      <c r="C31" s="9">
        <f t="shared" si="5"/>
        <v>209</v>
      </c>
      <c r="I31" s="11"/>
      <c r="J31" s="14"/>
      <c r="K31" s="12"/>
      <c r="M31" t="str">
        <f t="shared" si="2"/>
        <v xml:space="preserve">if roll &lt;= 209 { return "ld" } else </v>
      </c>
      <c r="O31" t="str">
        <f t="shared" si="4"/>
        <v xml:space="preserve">if roll &lt;=  { return "" } else </v>
      </c>
    </row>
    <row r="32" spans="1:15" x14ac:dyDescent="0.25">
      <c r="A32" s="10"/>
      <c r="B32" s="13"/>
      <c r="C32" s="9">
        <f t="shared" si="5"/>
        <v>209</v>
      </c>
      <c r="M32" t="str">
        <f t="shared" si="2"/>
        <v xml:space="preserve">if roll &lt;= 209 { return "" } else </v>
      </c>
    </row>
    <row r="33" spans="1:13" x14ac:dyDescent="0.25">
      <c r="A33" s="11"/>
      <c r="B33" s="14"/>
      <c r="C33" s="12">
        <f t="shared" si="5"/>
        <v>209</v>
      </c>
      <c r="M33" t="str">
        <f t="shared" si="2"/>
        <v xml:space="preserve">if roll &lt;= 209 { return "" } else </v>
      </c>
    </row>
    <row r="35" spans="1:13" x14ac:dyDescent="0.25">
      <c r="E35" t="s">
        <v>236</v>
      </c>
      <c r="F35" t="str">
        <f>TRIM(LOWER(LEFT(E35,SEARCH(" ",E35))))</f>
        <v>h</v>
      </c>
      <c r="G35">
        <f t="shared" ref="G35:G43" si="8">VALUE(TRIM(MID(E35,SEARCH(" ",E35),3)))</f>
        <v>10</v>
      </c>
    </row>
    <row r="36" spans="1:13" x14ac:dyDescent="0.25">
      <c r="E36" t="s">
        <v>237</v>
      </c>
      <c r="F36" t="str">
        <f t="shared" ref="F36:F60" si="9">TRIM(LOWER(LEFT(E36,SEARCH(" ",E36))))</f>
        <v>kh</v>
      </c>
      <c r="G36">
        <f t="shared" si="8"/>
        <v>4</v>
      </c>
    </row>
    <row r="37" spans="1:13" x14ac:dyDescent="0.25">
      <c r="E37" t="s">
        <v>238</v>
      </c>
      <c r="F37" t="str">
        <f t="shared" si="9"/>
        <v>l</v>
      </c>
      <c r="G37">
        <f t="shared" si="8"/>
        <v>7</v>
      </c>
    </row>
    <row r="38" spans="1:13" x14ac:dyDescent="0.25">
      <c r="E38" t="s">
        <v>239</v>
      </c>
      <c r="F38" t="str">
        <f t="shared" si="9"/>
        <v>lr</v>
      </c>
      <c r="G38">
        <f t="shared" si="8"/>
        <v>3</v>
      </c>
    </row>
    <row r="39" spans="1:13" x14ac:dyDescent="0.25">
      <c r="E39" t="s">
        <v>240</v>
      </c>
      <c r="F39" t="str">
        <f t="shared" si="9"/>
        <v>r</v>
      </c>
      <c r="G39">
        <f t="shared" si="8"/>
        <v>5</v>
      </c>
    </row>
    <row r="40" spans="1:13" x14ac:dyDescent="0.25">
      <c r="E40" t="s">
        <v>241</v>
      </c>
      <c r="F40" t="str">
        <f t="shared" si="9"/>
        <v>rl</v>
      </c>
      <c r="G40">
        <f t="shared" si="8"/>
        <v>4</v>
      </c>
    </row>
    <row r="41" spans="1:13" x14ac:dyDescent="0.25">
      <c r="E41" t="s">
        <v>242</v>
      </c>
      <c r="F41" t="str">
        <f t="shared" si="9"/>
        <v>s</v>
      </c>
      <c r="G41">
        <f t="shared" si="8"/>
        <v>5</v>
      </c>
    </row>
    <row r="42" spans="1:13" x14ac:dyDescent="0.25">
      <c r="E42" t="s">
        <v>243</v>
      </c>
      <c r="F42" t="str">
        <f t="shared" si="9"/>
        <v>w</v>
      </c>
      <c r="G42">
        <f t="shared" si="8"/>
        <v>6</v>
      </c>
    </row>
    <row r="43" spans="1:13" x14ac:dyDescent="0.25">
      <c r="E43" t="s">
        <v>244</v>
      </c>
      <c r="F43" t="str">
        <f t="shared" si="9"/>
        <v>`</v>
      </c>
      <c r="G43">
        <f t="shared" si="8"/>
        <v>3</v>
      </c>
    </row>
    <row r="44" spans="1:13" x14ac:dyDescent="0.25">
      <c r="E44" t="s">
        <v>211</v>
      </c>
      <c r="F44" t="str">
        <f t="shared" si="9"/>
        <v>o</v>
      </c>
      <c r="G44">
        <f>VALUE(TRIM(MID(E44,SEARCH(" ",E44),3)))</f>
        <v>2</v>
      </c>
    </row>
    <row r="45" spans="1:13" x14ac:dyDescent="0.25">
      <c r="E45" t="s">
        <v>212</v>
      </c>
      <c r="F45" t="str">
        <f t="shared" si="9"/>
        <v>oa</v>
      </c>
      <c r="G45">
        <f t="shared" ref="G45:G60" si="10">VALUE(TRIM(MID(E45,SEARCH(" ",E45),3)))</f>
        <v>1</v>
      </c>
    </row>
    <row r="46" spans="1:13" x14ac:dyDescent="0.25">
      <c r="E46" t="s">
        <v>213</v>
      </c>
      <c r="F46" t="str">
        <f t="shared" si="9"/>
        <v>oi</v>
      </c>
      <c r="G46">
        <f t="shared" si="10"/>
        <v>2</v>
      </c>
    </row>
    <row r="47" spans="1:13" x14ac:dyDescent="0.25">
      <c r="E47" t="s">
        <v>214</v>
      </c>
      <c r="F47" t="str">
        <f t="shared" si="9"/>
        <v>ou</v>
      </c>
      <c r="G47">
        <f t="shared" si="10"/>
        <v>1</v>
      </c>
    </row>
    <row r="48" spans="1:13" x14ac:dyDescent="0.25">
      <c r="E48" t="s">
        <v>215</v>
      </c>
      <c r="F48" t="str">
        <f t="shared" si="9"/>
        <v>u</v>
      </c>
      <c r="G48">
        <f t="shared" si="10"/>
        <v>1</v>
      </c>
    </row>
    <row r="49" spans="5:7" x14ac:dyDescent="0.25">
      <c r="E49" t="s">
        <v>216</v>
      </c>
      <c r="F49" t="str">
        <f t="shared" si="9"/>
        <v>ua</v>
      </c>
      <c r="G49">
        <f t="shared" si="10"/>
        <v>1</v>
      </c>
    </row>
    <row r="50" spans="5:7" x14ac:dyDescent="0.25">
      <c r="E50" t="s">
        <v>217</v>
      </c>
      <c r="F50" t="str">
        <f t="shared" si="9"/>
        <v>ui</v>
      </c>
      <c r="G50">
        <f t="shared" si="10"/>
        <v>1</v>
      </c>
    </row>
    <row r="51" spans="5:7" x14ac:dyDescent="0.25">
      <c r="E51" t="s">
        <v>218</v>
      </c>
      <c r="F51" t="str">
        <f t="shared" si="9"/>
        <v>ya</v>
      </c>
      <c r="G51">
        <f t="shared" si="10"/>
        <v>2</v>
      </c>
    </row>
    <row r="52" spans="5:7" x14ac:dyDescent="0.25">
      <c r="E52" t="s">
        <v>219</v>
      </c>
      <c r="F52" t="str">
        <f t="shared" si="9"/>
        <v>yu</v>
      </c>
      <c r="G52">
        <f t="shared" si="10"/>
        <v>1</v>
      </c>
    </row>
    <row r="53" spans="5:7" x14ac:dyDescent="0.25">
      <c r="E53" t="s">
        <v>195</v>
      </c>
      <c r="F53" t="str">
        <f t="shared" si="9"/>
        <v>tl</v>
      </c>
      <c r="G53">
        <f t="shared" si="10"/>
        <v>2</v>
      </c>
    </row>
    <row r="54" spans="5:7" x14ac:dyDescent="0.25">
      <c r="E54" t="s">
        <v>196</v>
      </c>
      <c r="F54" t="str">
        <f t="shared" si="9"/>
        <v>tr</v>
      </c>
      <c r="G54">
        <f t="shared" si="10"/>
        <v>2</v>
      </c>
    </row>
    <row r="55" spans="5:7" x14ac:dyDescent="0.25">
      <c r="E55" t="s">
        <v>197</v>
      </c>
      <c r="F55" t="str">
        <f t="shared" si="9"/>
        <v>w</v>
      </c>
      <c r="G55">
        <f t="shared" si="10"/>
        <v>6</v>
      </c>
    </row>
    <row r="56" spans="5:7" x14ac:dyDescent="0.25">
      <c r="E56" t="s">
        <v>186</v>
      </c>
      <c r="F56" t="str">
        <f t="shared" si="9"/>
        <v>th</v>
      </c>
      <c r="G56">
        <f t="shared" si="10"/>
        <v>1</v>
      </c>
    </row>
    <row r="57" spans="5:7" x14ac:dyDescent="0.25">
      <c r="E57" t="s">
        <v>187</v>
      </c>
      <c r="F57" t="str">
        <f t="shared" si="9"/>
        <v>ts</v>
      </c>
      <c r="G57">
        <f t="shared" si="10"/>
        <v>1</v>
      </c>
    </row>
    <row r="58" spans="5:7" x14ac:dyDescent="0.25">
      <c r="E58" t="s">
        <v>188</v>
      </c>
      <c r="F58" t="str">
        <f t="shared" si="9"/>
        <v>z</v>
      </c>
      <c r="G58">
        <f t="shared" si="10"/>
        <v>2</v>
      </c>
    </row>
    <row r="59" spans="5:7" x14ac:dyDescent="0.25">
      <c r="E59" t="s">
        <v>128</v>
      </c>
      <c r="F59" t="str">
        <f t="shared" si="9"/>
        <v>v</v>
      </c>
      <c r="G59">
        <f t="shared" si="10"/>
        <v>5</v>
      </c>
    </row>
    <row r="60" spans="5:7" x14ac:dyDescent="0.25">
      <c r="E60" t="s">
        <v>129</v>
      </c>
      <c r="F60" t="str">
        <f t="shared" si="9"/>
        <v>z</v>
      </c>
      <c r="G60">
        <f t="shared" si="10"/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4" zoomScale="70" zoomScaleNormal="70" workbookViewId="0">
      <selection activeCell="B27" sqref="B27"/>
    </sheetView>
  </sheetViews>
  <sheetFormatPr defaultRowHeight="15" x14ac:dyDescent="0.25"/>
  <cols>
    <col min="13" max="13" width="11.140625" customWidth="1"/>
    <col min="14" max="14" width="11.28515625" customWidth="1"/>
    <col min="15" max="15" width="11.85546875" customWidth="1"/>
  </cols>
  <sheetData>
    <row r="1" spans="1:15" x14ac:dyDescent="0.25">
      <c r="A1" s="23" t="s">
        <v>94</v>
      </c>
      <c r="B1" s="24">
        <f>SUM(B2:B5)</f>
        <v>13</v>
      </c>
      <c r="C1" s="25"/>
      <c r="E1" s="20" t="s">
        <v>102</v>
      </c>
      <c r="F1" s="21">
        <f>SUM(F2:F3)</f>
        <v>3</v>
      </c>
      <c r="G1" s="22"/>
      <c r="I1" s="33" t="s">
        <v>102</v>
      </c>
      <c r="J1" s="34">
        <f>SUM(J2:J3)</f>
        <v>5</v>
      </c>
      <c r="K1" s="35"/>
    </row>
    <row r="2" spans="1:15" x14ac:dyDescent="0.25">
      <c r="A2" s="36" t="s">
        <v>95</v>
      </c>
      <c r="B2" s="16">
        <v>1</v>
      </c>
      <c r="C2" s="37">
        <f>B2</f>
        <v>1</v>
      </c>
      <c r="E2" s="36" t="s">
        <v>95</v>
      </c>
      <c r="F2" s="16">
        <v>1</v>
      </c>
      <c r="G2" s="37">
        <f>F2</f>
        <v>1</v>
      </c>
      <c r="I2" s="42" t="s">
        <v>96</v>
      </c>
      <c r="J2" s="40">
        <v>3</v>
      </c>
      <c r="K2" s="41">
        <f>J2</f>
        <v>3</v>
      </c>
    </row>
    <row r="3" spans="1:15" x14ac:dyDescent="0.25">
      <c r="A3" s="36" t="s">
        <v>96</v>
      </c>
      <c r="B3" s="16">
        <v>6</v>
      </c>
      <c r="C3" s="37">
        <f>C2+B3</f>
        <v>7</v>
      </c>
      <c r="E3" s="8" t="s">
        <v>97</v>
      </c>
      <c r="F3" s="16">
        <v>2</v>
      </c>
      <c r="G3" s="37">
        <f>F3+G2</f>
        <v>3</v>
      </c>
      <c r="I3" s="17" t="s">
        <v>98</v>
      </c>
      <c r="J3" s="16">
        <v>2</v>
      </c>
      <c r="K3" s="37">
        <f>J3+K2</f>
        <v>5</v>
      </c>
    </row>
    <row r="4" spans="1:15" x14ac:dyDescent="0.25">
      <c r="A4" s="8" t="s">
        <v>97</v>
      </c>
      <c r="B4" s="16">
        <v>2</v>
      </c>
      <c r="C4" s="37">
        <f t="shared" ref="C4:C5" si="0">C3+B4</f>
        <v>9</v>
      </c>
      <c r="E4" s="17"/>
      <c r="F4" s="16"/>
      <c r="G4" s="37">
        <f t="shared" ref="G4:G5" si="1">F4+G3</f>
        <v>3</v>
      </c>
      <c r="I4" s="17"/>
      <c r="J4" s="16"/>
      <c r="K4" s="37">
        <f t="shared" ref="K4:K5" si="2">J4+K3</f>
        <v>5</v>
      </c>
    </row>
    <row r="5" spans="1:15" x14ac:dyDescent="0.25">
      <c r="A5" s="31" t="s">
        <v>98</v>
      </c>
      <c r="B5" s="38">
        <v>4</v>
      </c>
      <c r="C5" s="39">
        <f t="shared" si="0"/>
        <v>13</v>
      </c>
      <c r="E5" s="31"/>
      <c r="F5" s="38"/>
      <c r="G5" s="39">
        <f t="shared" si="1"/>
        <v>3</v>
      </c>
      <c r="I5" s="31"/>
      <c r="J5" s="38"/>
      <c r="K5" s="39">
        <f t="shared" si="2"/>
        <v>5</v>
      </c>
    </row>
    <row r="7" spans="1:15" x14ac:dyDescent="0.25">
      <c r="A7" s="6" t="s">
        <v>103</v>
      </c>
      <c r="B7" s="15">
        <f>SUM(B8:B33)</f>
        <v>98</v>
      </c>
      <c r="C7" s="7"/>
      <c r="E7" s="6" t="s">
        <v>50</v>
      </c>
      <c r="F7" s="15">
        <f>SUM(F8:F27)</f>
        <v>60</v>
      </c>
      <c r="G7" s="7"/>
      <c r="I7" s="6" t="s">
        <v>104</v>
      </c>
      <c r="J7" s="15">
        <f>SUM(J8:J31)</f>
        <v>42</v>
      </c>
      <c r="K7" s="7"/>
      <c r="M7" s="5" t="s">
        <v>125</v>
      </c>
      <c r="N7" s="5" t="s">
        <v>95</v>
      </c>
      <c r="O7" s="5" t="s">
        <v>126</v>
      </c>
    </row>
    <row r="8" spans="1:15" x14ac:dyDescent="0.25">
      <c r="A8" s="10" t="s">
        <v>3</v>
      </c>
      <c r="B8" s="13">
        <v>1</v>
      </c>
      <c r="C8" s="9">
        <f>B8</f>
        <v>1</v>
      </c>
      <c r="E8" s="10" t="s">
        <v>44</v>
      </c>
      <c r="F8" s="13">
        <v>19</v>
      </c>
      <c r="G8" s="9">
        <f>F8</f>
        <v>19</v>
      </c>
      <c r="I8" s="10" t="s">
        <v>3</v>
      </c>
      <c r="J8" s="13">
        <v>1</v>
      </c>
      <c r="K8" s="9">
        <f>J8</f>
        <v>1</v>
      </c>
      <c r="M8" t="str">
        <f>CONCATENATE("if roll &lt;= ",C8," { return """,LOWER(A8),""" } else ")</f>
        <v xml:space="preserve">if roll &lt;= 1 { return "b" } else </v>
      </c>
      <c r="N8" t="str">
        <f>CONCATENATE("if roll &lt;= ",G8," { return """,LOWER(E8),""" } else ")</f>
        <v xml:space="preserve">if roll &lt;= 19 { return "a" } else </v>
      </c>
      <c r="O8" t="str">
        <f>CONCATENATE("if roll &lt;= ",K8," { return """,LOWER(I8),""" } else ")</f>
        <v xml:space="preserve">if roll &lt;= 1 { return "b" } else </v>
      </c>
    </row>
    <row r="9" spans="1:15" x14ac:dyDescent="0.25">
      <c r="A9" s="10" t="s">
        <v>248</v>
      </c>
      <c r="B9" s="13">
        <v>3</v>
      </c>
      <c r="C9" s="9">
        <f>C8+B9</f>
        <v>4</v>
      </c>
      <c r="E9" s="10" t="s">
        <v>278</v>
      </c>
      <c r="F9" s="13">
        <v>2</v>
      </c>
      <c r="G9" s="9">
        <f>G8+F9</f>
        <v>21</v>
      </c>
      <c r="I9" s="10" t="s">
        <v>264</v>
      </c>
      <c r="J9" s="13">
        <v>2</v>
      </c>
      <c r="K9" s="9">
        <f>K8+J9</f>
        <v>3</v>
      </c>
      <c r="M9" t="str">
        <f t="shared" ref="M9:M33" si="3">CONCATENATE("if roll &lt;= ",C9," { return """,LOWER(A9),""" } else ")</f>
        <v xml:space="preserve">if roll &lt;= 4 { return "g" } else </v>
      </c>
      <c r="N9" t="str">
        <f t="shared" ref="N9:N27" si="4">CONCATENATE("if roll &lt;= ",G9," { return """,LOWER(E9),""" } else ")</f>
        <v xml:space="preserve">if roll &lt;= 21 { return "aa" } else </v>
      </c>
      <c r="O9" t="str">
        <f t="shared" ref="O9:O31" si="5">CONCATENATE("if roll &lt;= ",K9," { return """,LOWER(I9),""" } else ")</f>
        <v xml:space="preserve">if roll &lt;= 3 { return "gh" } else </v>
      </c>
    </row>
    <row r="10" spans="1:15" x14ac:dyDescent="0.25">
      <c r="A10" s="10" t="s">
        <v>264</v>
      </c>
      <c r="B10" s="13">
        <v>6</v>
      </c>
      <c r="C10" s="9">
        <f t="shared" ref="C10:C33" si="6">C9+B10</f>
        <v>10</v>
      </c>
      <c r="E10" s="10" t="s">
        <v>45</v>
      </c>
      <c r="F10" s="13">
        <v>3</v>
      </c>
      <c r="G10" s="9">
        <f t="shared" ref="G10:G27" si="7">G9+F10</f>
        <v>24</v>
      </c>
      <c r="I10" s="10" t="s">
        <v>264</v>
      </c>
      <c r="J10" s="13">
        <v>1</v>
      </c>
      <c r="K10" s="9">
        <f t="shared" ref="K10:K28" si="8">K9+J10</f>
        <v>4</v>
      </c>
      <c r="M10" t="str">
        <f t="shared" si="3"/>
        <v xml:space="preserve">if roll &lt;= 10 { return "gh" } else </v>
      </c>
      <c r="N10" t="str">
        <f t="shared" si="4"/>
        <v xml:space="preserve">if roll &lt;= 24 { return "e" } else </v>
      </c>
      <c r="O10" t="str">
        <f t="shared" si="5"/>
        <v xml:space="preserve">if roll &lt;= 4 { return "gh" } else </v>
      </c>
    </row>
    <row r="11" spans="1:15" x14ac:dyDescent="0.25">
      <c r="A11" s="10" t="s">
        <v>269</v>
      </c>
      <c r="B11" s="13">
        <v>4</v>
      </c>
      <c r="C11" s="9">
        <f t="shared" si="6"/>
        <v>14</v>
      </c>
      <c r="E11" s="10" t="s">
        <v>272</v>
      </c>
      <c r="F11" s="13">
        <v>4</v>
      </c>
      <c r="G11" s="9">
        <f t="shared" si="7"/>
        <v>28</v>
      </c>
      <c r="I11" s="10" t="s">
        <v>270</v>
      </c>
      <c r="J11" s="13">
        <v>1</v>
      </c>
      <c r="K11" s="9">
        <f t="shared" si="8"/>
        <v>5</v>
      </c>
      <c r="M11" t="str">
        <f t="shared" si="3"/>
        <v xml:space="preserve">if roll &lt;= 14 { return "gn" } else </v>
      </c>
      <c r="N11" t="str">
        <f t="shared" si="4"/>
        <v xml:space="preserve">if roll &lt;= 28 { return "ee" } else </v>
      </c>
      <c r="O11" t="str">
        <f t="shared" si="5"/>
        <v xml:space="preserve">if roll &lt;= 5 { return "gr" } else </v>
      </c>
    </row>
    <row r="12" spans="1:15" x14ac:dyDescent="0.25">
      <c r="A12" s="10" t="s">
        <v>270</v>
      </c>
      <c r="B12" s="13">
        <v>2</v>
      </c>
      <c r="C12" s="9">
        <f t="shared" si="6"/>
        <v>16</v>
      </c>
      <c r="E12" s="10" t="s">
        <v>46</v>
      </c>
      <c r="F12" s="13">
        <v>6</v>
      </c>
      <c r="G12" s="9">
        <f t="shared" si="7"/>
        <v>34</v>
      </c>
      <c r="I12" s="10" t="s">
        <v>16</v>
      </c>
      <c r="J12" s="13">
        <v>6</v>
      </c>
      <c r="K12" s="9">
        <f t="shared" si="8"/>
        <v>11</v>
      </c>
      <c r="M12" t="str">
        <f t="shared" si="3"/>
        <v xml:space="preserve">if roll &lt;= 16 { return "gr" } else </v>
      </c>
      <c r="N12" t="str">
        <f t="shared" si="4"/>
        <v xml:space="preserve">if roll &lt;= 34 { return "i" } else </v>
      </c>
      <c r="O12" t="str">
        <f t="shared" si="5"/>
        <v xml:space="preserve">if roll &lt;= 11 { return "k" } else </v>
      </c>
    </row>
    <row r="13" spans="1:15" x14ac:dyDescent="0.25">
      <c r="A13" s="10" t="s">
        <v>271</v>
      </c>
      <c r="B13" s="13">
        <v>1</v>
      </c>
      <c r="C13" s="9">
        <f t="shared" si="6"/>
        <v>17</v>
      </c>
      <c r="E13" s="10" t="s">
        <v>279</v>
      </c>
      <c r="F13" s="13">
        <v>2</v>
      </c>
      <c r="G13" s="9">
        <f t="shared" si="7"/>
        <v>36</v>
      </c>
      <c r="I13" s="10" t="s">
        <v>18</v>
      </c>
      <c r="J13" s="13">
        <v>3</v>
      </c>
      <c r="K13" s="9">
        <f t="shared" si="8"/>
        <v>14</v>
      </c>
      <c r="M13" t="str">
        <f t="shared" si="3"/>
        <v xml:space="preserve">if roll &lt;= 17 { return "gz" } else </v>
      </c>
      <c r="N13" t="str">
        <f t="shared" si="4"/>
        <v xml:space="preserve">if roll &lt;= 36 { return "ii" } else </v>
      </c>
      <c r="O13" t="str">
        <f t="shared" si="5"/>
        <v xml:space="preserve">if roll &lt;= 14 { return "kr" } else </v>
      </c>
    </row>
    <row r="14" spans="1:15" x14ac:dyDescent="0.25">
      <c r="A14" s="10" t="s">
        <v>201</v>
      </c>
      <c r="B14" s="13">
        <v>2</v>
      </c>
      <c r="C14" s="9">
        <f t="shared" si="6"/>
        <v>19</v>
      </c>
      <c r="E14" s="10" t="s">
        <v>49</v>
      </c>
      <c r="F14" s="13">
        <v>1</v>
      </c>
      <c r="G14" s="9">
        <f t="shared" si="7"/>
        <v>37</v>
      </c>
      <c r="I14" s="10" t="s">
        <v>19</v>
      </c>
      <c r="J14" s="13">
        <v>2</v>
      </c>
      <c r="K14" s="9">
        <f t="shared" si="8"/>
        <v>16</v>
      </c>
      <c r="M14" t="str">
        <f t="shared" si="3"/>
        <v xml:space="preserve">if roll &lt;= 19 { return "hk" } else </v>
      </c>
      <c r="N14" t="str">
        <f t="shared" si="4"/>
        <v xml:space="preserve">if roll &lt;= 37 { return "o" } else </v>
      </c>
      <c r="O14" t="str">
        <f t="shared" si="5"/>
        <v xml:space="preserve">if roll &lt;= 16 { return "l" } else </v>
      </c>
    </row>
    <row r="15" spans="1:15" x14ac:dyDescent="0.25">
      <c r="A15" s="10" t="s">
        <v>16</v>
      </c>
      <c r="B15" s="13">
        <v>24</v>
      </c>
      <c r="C15" s="9">
        <f t="shared" si="6"/>
        <v>43</v>
      </c>
      <c r="E15" s="10" t="s">
        <v>280</v>
      </c>
      <c r="F15" s="16">
        <v>2</v>
      </c>
      <c r="G15" s="9">
        <f t="shared" si="7"/>
        <v>39</v>
      </c>
      <c r="I15" s="10" t="s">
        <v>20</v>
      </c>
      <c r="J15" s="13">
        <v>1</v>
      </c>
      <c r="K15" s="9">
        <f t="shared" si="8"/>
        <v>17</v>
      </c>
      <c r="M15" t="str">
        <f t="shared" si="3"/>
        <v xml:space="preserve">if roll &lt;= 43 { return "k" } else </v>
      </c>
      <c r="N15" t="str">
        <f t="shared" si="4"/>
        <v xml:space="preserve">if roll &lt;= 39 { return "oo" } else </v>
      </c>
      <c r="O15" t="str">
        <f t="shared" si="5"/>
        <v xml:space="preserve">if roll &lt;= 17 { return "m" } else </v>
      </c>
    </row>
    <row r="16" spans="1:15" x14ac:dyDescent="0.25">
      <c r="A16" s="10" t="s">
        <v>18</v>
      </c>
      <c r="B16" s="13">
        <v>10</v>
      </c>
      <c r="C16" s="9">
        <f t="shared" si="6"/>
        <v>53</v>
      </c>
      <c r="E16" s="11" t="s">
        <v>229</v>
      </c>
      <c r="F16" s="14">
        <v>6</v>
      </c>
      <c r="G16" s="12">
        <f t="shared" si="7"/>
        <v>45</v>
      </c>
      <c r="I16" s="19" t="s">
        <v>21</v>
      </c>
      <c r="J16" s="13">
        <v>2</v>
      </c>
      <c r="K16" s="9">
        <f t="shared" si="8"/>
        <v>19</v>
      </c>
      <c r="M16" t="str">
        <f t="shared" si="3"/>
        <v xml:space="preserve">if roll &lt;= 53 { return "kr" } else </v>
      </c>
      <c r="N16" t="str">
        <f t="shared" si="4"/>
        <v xml:space="preserve">if roll &lt;= 45 { return "u" } else </v>
      </c>
      <c r="O16" t="str">
        <f t="shared" si="5"/>
        <v xml:space="preserve">if roll &lt;= 19 { return "n" } else </v>
      </c>
    </row>
    <row r="17" spans="1:15" x14ac:dyDescent="0.25">
      <c r="A17" s="10" t="s">
        <v>208</v>
      </c>
      <c r="B17" s="13">
        <v>1</v>
      </c>
      <c r="C17" s="9">
        <f t="shared" si="6"/>
        <v>54</v>
      </c>
      <c r="E17" s="17" t="s">
        <v>281</v>
      </c>
      <c r="F17" s="16">
        <v>2</v>
      </c>
      <c r="G17" s="12">
        <f t="shared" si="7"/>
        <v>47</v>
      </c>
      <c r="I17" s="10" t="s">
        <v>255</v>
      </c>
      <c r="J17" s="16">
        <v>3</v>
      </c>
      <c r="K17" s="9">
        <f t="shared" si="8"/>
        <v>22</v>
      </c>
      <c r="M17" t="str">
        <f t="shared" si="3"/>
        <v xml:space="preserve">if roll &lt;= 54 { return "kt" } else </v>
      </c>
      <c r="N17" t="str">
        <f t="shared" si="4"/>
        <v xml:space="preserve">if roll &lt;= 47 { return "uu" } else </v>
      </c>
      <c r="O17" t="str">
        <f t="shared" si="5"/>
        <v xml:space="preserve">if roll &lt;= 22 { return "ngg" } else </v>
      </c>
    </row>
    <row r="18" spans="1:15" x14ac:dyDescent="0.25">
      <c r="A18" s="10" t="s">
        <v>19</v>
      </c>
      <c r="B18" s="13">
        <v>5</v>
      </c>
      <c r="C18" s="9">
        <f t="shared" si="6"/>
        <v>59</v>
      </c>
      <c r="E18" s="32" t="s">
        <v>247</v>
      </c>
      <c r="F18" s="16">
        <v>8</v>
      </c>
      <c r="G18" s="12">
        <f t="shared" si="7"/>
        <v>55</v>
      </c>
      <c r="I18" s="10" t="s">
        <v>22</v>
      </c>
      <c r="J18" s="16">
        <v>1</v>
      </c>
      <c r="K18" s="9">
        <f t="shared" si="8"/>
        <v>23</v>
      </c>
      <c r="M18" t="str">
        <f t="shared" si="3"/>
        <v xml:space="preserve">if roll &lt;= 59 { return "l" } else </v>
      </c>
      <c r="N18" t="str">
        <f t="shared" si="4"/>
        <v xml:space="preserve">if roll &lt;= 55 { return "'" } else </v>
      </c>
      <c r="O18" t="str">
        <f t="shared" si="5"/>
        <v xml:space="preserve">if roll &lt;= 23 { return "p" } else </v>
      </c>
    </row>
    <row r="19" spans="1:15" x14ac:dyDescent="0.25">
      <c r="A19" s="10" t="s">
        <v>253</v>
      </c>
      <c r="B19" s="13">
        <v>2</v>
      </c>
      <c r="C19" s="9">
        <f t="shared" si="6"/>
        <v>61</v>
      </c>
      <c r="E19" s="17" t="s">
        <v>282</v>
      </c>
      <c r="F19" s="16">
        <v>3</v>
      </c>
      <c r="G19" s="12">
        <f t="shared" si="7"/>
        <v>58</v>
      </c>
      <c r="I19" s="10" t="s">
        <v>28</v>
      </c>
      <c r="J19" s="16">
        <v>8</v>
      </c>
      <c r="K19" s="9">
        <f t="shared" si="8"/>
        <v>31</v>
      </c>
      <c r="M19" t="str">
        <f t="shared" si="3"/>
        <v xml:space="preserve">if roll &lt;= 61 { return "mb" } else </v>
      </c>
      <c r="N19" t="str">
        <f t="shared" si="4"/>
        <v xml:space="preserve">if roll &lt;= 58 { return "!" } else </v>
      </c>
      <c r="O19" t="str">
        <f t="shared" si="5"/>
        <v xml:space="preserve">if roll &lt;= 31 { return "r" } else </v>
      </c>
    </row>
    <row r="20" spans="1:15" x14ac:dyDescent="0.25">
      <c r="A20" s="10" t="s">
        <v>253</v>
      </c>
      <c r="B20" s="13">
        <v>1</v>
      </c>
      <c r="C20" s="9">
        <f t="shared" si="6"/>
        <v>62</v>
      </c>
      <c r="E20" s="17" t="s">
        <v>283</v>
      </c>
      <c r="F20" s="16">
        <v>1</v>
      </c>
      <c r="G20" s="12">
        <f t="shared" si="7"/>
        <v>59</v>
      </c>
      <c r="I20" s="10" t="s">
        <v>277</v>
      </c>
      <c r="J20" s="16">
        <v>4</v>
      </c>
      <c r="K20" s="9">
        <f t="shared" si="8"/>
        <v>35</v>
      </c>
      <c r="M20" t="str">
        <f t="shared" si="3"/>
        <v xml:space="preserve">if roll &lt;= 62 { return "mb" } else </v>
      </c>
      <c r="N20" t="str">
        <f t="shared" si="4"/>
        <v xml:space="preserve">if roll &lt;= 59 { return "!!" } else </v>
      </c>
      <c r="O20" t="str">
        <f t="shared" si="5"/>
        <v xml:space="preserve">if roll &lt;= 35 { return "rr" } else </v>
      </c>
    </row>
    <row r="21" spans="1:15" x14ac:dyDescent="0.25">
      <c r="A21" s="10" t="s">
        <v>21</v>
      </c>
      <c r="B21" s="13">
        <v>4</v>
      </c>
      <c r="C21" s="9">
        <f t="shared" si="6"/>
        <v>66</v>
      </c>
      <c r="E21" s="17" t="s">
        <v>284</v>
      </c>
      <c r="F21" s="16">
        <v>1</v>
      </c>
      <c r="G21" s="12">
        <f t="shared" si="7"/>
        <v>60</v>
      </c>
      <c r="I21" s="10" t="s">
        <v>33</v>
      </c>
      <c r="J21" s="16">
        <v>3</v>
      </c>
      <c r="K21" s="9">
        <f t="shared" si="8"/>
        <v>38</v>
      </c>
      <c r="M21" t="str">
        <f t="shared" si="3"/>
        <v xml:space="preserve">if roll &lt;= 66 { return "n" } else </v>
      </c>
      <c r="N21" t="str">
        <f t="shared" si="4"/>
        <v xml:space="preserve">if roll &lt;= 60 { return "!'" } else </v>
      </c>
      <c r="O21" t="str">
        <f t="shared" si="5"/>
        <v xml:space="preserve">if roll &lt;= 38 { return "t" } else </v>
      </c>
    </row>
    <row r="22" spans="1:15" x14ac:dyDescent="0.25">
      <c r="A22" s="10" t="s">
        <v>22</v>
      </c>
      <c r="B22" s="13">
        <v>1</v>
      </c>
      <c r="C22" s="9">
        <f t="shared" si="6"/>
        <v>67</v>
      </c>
      <c r="G22" s="12">
        <f t="shared" si="7"/>
        <v>60</v>
      </c>
      <c r="I22" s="10" t="s">
        <v>273</v>
      </c>
      <c r="J22" s="16">
        <v>3</v>
      </c>
      <c r="K22" s="9">
        <f t="shared" si="8"/>
        <v>41</v>
      </c>
      <c r="M22" t="str">
        <f t="shared" si="3"/>
        <v xml:space="preserve">if roll &lt;= 67 { return "p" } else </v>
      </c>
      <c r="N22" t="str">
        <f t="shared" si="4"/>
        <v xml:space="preserve">if roll &lt;= 60 { return "" } else </v>
      </c>
      <c r="O22" t="str">
        <f t="shared" si="5"/>
        <v xml:space="preserve">if roll &lt;= 41 { return "x" } else </v>
      </c>
    </row>
    <row r="23" spans="1:15" x14ac:dyDescent="0.25">
      <c r="A23" s="10" t="s">
        <v>28</v>
      </c>
      <c r="B23" s="13">
        <v>12</v>
      </c>
      <c r="C23" s="9">
        <f t="shared" si="6"/>
        <v>79</v>
      </c>
      <c r="G23" s="12">
        <f t="shared" si="7"/>
        <v>60</v>
      </c>
      <c r="I23" s="10" t="s">
        <v>274</v>
      </c>
      <c r="J23" s="16">
        <v>1</v>
      </c>
      <c r="K23" s="9">
        <f t="shared" si="8"/>
        <v>42</v>
      </c>
      <c r="M23" t="str">
        <f t="shared" si="3"/>
        <v xml:space="preserve">if roll &lt;= 79 { return "r" } else </v>
      </c>
      <c r="N23" t="str">
        <f t="shared" si="4"/>
        <v xml:space="preserve">if roll &lt;= 60 { return "" } else </v>
      </c>
      <c r="O23" t="str">
        <f t="shared" si="5"/>
        <v xml:space="preserve">if roll &lt;= 42 { return "xk" } else </v>
      </c>
    </row>
    <row r="24" spans="1:15" x14ac:dyDescent="0.25">
      <c r="A24" s="10" t="s">
        <v>277</v>
      </c>
      <c r="B24" s="13">
        <v>3</v>
      </c>
      <c r="C24" s="9">
        <f t="shared" si="6"/>
        <v>82</v>
      </c>
      <c r="G24" s="12">
        <f t="shared" si="7"/>
        <v>60</v>
      </c>
      <c r="I24" s="10"/>
      <c r="J24" s="16"/>
      <c r="K24" s="9">
        <f t="shared" si="8"/>
        <v>42</v>
      </c>
      <c r="M24" t="str">
        <f t="shared" si="3"/>
        <v xml:space="preserve">if roll &lt;= 82 { return "rr" } else </v>
      </c>
      <c r="N24" t="str">
        <f t="shared" si="4"/>
        <v xml:space="preserve">if roll &lt;= 60 { return "" } else </v>
      </c>
      <c r="O24" t="str">
        <f t="shared" si="5"/>
        <v xml:space="preserve">if roll &lt;= 42 { return "" } else </v>
      </c>
    </row>
    <row r="25" spans="1:15" x14ac:dyDescent="0.25">
      <c r="A25" s="10" t="s">
        <v>33</v>
      </c>
      <c r="B25" s="13">
        <v>7</v>
      </c>
      <c r="C25" s="9">
        <f t="shared" si="6"/>
        <v>89</v>
      </c>
      <c r="G25" s="12">
        <f t="shared" si="7"/>
        <v>60</v>
      </c>
      <c r="I25" s="10"/>
      <c r="J25" s="16"/>
      <c r="K25" s="9">
        <f t="shared" si="8"/>
        <v>42</v>
      </c>
      <c r="M25" t="str">
        <f t="shared" si="3"/>
        <v xml:space="preserve">if roll &lt;= 89 { return "t" } else </v>
      </c>
      <c r="N25" t="str">
        <f t="shared" si="4"/>
        <v xml:space="preserve">if roll &lt;= 60 { return "" } else </v>
      </c>
      <c r="O25" t="str">
        <f t="shared" si="5"/>
        <v xml:space="preserve">if roll &lt;= 42 { return "" } else </v>
      </c>
    </row>
    <row r="26" spans="1:15" x14ac:dyDescent="0.25">
      <c r="A26" s="10" t="s">
        <v>209</v>
      </c>
      <c r="B26" s="13">
        <v>2</v>
      </c>
      <c r="C26" s="9">
        <f t="shared" si="6"/>
        <v>91</v>
      </c>
      <c r="G26" s="12">
        <f t="shared" si="7"/>
        <v>60</v>
      </c>
      <c r="I26" s="10"/>
      <c r="J26" s="16"/>
      <c r="K26" s="9">
        <f t="shared" si="8"/>
        <v>42</v>
      </c>
      <c r="M26" t="str">
        <f t="shared" si="3"/>
        <v xml:space="preserve">if roll &lt;= 91 { return "tr" } else </v>
      </c>
      <c r="N26" t="str">
        <f t="shared" si="4"/>
        <v xml:space="preserve">if roll &lt;= 60 { return "" } else </v>
      </c>
      <c r="O26" t="str">
        <f t="shared" si="5"/>
        <v xml:space="preserve">if roll &lt;= 42 { return "" } else </v>
      </c>
    </row>
    <row r="27" spans="1:15" x14ac:dyDescent="0.25">
      <c r="A27" s="10" t="s">
        <v>273</v>
      </c>
      <c r="B27" s="13">
        <v>4</v>
      </c>
      <c r="C27" s="9">
        <f t="shared" si="6"/>
        <v>95</v>
      </c>
      <c r="G27" s="12">
        <f t="shared" si="7"/>
        <v>60</v>
      </c>
      <c r="I27" s="10"/>
      <c r="J27" s="16"/>
      <c r="K27" s="9">
        <f t="shared" si="8"/>
        <v>42</v>
      </c>
      <c r="M27" t="str">
        <f t="shared" si="3"/>
        <v xml:space="preserve">if roll &lt;= 95 { return "x" } else </v>
      </c>
      <c r="N27" t="str">
        <f t="shared" si="4"/>
        <v xml:space="preserve">if roll &lt;= 60 { return "" } else </v>
      </c>
      <c r="O27" t="str">
        <f t="shared" si="5"/>
        <v xml:space="preserve">if roll &lt;= 42 { return "" } else </v>
      </c>
    </row>
    <row r="28" spans="1:15" x14ac:dyDescent="0.25">
      <c r="A28" s="10" t="s">
        <v>274</v>
      </c>
      <c r="B28" s="13">
        <v>1</v>
      </c>
      <c r="C28" s="9">
        <f t="shared" si="6"/>
        <v>96</v>
      </c>
      <c r="I28" s="10"/>
      <c r="J28" s="16"/>
      <c r="K28" s="9">
        <f t="shared" si="8"/>
        <v>42</v>
      </c>
      <c r="M28" t="str">
        <f t="shared" si="3"/>
        <v xml:space="preserve">if roll &lt;= 96 { return "xk" } else </v>
      </c>
      <c r="O28" t="str">
        <f t="shared" si="5"/>
        <v xml:space="preserve">if roll &lt;= 42 { return "" } else </v>
      </c>
    </row>
    <row r="29" spans="1:15" x14ac:dyDescent="0.25">
      <c r="A29" s="10" t="s">
        <v>275</v>
      </c>
      <c r="B29" s="16">
        <v>1</v>
      </c>
      <c r="C29" s="9">
        <f t="shared" si="6"/>
        <v>97</v>
      </c>
      <c r="I29" s="10"/>
      <c r="J29" s="13"/>
      <c r="K29" s="9"/>
      <c r="M29" t="str">
        <f t="shared" si="3"/>
        <v xml:space="preserve">if roll &lt;= 97 { return "xr" } else </v>
      </c>
      <c r="O29" t="str">
        <f t="shared" si="5"/>
        <v xml:space="preserve">if roll &lt;=  { return "" } else </v>
      </c>
    </row>
    <row r="30" spans="1:15" x14ac:dyDescent="0.25">
      <c r="A30" s="10" t="s">
        <v>276</v>
      </c>
      <c r="B30" s="16">
        <v>1</v>
      </c>
      <c r="C30" s="9">
        <f t="shared" si="6"/>
        <v>98</v>
      </c>
      <c r="I30" s="10"/>
      <c r="J30" s="13"/>
      <c r="K30" s="9"/>
      <c r="M30" t="str">
        <f t="shared" si="3"/>
        <v xml:space="preserve">if roll &lt;= 98 { return "xt" } else </v>
      </c>
      <c r="O30" t="str">
        <f t="shared" si="5"/>
        <v xml:space="preserve">if roll &lt;=  { return "" } else </v>
      </c>
    </row>
    <row r="31" spans="1:15" x14ac:dyDescent="0.25">
      <c r="A31" s="10"/>
      <c r="B31" s="16"/>
      <c r="C31" s="9">
        <f t="shared" si="6"/>
        <v>98</v>
      </c>
      <c r="I31" s="11"/>
      <c r="J31" s="14"/>
      <c r="K31" s="12"/>
      <c r="M31" t="str">
        <f t="shared" si="3"/>
        <v xml:space="preserve">if roll &lt;= 98 { return "" } else </v>
      </c>
      <c r="O31" t="str">
        <f t="shared" si="5"/>
        <v xml:space="preserve">if roll &lt;=  { return "" } else </v>
      </c>
    </row>
    <row r="32" spans="1:15" x14ac:dyDescent="0.25">
      <c r="A32" s="10"/>
      <c r="B32" s="13"/>
      <c r="C32" s="9">
        <f t="shared" si="6"/>
        <v>98</v>
      </c>
      <c r="M32" t="str">
        <f t="shared" si="3"/>
        <v xml:space="preserve">if roll &lt;= 98 { return "" } else </v>
      </c>
    </row>
    <row r="33" spans="1:13" x14ac:dyDescent="0.25">
      <c r="A33" s="11"/>
      <c r="B33" s="14"/>
      <c r="C33" s="12">
        <f t="shared" si="6"/>
        <v>98</v>
      </c>
      <c r="M33" t="str">
        <f t="shared" si="3"/>
        <v xml:space="preserve">if roll &lt;= 98 { return "" } else 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B1" zoomScale="70" zoomScaleNormal="70" workbookViewId="0">
      <selection activeCell="O8" sqref="O8:O43"/>
    </sheetView>
  </sheetViews>
  <sheetFormatPr defaultRowHeight="15" x14ac:dyDescent="0.25"/>
  <cols>
    <col min="6" max="6" width="10" bestFit="1" customWidth="1"/>
    <col min="13" max="13" width="11.140625" customWidth="1"/>
    <col min="14" max="14" width="11.28515625" customWidth="1"/>
    <col min="15" max="15" width="11.85546875" customWidth="1"/>
  </cols>
  <sheetData>
    <row r="1" spans="1:15" x14ac:dyDescent="0.25">
      <c r="A1" s="23" t="s">
        <v>94</v>
      </c>
      <c r="B1" s="24">
        <f>SUM(B2:B5)</f>
        <v>36</v>
      </c>
      <c r="C1" s="25"/>
      <c r="E1" s="20" t="s">
        <v>102</v>
      </c>
      <c r="F1" s="21">
        <f>SUM(F2:F5)</f>
        <v>6</v>
      </c>
      <c r="G1" s="22"/>
      <c r="I1" t="s">
        <v>127</v>
      </c>
    </row>
    <row r="2" spans="1:15" x14ac:dyDescent="0.25">
      <c r="A2" s="26" t="s">
        <v>95</v>
      </c>
      <c r="B2" s="13">
        <v>7</v>
      </c>
      <c r="C2" s="9">
        <f>B2</f>
        <v>7</v>
      </c>
      <c r="E2" s="43" t="s">
        <v>95</v>
      </c>
      <c r="F2" s="40">
        <v>1</v>
      </c>
      <c r="G2" s="41">
        <f>F2</f>
        <v>1</v>
      </c>
    </row>
    <row r="3" spans="1:15" x14ac:dyDescent="0.25">
      <c r="A3" s="26" t="s">
        <v>96</v>
      </c>
      <c r="B3" s="13">
        <v>11</v>
      </c>
      <c r="C3" s="9">
        <f>C2+B3</f>
        <v>18</v>
      </c>
      <c r="E3" s="26" t="s">
        <v>96</v>
      </c>
      <c r="F3" s="16">
        <v>1</v>
      </c>
      <c r="G3" s="37">
        <f>F3+G2</f>
        <v>2</v>
      </c>
    </row>
    <row r="4" spans="1:15" x14ac:dyDescent="0.25">
      <c r="A4" s="8" t="s">
        <v>97</v>
      </c>
      <c r="B4" s="13">
        <v>11</v>
      </c>
      <c r="C4" s="9">
        <f t="shared" ref="C4:C5" si="0">C3+B4</f>
        <v>29</v>
      </c>
      <c r="E4" s="8" t="s">
        <v>97</v>
      </c>
      <c r="F4" s="16">
        <v>1</v>
      </c>
      <c r="G4" s="37">
        <f t="shared" ref="G4:G5" si="1">F4+G3</f>
        <v>3</v>
      </c>
    </row>
    <row r="5" spans="1:15" x14ac:dyDescent="0.25">
      <c r="A5" s="18" t="s">
        <v>98</v>
      </c>
      <c r="B5" s="14">
        <v>7</v>
      </c>
      <c r="C5" s="12">
        <f t="shared" si="0"/>
        <v>36</v>
      </c>
      <c r="E5" s="18" t="s">
        <v>98</v>
      </c>
      <c r="F5" s="38">
        <v>3</v>
      </c>
      <c r="G5" s="39">
        <f t="shared" si="1"/>
        <v>6</v>
      </c>
    </row>
    <row r="7" spans="1:15" x14ac:dyDescent="0.25">
      <c r="A7" s="6" t="s">
        <v>103</v>
      </c>
      <c r="B7" s="15">
        <f>SUM(B8:B33)</f>
        <v>216</v>
      </c>
      <c r="C7" s="7"/>
      <c r="E7" s="6" t="s">
        <v>50</v>
      </c>
      <c r="F7" s="15">
        <f>SUM(F8:F27)</f>
        <v>58</v>
      </c>
      <c r="G7" s="7"/>
      <c r="I7" s="6" t="s">
        <v>104</v>
      </c>
      <c r="J7" s="15">
        <f>SUM(J8:J43)</f>
        <v>216</v>
      </c>
      <c r="K7" s="7"/>
      <c r="M7" s="5" t="s">
        <v>125</v>
      </c>
      <c r="N7" s="5" t="s">
        <v>95</v>
      </c>
      <c r="O7" s="5" t="s">
        <v>126</v>
      </c>
    </row>
    <row r="8" spans="1:15" x14ac:dyDescent="0.25">
      <c r="A8" t="s">
        <v>114</v>
      </c>
      <c r="B8">
        <v>8</v>
      </c>
      <c r="C8" s="9">
        <f>B8</f>
        <v>8</v>
      </c>
      <c r="E8" s="10" t="s">
        <v>117</v>
      </c>
      <c r="F8" s="13">
        <v>7</v>
      </c>
      <c r="G8" s="9">
        <f>F8</f>
        <v>7</v>
      </c>
      <c r="I8" s="10" t="s">
        <v>114</v>
      </c>
      <c r="J8" s="13">
        <v>6</v>
      </c>
      <c r="K8" s="9">
        <f>J8</f>
        <v>6</v>
      </c>
      <c r="M8" t="str">
        <f>CONCATENATE("if roll &lt;= ",C8," { return """,LOWER(A8),""" } else ")</f>
        <v xml:space="preserve">if roll &lt;= 8 { return "b" } else </v>
      </c>
      <c r="N8" t="str">
        <f>CONCATENATE("if roll &lt;= ",G8," { return """,LOWER(E8),""" } else ")</f>
        <v xml:space="preserve">if roll &lt;= 7 { return "a" } else </v>
      </c>
      <c r="O8" t="str">
        <f>CONCATENATE("if roll &lt;= ",K8," { return """,LOWER(I8),""" } else ")</f>
        <v xml:space="preserve">if roll &lt;= 6 { return "b" } else </v>
      </c>
    </row>
    <row r="9" spans="1:15" x14ac:dyDescent="0.25">
      <c r="A9" t="s">
        <v>285</v>
      </c>
      <c r="B9">
        <v>4</v>
      </c>
      <c r="C9" s="9">
        <f>C8+B9</f>
        <v>12</v>
      </c>
      <c r="E9" s="10" t="s">
        <v>299</v>
      </c>
      <c r="F9" s="13">
        <v>8</v>
      </c>
      <c r="G9" s="9">
        <f>G8+F9</f>
        <v>15</v>
      </c>
      <c r="I9" s="10" t="s">
        <v>108</v>
      </c>
      <c r="J9" s="13">
        <v>11</v>
      </c>
      <c r="K9" s="9">
        <f>K8+J9</f>
        <v>17</v>
      </c>
      <c r="M9" t="str">
        <f t="shared" ref="M9:M33" si="2">CONCATENATE("if roll &lt;= ",C9," { return """,LOWER(A9),""" } else ")</f>
        <v xml:space="preserve">if roll &lt;= 12 { return "br" } else </v>
      </c>
      <c r="N9" t="str">
        <f t="shared" ref="N9:N27" si="3">CONCATENATE("if roll &lt;= ",G9," { return """,LOWER(E9),""" } else ")</f>
        <v xml:space="preserve">if roll &lt;= 15 { return "ay" } else </v>
      </c>
      <c r="O9" t="str">
        <f t="shared" ref="O9:O43" si="4">CONCATENATE("if roll &lt;= ",K9," { return """,LOWER(I9),""" } else ")</f>
        <v xml:space="preserve">if roll &lt;= 17 { return "d" } else </v>
      </c>
    </row>
    <row r="10" spans="1:15" x14ac:dyDescent="0.25">
      <c r="A10" t="s">
        <v>108</v>
      </c>
      <c r="B10">
        <v>12</v>
      </c>
      <c r="C10" s="9">
        <f t="shared" ref="C10:C33" si="5">C9+B10</f>
        <v>24</v>
      </c>
      <c r="E10" s="10" t="s">
        <v>118</v>
      </c>
      <c r="F10" s="13">
        <v>5</v>
      </c>
      <c r="G10" s="9">
        <f t="shared" ref="G10:G27" si="6">G9+F10</f>
        <v>20</v>
      </c>
      <c r="I10" s="10" t="s">
        <v>287</v>
      </c>
      <c r="J10" s="13">
        <v>5</v>
      </c>
      <c r="K10" s="9">
        <f t="shared" ref="K10:K43" si="7">K9+J10</f>
        <v>22</v>
      </c>
      <c r="M10" t="str">
        <f t="shared" si="2"/>
        <v xml:space="preserve">if roll &lt;= 24 { return "d" } else </v>
      </c>
      <c r="N10" t="str">
        <f t="shared" si="3"/>
        <v xml:space="preserve">if roll &lt;= 20 { return "e" } else </v>
      </c>
      <c r="O10" t="str">
        <f t="shared" si="4"/>
        <v xml:space="preserve">if roll &lt;= 22 { return "f" } else </v>
      </c>
    </row>
    <row r="11" spans="1:15" x14ac:dyDescent="0.25">
      <c r="A11" t="s">
        <v>286</v>
      </c>
      <c r="B11">
        <v>5</v>
      </c>
      <c r="C11" s="9">
        <f t="shared" si="5"/>
        <v>29</v>
      </c>
      <c r="E11" s="10" t="s">
        <v>119</v>
      </c>
      <c r="F11" s="13">
        <v>4</v>
      </c>
      <c r="G11" s="9">
        <f t="shared" si="6"/>
        <v>24</v>
      </c>
      <c r="I11" s="10" t="s">
        <v>288</v>
      </c>
      <c r="J11" s="13">
        <v>6</v>
      </c>
      <c r="K11" s="9">
        <f t="shared" si="7"/>
        <v>28</v>
      </c>
      <c r="M11" t="str">
        <f t="shared" si="2"/>
        <v xml:space="preserve">if roll &lt;= 29 { return "dr" } else </v>
      </c>
      <c r="N11" t="str">
        <f t="shared" si="3"/>
        <v xml:space="preserve">if roll &lt;= 24 { return "i" } else </v>
      </c>
      <c r="O11" t="str">
        <f t="shared" si="4"/>
        <v xml:space="preserve">if roll &lt;= 28 { return "h" } else </v>
      </c>
    </row>
    <row r="12" spans="1:15" x14ac:dyDescent="0.25">
      <c r="A12" t="s">
        <v>287</v>
      </c>
      <c r="B12">
        <v>13</v>
      </c>
      <c r="C12" s="9">
        <f t="shared" si="5"/>
        <v>42</v>
      </c>
      <c r="E12" s="10" t="s">
        <v>300</v>
      </c>
      <c r="F12" s="13">
        <v>4</v>
      </c>
      <c r="G12" s="9">
        <f t="shared" si="6"/>
        <v>28</v>
      </c>
      <c r="I12" s="10" t="s">
        <v>105</v>
      </c>
      <c r="J12" s="13">
        <v>8</v>
      </c>
      <c r="K12" s="9">
        <f t="shared" si="7"/>
        <v>36</v>
      </c>
      <c r="M12" t="str">
        <f t="shared" si="2"/>
        <v xml:space="preserve">if roll &lt;= 42 { return "f" } else </v>
      </c>
      <c r="N12" t="str">
        <f t="shared" si="3"/>
        <v xml:space="preserve">if roll &lt;= 28 { return "o" } else </v>
      </c>
      <c r="O12" t="str">
        <f t="shared" si="4"/>
        <v xml:space="preserve">if roll &lt;= 36 { return "k" } else </v>
      </c>
    </row>
    <row r="13" spans="1:15" x14ac:dyDescent="0.25">
      <c r="A13" t="s">
        <v>288</v>
      </c>
      <c r="B13">
        <v>13</v>
      </c>
      <c r="C13" s="9">
        <f t="shared" si="5"/>
        <v>55</v>
      </c>
      <c r="E13" s="10" t="s">
        <v>301</v>
      </c>
      <c r="F13" s="13">
        <v>2</v>
      </c>
      <c r="G13" s="9">
        <f t="shared" si="6"/>
        <v>30</v>
      </c>
      <c r="I13" s="10" t="s">
        <v>109</v>
      </c>
      <c r="J13" s="13">
        <v>4</v>
      </c>
      <c r="K13" s="9">
        <f t="shared" si="7"/>
        <v>40</v>
      </c>
      <c r="M13" t="str">
        <f t="shared" si="2"/>
        <v xml:space="preserve">if roll &lt;= 55 { return "h" } else </v>
      </c>
      <c r="N13" t="str">
        <f t="shared" si="3"/>
        <v xml:space="preserve">if roll &lt;= 30 { return "oy" } else </v>
      </c>
      <c r="O13" t="str">
        <f t="shared" si="4"/>
        <v xml:space="preserve">if roll &lt;= 40 { return "l" } else </v>
      </c>
    </row>
    <row r="14" spans="1:15" x14ac:dyDescent="0.25">
      <c r="A14" t="s">
        <v>105</v>
      </c>
      <c r="B14">
        <v>13</v>
      </c>
      <c r="C14" s="9">
        <f t="shared" si="5"/>
        <v>68</v>
      </c>
      <c r="E14" s="10" t="s">
        <v>120</v>
      </c>
      <c r="F14" s="13">
        <v>1</v>
      </c>
      <c r="G14" s="9">
        <f t="shared" si="6"/>
        <v>31</v>
      </c>
      <c r="I14" s="10" t="s">
        <v>305</v>
      </c>
      <c r="J14" s="13">
        <v>2</v>
      </c>
      <c r="K14" s="9">
        <f t="shared" si="7"/>
        <v>42</v>
      </c>
      <c r="M14" t="str">
        <f t="shared" si="2"/>
        <v xml:space="preserve">if roll &lt;= 68 { return "k" } else </v>
      </c>
      <c r="N14" t="str">
        <f t="shared" si="3"/>
        <v xml:space="preserve">if roll &lt;= 31 { return "u" } else </v>
      </c>
      <c r="O14" t="str">
        <f t="shared" si="4"/>
        <v xml:space="preserve">if roll &lt;= 42 { return "lb" } else </v>
      </c>
    </row>
    <row r="15" spans="1:15" x14ac:dyDescent="0.25">
      <c r="A15" t="s">
        <v>289</v>
      </c>
      <c r="B15">
        <v>3</v>
      </c>
      <c r="C15" s="9">
        <f t="shared" si="5"/>
        <v>71</v>
      </c>
      <c r="E15" s="10" t="s">
        <v>302</v>
      </c>
      <c r="F15" s="13">
        <v>9</v>
      </c>
      <c r="G15" s="9">
        <f t="shared" si="6"/>
        <v>40</v>
      </c>
      <c r="I15" s="10" t="s">
        <v>306</v>
      </c>
      <c r="J15" s="13">
        <v>7</v>
      </c>
      <c r="K15" s="9">
        <f t="shared" si="7"/>
        <v>49</v>
      </c>
      <c r="M15" t="str">
        <f t="shared" si="2"/>
        <v xml:space="preserve">if roll &lt;= 71 { return "kr" } else </v>
      </c>
      <c r="N15" t="str">
        <f t="shared" si="3"/>
        <v xml:space="preserve">if roll &lt;= 40 { return "ya" } else </v>
      </c>
      <c r="O15" t="str">
        <f t="shared" si="4"/>
        <v xml:space="preserve">if roll &lt;= 49 { return "ld" } else </v>
      </c>
    </row>
    <row r="16" spans="1:15" x14ac:dyDescent="0.25">
      <c r="A16" t="s">
        <v>109</v>
      </c>
      <c r="B16">
        <v>9</v>
      </c>
      <c r="C16" s="9">
        <f t="shared" si="5"/>
        <v>80</v>
      </c>
      <c r="E16" s="11" t="s">
        <v>303</v>
      </c>
      <c r="F16" s="14">
        <v>7</v>
      </c>
      <c r="G16" s="12">
        <f t="shared" si="6"/>
        <v>47</v>
      </c>
      <c r="I16" s="19" t="s">
        <v>307</v>
      </c>
      <c r="J16" s="13">
        <v>4</v>
      </c>
      <c r="K16" s="9">
        <f t="shared" si="7"/>
        <v>53</v>
      </c>
      <c r="M16" t="str">
        <f t="shared" si="2"/>
        <v xml:space="preserve">if roll &lt;= 80 { return "l" } else </v>
      </c>
      <c r="N16" t="str">
        <f t="shared" si="3"/>
        <v xml:space="preserve">if roll &lt;= 47 { return "yo" } else </v>
      </c>
      <c r="O16" t="str">
        <f t="shared" si="4"/>
        <v xml:space="preserve">if roll &lt;= 53 { return "lk" } else </v>
      </c>
    </row>
    <row r="17" spans="1:15" x14ac:dyDescent="0.25">
      <c r="A17" t="s">
        <v>107</v>
      </c>
      <c r="B17">
        <v>14</v>
      </c>
      <c r="C17" s="9">
        <f t="shared" si="5"/>
        <v>94</v>
      </c>
      <c r="E17" t="s">
        <v>304</v>
      </c>
      <c r="F17">
        <v>11</v>
      </c>
      <c r="G17" s="12">
        <f t="shared" si="6"/>
        <v>58</v>
      </c>
      <c r="I17" s="10" t="s">
        <v>308</v>
      </c>
      <c r="J17" s="16">
        <v>3</v>
      </c>
      <c r="K17" s="9">
        <f t="shared" si="7"/>
        <v>56</v>
      </c>
      <c r="M17" t="str">
        <f t="shared" si="2"/>
        <v xml:space="preserve">if roll &lt;= 94 { return "m" } else </v>
      </c>
      <c r="N17" t="str">
        <f t="shared" si="3"/>
        <v xml:space="preserve">if roll &lt;= 58 { return "yu" } else </v>
      </c>
      <c r="O17" t="str">
        <f t="shared" si="4"/>
        <v xml:space="preserve">if roll &lt;= 56 { return "lm" } else </v>
      </c>
    </row>
    <row r="18" spans="1:15" x14ac:dyDescent="0.25">
      <c r="A18" t="s">
        <v>112</v>
      </c>
      <c r="B18">
        <v>14</v>
      </c>
      <c r="C18" s="9">
        <f t="shared" si="5"/>
        <v>108</v>
      </c>
      <c r="G18" s="12">
        <f t="shared" si="6"/>
        <v>58</v>
      </c>
      <c r="I18" s="10" t="s">
        <v>309</v>
      </c>
      <c r="J18" s="16">
        <v>1</v>
      </c>
      <c r="K18" s="9">
        <f t="shared" si="7"/>
        <v>57</v>
      </c>
      <c r="M18" t="str">
        <f t="shared" si="2"/>
        <v xml:space="preserve">if roll &lt;= 108 { return "n" } else </v>
      </c>
      <c r="N18" t="str">
        <f t="shared" si="3"/>
        <v xml:space="preserve">if roll &lt;= 58 { return "" } else </v>
      </c>
      <c r="O18" t="str">
        <f t="shared" si="4"/>
        <v xml:space="preserve">if roll &lt;= 57 { return "ln" } else </v>
      </c>
    </row>
    <row r="19" spans="1:15" x14ac:dyDescent="0.25">
      <c r="A19" t="s">
        <v>113</v>
      </c>
      <c r="B19">
        <v>12</v>
      </c>
      <c r="C19" s="9">
        <f t="shared" si="5"/>
        <v>120</v>
      </c>
      <c r="G19" s="12">
        <f t="shared" si="6"/>
        <v>58</v>
      </c>
      <c r="I19" s="10" t="s">
        <v>310</v>
      </c>
      <c r="J19" s="16">
        <v>1</v>
      </c>
      <c r="K19" s="9">
        <f t="shared" si="7"/>
        <v>58</v>
      </c>
      <c r="M19" t="str">
        <f t="shared" si="2"/>
        <v xml:space="preserve">if roll &lt;= 120 { return "p" } else </v>
      </c>
      <c r="N19" t="str">
        <f t="shared" si="3"/>
        <v xml:space="preserve">if roll &lt;= 58 { return "" } else </v>
      </c>
      <c r="O19" t="str">
        <f t="shared" si="4"/>
        <v xml:space="preserve">if roll &lt;= 58 { return "lp" } else </v>
      </c>
    </row>
    <row r="20" spans="1:15" x14ac:dyDescent="0.25">
      <c r="A20" t="s">
        <v>290</v>
      </c>
      <c r="B20">
        <v>2</v>
      </c>
      <c r="C20" s="9">
        <f t="shared" si="5"/>
        <v>122</v>
      </c>
      <c r="G20" s="12">
        <f t="shared" si="6"/>
        <v>58</v>
      </c>
      <c r="I20" s="10" t="s">
        <v>311</v>
      </c>
      <c r="J20" s="16">
        <v>2</v>
      </c>
      <c r="K20" s="9">
        <f t="shared" si="7"/>
        <v>60</v>
      </c>
      <c r="M20" t="str">
        <f t="shared" si="2"/>
        <v xml:space="preserve">if roll &lt;= 122 { return "pr" } else </v>
      </c>
      <c r="N20" t="str">
        <f t="shared" si="3"/>
        <v xml:space="preserve">if roll &lt;= 58 { return "" } else </v>
      </c>
      <c r="O20" t="str">
        <f t="shared" si="4"/>
        <v xml:space="preserve">if roll &lt;= 60 { return "ls" } else </v>
      </c>
    </row>
    <row r="21" spans="1:15" x14ac:dyDescent="0.25">
      <c r="A21" t="s">
        <v>116</v>
      </c>
      <c r="B21">
        <v>11</v>
      </c>
      <c r="C21" s="9">
        <f t="shared" si="5"/>
        <v>133</v>
      </c>
      <c r="G21" s="12">
        <f t="shared" si="6"/>
        <v>58</v>
      </c>
      <c r="I21" s="10" t="s">
        <v>312</v>
      </c>
      <c r="J21" s="16">
        <v>2</v>
      </c>
      <c r="K21" s="9">
        <f t="shared" si="7"/>
        <v>62</v>
      </c>
      <c r="M21" t="str">
        <f t="shared" si="2"/>
        <v xml:space="preserve">if roll &lt;= 133 { return "r" } else </v>
      </c>
      <c r="N21" t="str">
        <f t="shared" si="3"/>
        <v xml:space="preserve">if roll &lt;= 58 { return "" } else </v>
      </c>
      <c r="O21" t="str">
        <f t="shared" si="4"/>
        <v xml:space="preserve">if roll &lt;= 62 { return "lt" } else </v>
      </c>
    </row>
    <row r="22" spans="1:15" x14ac:dyDescent="0.25">
      <c r="A22" t="s">
        <v>124</v>
      </c>
      <c r="B22">
        <v>24</v>
      </c>
      <c r="C22" s="9">
        <f t="shared" si="5"/>
        <v>157</v>
      </c>
      <c r="G22" s="12">
        <f t="shared" si="6"/>
        <v>58</v>
      </c>
      <c r="I22" s="10" t="s">
        <v>107</v>
      </c>
      <c r="J22" s="16">
        <v>11</v>
      </c>
      <c r="K22" s="9">
        <f t="shared" si="7"/>
        <v>73</v>
      </c>
      <c r="M22" t="str">
        <f t="shared" si="2"/>
        <v xml:space="preserve">if roll &lt;= 157 { return "s" } else </v>
      </c>
      <c r="N22" t="str">
        <f t="shared" si="3"/>
        <v xml:space="preserve">if roll &lt;= 58 { return "" } else </v>
      </c>
      <c r="O22" t="str">
        <f t="shared" si="4"/>
        <v xml:space="preserve">if roll &lt;= 73 { return "m" } else </v>
      </c>
    </row>
    <row r="23" spans="1:15" x14ac:dyDescent="0.25">
      <c r="A23" t="s">
        <v>291</v>
      </c>
      <c r="B23">
        <v>10</v>
      </c>
      <c r="C23" s="9">
        <f t="shared" si="5"/>
        <v>167</v>
      </c>
      <c r="G23" s="12">
        <f t="shared" si="6"/>
        <v>58</v>
      </c>
      <c r="I23" s="10" t="s">
        <v>112</v>
      </c>
      <c r="J23" s="16">
        <v>7</v>
      </c>
      <c r="K23" s="9">
        <f t="shared" si="7"/>
        <v>80</v>
      </c>
      <c r="M23" t="str">
        <f t="shared" si="2"/>
        <v xml:space="preserve">if roll &lt;= 167 { return "ss" } else </v>
      </c>
      <c r="N23" t="str">
        <f t="shared" si="3"/>
        <v xml:space="preserve">if roll &lt;= 58 { return "" } else </v>
      </c>
      <c r="O23" t="str">
        <f t="shared" si="4"/>
        <v xml:space="preserve">if roll &lt;= 80 { return "n" } else </v>
      </c>
    </row>
    <row r="24" spans="1:15" x14ac:dyDescent="0.25">
      <c r="A24" t="s">
        <v>292</v>
      </c>
      <c r="B24">
        <v>3</v>
      </c>
      <c r="C24" s="9">
        <f t="shared" si="5"/>
        <v>170</v>
      </c>
      <c r="G24" s="12">
        <f t="shared" si="6"/>
        <v>58</v>
      </c>
      <c r="I24" s="10" t="s">
        <v>113</v>
      </c>
      <c r="J24" s="16">
        <v>12</v>
      </c>
      <c r="K24" s="9">
        <f t="shared" si="7"/>
        <v>92</v>
      </c>
      <c r="M24" t="str">
        <f t="shared" si="2"/>
        <v xml:space="preserve">if roll &lt;= 170 { return "st" } else </v>
      </c>
      <c r="N24" t="str">
        <f t="shared" si="3"/>
        <v xml:space="preserve">if roll &lt;= 58 { return "" } else </v>
      </c>
      <c r="O24" t="str">
        <f t="shared" si="4"/>
        <v xml:space="preserve">if roll &lt;= 92 { return "p" } else </v>
      </c>
    </row>
    <row r="25" spans="1:15" x14ac:dyDescent="0.25">
      <c r="A25" t="s">
        <v>293</v>
      </c>
      <c r="B25">
        <v>10</v>
      </c>
      <c r="C25" s="9">
        <f t="shared" si="5"/>
        <v>180</v>
      </c>
      <c r="G25" s="12">
        <f t="shared" si="6"/>
        <v>58</v>
      </c>
      <c r="I25" s="10" t="s">
        <v>116</v>
      </c>
      <c r="J25" s="16">
        <v>9</v>
      </c>
      <c r="K25" s="9">
        <f t="shared" si="7"/>
        <v>101</v>
      </c>
      <c r="M25" t="str">
        <f t="shared" si="2"/>
        <v xml:space="preserve">if roll &lt;= 180 { return "t" } else </v>
      </c>
      <c r="N25" t="str">
        <f t="shared" si="3"/>
        <v xml:space="preserve">if roll &lt;= 58 { return "" } else </v>
      </c>
      <c r="O25" t="str">
        <f t="shared" si="4"/>
        <v xml:space="preserve">if roll &lt;= 101 { return "r" } else </v>
      </c>
    </row>
    <row r="26" spans="1:15" x14ac:dyDescent="0.25">
      <c r="A26" t="s">
        <v>294</v>
      </c>
      <c r="B26">
        <v>5</v>
      </c>
      <c r="C26" s="9">
        <f t="shared" si="5"/>
        <v>185</v>
      </c>
      <c r="G26" s="12">
        <f t="shared" si="6"/>
        <v>58</v>
      </c>
      <c r="I26" s="10" t="s">
        <v>313</v>
      </c>
      <c r="J26" s="16">
        <v>3</v>
      </c>
      <c r="K26" s="9">
        <f t="shared" si="7"/>
        <v>104</v>
      </c>
      <c r="M26" t="str">
        <f t="shared" si="2"/>
        <v xml:space="preserve">if roll &lt;= 185 { return "th" } else </v>
      </c>
      <c r="N26" t="str">
        <f t="shared" si="3"/>
        <v xml:space="preserve">if roll &lt;= 58 { return "" } else </v>
      </c>
      <c r="O26" t="str">
        <f t="shared" si="4"/>
        <v xml:space="preserve">if roll &lt;= 104 { return "rd" } else </v>
      </c>
    </row>
    <row r="27" spans="1:15" x14ac:dyDescent="0.25">
      <c r="A27" t="s">
        <v>295</v>
      </c>
      <c r="B27">
        <v>4</v>
      </c>
      <c r="C27" s="9">
        <f t="shared" si="5"/>
        <v>189</v>
      </c>
      <c r="G27" s="12">
        <f t="shared" si="6"/>
        <v>58</v>
      </c>
      <c r="I27" s="10" t="s">
        <v>314</v>
      </c>
      <c r="J27" s="16">
        <v>2</v>
      </c>
      <c r="K27" s="9">
        <f t="shared" si="7"/>
        <v>106</v>
      </c>
      <c r="M27" t="str">
        <f t="shared" si="2"/>
        <v xml:space="preserve">if roll &lt;= 189 { return "tr" } else </v>
      </c>
      <c r="N27" t="str">
        <f t="shared" si="3"/>
        <v xml:space="preserve">if roll &lt;= 58 { return "" } else </v>
      </c>
      <c r="O27" t="str">
        <f t="shared" si="4"/>
        <v xml:space="preserve">if roll &lt;= 106 { return "rf" } else </v>
      </c>
    </row>
    <row r="28" spans="1:15" x14ac:dyDescent="0.25">
      <c r="A28" t="s">
        <v>296</v>
      </c>
      <c r="B28">
        <v>9</v>
      </c>
      <c r="C28" s="9">
        <f t="shared" si="5"/>
        <v>198</v>
      </c>
      <c r="I28" s="10" t="s">
        <v>315</v>
      </c>
      <c r="J28" s="16">
        <v>5</v>
      </c>
      <c r="K28" s="9">
        <f t="shared" si="7"/>
        <v>111</v>
      </c>
      <c r="M28" t="str">
        <f t="shared" si="2"/>
        <v xml:space="preserve">if roll &lt;= 198 { return "ts" } else </v>
      </c>
      <c r="O28" t="str">
        <f t="shared" si="4"/>
        <v xml:space="preserve">if roll &lt;= 111 { return "rk" } else </v>
      </c>
    </row>
    <row r="29" spans="1:15" x14ac:dyDescent="0.25">
      <c r="A29" t="s">
        <v>297</v>
      </c>
      <c r="B29">
        <v>9</v>
      </c>
      <c r="C29" s="9">
        <f t="shared" si="5"/>
        <v>207</v>
      </c>
      <c r="I29" s="10" t="s">
        <v>316</v>
      </c>
      <c r="J29" s="13">
        <v>4</v>
      </c>
      <c r="K29" s="9">
        <f t="shared" si="7"/>
        <v>115</v>
      </c>
      <c r="M29" t="str">
        <f t="shared" si="2"/>
        <v xml:space="preserve">if roll &lt;= 207 { return "tw" } else </v>
      </c>
      <c r="O29" t="str">
        <f t="shared" si="4"/>
        <v xml:space="preserve">if roll &lt;= 115 { return "rm" } else </v>
      </c>
    </row>
    <row r="30" spans="1:15" x14ac:dyDescent="0.25">
      <c r="A30" t="s">
        <v>95</v>
      </c>
      <c r="B30">
        <v>9</v>
      </c>
      <c r="C30" s="9">
        <f t="shared" si="5"/>
        <v>216</v>
      </c>
      <c r="I30" s="10" t="s">
        <v>317</v>
      </c>
      <c r="J30" s="13">
        <v>3</v>
      </c>
      <c r="K30" s="9">
        <f t="shared" si="7"/>
        <v>118</v>
      </c>
      <c r="M30" t="str">
        <f t="shared" si="2"/>
        <v xml:space="preserve">if roll &lt;= 216 { return "v" } else </v>
      </c>
      <c r="O30" t="str">
        <f t="shared" si="4"/>
        <v xml:space="preserve">if roll &lt;= 118 { return "rn" } else </v>
      </c>
    </row>
    <row r="31" spans="1:15" x14ac:dyDescent="0.25">
      <c r="A31" s="10"/>
      <c r="B31" s="16"/>
      <c r="C31" s="9">
        <f t="shared" si="5"/>
        <v>216</v>
      </c>
      <c r="I31" s="11" t="s">
        <v>318</v>
      </c>
      <c r="J31" s="14">
        <v>1</v>
      </c>
      <c r="K31" s="9">
        <f t="shared" si="7"/>
        <v>119</v>
      </c>
      <c r="M31" t="str">
        <f t="shared" si="2"/>
        <v xml:space="preserve">if roll &lt;= 216 { return "" } else </v>
      </c>
      <c r="O31" t="str">
        <f t="shared" si="4"/>
        <v xml:space="preserve">if roll &lt;= 119 { return "rp" } else </v>
      </c>
    </row>
    <row r="32" spans="1:15" x14ac:dyDescent="0.25">
      <c r="A32" s="10"/>
      <c r="B32" s="13"/>
      <c r="C32" s="9">
        <f t="shared" si="5"/>
        <v>216</v>
      </c>
      <c r="I32" t="s">
        <v>319</v>
      </c>
      <c r="J32">
        <v>4</v>
      </c>
      <c r="K32" s="9">
        <f t="shared" si="7"/>
        <v>123</v>
      </c>
      <c r="M32" t="str">
        <f t="shared" si="2"/>
        <v xml:space="preserve">if roll &lt;= 216 { return "" } else </v>
      </c>
      <c r="O32" t="str">
        <f t="shared" si="4"/>
        <v xml:space="preserve">if roll &lt;= 123 { return "rs" } else </v>
      </c>
    </row>
    <row r="33" spans="1:15" x14ac:dyDescent="0.25">
      <c r="A33" s="11"/>
      <c r="B33" s="14"/>
      <c r="C33" s="12">
        <f t="shared" si="5"/>
        <v>216</v>
      </c>
      <c r="I33" t="s">
        <v>320</v>
      </c>
      <c r="J33">
        <v>5</v>
      </c>
      <c r="K33" s="9">
        <f t="shared" si="7"/>
        <v>128</v>
      </c>
      <c r="M33" t="str">
        <f t="shared" si="2"/>
        <v xml:space="preserve">if roll &lt;= 216 { return "" } else </v>
      </c>
      <c r="O33" t="str">
        <f t="shared" si="4"/>
        <v xml:space="preserve">if roll &lt;= 128 { return "rt" } else </v>
      </c>
    </row>
    <row r="34" spans="1:15" x14ac:dyDescent="0.25">
      <c r="I34" t="s">
        <v>321</v>
      </c>
      <c r="J34">
        <v>2</v>
      </c>
      <c r="K34" s="9">
        <f t="shared" si="7"/>
        <v>130</v>
      </c>
      <c r="O34" t="str">
        <f t="shared" si="4"/>
        <v xml:space="preserve">if roll &lt;= 130 { return "rv" } else </v>
      </c>
    </row>
    <row r="35" spans="1:15" x14ac:dyDescent="0.25">
      <c r="I35" t="s">
        <v>124</v>
      </c>
      <c r="J35">
        <v>23</v>
      </c>
      <c r="K35" s="9">
        <f t="shared" si="7"/>
        <v>153</v>
      </c>
      <c r="O35" t="str">
        <f t="shared" si="4"/>
        <v xml:space="preserve">if roll &lt;= 153 { return "s" } else </v>
      </c>
    </row>
    <row r="36" spans="1:15" x14ac:dyDescent="0.25">
      <c r="I36" t="s">
        <v>322</v>
      </c>
      <c r="J36">
        <v>6</v>
      </c>
      <c r="K36" s="9">
        <f t="shared" si="7"/>
        <v>159</v>
      </c>
      <c r="O36" t="str">
        <f t="shared" si="4"/>
        <v xml:space="preserve">if roll &lt;= 159 { return "sk" } else </v>
      </c>
    </row>
    <row r="37" spans="1:15" x14ac:dyDescent="0.25">
      <c r="I37" t="s">
        <v>291</v>
      </c>
      <c r="J37">
        <v>8</v>
      </c>
      <c r="K37" s="9">
        <f t="shared" si="7"/>
        <v>167</v>
      </c>
      <c r="O37" t="str">
        <f t="shared" si="4"/>
        <v xml:space="preserve">if roll &lt;= 167 { return "ss" } else </v>
      </c>
    </row>
    <row r="38" spans="1:15" x14ac:dyDescent="0.25">
      <c r="I38" t="s">
        <v>292</v>
      </c>
      <c r="J38">
        <v>5</v>
      </c>
      <c r="K38" s="9">
        <f t="shared" si="7"/>
        <v>172</v>
      </c>
      <c r="O38" t="str">
        <f t="shared" si="4"/>
        <v xml:space="preserve">if roll &lt;= 172 { return "st" } else </v>
      </c>
    </row>
    <row r="39" spans="1:15" x14ac:dyDescent="0.25">
      <c r="I39" t="s">
        <v>293</v>
      </c>
      <c r="J39">
        <v>12</v>
      </c>
      <c r="K39" s="9">
        <f t="shared" si="7"/>
        <v>184</v>
      </c>
      <c r="O39" t="str">
        <f t="shared" si="4"/>
        <v xml:space="preserve">if roll &lt;= 184 { return "t" } else </v>
      </c>
    </row>
    <row r="40" spans="1:15" x14ac:dyDescent="0.25">
      <c r="I40" t="s">
        <v>294</v>
      </c>
      <c r="J40">
        <v>6</v>
      </c>
      <c r="K40" s="9">
        <f t="shared" si="7"/>
        <v>190</v>
      </c>
      <c r="O40" t="str">
        <f t="shared" si="4"/>
        <v xml:space="preserve">if roll &lt;= 190 { return "th" } else </v>
      </c>
    </row>
    <row r="41" spans="1:15" x14ac:dyDescent="0.25">
      <c r="I41" t="s">
        <v>296</v>
      </c>
      <c r="J41">
        <v>10</v>
      </c>
      <c r="K41" s="9">
        <f t="shared" si="7"/>
        <v>200</v>
      </c>
      <c r="O41" t="str">
        <f t="shared" si="4"/>
        <v xml:space="preserve">if roll &lt;= 200 { return "ts" } else </v>
      </c>
    </row>
    <row r="42" spans="1:15" x14ac:dyDescent="0.25">
      <c r="I42" t="s">
        <v>95</v>
      </c>
      <c r="J42">
        <v>4</v>
      </c>
      <c r="K42" s="9">
        <f t="shared" si="7"/>
        <v>204</v>
      </c>
      <c r="O42" t="str">
        <f t="shared" si="4"/>
        <v xml:space="preserve">if roll &lt;= 204 { return "v" } else </v>
      </c>
    </row>
    <row r="43" spans="1:15" x14ac:dyDescent="0.25">
      <c r="I43" t="s">
        <v>323</v>
      </c>
      <c r="J43">
        <v>12</v>
      </c>
      <c r="K43" s="9">
        <f t="shared" si="7"/>
        <v>216</v>
      </c>
      <c r="O43" t="str">
        <f t="shared" si="4"/>
        <v xml:space="preserve">if roll &lt;= 216 { return "x" } else </v>
      </c>
    </row>
    <row r="80" spans="5:5" x14ac:dyDescent="0.25">
      <c r="E8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Zhodani</vt:lpstr>
      <vt:lpstr>Vilani</vt:lpstr>
      <vt:lpstr>Vargr Gvegh</vt:lpstr>
      <vt:lpstr>Aslan</vt:lpstr>
      <vt:lpstr>Darrian</vt:lpstr>
      <vt:lpstr>K'kree</vt:lpstr>
      <vt:lpstr>Droyne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Lumley, Michael</dc:creator>
  <cp:lastModifiedBy>Lumley, Michael</cp:lastModifiedBy>
  <dcterms:created xsi:type="dcterms:W3CDTF">2019-08-25T18:54:34Z</dcterms:created>
  <dcterms:modified xsi:type="dcterms:W3CDTF">2019-08-30T17:58:18Z</dcterms:modified>
</cp:coreProperties>
</file>