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firstSheet="1" activeTab="3"/>
  </bookViews>
  <sheets>
    <sheet name="Parts" sheetId="1" r:id="rId1"/>
    <sheet name="Microcontroller" sheetId="2" r:id="rId2"/>
    <sheet name="Boost Converter" sheetId="8" r:id="rId3"/>
    <sheet name="Pressure Sensor" sheetId="7" r:id="rId4"/>
    <sheet name="Bluetooth" sheetId="3" r:id="rId5"/>
    <sheet name="Batte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8" l="1"/>
  <c r="M4" i="8"/>
  <c r="M3" i="8"/>
  <c r="I9" i="8"/>
  <c r="C9" i="7" l="1"/>
</calcChain>
</file>

<file path=xl/sharedStrings.xml><?xml version="1.0" encoding="utf-8"?>
<sst xmlns="http://schemas.openxmlformats.org/spreadsheetml/2006/main" count="111" uniqueCount="95">
  <si>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</si>
  <si>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</si>
  <si>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</si>
  <si>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</si>
  <si>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</si>
  <si>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</si>
  <si>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</si>
  <si>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</si>
  <si>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</si>
  <si>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</si>
  <si>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</si>
  <si>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</si>
  <si>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</si>
  <si>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</si>
  <si>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</si>
  <si>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</si>
  <si>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Cost</t>
  </si>
  <si>
    <t>Pressure Sensor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</si>
  <si>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</si>
  <si>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</si>
  <si>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</si>
  <si>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</si>
  <si>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</si>
  <si>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</si>
  <si>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</si>
  <si>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</si>
  <si>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</si>
  <si>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</si>
  <si>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</si>
  <si>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</si>
  <si>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</si>
  <si>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</si>
  <si>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</si>
  <si>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</si>
  <si>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</si>
  <si>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</si>
  <si>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</si>
  <si>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</si>
  <si>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</si>
  <si>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</si>
  <si>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</si>
  <si>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</si>
  <si>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</si>
  <si>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</si>
  <si>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</si>
  <si>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</si>
  <si>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</si>
  <si>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</si>
  <si>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</si>
  <si>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</si>
  <si>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</si>
  <si>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</si>
  <si>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</si>
  <si>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</si>
  <si>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</si>
  <si>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</si>
  <si>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</si>
  <si>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</si>
  <si>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</si>
  <si>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</si>
  <si>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</si>
  <si>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</si>
  <si>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</si>
  <si>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</si>
  <si>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</si>
  <si>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</si>
  <si>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</si>
  <si>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</si>
  <si>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</si>
  <si>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</si>
  <si>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</si>
  <si>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</si>
  <si>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</si>
  <si>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</si>
  <si>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</si>
  <si>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</si>
  <si>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</si>
  <si>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</si>
  <si>
    <t>0x01</t>
  </si>
  <si>
    <t>0x96</t>
  </si>
  <si>
    <t xml:space="preserve">http://www.digikey.com/product-detail/en/texas-instruments/LMR62421XMFE-NOPB/LMR62421XMFE-NOPBCT-ND/2777085 </t>
  </si>
  <si>
    <t>LMR62421</t>
  </si>
  <si>
    <t>Output Voltage</t>
  </si>
  <si>
    <t>Inductor Calculations</t>
  </si>
  <si>
    <t>Duty Cycle</t>
  </si>
  <si>
    <t>Inductor</t>
  </si>
  <si>
    <t>47uH</t>
  </si>
  <si>
    <t>Fsw</t>
  </si>
  <si>
    <t>1600kHz</t>
  </si>
  <si>
    <t>Ts</t>
  </si>
  <si>
    <t>Ripple Current</t>
  </si>
  <si>
    <t>17.87mA</t>
  </si>
  <si>
    <t>Input Capacitor</t>
  </si>
  <si>
    <t>Inductor Choice</t>
  </si>
  <si>
    <t>http://www.digikey.com/product-detail/en/wurth-electronics-inc/744771147/732-1214-1-ND/1639275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</si>
</sst>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</xdr:row>
      <xdr:rowOff>0</xdr:rowOff>
    </xdr:from>
    <xdr:to>
      <xdr:col>10</xdr:col>
      <xdr:colOff>199902</xdr:colOff>
      <xdr:row>5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571500"/>
          <a:ext cx="9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95250</xdr:rowOff>
    </xdr:from>
    <xdr:to>
      <xdr:col>10</xdr:col>
      <xdr:colOff>399902</xdr:colOff>
      <xdr:row>12</xdr:row>
      <xdr:rowOff>47560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1809750"/>
          <a:ext cx="1180952" cy="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lifepo4-26650-rechargeable-cell-3-2v-3300-mah-19-8a-rate-10wh---un38-3-passed-ndgr.aspx?gclid=CL-ptvm77dACFYM2gQodrMIJYw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xas-instruments/LMR62421XMFE-NOPB/LMR62421XMFE-NOPBCT-ND/27770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32" sqref="J32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16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17</v>
      </c>
      <c r="E7" s="2"/>
      <c r="J7" s="1"/>
    </row>
    <row r="8" spans="3:10" x14ac:dyDescent="0.25">
      <c r="J8" s="1"/>
    </row>
    <row r="9" spans="3:10" x14ac:dyDescent="0.25">
      <c r="C9" t="s">
        <v>18</v>
      </c>
      <c r="D9" t="s">
        <v>10</v>
      </c>
      <c r="E9" t="s">
        <v>81</v>
      </c>
      <c r="H9">
        <v>1</v>
      </c>
      <c r="I9">
        <v>2.36</v>
      </c>
      <c r="J9" s="1" t="s">
        <v>80</v>
      </c>
    </row>
    <row r="10" spans="3:10" x14ac:dyDescent="0.25">
      <c r="C10" t="s">
        <v>19</v>
      </c>
      <c r="I10">
        <v>7.5</v>
      </c>
      <c r="J10" s="1" t="s">
        <v>41</v>
      </c>
    </row>
  </sheetData>
  <hyperlinks>
    <hyperlink ref="J5" r:id="rId1"/>
    <hyperlink ref="J6" r:id="rId2"/>
    <hyperlink ref="J10" r:id="rId3"/>
    <hyperlink ref="J9" r:id="rId4" display="http://www.digikey.com/product-detail/en/texas-instruments/LMR62421XMFE-NOPB/LMR62421XMFE-NOPBCT-ND/2777085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20</v>
      </c>
    </row>
    <row r="3" spans="2:6" x14ac:dyDescent="0.25">
      <c r="C3" t="s">
        <v>38</v>
      </c>
      <c r="D3" t="s">
        <v>25</v>
      </c>
      <c r="E3" t="s">
        <v>24</v>
      </c>
      <c r="F3" t="s">
        <v>28</v>
      </c>
    </row>
    <row r="4" spans="2:6" x14ac:dyDescent="0.25">
      <c r="C4">
        <v>1</v>
      </c>
      <c r="D4" t="s">
        <v>21</v>
      </c>
      <c r="E4" t="s">
        <v>32</v>
      </c>
      <c r="F4" t="s">
        <v>22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23</v>
      </c>
      <c r="E11" t="s">
        <v>26</v>
      </c>
      <c r="F11" t="s">
        <v>29</v>
      </c>
    </row>
    <row r="12" spans="2:6" x14ac:dyDescent="0.25">
      <c r="C12">
        <v>9</v>
      </c>
      <c r="D12" t="s">
        <v>23</v>
      </c>
      <c r="E12" t="s">
        <v>27</v>
      </c>
      <c r="F12" t="s">
        <v>29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33</v>
      </c>
      <c r="E17" t="s">
        <v>35</v>
      </c>
      <c r="F17" t="s">
        <v>37</v>
      </c>
    </row>
    <row r="18" spans="3:6" x14ac:dyDescent="0.25">
      <c r="C18">
        <v>15</v>
      </c>
      <c r="D18" t="s">
        <v>34</v>
      </c>
      <c r="E18" t="s">
        <v>36</v>
      </c>
      <c r="F18" t="s">
        <v>37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30</v>
      </c>
      <c r="E23" t="s">
        <v>31</v>
      </c>
    </row>
    <row r="26" spans="3:6" x14ac:dyDescent="0.25">
      <c r="C26" t="s">
        <v>48</v>
      </c>
    </row>
    <row r="27" spans="3:6" x14ac:dyDescent="0.25">
      <c r="C27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F10" sqref="F10"/>
    </sheetView>
  </sheetViews>
  <sheetFormatPr defaultRowHeight="15" x14ac:dyDescent="0.25"/>
  <cols>
    <col min="2" max="2" width="14.7109375" bestFit="1" customWidth="1"/>
    <col min="8" max="8" width="14.42578125" customWidth="1"/>
    <col min="13" max="13" width="12" bestFit="1" customWidth="1"/>
  </cols>
  <sheetData>
    <row r="2" spans="2:14" x14ac:dyDescent="0.25">
      <c r="B2" t="s">
        <v>10</v>
      </c>
      <c r="C2" t="s">
        <v>81</v>
      </c>
      <c r="H2" s="3" t="s">
        <v>83</v>
      </c>
    </row>
    <row r="3" spans="2:14" x14ac:dyDescent="0.25">
      <c r="L3" t="s">
        <v>87</v>
      </c>
      <c r="M3">
        <f>1600*10^3</f>
        <v>1600000</v>
      </c>
      <c r="N3" t="s">
        <v>88</v>
      </c>
    </row>
    <row r="4" spans="2:14" x14ac:dyDescent="0.25">
      <c r="H4" t="s">
        <v>84</v>
      </c>
      <c r="L4" t="s">
        <v>89</v>
      </c>
      <c r="M4">
        <f>1/M3</f>
        <v>6.2500000000000005E-7</v>
      </c>
    </row>
    <row r="5" spans="2:14" x14ac:dyDescent="0.25">
      <c r="B5" t="s">
        <v>32</v>
      </c>
      <c r="C5">
        <v>3.2</v>
      </c>
    </row>
    <row r="6" spans="2:14" x14ac:dyDescent="0.25">
      <c r="B6" t="s">
        <v>82</v>
      </c>
      <c r="C6">
        <v>20</v>
      </c>
    </row>
    <row r="7" spans="2:14" x14ac:dyDescent="0.25">
      <c r="H7" t="s">
        <v>84</v>
      </c>
      <c r="I7">
        <v>0.84</v>
      </c>
    </row>
    <row r="9" spans="2:14" x14ac:dyDescent="0.25">
      <c r="H9" t="s">
        <v>85</v>
      </c>
      <c r="I9">
        <f>47*10^-6</f>
        <v>4.6999999999999997E-5</v>
      </c>
      <c r="J9" t="s">
        <v>86</v>
      </c>
    </row>
    <row r="11" spans="2:14" x14ac:dyDescent="0.25">
      <c r="H11" t="s">
        <v>90</v>
      </c>
    </row>
    <row r="14" spans="2:14" x14ac:dyDescent="0.25">
      <c r="H14" t="s">
        <v>90</v>
      </c>
      <c r="I14">
        <f>17.87*10^-3</f>
        <v>1.787E-2</v>
      </c>
      <c r="J14" t="s">
        <v>91</v>
      </c>
    </row>
    <row r="15" spans="2:14" x14ac:dyDescent="0.25">
      <c r="H15" t="s">
        <v>90</v>
      </c>
      <c r="I15" s="8">
        <v>0.12770000000000001</v>
      </c>
    </row>
    <row r="16" spans="2:14" x14ac:dyDescent="0.25">
      <c r="H16" t="s">
        <v>93</v>
      </c>
    </row>
    <row r="17" spans="8:8" x14ac:dyDescent="0.25">
      <c r="H17" t="s">
        <v>94</v>
      </c>
    </row>
    <row r="19" spans="8:8" x14ac:dyDescent="0.25">
      <c r="H19" s="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8"/>
  <sheetViews>
    <sheetView tabSelected="1" topLeftCell="F4" workbookViewId="0">
      <selection activeCell="L13" sqref="L13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8" x14ac:dyDescent="0.25">
      <c r="B3" s="9" t="s">
        <v>52</v>
      </c>
      <c r="C3" s="9"/>
      <c r="D3" s="9"/>
      <c r="E3" s="7" t="s">
        <v>67</v>
      </c>
    </row>
    <row r="4" spans="2:8" x14ac:dyDescent="0.25">
      <c r="B4" t="s">
        <v>25</v>
      </c>
      <c r="C4" s="4" t="s">
        <v>50</v>
      </c>
      <c r="G4" t="s">
        <v>62</v>
      </c>
      <c r="H4" s="1" t="s">
        <v>49</v>
      </c>
    </row>
    <row r="5" spans="2:8" x14ac:dyDescent="0.25">
      <c r="B5" t="s">
        <v>53</v>
      </c>
      <c r="C5" s="4">
        <v>150</v>
      </c>
      <c r="G5" t="s">
        <v>63</v>
      </c>
      <c r="H5" s="1" t="s">
        <v>74</v>
      </c>
    </row>
    <row r="6" spans="2:8" x14ac:dyDescent="0.25">
      <c r="B6" t="s">
        <v>54</v>
      </c>
      <c r="C6" s="4">
        <v>250</v>
      </c>
      <c r="G6" t="s">
        <v>64</v>
      </c>
      <c r="H6" s="1" t="s">
        <v>65</v>
      </c>
    </row>
    <row r="7" spans="2:8" x14ac:dyDescent="0.25">
      <c r="B7" t="s">
        <v>57</v>
      </c>
      <c r="C7" s="4">
        <v>5</v>
      </c>
      <c r="D7" t="s">
        <v>55</v>
      </c>
    </row>
    <row r="8" spans="2:8" x14ac:dyDescent="0.25">
      <c r="B8" t="s">
        <v>56</v>
      </c>
      <c r="C8" s="4">
        <v>3.5000000000000001E-3</v>
      </c>
    </row>
    <row r="9" spans="2:8" x14ac:dyDescent="0.25">
      <c r="B9" t="s">
        <v>58</v>
      </c>
      <c r="C9" s="4">
        <f>C7*C8</f>
        <v>1.7500000000000002E-2</v>
      </c>
    </row>
    <row r="10" spans="2:8" x14ac:dyDescent="0.25">
      <c r="B10" t="s">
        <v>59</v>
      </c>
      <c r="C10" s="5" t="s">
        <v>60</v>
      </c>
    </row>
    <row r="11" spans="2:8" x14ac:dyDescent="0.25">
      <c r="B11" t="s">
        <v>61</v>
      </c>
      <c r="C11" s="4">
        <v>0.19</v>
      </c>
    </row>
    <row r="12" spans="2:8" x14ac:dyDescent="0.25">
      <c r="B12" t="s">
        <v>66</v>
      </c>
      <c r="C12" s="6">
        <v>2.5000000000000001E-3</v>
      </c>
    </row>
    <row r="13" spans="2:8" x14ac:dyDescent="0.25">
      <c r="B13" t="s">
        <v>48</v>
      </c>
      <c r="C13" s="4" t="s">
        <v>51</v>
      </c>
    </row>
    <row r="33" spans="2:16" x14ac:dyDescent="0.25">
      <c r="M33" t="s">
        <v>68</v>
      </c>
      <c r="N33">
        <v>14745</v>
      </c>
      <c r="O33" t="s">
        <v>72</v>
      </c>
    </row>
    <row r="34" spans="2:16" x14ac:dyDescent="0.25">
      <c r="M34" t="s">
        <v>69</v>
      </c>
      <c r="N34">
        <v>1638</v>
      </c>
      <c r="O34" t="s">
        <v>73</v>
      </c>
    </row>
    <row r="35" spans="2:16" x14ac:dyDescent="0.25">
      <c r="M35" t="s">
        <v>70</v>
      </c>
      <c r="N35">
        <v>145</v>
      </c>
      <c r="O35" t="s">
        <v>77</v>
      </c>
      <c r="P35" t="s">
        <v>79</v>
      </c>
    </row>
    <row r="36" spans="2:16" x14ac:dyDescent="0.25">
      <c r="M36" t="s">
        <v>71</v>
      </c>
      <c r="N36">
        <v>0.87</v>
      </c>
      <c r="O36" t="s">
        <v>76</v>
      </c>
      <c r="P36" t="s">
        <v>78</v>
      </c>
    </row>
    <row r="48" spans="2:16" x14ac:dyDescent="0.25">
      <c r="B48" t="s">
        <v>75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48</v>
      </c>
    </row>
    <row r="27" spans="3:3" x14ac:dyDescent="0.25">
      <c r="C2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42</v>
      </c>
    </row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9" spans="3:4" x14ac:dyDescent="0.25">
      <c r="C9" t="s">
        <v>47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Microcontroller</vt:lpstr>
      <vt:lpstr>Boost Converter</vt:lpstr>
      <vt:lpstr>Pressure Sensor</vt:lpstr>
      <vt:lpstr>Bluetooth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2017-02-24T00:10:54Z</dcterms:modified>
</cp:coreProperties>
</file>