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11100" windowHeight="5325"/>
  </bookViews>
  <sheets>
    <sheet name="hedging" sheetId="1" r:id="rId1"/>
  </sheets>
  <externalReferences>
    <externalReference r:id="rId2"/>
  </externalReferences>
  <definedNames>
    <definedName name="date1">'[1]time dependent price'!$D$5</definedName>
    <definedName name="date2">'[1]time dependent price'!$D$6</definedName>
    <definedName name="date3">'[1]time dependent price'!$D$7</definedName>
    <definedName name="exprice">hedging!$B$4</definedName>
    <definedName name="Nputs">hedging!$B$2</definedName>
    <definedName name="Nshares">hedging!$B$3</definedName>
    <definedName name="pricenow">hedging!$B$5</definedName>
    <definedName name="putcost">hedging!$B$6</definedName>
    <definedName name="startvalue">hedging!$B$7</definedName>
  </definedNames>
  <calcPr calcId="124519" iterate="1" iterateCount="1"/>
</workbook>
</file>

<file path=xl/calcChain.xml><?xml version="1.0" encoding="utf-8"?>
<calcChain xmlns="http://schemas.openxmlformats.org/spreadsheetml/2006/main">
  <c r="B7" i="1"/>
  <c r="C9"/>
  <c r="B9"/>
  <c r="D9"/>
  <c r="I7"/>
  <c r="E9"/>
  <c r="B10"/>
  <c r="C10"/>
  <c r="D10"/>
  <c r="E10"/>
  <c r="B11"/>
  <c r="C11"/>
  <c r="D11"/>
  <c r="E11"/>
  <c r="B12"/>
  <c r="C12"/>
  <c r="D12"/>
  <c r="E12"/>
  <c r="B13"/>
  <c r="C13"/>
  <c r="D13"/>
  <c r="E13"/>
  <c r="B14"/>
  <c r="C14"/>
  <c r="D14"/>
  <c r="E14"/>
  <c r="B15"/>
  <c r="C15"/>
  <c r="D15"/>
  <c r="E15"/>
  <c r="B16"/>
  <c r="C16"/>
  <c r="D16"/>
  <c r="E16"/>
  <c r="B17"/>
  <c r="C17"/>
  <c r="D17"/>
  <c r="E17"/>
  <c r="B18"/>
  <c r="C18"/>
  <c r="D18"/>
  <c r="E18"/>
</calcChain>
</file>

<file path=xl/sharedStrings.xml><?xml version="1.0" encoding="utf-8"?>
<sst xmlns="http://schemas.openxmlformats.org/spreadsheetml/2006/main" count="13" uniqueCount="13">
  <si>
    <t>Nputs</t>
  </si>
  <si>
    <t>Nshares</t>
  </si>
  <si>
    <t>exprice</t>
  </si>
  <si>
    <t>pricenow</t>
  </si>
  <si>
    <t>putcost</t>
  </si>
  <si>
    <t>puts</t>
  </si>
  <si>
    <t>startvalue</t>
  </si>
  <si>
    <t>final stock price</t>
  </si>
  <si>
    <t>final put value</t>
  </si>
  <si>
    <t>final share value</t>
  </si>
  <si>
    <t>percentage return hedged</t>
  </si>
  <si>
    <t>percentage return unhedged</t>
  </si>
  <si>
    <t>price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</si>
</sst>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0.0%"/>
  </numFmts>
  <fonts count="4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44" fontId="3" fillId="0" borderId="0" xfId="1" applyFont="1"/>
    <xf numFmtId="164" fontId="3" fillId="0" borderId="0" xfId="0" applyNumberFormat="1" applyFont="1"/>
    <xf numFmtId="0" fontId="3" fillId="0" borderId="0" xfId="0" applyFont="1" applyAlignment="1">
      <alignment wrapText="1"/>
    </xf>
    <xf numFmtId="44" fontId="3" fillId="0" borderId="0" xfId="1" applyFont="1" applyAlignment="1">
      <alignment wrapText="1"/>
    </xf>
    <xf numFmtId="164" fontId="3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12probtimedeppric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ime dependent price"/>
    </sheetNames>
    <sheetDataSet>
      <sheetData sheetId="0">
        <row r="5">
          <cell r="D5">
            <v>38353</v>
          </cell>
        </row>
        <row r="6">
          <cell r="D6">
            <v>38443</v>
          </cell>
        </row>
        <row r="7">
          <cell r="D7">
            <v>38534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18"/>
  <sheetViews>
    <sheetView tabSelected="1" zoomScale="84" zoomScaleNormal="84" workbookViewId="0">
      <selection sqref="A1:IV65536"/>
    </sheetView>
  </sheetViews>
  <sheetFormatPr defaultRowHeight="12.75"/>
  <cols>
    <col min="1" max="256" width="18.42578125" style="1" customWidth="1"/>
    <col min="257" max="16384" width="9.140625" style="1"/>
  </cols>
  <sheetData>
    <row r="2" spans="1:20">
      <c r="A2" s="1" t="s">
        <v>0</v>
      </c>
      <c r="B2" s="1">
        <v>60</v>
      </c>
    </row>
    <row r="3" spans="1:20">
      <c r="A3" s="1" t="s">
        <v>1</v>
      </c>
      <c r="B3" s="1">
        <v>100</v>
      </c>
    </row>
    <row r="4" spans="1:20">
      <c r="A4" s="1" t="s">
        <v>2</v>
      </c>
      <c r="B4" s="2">
        <v>45</v>
      </c>
      <c r="C4" s="2"/>
    </row>
    <row r="5" spans="1:20">
      <c r="A5" s="1" t="s">
        <v>3</v>
      </c>
      <c r="B5" s="2">
        <v>55</v>
      </c>
      <c r="C5" s="2"/>
    </row>
    <row r="6" spans="1:20">
      <c r="A6" s="1" t="s">
        <v>4</v>
      </c>
      <c r="B6" s="2">
        <v>5</v>
      </c>
      <c r="C6" s="2"/>
      <c r="J6" s="1" t="s">
        <v>5</v>
      </c>
    </row>
    <row r="7" spans="1:20">
      <c r="A7" s="1" t="s">
        <v>6</v>
      </c>
      <c r="B7" s="2">
        <f>Nshares*pricenow+putcost*Nputs</f>
        <v>5800</v>
      </c>
      <c r="I7" s="3">
        <f>D9</f>
        <v>-0.39655172413793105</v>
      </c>
      <c r="J7" s="1">
        <v>0</v>
      </c>
      <c r="K7" s="1">
        <v>10</v>
      </c>
      <c r="L7" s="1">
        <v>20</v>
      </c>
      <c r="M7" s="1">
        <v>30</v>
      </c>
      <c r="N7" s="1">
        <v>40</v>
      </c>
      <c r="O7" s="1">
        <v>50</v>
      </c>
      <c r="P7" s="1">
        <v>60</v>
      </c>
      <c r="Q7" s="1">
        <v>70</v>
      </c>
      <c r="R7" s="1">
        <v>80</v>
      </c>
      <c r="S7" s="1">
        <v>90</v>
      </c>
      <c r="T7" s="1">
        <v>100</v>
      </c>
    </row>
    <row r="8" spans="1:20" ht="38.2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I8" s="1">
        <v>20</v>
      </c>
      <c r="J8" s="1">
        <f t="dataTable" ref="J8:T17" dt2D="1" dtr="0" r1="B2" r2="A9"/>
        <v>-0.63636363636363635</v>
      </c>
      <c r="K8" s="1">
        <v>-0.59459459459459463</v>
      </c>
      <c r="L8" s="1">
        <v>-0.5535714285714286</v>
      </c>
      <c r="M8" s="1">
        <v>-0.51327433628318586</v>
      </c>
      <c r="N8" s="1">
        <v>-0.47368421052631576</v>
      </c>
      <c r="O8" s="1">
        <v>-0.43478260869565216</v>
      </c>
      <c r="P8" s="1">
        <v>-0.39655172413793105</v>
      </c>
      <c r="Q8" s="1">
        <v>-0.35897435897435898</v>
      </c>
      <c r="R8" s="1">
        <v>-0.32203389830508472</v>
      </c>
      <c r="S8" s="1">
        <v>-0.2857142857142857</v>
      </c>
      <c r="T8" s="1">
        <v>-0.25</v>
      </c>
    </row>
    <row r="9" spans="1:20">
      <c r="A9" s="5">
        <v>20</v>
      </c>
      <c r="B9" s="2">
        <f t="shared" ref="B9:B18" si="0">IF(A9&lt;exprice,exprice-A9,0)*Nputs</f>
        <v>1500</v>
      </c>
      <c r="C9" s="2">
        <f t="shared" ref="C9:C18" si="1">Nshares*A9</f>
        <v>2000</v>
      </c>
      <c r="D9" s="3">
        <f t="shared" ref="D9:D18" si="2">((C9+B9)-startvalue)/startvalue</f>
        <v>-0.39655172413793105</v>
      </c>
      <c r="E9" s="6">
        <f t="shared" ref="E9:E18" si="3">(C9-Nshares*pricenow)/(Nshares*pricenow)</f>
        <v>-0.63636363636363635</v>
      </c>
      <c r="H9" s="1" t="s">
        <v>12</v>
      </c>
      <c r="I9" s="1">
        <v>25</v>
      </c>
      <c r="J9" s="1">
        <v>-0.54545454545454541</v>
      </c>
      <c r="K9" s="1">
        <v>-0.51351351351351349</v>
      </c>
      <c r="L9" s="1">
        <v>-0.48214285714285715</v>
      </c>
      <c r="M9" s="1">
        <v>-0.45132743362831856</v>
      </c>
      <c r="N9" s="1">
        <v>-0.42105263157894735</v>
      </c>
      <c r="O9" s="1">
        <v>-0.39130434782608697</v>
      </c>
      <c r="P9" s="1">
        <v>-0.36206896551724138</v>
      </c>
      <c r="Q9" s="1">
        <v>-0.33333333333333331</v>
      </c>
      <c r="R9" s="1">
        <v>-0.30508474576271188</v>
      </c>
      <c r="S9" s="1">
        <v>-0.27731092436974791</v>
      </c>
      <c r="T9" s="1">
        <v>-0.25</v>
      </c>
    </row>
    <row r="10" spans="1:20">
      <c r="A10" s="5">
        <v>25</v>
      </c>
      <c r="B10" s="2">
        <f t="shared" si="0"/>
        <v>1200</v>
      </c>
      <c r="C10" s="2">
        <f t="shared" si="1"/>
        <v>2500</v>
      </c>
      <c r="D10" s="3">
        <f t="shared" si="2"/>
        <v>-0.36206896551724138</v>
      </c>
      <c r="E10" s="6">
        <f t="shared" si="3"/>
        <v>-0.54545454545454541</v>
      </c>
      <c r="I10" s="1">
        <v>30</v>
      </c>
      <c r="J10" s="1">
        <v>-0.45454545454545453</v>
      </c>
      <c r="K10" s="1">
        <v>-0.43243243243243246</v>
      </c>
      <c r="L10" s="1">
        <v>-0.4107142857142857</v>
      </c>
      <c r="M10" s="1">
        <v>-0.38938053097345132</v>
      </c>
      <c r="N10" s="1">
        <v>-0.36842105263157893</v>
      </c>
      <c r="O10" s="1">
        <v>-0.34782608695652173</v>
      </c>
      <c r="P10" s="1">
        <v>-0.32758620689655171</v>
      </c>
      <c r="Q10" s="1">
        <v>-0.30769230769230771</v>
      </c>
      <c r="R10" s="1">
        <v>-0.28813559322033899</v>
      </c>
      <c r="S10" s="1">
        <v>-0.26890756302521007</v>
      </c>
      <c r="T10" s="1">
        <v>-0.25</v>
      </c>
    </row>
    <row r="11" spans="1:20">
      <c r="A11" s="2">
        <v>30</v>
      </c>
      <c r="B11" s="2">
        <f t="shared" si="0"/>
        <v>900</v>
      </c>
      <c r="C11" s="2">
        <f t="shared" si="1"/>
        <v>3000</v>
      </c>
      <c r="D11" s="3">
        <f t="shared" si="2"/>
        <v>-0.32758620689655171</v>
      </c>
      <c r="E11" s="6">
        <f t="shared" si="3"/>
        <v>-0.45454545454545453</v>
      </c>
      <c r="I11" s="1">
        <v>35</v>
      </c>
      <c r="J11" s="1">
        <v>-0.36363636363636365</v>
      </c>
      <c r="K11" s="1">
        <v>-0.35135135135135137</v>
      </c>
      <c r="L11" s="1">
        <v>-0.3392857142857143</v>
      </c>
      <c r="M11" s="1">
        <v>-0.32743362831858408</v>
      </c>
      <c r="N11" s="1">
        <v>-0.31578947368421051</v>
      </c>
      <c r="O11" s="1">
        <v>-0.30434782608695654</v>
      </c>
      <c r="P11" s="1">
        <v>-0.29310344827586204</v>
      </c>
      <c r="Q11" s="1">
        <v>-0.28205128205128205</v>
      </c>
      <c r="R11" s="1">
        <v>-0.2711864406779661</v>
      </c>
      <c r="S11" s="1">
        <v>-0.26050420168067229</v>
      </c>
      <c r="T11" s="1">
        <v>-0.25</v>
      </c>
    </row>
    <row r="12" spans="1:20">
      <c r="A12" s="2">
        <v>35</v>
      </c>
      <c r="B12" s="2">
        <f t="shared" si="0"/>
        <v>600</v>
      </c>
      <c r="C12" s="2">
        <f t="shared" si="1"/>
        <v>3500</v>
      </c>
      <c r="D12" s="3">
        <f t="shared" si="2"/>
        <v>-0.29310344827586204</v>
      </c>
      <c r="E12" s="6">
        <f t="shared" si="3"/>
        <v>-0.36363636363636365</v>
      </c>
      <c r="I12" s="1">
        <v>40</v>
      </c>
      <c r="J12" s="1">
        <v>-0.27272727272727271</v>
      </c>
      <c r="K12" s="1">
        <v>-0.27027027027027029</v>
      </c>
      <c r="L12" s="1">
        <v>-0.26785714285714285</v>
      </c>
      <c r="M12" s="1">
        <v>-0.26548672566371684</v>
      </c>
      <c r="N12" s="1">
        <v>-0.26315789473684209</v>
      </c>
      <c r="O12" s="1">
        <v>-0.2608695652173913</v>
      </c>
      <c r="P12" s="1">
        <v>-0.25862068965517243</v>
      </c>
      <c r="Q12" s="1">
        <v>-0.25641025641025639</v>
      </c>
      <c r="R12" s="1">
        <v>-0.25423728813559321</v>
      </c>
      <c r="S12" s="1">
        <v>-0.25210084033613445</v>
      </c>
      <c r="T12" s="1">
        <v>-0.25</v>
      </c>
    </row>
    <row r="13" spans="1:20">
      <c r="A13" s="2">
        <v>40</v>
      </c>
      <c r="B13" s="2">
        <f t="shared" si="0"/>
        <v>300</v>
      </c>
      <c r="C13" s="2">
        <f t="shared" si="1"/>
        <v>4000</v>
      </c>
      <c r="D13" s="3">
        <f t="shared" si="2"/>
        <v>-0.25862068965517243</v>
      </c>
      <c r="E13" s="6">
        <f t="shared" si="3"/>
        <v>-0.27272727272727271</v>
      </c>
      <c r="I13" s="1">
        <v>45</v>
      </c>
      <c r="J13" s="1">
        <v>-0.18181818181818182</v>
      </c>
      <c r="K13" s="1">
        <v>-0.1891891891891892</v>
      </c>
      <c r="L13" s="1">
        <v>-0.19642857142857142</v>
      </c>
      <c r="M13" s="1">
        <v>-0.20353982300884957</v>
      </c>
      <c r="N13" s="1">
        <v>-0.21052631578947367</v>
      </c>
      <c r="O13" s="1">
        <v>-0.21739130434782608</v>
      </c>
      <c r="P13" s="1">
        <v>-0.22413793103448276</v>
      </c>
      <c r="Q13" s="1">
        <v>-0.23076923076923078</v>
      </c>
      <c r="R13" s="1">
        <v>-0.23728813559322035</v>
      </c>
      <c r="S13" s="1">
        <v>-0.24369747899159663</v>
      </c>
      <c r="T13" s="1">
        <v>-0.25</v>
      </c>
    </row>
    <row r="14" spans="1:20">
      <c r="A14" s="2">
        <v>45</v>
      </c>
      <c r="B14" s="2">
        <f t="shared" si="0"/>
        <v>0</v>
      </c>
      <c r="C14" s="2">
        <f t="shared" si="1"/>
        <v>4500</v>
      </c>
      <c r="D14" s="3">
        <f t="shared" si="2"/>
        <v>-0.22413793103448276</v>
      </c>
      <c r="E14" s="6">
        <f t="shared" si="3"/>
        <v>-0.18181818181818182</v>
      </c>
      <c r="I14" s="1">
        <v>50</v>
      </c>
      <c r="J14" s="1">
        <v>-9.0909090909090912E-2</v>
      </c>
      <c r="K14" s="1">
        <v>-9.90990990990991E-2</v>
      </c>
      <c r="L14" s="1">
        <v>-0.10714285714285714</v>
      </c>
      <c r="M14" s="1">
        <v>-0.11504424778761062</v>
      </c>
      <c r="N14" s="1">
        <v>-0.12280701754385964</v>
      </c>
      <c r="O14" s="1">
        <v>-0.13043478260869565</v>
      </c>
      <c r="P14" s="1">
        <v>-0.13793103448275862</v>
      </c>
      <c r="Q14" s="1">
        <v>-0.14529914529914531</v>
      </c>
      <c r="R14" s="1">
        <v>-0.15254237288135594</v>
      </c>
      <c r="S14" s="1">
        <v>-0.15966386554621848</v>
      </c>
      <c r="T14" s="1">
        <v>-0.16666666666666666</v>
      </c>
    </row>
    <row r="15" spans="1:20">
      <c r="A15" s="2">
        <v>50</v>
      </c>
      <c r="B15" s="2">
        <f t="shared" si="0"/>
        <v>0</v>
      </c>
      <c r="C15" s="2">
        <f t="shared" si="1"/>
        <v>5000</v>
      </c>
      <c r="D15" s="3">
        <f t="shared" si="2"/>
        <v>-0.13793103448275862</v>
      </c>
      <c r="E15" s="6">
        <f t="shared" si="3"/>
        <v>-9.0909090909090912E-2</v>
      </c>
      <c r="I15" s="1">
        <v>55</v>
      </c>
      <c r="J15" s="1">
        <v>0</v>
      </c>
      <c r="K15" s="1">
        <v>-9.0090090090090089E-3</v>
      </c>
      <c r="L15" s="1">
        <v>-1.7857142857142856E-2</v>
      </c>
      <c r="M15" s="1">
        <v>-2.6548672566371681E-2</v>
      </c>
      <c r="N15" s="1">
        <v>-3.5087719298245612E-2</v>
      </c>
      <c r="O15" s="1">
        <v>-4.3478260869565216E-2</v>
      </c>
      <c r="P15" s="1">
        <v>-5.1724137931034482E-2</v>
      </c>
      <c r="Q15" s="1">
        <v>-5.9829059829059832E-2</v>
      </c>
      <c r="R15" s="1">
        <v>-6.7796610169491525E-2</v>
      </c>
      <c r="S15" s="1">
        <v>-7.5630252100840331E-2</v>
      </c>
      <c r="T15" s="1">
        <v>-8.3333333333333329E-2</v>
      </c>
    </row>
    <row r="16" spans="1:20">
      <c r="A16" s="2">
        <v>55</v>
      </c>
      <c r="B16" s="2">
        <f t="shared" si="0"/>
        <v>0</v>
      </c>
      <c r="C16" s="2">
        <f t="shared" si="1"/>
        <v>5500</v>
      </c>
      <c r="D16" s="3">
        <f t="shared" si="2"/>
        <v>-5.1724137931034482E-2</v>
      </c>
      <c r="E16" s="6">
        <f t="shared" si="3"/>
        <v>0</v>
      </c>
      <c r="I16" s="1">
        <v>60</v>
      </c>
      <c r="J16" s="1">
        <v>9.0909090909090912E-2</v>
      </c>
      <c r="K16" s="1">
        <v>8.1081081081081086E-2</v>
      </c>
      <c r="L16" s="1">
        <v>7.1428571428571425E-2</v>
      </c>
      <c r="M16" s="1">
        <v>6.1946902654867256E-2</v>
      </c>
      <c r="N16" s="1">
        <v>5.2631578947368418E-2</v>
      </c>
      <c r="O16" s="1">
        <v>4.3478260869565216E-2</v>
      </c>
      <c r="P16" s="1">
        <v>3.4482758620689655E-2</v>
      </c>
      <c r="Q16" s="1">
        <v>2.564102564102564E-2</v>
      </c>
      <c r="R16" s="1">
        <v>1.6949152542372881E-2</v>
      </c>
      <c r="S16" s="1">
        <v>8.4033613445378148E-3</v>
      </c>
      <c r="T16" s="1">
        <v>0</v>
      </c>
    </row>
    <row r="17" spans="1:20">
      <c r="A17" s="2">
        <v>60</v>
      </c>
      <c r="B17" s="2">
        <f t="shared" si="0"/>
        <v>0</v>
      </c>
      <c r="C17" s="2">
        <f t="shared" si="1"/>
        <v>6000</v>
      </c>
      <c r="D17" s="3">
        <f t="shared" si="2"/>
        <v>3.4482758620689655E-2</v>
      </c>
      <c r="E17" s="6">
        <f t="shared" si="3"/>
        <v>9.0909090909090912E-2</v>
      </c>
      <c r="I17" s="1">
        <v>65</v>
      </c>
      <c r="J17" s="1">
        <v>0.18181818181818182</v>
      </c>
      <c r="K17" s="1">
        <v>0.17117117117117117</v>
      </c>
      <c r="L17" s="1">
        <v>0.16071428571428573</v>
      </c>
      <c r="M17" s="1">
        <v>0.15044247787610621</v>
      </c>
      <c r="N17" s="1">
        <v>0.14035087719298245</v>
      </c>
      <c r="O17" s="1">
        <v>0.13043478260869565</v>
      </c>
      <c r="P17" s="1">
        <v>0.1206896551724138</v>
      </c>
      <c r="Q17" s="1">
        <v>0.1111111111111111</v>
      </c>
      <c r="R17" s="1">
        <v>0.10169491525423729</v>
      </c>
      <c r="S17" s="1">
        <v>9.2436974789915971E-2</v>
      </c>
      <c r="T17" s="1">
        <v>8.3333333333333329E-2</v>
      </c>
    </row>
    <row r="18" spans="1:20">
      <c r="A18" s="2">
        <v>65</v>
      </c>
      <c r="B18" s="2">
        <f t="shared" si="0"/>
        <v>0</v>
      </c>
      <c r="C18" s="2">
        <f t="shared" si="1"/>
        <v>6500</v>
      </c>
      <c r="D18" s="3">
        <f t="shared" si="2"/>
        <v>0.1206896551724138</v>
      </c>
      <c r="E18" s="6">
        <f t="shared" si="3"/>
        <v>0.18181818181818182</v>
      </c>
    </row>
  </sheetData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87BC191-2269-4F88-9846-429732010844}"/>
</file>

<file path=customXml/itemProps2.xml><?xml version="1.0" encoding="utf-8"?>
<ds:datastoreItem xmlns:ds="http://schemas.openxmlformats.org/officeDocument/2006/customXml" ds:itemID="{220C4FDF-A62A-43FD-8213-4197850D6009}"/>
</file>

<file path=customXml/itemProps3.xml><?xml version="1.0" encoding="utf-8"?>
<ds:datastoreItem xmlns:ds="http://schemas.openxmlformats.org/officeDocument/2006/customXml" ds:itemID="{CB903363-35CD-44C1-8129-C627617F5342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hedging</vt:lpstr>
      <vt:lpstr>exprice</vt:lpstr>
      <vt:lpstr>Nputs</vt:lpstr>
      <vt:lpstr>Nshares</vt:lpstr>
      <vt:lpstr>pricenow</vt:lpstr>
      <vt:lpstr>putcost</vt:lpstr>
      <vt:lpstr>startvalue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2006-12-27T14:08:52Z</dcterms:created>
  <dcterms:modified xsi:type="dcterms:W3CDTF">2007-03-09T19:56:50Z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