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15excel2013\Companion Content\Practice Files\"/>
    </mc:Choice>
  </mc:AlternateContent>
  <bookViews>
    <workbookView xWindow="360" yWindow="120" windowWidth="11340" windowHeight="5520" firstSheet="2" activeTab="2"/>
  </bookViews>
  <sheets>
    <sheet name="original model" sheetId="1" r:id="rId1"/>
    <sheet name="direct dep of price growth" sheetId="5" r:id="rId2"/>
    <sheet name="all pre Year 1 bT Profit" sheetId="7" r:id="rId3"/>
    <sheet name="Sheet2" sheetId="2" r:id="rId4"/>
    <sheet name="Sheet3" sheetId="3" r:id="rId5"/>
  </sheets>
  <definedNames>
    <definedName name="costgrowth" localSheetId="2">'all pre Year 1 bT Profit'!$C$7</definedName>
    <definedName name="costgrowth" localSheetId="1">'direct dep of price growth'!$C$7</definedName>
    <definedName name="costgrowth">'original model'!$C$7</definedName>
    <definedName name="intrate" localSheetId="2">'all pre Year 1 bT Profit'!$C$6</definedName>
    <definedName name="intrate" localSheetId="1">'direct dep of price growth'!$C$6</definedName>
    <definedName name="intrate">'original model'!$C$6</definedName>
    <definedName name="pricegrowth" localSheetId="2">'all pre Year 1 bT Profit'!$C$8</definedName>
    <definedName name="pricegrowth" localSheetId="1">'direct dep of price growth'!$C$8</definedName>
    <definedName name="pricegrowth">'original model'!$C$8</definedName>
    <definedName name="Sales_growth" localSheetId="2">'all pre Year 1 bT Profit'!$C$3</definedName>
    <definedName name="Sales_growth" localSheetId="1">'direct dep of price growth'!$C$3</definedName>
    <definedName name="Sales_growth">'original model'!$C$3</definedName>
    <definedName name="taxrate" localSheetId="2">'all pre Year 1 bT Profit'!$C$1</definedName>
    <definedName name="taxrate" localSheetId="1">'direct dep of price growth'!$C$1</definedName>
    <definedName name="taxrate">'original model'!$C$1</definedName>
    <definedName name="Year1cost" localSheetId="2">'all pre Year 1 bT Profit'!$C$5</definedName>
    <definedName name="Year1cost" localSheetId="1">'direct dep of price growth'!$C$5</definedName>
    <definedName name="Year1cost">'original model'!$C$5</definedName>
    <definedName name="Year1price" localSheetId="2">'all pre Year 1 bT Profit'!$C$4</definedName>
    <definedName name="Year1price" localSheetId="1">'direct dep of price growth'!$C$4</definedName>
    <definedName name="Year1price">'original model'!$C$4</definedName>
    <definedName name="Year1sales" localSheetId="2">'all pre Year 1 bT Profit'!$C$2</definedName>
    <definedName name="Year1sales" localSheetId="1">'direct dep of price growth'!$C$2</definedName>
    <definedName name="Year1sales">'original model'!$C$2</definedName>
  </definedNames>
  <calcPr calcId="152511" iterate="1" iterateCount="1"/>
  <fileRecoveryPr repairLoad="1"/>
</workbook>
</file>

<file path=xl/calcChain.xml><?xml version="1.0" encoding="utf-8"?>
<calcChain xmlns="http://schemas.openxmlformats.org/spreadsheetml/2006/main">
  <c r="B10" i="7" l="1"/>
  <c r="C10" i="7" s="1"/>
  <c r="B11" i="7"/>
  <c r="B13" i="7" s="1"/>
  <c r="B15" i="7" s="1"/>
  <c r="C11" i="7"/>
  <c r="C13" i="7" s="1"/>
  <c r="B12" i="7"/>
  <c r="B14" i="7" s="1"/>
  <c r="B10" i="5"/>
  <c r="B13" i="5" s="1"/>
  <c r="B15" i="5" s="1"/>
  <c r="B11" i="5"/>
  <c r="C11" i="5"/>
  <c r="D11" i="5" s="1"/>
  <c r="B12" i="5"/>
  <c r="C12" i="5" s="1"/>
  <c r="D12" i="5" s="1"/>
  <c r="E12" i="5" s="1"/>
  <c r="F12" i="5" s="1"/>
  <c r="B14" i="5"/>
  <c r="B11" i="1"/>
  <c r="B10" i="1"/>
  <c r="B13" i="1"/>
  <c r="B12" i="1"/>
  <c r="B14" i="1" s="1"/>
  <c r="C11" i="1"/>
  <c r="C10" i="1"/>
  <c r="C13" i="1"/>
  <c r="C12" i="1"/>
  <c r="C14" i="1" s="1"/>
  <c r="D11" i="1"/>
  <c r="D10" i="1"/>
  <c r="D13" i="1"/>
  <c r="D12" i="1"/>
  <c r="D14" i="1" s="1"/>
  <c r="E11" i="1"/>
  <c r="E10" i="1"/>
  <c r="E13" i="1"/>
  <c r="E12" i="1"/>
  <c r="E14" i="1" s="1"/>
  <c r="F11" i="1"/>
  <c r="F10" i="1"/>
  <c r="F13" i="1"/>
  <c r="F12" i="1"/>
  <c r="F14" i="1" s="1"/>
  <c r="E15" i="1" l="1"/>
  <c r="C15" i="1"/>
  <c r="B15" i="1"/>
  <c r="B16" i="5"/>
  <c r="B17" i="5"/>
  <c r="E11" i="5"/>
  <c r="B16" i="7"/>
  <c r="B17" i="7"/>
  <c r="F15" i="1"/>
  <c r="D15" i="1"/>
  <c r="C14" i="7"/>
  <c r="C15" i="7" s="1"/>
  <c r="D10" i="7"/>
  <c r="C10" i="5"/>
  <c r="C12" i="7"/>
  <c r="D12" i="7" s="1"/>
  <c r="E12" i="7" s="1"/>
  <c r="F12" i="7" s="1"/>
  <c r="D11" i="7"/>
  <c r="C16" i="7" l="1"/>
  <c r="C17" i="7" s="1"/>
  <c r="E11" i="7"/>
  <c r="D13" i="7"/>
  <c r="D15" i="7" s="1"/>
  <c r="F16" i="1"/>
  <c r="F17" i="1"/>
  <c r="D14" i="7"/>
  <c r="E10" i="7"/>
  <c r="B16" i="1"/>
  <c r="B17" i="1" s="1"/>
  <c r="B19" i="1" s="1"/>
  <c r="D10" i="5"/>
  <c r="C13" i="5"/>
  <c r="C15" i="5" s="1"/>
  <c r="C14" i="5"/>
  <c r="D16" i="1"/>
  <c r="D17" i="1" s="1"/>
  <c r="F11" i="5"/>
  <c r="C16" i="1"/>
  <c r="C17" i="1" s="1"/>
  <c r="E16" i="1"/>
  <c r="E17" i="1"/>
  <c r="F10" i="7" l="1"/>
  <c r="F14" i="7" s="1"/>
  <c r="E14" i="7"/>
  <c r="C16" i="5"/>
  <c r="C17" i="5" s="1"/>
  <c r="D16" i="7"/>
  <c r="D17" i="7"/>
  <c r="D14" i="5"/>
  <c r="E10" i="5"/>
  <c r="D13" i="5"/>
  <c r="E13" i="7"/>
  <c r="E15" i="7" s="1"/>
  <c r="F11" i="7"/>
  <c r="F13" i="7" s="1"/>
  <c r="F15" i="7" s="1"/>
  <c r="E16" i="7" l="1"/>
  <c r="E17" i="7"/>
  <c r="D15" i="5"/>
  <c r="F16" i="7"/>
  <c r="F17" i="7" s="1"/>
  <c r="B19" i="7" s="1"/>
  <c r="F10" i="5"/>
  <c r="E14" i="5"/>
  <c r="E13" i="5"/>
  <c r="F14" i="5" l="1"/>
  <c r="F13" i="5"/>
  <c r="D16" i="5"/>
  <c r="D17" i="5" s="1"/>
  <c r="E15" i="5"/>
  <c r="E16" i="5" l="1"/>
  <c r="E17" i="5" s="1"/>
  <c r="F15" i="5"/>
  <c r="F16" i="5" l="1"/>
  <c r="F17" i="5" s="1"/>
  <c r="B19" i="5" s="1"/>
</calcChain>
</file>

<file path=xl/sharedStrings.xml><?xml version="1.0" encoding="utf-8"?>
<sst xmlns="http://schemas.openxmlformats.org/spreadsheetml/2006/main" count="54" uniqueCount="19">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</sst>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8" fontId="0" fillId="0" borderId="0" xfId="0" applyNumberFormat="1"/>
    <xf numFmtId="44" fontId="1" fillId="0" borderId="0" xfId="1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8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4" sqref="E4"/>
    </sheetView>
  </sheetViews>
  <sheetFormatPr defaultColWidth="9.109375" defaultRowHeight="13.2" x14ac:dyDescent="0.25"/>
  <cols>
    <col min="1" max="1" width="16" style="4" customWidth="1"/>
    <col min="2" max="2" width="12.44140625" style="4" customWidth="1"/>
    <col min="3" max="3" width="14" style="4" customWidth="1"/>
    <col min="4" max="4" width="12.33203125" style="4" customWidth="1"/>
    <col min="5" max="6" width="13.109375" style="4" customWidth="1"/>
    <col min="7" max="16384" width="9.109375" style="4"/>
  </cols>
  <sheetData>
    <row r="1" spans="1:6" x14ac:dyDescent="0.25">
      <c r="B1" s="4" t="s">
        <v>14</v>
      </c>
      <c r="C1" s="4">
        <v>0.4</v>
      </c>
    </row>
    <row r="2" spans="1:6" x14ac:dyDescent="0.25">
      <c r="B2" s="4" t="s">
        <v>1</v>
      </c>
      <c r="C2" s="4">
        <v>10000</v>
      </c>
    </row>
    <row r="3" spans="1:6" x14ac:dyDescent="0.25">
      <c r="B3" s="4" t="s">
        <v>2</v>
      </c>
      <c r="C3" s="4">
        <v>0.1</v>
      </c>
    </row>
    <row r="4" spans="1:6" x14ac:dyDescent="0.25">
      <c r="B4" s="4" t="s">
        <v>3</v>
      </c>
      <c r="C4" s="5">
        <v>9</v>
      </c>
    </row>
    <row r="5" spans="1:6" x14ac:dyDescent="0.25">
      <c r="B5" s="4" t="s">
        <v>4</v>
      </c>
      <c r="C5" s="5">
        <v>6</v>
      </c>
    </row>
    <row r="6" spans="1:6" x14ac:dyDescent="0.25">
      <c r="B6" s="4" t="s">
        <v>5</v>
      </c>
      <c r="C6" s="4">
        <v>0.15</v>
      </c>
    </row>
    <row r="7" spans="1:6" x14ac:dyDescent="0.25">
      <c r="B7" s="4" t="s">
        <v>12</v>
      </c>
      <c r="C7" s="4">
        <v>0.05</v>
      </c>
    </row>
    <row r="8" spans="1:6" x14ac:dyDescent="0.25">
      <c r="B8" s="4" t="s">
        <v>13</v>
      </c>
      <c r="C8" s="4">
        <v>0.03</v>
      </c>
    </row>
    <row r="9" spans="1:6" x14ac:dyDescent="0.25">
      <c r="A9" s="4" t="s">
        <v>0</v>
      </c>
      <c r="B9" s="4">
        <v>1</v>
      </c>
      <c r="C9" s="4">
        <v>2</v>
      </c>
      <c r="D9" s="4">
        <v>3</v>
      </c>
      <c r="E9" s="4">
        <v>4</v>
      </c>
      <c r="F9" s="4">
        <v>5</v>
      </c>
    </row>
    <row r="10" spans="1:6" x14ac:dyDescent="0.25">
      <c r="A10" s="4" t="s">
        <v>7</v>
      </c>
      <c r="B10" s="4">
        <f>Year1sales</f>
        <v>10000</v>
      </c>
      <c r="C10" s="4">
        <f>B10*(1+Sales_growth)</f>
        <v>11000</v>
      </c>
      <c r="D10" s="4">
        <f>C10*(1+Sales_growth)</f>
        <v>12100.000000000002</v>
      </c>
      <c r="E10" s="4">
        <f>D10*(1+Sales_growth)</f>
        <v>13310.000000000004</v>
      </c>
      <c r="F10" s="4">
        <f>E10*(1+Sales_growth)</f>
        <v>14641.000000000005</v>
      </c>
    </row>
    <row r="11" spans="1:6" x14ac:dyDescent="0.25">
      <c r="A11" s="4" t="s">
        <v>15</v>
      </c>
      <c r="B11" s="5">
        <f>Year1price</f>
        <v>9</v>
      </c>
      <c r="C11" s="5">
        <f>B11*(1+pricegrowth)</f>
        <v>9.27</v>
      </c>
      <c r="D11" s="5">
        <f>C11*(1+pricegrowth)</f>
        <v>9.5480999999999998</v>
      </c>
      <c r="E11" s="5">
        <f>D11*(1+pricegrowth)</f>
        <v>9.834543</v>
      </c>
      <c r="F11" s="5">
        <f>E11*(1+pricegrowth)</f>
        <v>10.129579290000001</v>
      </c>
    </row>
    <row r="12" spans="1:6" x14ac:dyDescent="0.25">
      <c r="A12" s="4" t="s">
        <v>16</v>
      </c>
      <c r="B12" s="5">
        <f>Year1cost</f>
        <v>6</v>
      </c>
      <c r="C12" s="5">
        <f>B12*(1+costgrowth)</f>
        <v>6.3000000000000007</v>
      </c>
      <c r="D12" s="5">
        <f>C12*(1+costgrowth)</f>
        <v>6.6150000000000011</v>
      </c>
      <c r="E12" s="5">
        <f>D12*(1+costgrowth)</f>
        <v>6.9457500000000012</v>
      </c>
      <c r="F12" s="5">
        <f>E12*(1+costgrowth)</f>
        <v>7.2930375000000014</v>
      </c>
    </row>
    <row r="13" spans="1:6" x14ac:dyDescent="0.25">
      <c r="A13" s="4" t="s">
        <v>8</v>
      </c>
      <c r="B13" s="6">
        <f>B11*B10</f>
        <v>90000</v>
      </c>
      <c r="C13" s="6">
        <f>C11*C10</f>
        <v>101970</v>
      </c>
      <c r="D13" s="6">
        <f>D11*D10</f>
        <v>115532.01000000001</v>
      </c>
      <c r="E13" s="6">
        <f>E11*E10</f>
        <v>130897.76733000003</v>
      </c>
      <c r="F13" s="6">
        <f>F11*F10</f>
        <v>148307.17038489005</v>
      </c>
    </row>
    <row r="14" spans="1:6" x14ac:dyDescent="0.25">
      <c r="A14" s="4" t="s">
        <v>9</v>
      </c>
      <c r="B14" s="6">
        <f>B10*B12</f>
        <v>60000</v>
      </c>
      <c r="C14" s="6">
        <f>C10*C12</f>
        <v>69300.000000000015</v>
      </c>
      <c r="D14" s="6">
        <f>D10*D12</f>
        <v>80041.500000000029</v>
      </c>
      <c r="E14" s="6">
        <f>E10*E12</f>
        <v>92447.932500000039</v>
      </c>
      <c r="F14" s="6">
        <f>F10*F12</f>
        <v>106777.36203750006</v>
      </c>
    </row>
    <row r="15" spans="1:6" x14ac:dyDescent="0.25">
      <c r="A15" s="4" t="s">
        <v>17</v>
      </c>
      <c r="B15" s="6">
        <f>B13-B14</f>
        <v>30000</v>
      </c>
      <c r="C15" s="6">
        <f>C13-C14</f>
        <v>32669.999999999985</v>
      </c>
      <c r="D15" s="6">
        <f>D13-D14</f>
        <v>35490.50999999998</v>
      </c>
      <c r="E15" s="6">
        <f>E13-E14</f>
        <v>38449.834829999993</v>
      </c>
      <c r="F15" s="6">
        <f>F13-F14</f>
        <v>41529.80834738999</v>
      </c>
    </row>
    <row r="16" spans="1:6" x14ac:dyDescent="0.25">
      <c r="A16" s="4" t="s">
        <v>10</v>
      </c>
      <c r="B16" s="6">
        <f>taxrate*B15</f>
        <v>12000</v>
      </c>
      <c r="C16" s="6">
        <f>taxrate*C15</f>
        <v>13067.999999999995</v>
      </c>
      <c r="D16" s="6">
        <f>taxrate*D15</f>
        <v>14196.203999999992</v>
      </c>
      <c r="E16" s="6">
        <f>taxrate*E15</f>
        <v>15379.933931999998</v>
      </c>
      <c r="F16" s="6">
        <f>taxrate*F15</f>
        <v>16611.923338955996</v>
      </c>
    </row>
    <row r="17" spans="1:6" x14ac:dyDescent="0.25">
      <c r="A17" s="4" t="s">
        <v>11</v>
      </c>
      <c r="B17" s="6">
        <f>B15-B16</f>
        <v>18000</v>
      </c>
      <c r="C17" s="6">
        <f>C15-C16</f>
        <v>19601.999999999993</v>
      </c>
      <c r="D17" s="6">
        <f>D15-D16</f>
        <v>21294.30599999999</v>
      </c>
      <c r="E17" s="6">
        <f>E15-E16</f>
        <v>23069.900897999993</v>
      </c>
      <c r="F17" s="6">
        <f>F15-F16</f>
        <v>24917.885008433994</v>
      </c>
    </row>
    <row r="19" spans="1:6" x14ac:dyDescent="0.25">
      <c r="A19" s="4" t="s">
        <v>6</v>
      </c>
      <c r="B19" s="7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9" sqref="B9"/>
    </sheetView>
  </sheetViews>
  <sheetFormatPr defaultRowHeight="13.2" x14ac:dyDescent="0.25"/>
  <cols>
    <col min="1" max="1" width="16" customWidth="1"/>
    <col min="2" max="2" width="12.44140625" customWidth="1"/>
    <col min="3" max="3" width="14" customWidth="1"/>
    <col min="4" max="4" width="12.33203125" customWidth="1"/>
    <col min="5" max="6" width="13.109375" customWidth="1"/>
  </cols>
  <sheetData>
    <row r="1" spans="1:6" x14ac:dyDescent="0.25">
      <c r="B1" t="s">
        <v>14</v>
      </c>
      <c r="C1">
        <v>0.4</v>
      </c>
    </row>
    <row r="2" spans="1:6" x14ac:dyDescent="0.25">
      <c r="B2" t="s">
        <v>1</v>
      </c>
      <c r="C2">
        <v>10000</v>
      </c>
    </row>
    <row r="3" spans="1:6" x14ac:dyDescent="0.25">
      <c r="B3" t="s">
        <v>2</v>
      </c>
      <c r="C3">
        <v>0.1</v>
      </c>
    </row>
    <row r="4" spans="1:6" x14ac:dyDescent="0.25">
      <c r="B4" t="s">
        <v>3</v>
      </c>
      <c r="C4" s="3">
        <v>9</v>
      </c>
    </row>
    <row r="5" spans="1:6" x14ac:dyDescent="0.25">
      <c r="B5" t="s">
        <v>4</v>
      </c>
      <c r="C5" s="3">
        <v>6</v>
      </c>
    </row>
    <row r="6" spans="1:6" x14ac:dyDescent="0.25">
      <c r="B6" t="s">
        <v>5</v>
      </c>
      <c r="C6">
        <v>0.15</v>
      </c>
    </row>
    <row r="7" spans="1:6" x14ac:dyDescent="0.25">
      <c r="B7" t="s">
        <v>12</v>
      </c>
      <c r="C7">
        <v>0.05</v>
      </c>
    </row>
    <row r="8" spans="1:6" x14ac:dyDescent="0.25">
      <c r="B8" t="s">
        <v>13</v>
      </c>
      <c r="C8">
        <v>0.03</v>
      </c>
    </row>
    <row r="9" spans="1:6" x14ac:dyDescent="0.25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25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 x14ac:dyDescent="0.25">
      <c r="A11" t="s">
        <v>15</v>
      </c>
      <c r="B11" s="3">
        <f>Year1price</f>
        <v>9</v>
      </c>
      <c r="C11" s="3">
        <f>B11*(1+pricegrowth)</f>
        <v>9.27</v>
      </c>
      <c r="D11" s="3">
        <f>C11*(1+pricegrowth)</f>
        <v>9.5480999999999998</v>
      </c>
      <c r="E11" s="3">
        <f>D11*(1+pricegrowth)</f>
        <v>9.834543</v>
      </c>
      <c r="F11" s="3">
        <f>E11*(1+pricegrowth)</f>
        <v>10.129579290000001</v>
      </c>
    </row>
    <row r="12" spans="1:6" x14ac:dyDescent="0.25">
      <c r="A12" t="s">
        <v>16</v>
      </c>
      <c r="B12" s="3">
        <f>Year1cost</f>
        <v>6</v>
      </c>
      <c r="C12" s="3">
        <f>B12*(1+costgrowth)</f>
        <v>6.3000000000000007</v>
      </c>
      <c r="D12" s="3">
        <f>C12*(1+costgrowth)</f>
        <v>6.6150000000000011</v>
      </c>
      <c r="E12" s="3">
        <f>D12*(1+costgrowth)</f>
        <v>6.9457500000000012</v>
      </c>
      <c r="F12" s="3">
        <f>E12*(1+costgrowth)</f>
        <v>7.2930375000000014</v>
      </c>
    </row>
    <row r="13" spans="1:6" x14ac:dyDescent="0.25">
      <c r="A13" t="s">
        <v>8</v>
      </c>
      <c r="B13" s="1">
        <f>B11*B10</f>
        <v>90000</v>
      </c>
      <c r="C13" s="1">
        <f>C11*C10</f>
        <v>101970</v>
      </c>
      <c r="D13" s="1">
        <f>D11*D10</f>
        <v>115532.01000000001</v>
      </c>
      <c r="E13" s="1">
        <f>E11*E10</f>
        <v>130897.76733000003</v>
      </c>
      <c r="F13" s="1">
        <f>F11*F10</f>
        <v>148307.17038489005</v>
      </c>
    </row>
    <row r="14" spans="1:6" x14ac:dyDescent="0.25">
      <c r="A14" t="s">
        <v>9</v>
      </c>
      <c r="B14" s="1">
        <f>B10*B12</f>
        <v>60000</v>
      </c>
      <c r="C14" s="1">
        <f>C10*C12</f>
        <v>69300.000000000015</v>
      </c>
      <c r="D14" s="1">
        <f>D10*D12</f>
        <v>80041.500000000029</v>
      </c>
      <c r="E14" s="1">
        <f>E10*E12</f>
        <v>92447.932500000039</v>
      </c>
      <c r="F14" s="1">
        <f>F10*F12</f>
        <v>106777.36203750006</v>
      </c>
    </row>
    <row r="15" spans="1:6" x14ac:dyDescent="0.25">
      <c r="A15" t="s">
        <v>17</v>
      </c>
      <c r="B15" s="1">
        <f>B13-B14</f>
        <v>30000</v>
      </c>
      <c r="C15" s="1">
        <f>C13-C14</f>
        <v>32669.999999999985</v>
      </c>
      <c r="D15" s="1">
        <f>D13-D14</f>
        <v>35490.50999999998</v>
      </c>
      <c r="E15" s="1">
        <f>E13-E14</f>
        <v>38449.834829999993</v>
      </c>
      <c r="F15" s="1">
        <f>F13-F14</f>
        <v>41529.80834738999</v>
      </c>
    </row>
    <row r="16" spans="1:6" x14ac:dyDescent="0.25">
      <c r="A16" t="s">
        <v>18</v>
      </c>
      <c r="B16" s="1">
        <f>taxrate*B15</f>
        <v>12000</v>
      </c>
      <c r="C16" s="1">
        <f>taxrate*C15</f>
        <v>13067.999999999995</v>
      </c>
      <c r="D16" s="1">
        <f>taxrate*D15</f>
        <v>14196.203999999992</v>
      </c>
      <c r="E16" s="1">
        <f>taxrate*E15</f>
        <v>15379.933931999998</v>
      </c>
      <c r="F16" s="1">
        <f>taxrate*F15</f>
        <v>16611.923338955996</v>
      </c>
    </row>
    <row r="17" spans="1:6" x14ac:dyDescent="0.25">
      <c r="A17" t="s">
        <v>11</v>
      </c>
      <c r="B17" s="1">
        <f>B15-B16</f>
        <v>18000</v>
      </c>
      <c r="C17" s="1">
        <f>C15-C16</f>
        <v>19601.999999999993</v>
      </c>
      <c r="D17" s="1">
        <f>D15-D16</f>
        <v>21294.30599999999</v>
      </c>
      <c r="E17" s="1">
        <f>E15-E16</f>
        <v>23069.900897999993</v>
      </c>
      <c r="F17" s="1">
        <f>F15-F16</f>
        <v>24917.885008433994</v>
      </c>
    </row>
    <row r="19" spans="1:6" x14ac:dyDescent="0.25">
      <c r="A19" t="s">
        <v>6</v>
      </c>
      <c r="B19" s="2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5" sqref="D5"/>
    </sheetView>
  </sheetViews>
  <sheetFormatPr defaultRowHeight="13.2" x14ac:dyDescent="0.25"/>
  <cols>
    <col min="1" max="1" width="16" customWidth="1"/>
    <col min="2" max="2" width="12.44140625" customWidth="1"/>
    <col min="3" max="3" width="14" customWidth="1"/>
    <col min="4" max="4" width="12.33203125" customWidth="1"/>
    <col min="5" max="6" width="13.109375" customWidth="1"/>
  </cols>
  <sheetData>
    <row r="1" spans="1:6" x14ac:dyDescent="0.25">
      <c r="B1" t="s">
        <v>14</v>
      </c>
      <c r="C1">
        <v>0.4</v>
      </c>
    </row>
    <row r="2" spans="1:6" x14ac:dyDescent="0.25">
      <c r="B2" t="s">
        <v>1</v>
      </c>
      <c r="C2">
        <v>10000</v>
      </c>
    </row>
    <row r="3" spans="1:6" x14ac:dyDescent="0.25">
      <c r="B3" t="s">
        <v>2</v>
      </c>
      <c r="C3">
        <v>0.1</v>
      </c>
    </row>
    <row r="4" spans="1:6" x14ac:dyDescent="0.25">
      <c r="B4" t="s">
        <v>3</v>
      </c>
      <c r="C4" s="3">
        <v>9</v>
      </c>
    </row>
    <row r="5" spans="1:6" x14ac:dyDescent="0.25">
      <c r="B5" t="s">
        <v>4</v>
      </c>
      <c r="C5" s="3">
        <v>6</v>
      </c>
    </row>
    <row r="6" spans="1:6" x14ac:dyDescent="0.25">
      <c r="B6" t="s">
        <v>5</v>
      </c>
      <c r="C6">
        <v>0.15</v>
      </c>
    </row>
    <row r="7" spans="1:6" x14ac:dyDescent="0.25">
      <c r="B7" t="s">
        <v>12</v>
      </c>
      <c r="C7">
        <v>0.05</v>
      </c>
    </row>
    <row r="8" spans="1:6" x14ac:dyDescent="0.25">
      <c r="B8" t="s">
        <v>13</v>
      </c>
      <c r="C8">
        <v>0.03</v>
      </c>
    </row>
    <row r="9" spans="1:6" x14ac:dyDescent="0.25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25">
      <c r="A10" t="s">
        <v>7</v>
      </c>
      <c r="B10">
        <f>Year1sales</f>
        <v>10000</v>
      </c>
      <c r="C10">
        <f>B10*(1+Sales_growth)</f>
        <v>11000</v>
      </c>
      <c r="D10">
        <f>C10*(1+Sales_growth)</f>
        <v>12100.000000000002</v>
      </c>
      <c r="E10">
        <f>D10*(1+Sales_growth)</f>
        <v>13310.000000000004</v>
      </c>
      <c r="F10">
        <f>E10*(1+Sales_growth)</f>
        <v>14641.000000000005</v>
      </c>
    </row>
    <row r="11" spans="1:6" x14ac:dyDescent="0.25">
      <c r="A11" t="s">
        <v>15</v>
      </c>
      <c r="B11" s="3">
        <f>Year1price</f>
        <v>9</v>
      </c>
      <c r="C11" s="3">
        <f>B11*(1+pricegrowth)</f>
        <v>9.27</v>
      </c>
      <c r="D11" s="3">
        <f>C11*(1+pricegrowth)</f>
        <v>9.5480999999999998</v>
      </c>
      <c r="E11" s="3">
        <f>D11*(1+pricegrowth)</f>
        <v>9.834543</v>
      </c>
      <c r="F11" s="3">
        <f>E11*(1+pricegrowth)</f>
        <v>10.129579290000001</v>
      </c>
    </row>
    <row r="12" spans="1:6" x14ac:dyDescent="0.25">
      <c r="A12" t="s">
        <v>16</v>
      </c>
      <c r="B12" s="3">
        <f>Year1cost</f>
        <v>6</v>
      </c>
      <c r="C12" s="3">
        <f>B12*(1+costgrowth)</f>
        <v>6.3000000000000007</v>
      </c>
      <c r="D12" s="3">
        <f>C12*(1+costgrowth)</f>
        <v>6.6150000000000011</v>
      </c>
      <c r="E12" s="3">
        <f>D12*(1+costgrowth)</f>
        <v>6.9457500000000012</v>
      </c>
      <c r="F12" s="3">
        <f>E12*(1+costgrowth)</f>
        <v>7.2930375000000014</v>
      </c>
    </row>
    <row r="13" spans="1:6" x14ac:dyDescent="0.25">
      <c r="A13" t="s">
        <v>8</v>
      </c>
      <c r="B13" s="1">
        <f>B11*B10</f>
        <v>90000</v>
      </c>
      <c r="C13" s="1">
        <f>C11*C10</f>
        <v>101970</v>
      </c>
      <c r="D13" s="1">
        <f>D11*D10</f>
        <v>115532.01000000001</v>
      </c>
      <c r="E13" s="1">
        <f>E11*E10</f>
        <v>130897.76733000003</v>
      </c>
      <c r="F13" s="1">
        <f>F11*F10</f>
        <v>148307.17038489005</v>
      </c>
    </row>
    <row r="14" spans="1:6" x14ac:dyDescent="0.25">
      <c r="A14" t="s">
        <v>9</v>
      </c>
      <c r="B14" s="1">
        <f>B10*B12</f>
        <v>60000</v>
      </c>
      <c r="C14" s="1">
        <f>C10*C12</f>
        <v>69300.000000000015</v>
      </c>
      <c r="D14" s="1">
        <f>D10*D12</f>
        <v>80041.500000000029</v>
      </c>
      <c r="E14" s="1">
        <f>E10*E12</f>
        <v>92447.932500000039</v>
      </c>
      <c r="F14" s="1">
        <f>F10*F12</f>
        <v>106777.36203750006</v>
      </c>
    </row>
    <row r="15" spans="1:6" x14ac:dyDescent="0.25">
      <c r="A15" t="s">
        <v>17</v>
      </c>
      <c r="B15" s="1">
        <f>B13-B14</f>
        <v>30000</v>
      </c>
      <c r="C15" s="1">
        <f>C13-C14</f>
        <v>32669.999999999985</v>
      </c>
      <c r="D15" s="1">
        <f>D13-D14</f>
        <v>35490.50999999998</v>
      </c>
      <c r="E15" s="1">
        <f>E13-E14</f>
        <v>38449.834829999993</v>
      </c>
      <c r="F15" s="1">
        <f>F13-F14</f>
        <v>41529.80834738999</v>
      </c>
    </row>
    <row r="16" spans="1:6" x14ac:dyDescent="0.25">
      <c r="A16" t="s">
        <v>18</v>
      </c>
      <c r="B16" s="1">
        <f>taxrate*B15</f>
        <v>12000</v>
      </c>
      <c r="C16" s="1">
        <f>taxrate*C15</f>
        <v>13067.999999999995</v>
      </c>
      <c r="D16" s="1">
        <f>taxrate*D15</f>
        <v>14196.203999999992</v>
      </c>
      <c r="E16" s="1">
        <f>taxrate*E15</f>
        <v>15379.933931999998</v>
      </c>
      <c r="F16" s="1">
        <f>taxrate*F15</f>
        <v>16611.923338955996</v>
      </c>
    </row>
    <row r="17" spans="1:6" x14ac:dyDescent="0.25">
      <c r="A17" t="s">
        <v>11</v>
      </c>
      <c r="B17" s="1">
        <f>B15-B16</f>
        <v>18000</v>
      </c>
      <c r="C17" s="1">
        <f>C15-C16</f>
        <v>19601.999999999993</v>
      </c>
      <c r="D17" s="1">
        <f>D15-D16</f>
        <v>21294.30599999999</v>
      </c>
      <c r="E17" s="1">
        <f>E15-E16</f>
        <v>23069.900897999993</v>
      </c>
      <c r="F17" s="1">
        <f>F15-F16</f>
        <v>24917.885008433994</v>
      </c>
    </row>
    <row r="19" spans="1:6" x14ac:dyDescent="0.25">
      <c r="A19" t="s">
        <v>6</v>
      </c>
      <c r="B19" s="2">
        <f>NPV(intrate,B17:F17)</f>
        <v>70054.337365741507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E2970C1-FFD5-46C1-8C8F-2DB38FDEF87B}">
  <ds:schemaRefs>
    <ds:schemaRef ds:uri="http://purl.org/dc/terms/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969DDC-25F3-45F9-BCF6-F6E7525BFA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BB5A4E-7C59-43A4-AF2B-1674CA3E7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original model</vt:lpstr>
      <vt:lpstr>direct dep of price growth</vt:lpstr>
      <vt:lpstr>all pre Year 1 bT Profit</vt:lpstr>
      <vt:lpstr>Sheet2</vt:lpstr>
      <vt:lpstr>Sheet3</vt:lpstr>
      <vt:lpstr>'all pre Year 1 bT Profit'!costgrowth</vt:lpstr>
      <vt:lpstr>'direct dep of price growth'!costgrowth</vt:lpstr>
      <vt:lpstr>costgrowth</vt:lpstr>
      <vt:lpstr>'all pre Year 1 bT Profit'!intrate</vt:lpstr>
      <vt:lpstr>'direct dep of price growth'!intrate</vt:lpstr>
      <vt:lpstr>intrate</vt:lpstr>
      <vt:lpstr>'all pre Year 1 bT Profit'!pricegrowth</vt:lpstr>
      <vt:lpstr>'direct dep of price growth'!pricegrowth</vt:lpstr>
      <vt:lpstr>pricegrowth</vt:lpstr>
      <vt:lpstr>'all pre Year 1 bT Profit'!Sales_growth</vt:lpstr>
      <vt:lpstr>'direct dep of price growth'!Sales_growth</vt:lpstr>
      <vt:lpstr>Sales_growth</vt:lpstr>
      <vt:lpstr>'all pre Year 1 bT Profit'!taxrate</vt:lpstr>
      <vt:lpstr>'direct dep of price growth'!taxrate</vt:lpstr>
      <vt:lpstr>taxrate</vt:lpstr>
      <vt:lpstr>'all pre Year 1 bT Profit'!Year1cost</vt:lpstr>
      <vt:lpstr>'direct dep of price growth'!Year1cost</vt:lpstr>
      <vt:lpstr>Year1cost</vt:lpstr>
      <vt:lpstr>'all pre Year 1 bT Profit'!Year1price</vt:lpstr>
      <vt:lpstr>'direct dep of price growth'!Year1price</vt:lpstr>
      <vt:lpstr>Year1price</vt:lpstr>
      <vt:lpstr>'all pre Year 1 bT Profit'!Year1sales</vt:lpstr>
      <vt:lpstr>'direct dep of price growth'!Year1sales</vt:lpstr>
      <vt:lpstr>Year1sales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2006-12-26T19:06:58Z</dcterms:created>
  <dcterms:modified xsi:type="dcterms:W3CDTF">2013-07-13T22:28:59Z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