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h26\Solution Files\"/>
    </mc:Choice>
  </mc:AlternateContent>
  <bookViews>
    <workbookView xWindow="5985" yWindow="-15" windowWidth="5970" windowHeight="6570"/>
  </bookViews>
  <sheets>
    <sheet name="original model" sheetId="1" r:id="rId1"/>
    <sheet name="Sheet3" sheetId="3" r:id="rId2"/>
  </sheets>
  <definedNames>
    <definedName name="costgrowth">'original model'!$C$7</definedName>
    <definedName name="intrate">'original model'!$C$6</definedName>
    <definedName name="pricegrowth">'original model'!$C$8</definedName>
    <definedName name="Sales_growth">'original model'!$C$3</definedName>
    <definedName name="taxrate">'original model'!$C$1</definedName>
    <definedName name="Year1cost">'original model'!$C$5</definedName>
    <definedName name="Year1price">'original model'!$C$4</definedName>
    <definedName name="Year1sales">'original model'!$C$2</definedName>
  </definedNames>
  <calcPr calcId="152511" calcMode="autoNoTable"/>
</workbook>
</file>

<file path=xl/calcChain.xml><?xml version="1.0" encoding="utf-8"?>
<calcChain xmlns="http://schemas.openxmlformats.org/spreadsheetml/2006/main">
  <c r="C3" i="1" l="1"/>
  <c r="C6" i="1" l="1"/>
  <c r="B11" i="1"/>
  <c r="B10" i="1"/>
  <c r="B14" i="1" s="1"/>
  <c r="B13" i="1"/>
  <c r="B15" i="1" s="1"/>
  <c r="B12" i="1"/>
  <c r="C11" i="1"/>
  <c r="C10" i="1"/>
  <c r="C14" i="1" s="1"/>
  <c r="C12" i="1"/>
  <c r="D11" i="1"/>
  <c r="D12" i="1"/>
  <c r="E11" i="1"/>
  <c r="E12" i="1"/>
  <c r="F11" i="1"/>
  <c r="F12" i="1"/>
  <c r="D10" i="1" l="1"/>
  <c r="C13" i="1"/>
  <c r="C15" i="1" s="1"/>
  <c r="C16" i="1" s="1"/>
  <c r="C17" i="1" s="1"/>
  <c r="B16" i="1"/>
  <c r="B17" i="1" s="1"/>
  <c r="D14" i="1" l="1"/>
  <c r="D13" i="1"/>
  <c r="E10" i="1"/>
  <c r="D15" i="1" l="1"/>
  <c r="D16" i="1" s="1"/>
  <c r="D17" i="1" s="1"/>
  <c r="E14" i="1"/>
  <c r="E13" i="1"/>
  <c r="F10" i="1"/>
  <c r="E15" i="1" l="1"/>
  <c r="E16" i="1" s="1"/>
  <c r="E17" i="1" s="1"/>
  <c r="F14" i="1"/>
  <c r="F13" i="1"/>
  <c r="F15" i="1" l="1"/>
  <c r="F16" i="1" s="1"/>
  <c r="F17" i="1" s="1"/>
  <c r="B19" i="1" s="1"/>
</calcChain>
</file>

<file path=xl/sharedStrings.xml><?xml version="1.0" encoding="utf-8"?>
<sst xmlns="http://schemas.openxmlformats.org/spreadsheetml/2006/main" count="18" uniqueCount="18">
  <si>
    <t>Year</t>
  </si>
  <si>
    <t>Year1sales</t>
  </si>
  <si>
    <t>Sales growth</t>
  </si>
  <si>
    <t>Year1price</t>
  </si>
  <si>
    <t>Year1cost</t>
  </si>
  <si>
    <t>intrate</t>
  </si>
  <si>
    <t>NPV</t>
  </si>
  <si>
    <t>Unit Sales</t>
  </si>
  <si>
    <t>Revenues</t>
  </si>
  <si>
    <t>Costs</t>
  </si>
  <si>
    <t>Tax</t>
  </si>
  <si>
    <t>Aftertax Profits</t>
  </si>
  <si>
    <t>costgrowth</t>
  </si>
  <si>
    <t>pricegrowth</t>
  </si>
  <si>
    <t>taxrate</t>
  </si>
  <si>
    <t>unit price</t>
  </si>
  <si>
    <t>unit cost</t>
  </si>
  <si>
    <t>Before Tax Profits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</si>
</sst>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8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Spin" dx="15" fmlaLink="$C$2" inc="1000" max="30000" min="5000" page="10" val="10000"/>
</file>

<file path=xl/ctrlProps/ctrlProp2.xml><?xml version="1.0" encoding="utf-8"?>
<formControlPr xmlns="http://schemas.microsoft.com/office/spreadsheetml/2009/9/main" objectType="Spin" dx="15" fmlaLink="$E$3" max="50" page="10" val="12"/>
</file>

<file path=xl/ctrlProps/ctrlProp3.xml><?xml version="1.0" encoding="utf-8"?>
<formControlPr xmlns="http://schemas.microsoft.com/office/spreadsheetml/2009/9/main" objectType="Spin" dx="15" fmlaLink="$C$4" max="20" min="6" page="10" val="9"/>
</file>

<file path=xl/ctrlProps/ctrlProp4.xml><?xml version="1.0" encoding="utf-8"?>
<formControlPr xmlns="http://schemas.microsoft.com/office/spreadsheetml/2009/9/main" objectType="Spin" dx="15" fmlaLink="$C$5" max="15" min="2" page="10" val="6"/>
</file>

<file path=xl/ctrlProps/ctrlProp5.xml><?xml version="1.0" encoding="utf-8"?>
<formControlPr xmlns="http://schemas.microsoft.com/office/spreadsheetml/2009/9/main" objectType="Spin" dx="22" fmlaLink="$E$6" max="20" min="5" page="10" val="5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1</xdr:row>
          <xdr:rowOff>9525</xdr:rowOff>
        </xdr:from>
        <xdr:to>
          <xdr:col>3</xdr:col>
          <xdr:colOff>457200</xdr:colOff>
          <xdr:row>2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2</xdr:row>
          <xdr:rowOff>9525</xdr:rowOff>
        </xdr:from>
        <xdr:to>
          <xdr:col>3</xdr:col>
          <xdr:colOff>457200</xdr:colOff>
          <xdr:row>3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3</xdr:row>
          <xdr:rowOff>9525</xdr:rowOff>
        </xdr:from>
        <xdr:to>
          <xdr:col>3</xdr:col>
          <xdr:colOff>457200</xdr:colOff>
          <xdr:row>4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381000</xdr:colOff>
          <xdr:row>4</xdr:row>
          <xdr:rowOff>9525</xdr:rowOff>
        </xdr:from>
        <xdr:to>
          <xdr:col>3</xdr:col>
          <xdr:colOff>457200</xdr:colOff>
          <xdr:row>5</xdr:row>
          <xdr:rowOff>9525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495300</xdr:colOff>
          <xdr:row>5</xdr:row>
          <xdr:rowOff>76200</xdr:rowOff>
        </xdr:from>
        <xdr:to>
          <xdr:col>3</xdr:col>
          <xdr:colOff>742950</xdr:colOff>
          <xdr:row>6</xdr:row>
          <xdr:rowOff>19050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4" sqref="C4"/>
    </sheetView>
  </sheetViews>
  <sheetFormatPr defaultRowHeight="12.75" x14ac:dyDescent="0.2"/>
  <cols>
    <col min="1" max="1" width="16" customWidth="1"/>
    <col min="2" max="2" width="12.42578125" customWidth="1"/>
    <col min="3" max="3" width="14" customWidth="1"/>
    <col min="4" max="4" width="12.28515625" customWidth="1"/>
    <col min="5" max="6" width="13.140625" customWidth="1"/>
  </cols>
  <sheetData>
    <row r="1" spans="1:6" x14ac:dyDescent="0.2">
      <c r="B1" t="s">
        <v>14</v>
      </c>
      <c r="C1">
        <v>0.4</v>
      </c>
    </row>
    <row r="2" spans="1:6" ht="24.95" customHeight="1" x14ac:dyDescent="0.2">
      <c r="B2" t="s">
        <v>1</v>
      </c>
      <c r="C2">
        <v>10000</v>
      </c>
    </row>
    <row r="3" spans="1:6" ht="24.95" customHeight="1" x14ac:dyDescent="0.2">
      <c r="B3" t="s">
        <v>2</v>
      </c>
      <c r="C3">
        <f>E3/100</f>
        <v>0.12</v>
      </c>
      <c r="E3">
        <v>12</v>
      </c>
    </row>
    <row r="4" spans="1:6" ht="24.95" customHeight="1" x14ac:dyDescent="0.2">
      <c r="B4" t="s">
        <v>3</v>
      </c>
      <c r="C4" s="1">
        <v>9</v>
      </c>
    </row>
    <row r="5" spans="1:6" ht="24.95" customHeight="1" x14ac:dyDescent="0.2">
      <c r="B5" t="s">
        <v>4</v>
      </c>
      <c r="C5" s="1">
        <v>6</v>
      </c>
    </row>
    <row r="6" spans="1:6" ht="30" customHeight="1" x14ac:dyDescent="0.2">
      <c r="B6" t="s">
        <v>5</v>
      </c>
      <c r="C6">
        <f>E6/100</f>
        <v>0.05</v>
      </c>
      <c r="E6">
        <v>5</v>
      </c>
    </row>
    <row r="7" spans="1:6" ht="30" customHeight="1" x14ac:dyDescent="0.2">
      <c r="B7" t="s">
        <v>12</v>
      </c>
      <c r="C7">
        <v>0.05</v>
      </c>
    </row>
    <row r="8" spans="1:6" ht="30" customHeight="1" x14ac:dyDescent="0.2">
      <c r="B8" t="s">
        <v>13</v>
      </c>
      <c r="C8">
        <v>0.03</v>
      </c>
    </row>
    <row r="9" spans="1:6" x14ac:dyDescent="0.2">
      <c r="A9" t="s">
        <v>0</v>
      </c>
      <c r="B9">
        <v>1</v>
      </c>
      <c r="C9">
        <v>2</v>
      </c>
      <c r="D9">
        <v>3</v>
      </c>
      <c r="E9">
        <v>4</v>
      </c>
      <c r="F9">
        <v>5</v>
      </c>
    </row>
    <row r="10" spans="1:6" x14ac:dyDescent="0.2">
      <c r="A10" t="s">
        <v>7</v>
      </c>
      <c r="B10">
        <f>Year1sales</f>
        <v>10000</v>
      </c>
      <c r="C10">
        <f>B10*(1+Sales_growth)</f>
        <v>11200.000000000002</v>
      </c>
      <c r="D10">
        <f>C10*(1+Sales_growth)</f>
        <v>12544.000000000004</v>
      </c>
      <c r="E10">
        <f>D10*(1+Sales_growth)</f>
        <v>14049.280000000006</v>
      </c>
      <c r="F10">
        <f>E10*(1+Sales_growth)</f>
        <v>15735.193600000008</v>
      </c>
    </row>
    <row r="11" spans="1:6" x14ac:dyDescent="0.2">
      <c r="A11" t="s">
        <v>15</v>
      </c>
      <c r="B11" s="1">
        <f>Year1price</f>
        <v>9</v>
      </c>
      <c r="C11" s="1">
        <f>B11*(1+pricegrowth)</f>
        <v>9.27</v>
      </c>
      <c r="D11" s="1">
        <f>C11*(1+pricegrowth)</f>
        <v>9.5480999999999998</v>
      </c>
      <c r="E11" s="1">
        <f>D11*(1+pricegrowth)</f>
        <v>9.834543</v>
      </c>
      <c r="F11" s="1">
        <f>E11*(1+pricegrowth)</f>
        <v>10.129579290000001</v>
      </c>
    </row>
    <row r="12" spans="1:6" x14ac:dyDescent="0.2">
      <c r="A12" t="s">
        <v>16</v>
      </c>
      <c r="B12" s="1">
        <f>Year1cost</f>
        <v>6</v>
      </c>
      <c r="C12" s="1">
        <f>B12*(1+costgrowth)</f>
        <v>6.3000000000000007</v>
      </c>
      <c r="D12" s="1">
        <f>C12*(1+costgrowth)</f>
        <v>6.6150000000000011</v>
      </c>
      <c r="E12" s="1">
        <f>D12*(1+costgrowth)</f>
        <v>6.9457500000000012</v>
      </c>
      <c r="F12" s="1">
        <f>E12*(1+costgrowth)</f>
        <v>7.2930375000000014</v>
      </c>
    </row>
    <row r="13" spans="1:6" x14ac:dyDescent="0.2">
      <c r="A13" t="s">
        <v>8</v>
      </c>
      <c r="B13" s="2">
        <f>B11*B10</f>
        <v>90000</v>
      </c>
      <c r="C13" s="2">
        <f>C11*C10</f>
        <v>103824.00000000001</v>
      </c>
      <c r="D13" s="2">
        <f>D11*D10</f>
        <v>119771.36640000003</v>
      </c>
      <c r="E13" s="2">
        <f>E11*E10</f>
        <v>138168.24827904007</v>
      </c>
      <c r="F13" s="2">
        <f>F11*F10</f>
        <v>159390.89121470062</v>
      </c>
    </row>
    <row r="14" spans="1:6" x14ac:dyDescent="0.2">
      <c r="A14" t="s">
        <v>9</v>
      </c>
      <c r="B14" s="2">
        <f>B10*B12</f>
        <v>60000</v>
      </c>
      <c r="C14" s="2">
        <f>C10*C12</f>
        <v>70560.000000000015</v>
      </c>
      <c r="D14" s="2">
        <f>D10*D12</f>
        <v>82978.560000000041</v>
      </c>
      <c r="E14" s="2">
        <f>E10*E12</f>
        <v>97582.786560000066</v>
      </c>
      <c r="F14" s="2">
        <f>F10*F12</f>
        <v>114757.35699456008</v>
      </c>
    </row>
    <row r="15" spans="1:6" x14ac:dyDescent="0.2">
      <c r="A15" t="s">
        <v>17</v>
      </c>
      <c r="B15" s="2">
        <f>B13-B14</f>
        <v>30000</v>
      </c>
      <c r="C15" s="2">
        <f>C13-C14</f>
        <v>33264</v>
      </c>
      <c r="D15" s="2">
        <f>D13-D14</f>
        <v>36792.806399999987</v>
      </c>
      <c r="E15" s="2">
        <f>E13-E14</f>
        <v>40585.461719040002</v>
      </c>
      <c r="F15" s="2">
        <f>F13-F14</f>
        <v>44633.534220140544</v>
      </c>
    </row>
    <row r="16" spans="1:6" x14ac:dyDescent="0.2">
      <c r="A16" t="s">
        <v>10</v>
      </c>
      <c r="B16" s="2">
        <f>taxrate*B15</f>
        <v>12000</v>
      </c>
      <c r="C16" s="2">
        <f>taxrate*C15</f>
        <v>13305.6</v>
      </c>
      <c r="D16" s="2">
        <f>taxrate*D15</f>
        <v>14717.122559999996</v>
      </c>
      <c r="E16" s="2">
        <f>taxrate*E15</f>
        <v>16234.184687616002</v>
      </c>
      <c r="F16" s="2">
        <f>taxrate*F15</f>
        <v>17853.413688056218</v>
      </c>
    </row>
    <row r="17" spans="1:6" x14ac:dyDescent="0.2">
      <c r="A17" t="s">
        <v>11</v>
      </c>
      <c r="B17" s="2">
        <f>B15-B16</f>
        <v>18000</v>
      </c>
      <c r="C17" s="2">
        <f>C15-C16</f>
        <v>19958.400000000001</v>
      </c>
      <c r="D17" s="2">
        <f>D15-D16</f>
        <v>22075.683839999991</v>
      </c>
      <c r="E17" s="2">
        <f>E15-E16</f>
        <v>24351.277031424001</v>
      </c>
      <c r="F17" s="2">
        <f>F15-F16</f>
        <v>26780.120532084326</v>
      </c>
    </row>
    <row r="19" spans="1:6" x14ac:dyDescent="0.2">
      <c r="A19" t="s">
        <v>6</v>
      </c>
      <c r="B19" s="3">
        <f>NPV(intrate,B17:F17)</f>
        <v>95332.301056162512</v>
      </c>
    </row>
  </sheetData>
  <phoneticPr fontId="2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3</xdr:col>
                    <xdr:colOff>381000</xdr:colOff>
                    <xdr:row>1</xdr:row>
                    <xdr:rowOff>9525</xdr:rowOff>
                  </from>
                  <to>
                    <xdr:col>3</xdr:col>
                    <xdr:colOff>457200</xdr:colOff>
                    <xdr:row>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Spinner 2">
              <controlPr defaultSize="0" autoPict="0">
                <anchor moveWithCells="1" sizeWithCells="1">
                  <from>
                    <xdr:col>3</xdr:col>
                    <xdr:colOff>381000</xdr:colOff>
                    <xdr:row>2</xdr:row>
                    <xdr:rowOff>9525</xdr:rowOff>
                  </from>
                  <to>
                    <xdr:col>3</xdr:col>
                    <xdr:colOff>457200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Spinner 3">
              <controlPr defaultSize="0" autoPict="0">
                <anchor moveWithCells="1" sizeWithCells="1">
                  <from>
                    <xdr:col>3</xdr:col>
                    <xdr:colOff>381000</xdr:colOff>
                    <xdr:row>3</xdr:row>
                    <xdr:rowOff>9525</xdr:rowOff>
                  </from>
                  <to>
                    <xdr:col>3</xdr:col>
                    <xdr:colOff>457200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Spinner 4">
              <controlPr defaultSize="0" autoPict="0">
                <anchor moveWithCells="1" sizeWithCells="1">
                  <from>
                    <xdr:col>3</xdr:col>
                    <xdr:colOff>381000</xdr:colOff>
                    <xdr:row>4</xdr:row>
                    <xdr:rowOff>9525</xdr:rowOff>
                  </from>
                  <to>
                    <xdr:col>3</xdr:col>
                    <xdr:colOff>457200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Spinner 5">
              <controlPr defaultSize="0" autoPict="0">
                <anchor moveWithCells="1" sizeWithCells="1">
                  <from>
                    <xdr:col>3</xdr:col>
                    <xdr:colOff>495300</xdr:colOff>
                    <xdr:row>5</xdr:row>
                    <xdr:rowOff>76200</xdr:rowOff>
                  </from>
                  <to>
                    <xdr:col>3</xdr:col>
                    <xdr:colOff>742950</xdr:colOff>
                    <xdr:row>6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D8BB5FD9-A655-4F42-8D89-42CBF6131A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CB50DE-7E3C-4371-AB68-B1D01FA369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47D1A53-6E17-4BCA-968F-FF64987662EA}">
  <ds:schemaRefs>
    <ds:schemaRef ds:uri="http://purl.org/dc/elements/1.1/"/>
    <ds:schemaRef ds:uri="http://schemas.microsoft.com/office/2006/metadata/properties"/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original model</vt:lpstr>
      <vt:lpstr>Sheet3</vt:lpstr>
      <vt:lpstr>costgrowth</vt:lpstr>
      <vt:lpstr>intrate</vt:lpstr>
      <vt:lpstr>pricegrowth</vt:lpstr>
      <vt:lpstr>Sales_growth</vt:lpstr>
      <vt:lpstr>taxrate</vt:lpstr>
      <vt:lpstr>Year1cost</vt:lpstr>
      <vt:lpstr>Year1price</vt:lpstr>
      <vt:lpstr>Year1sales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Susie</dc:creator>
  <cp:lastModifiedBy>tsadmin</cp:lastModifiedBy>
  <cp:revision/>
  <dcterms:created xsi:type="dcterms:W3CDTF">2007-04-18T21:05:57Z</dcterms:created>
  <dcterms:modified xsi:type="dcterms:W3CDTF">2015-01-31T00:28:54Z</dcterms:modified>
</cp:coreProperties>
</file>