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55" windowWidth="11100" windowHeight="6090"/>
  </bookViews>
  <sheets>
    <sheet name="Sheet1" sheetId="1" r:id="rId1"/>
    <sheet name="Sheet2" sheetId="2" r:id="rId2"/>
    <sheet name="Sheet3" sheetId="3" r:id="rId3"/>
  </sheets>
  <definedNames>
    <definedName name="paymentmonths1_30">Sheet1!$D$2</definedName>
    <definedName name="paymentmonths31_60">Sheet1!$D$3</definedName>
    <definedName name="rate">Sheet1!$D$1</definedName>
    <definedName name="solver_adj" localSheetId="0" hidden="1">Sheet1!$D$2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Sheet1!$F$64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Sheet1!$D$2</definedName>
    <definedName name="solver_pre" localSheetId="0" hidden="1">0.000001</definedName>
    <definedName name="solver_rel1" localSheetId="0" hidden="1">1</definedName>
    <definedName name="solver_rhs1" localSheetId="0" hidden="1">0</definedName>
    <definedName name="solver_scl" localSheetId="0" hidden="1">2</definedName>
    <definedName name="solver_sho" localSheetId="0" hidden="1">2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D3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D1"/>
  <c r="D5"/>
  <c r="F5" s="1"/>
  <c r="C6" s="1"/>
  <c r="D6" l="1"/>
  <c r="F6" s="1"/>
  <c r="C7" s="1"/>
  <c r="F7" l="1"/>
  <c r="C8" s="1"/>
  <c r="D7"/>
  <c r="D8" l="1"/>
  <c r="F8" s="1"/>
  <c r="C9" s="1"/>
  <c r="F9" l="1"/>
  <c r="C10" s="1"/>
  <c r="D9"/>
  <c r="D10" l="1"/>
  <c r="F10" s="1"/>
  <c r="C11" s="1"/>
  <c r="D11" l="1"/>
  <c r="F11" s="1"/>
  <c r="C12" s="1"/>
  <c r="D12" l="1"/>
  <c r="F12" s="1"/>
  <c r="C13" s="1"/>
  <c r="F13" l="1"/>
  <c r="C14" s="1"/>
  <c r="D13"/>
  <c r="D14" l="1"/>
  <c r="F14" s="1"/>
  <c r="C15" s="1"/>
  <c r="F15" l="1"/>
  <c r="C16" s="1"/>
  <c r="D15"/>
  <c r="D16" l="1"/>
  <c r="F16" s="1"/>
  <c r="C17" s="1"/>
  <c r="F17" l="1"/>
  <c r="C18" s="1"/>
  <c r="D17"/>
  <c r="D18" l="1"/>
  <c r="F18" s="1"/>
  <c r="C19" s="1"/>
  <c r="D19" l="1"/>
  <c r="F19" s="1"/>
  <c r="C20" s="1"/>
  <c r="D20" l="1"/>
  <c r="F20" s="1"/>
  <c r="C21" s="1"/>
  <c r="F21" l="1"/>
  <c r="C22" s="1"/>
  <c r="D21"/>
  <c r="D22" l="1"/>
  <c r="F22" s="1"/>
  <c r="C23" s="1"/>
  <c r="F23" l="1"/>
  <c r="C24" s="1"/>
  <c r="D23"/>
  <c r="D24" l="1"/>
  <c r="F24" s="1"/>
  <c r="C25" s="1"/>
  <c r="F25" l="1"/>
  <c r="C26" s="1"/>
  <c r="D25"/>
  <c r="D26" l="1"/>
  <c r="F26" s="1"/>
  <c r="C27" s="1"/>
  <c r="F27" l="1"/>
  <c r="C28" s="1"/>
  <c r="D27"/>
  <c r="D28" l="1"/>
  <c r="F28" s="1"/>
  <c r="C29" s="1"/>
  <c r="F29" l="1"/>
  <c r="C30" s="1"/>
  <c r="D29"/>
  <c r="D30" l="1"/>
  <c r="F30"/>
  <c r="C31" s="1"/>
  <c r="F31" l="1"/>
  <c r="C32" s="1"/>
  <c r="D31"/>
  <c r="D32" l="1"/>
  <c r="F32" s="1"/>
  <c r="C33" s="1"/>
  <c r="D33" l="1"/>
  <c r="F33" s="1"/>
  <c r="C34" s="1"/>
  <c r="D34" l="1"/>
  <c r="F34"/>
  <c r="C35" s="1"/>
  <c r="D35" l="1"/>
  <c r="F35" s="1"/>
  <c r="C36" s="1"/>
  <c r="D36" l="1"/>
  <c r="F36"/>
  <c r="C37" s="1"/>
  <c r="F37" l="1"/>
  <c r="C38" s="1"/>
  <c r="D37"/>
  <c r="D38" l="1"/>
  <c r="F38" s="1"/>
  <c r="C39" s="1"/>
  <c r="D39" l="1"/>
  <c r="F39" s="1"/>
  <c r="C40" s="1"/>
  <c r="D40" l="1"/>
  <c r="F40"/>
  <c r="C41" s="1"/>
  <c r="F41" l="1"/>
  <c r="C42" s="1"/>
  <c r="D41"/>
  <c r="D42" l="1"/>
  <c r="F42"/>
  <c r="C43" s="1"/>
  <c r="F43" l="1"/>
  <c r="C44" s="1"/>
  <c r="D43"/>
  <c r="D44" l="1"/>
  <c r="F44"/>
  <c r="C45" s="1"/>
  <c r="D45" l="1"/>
  <c r="F45" s="1"/>
  <c r="C46" s="1"/>
  <c r="D46" l="1"/>
  <c r="F46"/>
  <c r="C47" s="1"/>
  <c r="F47" l="1"/>
  <c r="C48" s="1"/>
  <c r="D47"/>
  <c r="D48" l="1"/>
  <c r="F48"/>
  <c r="C49" s="1"/>
  <c r="F49" l="1"/>
  <c r="C50" s="1"/>
  <c r="D49"/>
  <c r="D50" l="1"/>
  <c r="F50"/>
  <c r="C51" s="1"/>
  <c r="F51" l="1"/>
  <c r="C52" s="1"/>
  <c r="D51"/>
  <c r="D52" l="1"/>
  <c r="F52" s="1"/>
  <c r="C53" s="1"/>
  <c r="D53" l="1"/>
  <c r="F53" s="1"/>
  <c r="C54" s="1"/>
  <c r="D54" l="1"/>
  <c r="F54" s="1"/>
  <c r="C55" s="1"/>
  <c r="D55" l="1"/>
  <c r="F55"/>
  <c r="C56" s="1"/>
  <c r="D56" l="1"/>
  <c r="F56"/>
  <c r="C57" s="1"/>
  <c r="D57" l="1"/>
  <c r="F57" s="1"/>
  <c r="C58" s="1"/>
  <c r="D58" l="1"/>
  <c r="F58" s="1"/>
  <c r="C59" s="1"/>
  <c r="D59" l="1"/>
  <c r="F59" s="1"/>
  <c r="C60" s="1"/>
  <c r="D60" l="1"/>
  <c r="F60" s="1"/>
  <c r="C61" s="1"/>
  <c r="D61" l="1"/>
  <c r="F61" s="1"/>
  <c r="C62" s="1"/>
  <c r="D62" l="1"/>
  <c r="F62" s="1"/>
  <c r="C63" s="1"/>
  <c r="D63" l="1"/>
  <c r="F63" s="1"/>
  <c r="C64" s="1"/>
  <c r="D64" l="1"/>
  <c r="F64" s="1"/>
</calcChain>
</file>

<file path=xl/sharedStrings.xml><?xml version="1.0" encoding="utf-8"?>
<sst xmlns="http://schemas.openxmlformats.org/spreadsheetml/2006/main" count="8" uniqueCount="8">
  <si>
    <t>Month</t>
  </si>
  <si>
    <t>Beginning balance</t>
  </si>
  <si>
    <t>Interest</t>
  </si>
  <si>
    <t>rate</t>
  </si>
  <si>
    <t>paymentmonths1_30</t>
  </si>
  <si>
    <t>paymentmonths31_60</t>
  </si>
  <si>
    <t>Payment</t>
  </si>
  <si>
    <t>Ending balance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</si>
</sst>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64"/>
  <sheetViews>
    <sheetView tabSelected="1" workbookViewId="0">
      <selection activeCell="C4" sqref="C4"/>
    </sheetView>
  </sheetViews>
  <sheetFormatPr defaultRowHeight="12.75"/>
  <cols>
    <col min="3" max="3" width="21.28515625" customWidth="1"/>
    <col min="4" max="5" width="9.28515625" bestFit="1" customWidth="1"/>
    <col min="6" max="6" width="11.28515625" bestFit="1" customWidth="1"/>
  </cols>
  <sheetData>
    <row r="1" spans="2:7">
      <c r="C1" t="s">
        <v>3</v>
      </c>
      <c r="D1">
        <f>0.1/12</f>
        <v>8.3333333333333332E-3</v>
      </c>
    </row>
    <row r="2" spans="2:7">
      <c r="C2" t="s">
        <v>4</v>
      </c>
      <c r="D2" s="2">
        <v>408.09434860236217</v>
      </c>
    </row>
    <row r="3" spans="2:7">
      <c r="C3" t="s">
        <v>5</v>
      </c>
      <c r="D3" s="2">
        <f>0.5*D2</f>
        <v>204.04717430118109</v>
      </c>
    </row>
    <row r="4" spans="2:7" ht="25.5">
      <c r="B4" t="s">
        <v>0</v>
      </c>
      <c r="C4" s="1" t="s">
        <v>1</v>
      </c>
      <c r="D4" s="1" t="s">
        <v>2</v>
      </c>
      <c r="E4" s="1" t="s">
        <v>6</v>
      </c>
      <c r="F4" s="1" t="s">
        <v>7</v>
      </c>
      <c r="G4" s="1"/>
    </row>
    <row r="5" spans="2:7">
      <c r="B5">
        <v>1</v>
      </c>
      <c r="C5" s="2">
        <v>15000</v>
      </c>
      <c r="D5" s="2">
        <f t="shared" ref="D5:D36" si="0">rate*C5</f>
        <v>125</v>
      </c>
      <c r="E5" s="2">
        <f t="shared" ref="E5:E34" si="1">paymentmonths1_30</f>
        <v>408.09434860236217</v>
      </c>
      <c r="F5" s="2">
        <f>C5-(E5-D5)</f>
        <v>14716.905651397637</v>
      </c>
    </row>
    <row r="6" spans="2:7">
      <c r="B6">
        <v>2</v>
      </c>
      <c r="C6" s="2">
        <f>F5</f>
        <v>14716.905651397637</v>
      </c>
      <c r="D6" s="2">
        <f t="shared" si="0"/>
        <v>122.64088042831365</v>
      </c>
      <c r="E6" s="2">
        <f t="shared" si="1"/>
        <v>408.09434860236217</v>
      </c>
      <c r="F6" s="2">
        <f t="shared" ref="F6:F64" si="2">C6-(E6-D6)</f>
        <v>14431.45218322359</v>
      </c>
    </row>
    <row r="7" spans="2:7">
      <c r="B7">
        <v>3</v>
      </c>
      <c r="C7" s="2">
        <f t="shared" ref="C7:C64" si="3">F6</f>
        <v>14431.45218322359</v>
      </c>
      <c r="D7" s="2">
        <f t="shared" si="0"/>
        <v>120.26210152686325</v>
      </c>
      <c r="E7" s="2">
        <f t="shared" si="1"/>
        <v>408.09434860236217</v>
      </c>
      <c r="F7" s="2">
        <f t="shared" si="2"/>
        <v>14143.61993614809</v>
      </c>
    </row>
    <row r="8" spans="2:7">
      <c r="B8">
        <v>4</v>
      </c>
      <c r="C8" s="2">
        <f t="shared" si="3"/>
        <v>14143.61993614809</v>
      </c>
      <c r="D8" s="2">
        <f t="shared" si="0"/>
        <v>117.86349946790075</v>
      </c>
      <c r="E8" s="2">
        <f t="shared" si="1"/>
        <v>408.09434860236217</v>
      </c>
      <c r="F8" s="2">
        <f t="shared" si="2"/>
        <v>13853.389087013629</v>
      </c>
    </row>
    <row r="9" spans="2:7">
      <c r="B9">
        <v>5</v>
      </c>
      <c r="C9" s="2">
        <f t="shared" si="3"/>
        <v>13853.389087013629</v>
      </c>
      <c r="D9" s="2">
        <f t="shared" si="0"/>
        <v>115.44490905844691</v>
      </c>
      <c r="E9" s="2">
        <f t="shared" si="1"/>
        <v>408.09434860236217</v>
      </c>
      <c r="F9" s="2">
        <f t="shared" si="2"/>
        <v>13560.739647469714</v>
      </c>
    </row>
    <row r="10" spans="2:7">
      <c r="B10">
        <v>6</v>
      </c>
      <c r="C10" s="2">
        <f t="shared" si="3"/>
        <v>13560.739647469714</v>
      </c>
      <c r="D10" s="2">
        <f t="shared" si="0"/>
        <v>113.00616372891429</v>
      </c>
      <c r="E10" s="2">
        <f t="shared" si="1"/>
        <v>408.09434860236217</v>
      </c>
      <c r="F10" s="2">
        <f t="shared" si="2"/>
        <v>13265.651462596266</v>
      </c>
    </row>
    <row r="11" spans="2:7">
      <c r="B11">
        <v>7</v>
      </c>
      <c r="C11" s="2">
        <f t="shared" si="3"/>
        <v>13265.651462596266</v>
      </c>
      <c r="D11" s="2">
        <f t="shared" si="0"/>
        <v>110.54709552163555</v>
      </c>
      <c r="E11" s="2">
        <f t="shared" si="1"/>
        <v>408.09434860236217</v>
      </c>
      <c r="F11" s="2">
        <f t="shared" si="2"/>
        <v>12968.104209515539</v>
      </c>
    </row>
    <row r="12" spans="2:7">
      <c r="B12">
        <v>8</v>
      </c>
      <c r="C12" s="2">
        <f t="shared" si="3"/>
        <v>12968.104209515539</v>
      </c>
      <c r="D12" s="2">
        <f t="shared" si="0"/>
        <v>108.06753507929615</v>
      </c>
      <c r="E12" s="2">
        <f t="shared" si="1"/>
        <v>408.09434860236217</v>
      </c>
      <c r="F12" s="2">
        <f t="shared" si="2"/>
        <v>12668.077395992474</v>
      </c>
    </row>
    <row r="13" spans="2:7">
      <c r="B13">
        <v>9</v>
      </c>
      <c r="C13" s="2">
        <f t="shared" si="3"/>
        <v>12668.077395992474</v>
      </c>
      <c r="D13" s="2">
        <f t="shared" si="0"/>
        <v>105.56731163327061</v>
      </c>
      <c r="E13" s="2">
        <f t="shared" si="1"/>
        <v>408.09434860236217</v>
      </c>
      <c r="F13" s="2">
        <f t="shared" si="2"/>
        <v>12365.550359023382</v>
      </c>
    </row>
    <row r="14" spans="2:7">
      <c r="B14">
        <v>10</v>
      </c>
      <c r="C14" s="2">
        <f t="shared" si="3"/>
        <v>12365.550359023382</v>
      </c>
      <c r="D14" s="2">
        <f t="shared" si="0"/>
        <v>103.04625299186152</v>
      </c>
      <c r="E14" s="2">
        <f t="shared" si="1"/>
        <v>408.09434860236217</v>
      </c>
      <c r="F14" s="2">
        <f t="shared" si="2"/>
        <v>12060.502263412882</v>
      </c>
    </row>
    <row r="15" spans="2:7">
      <c r="B15">
        <v>11</v>
      </c>
      <c r="C15" s="2">
        <f t="shared" si="3"/>
        <v>12060.502263412882</v>
      </c>
      <c r="D15" s="2">
        <f t="shared" si="0"/>
        <v>100.50418552844069</v>
      </c>
      <c r="E15" s="2">
        <f t="shared" si="1"/>
        <v>408.09434860236217</v>
      </c>
      <c r="F15" s="2">
        <f t="shared" si="2"/>
        <v>11752.912100338961</v>
      </c>
    </row>
    <row r="16" spans="2:7">
      <c r="B16">
        <v>12</v>
      </c>
      <c r="C16" s="2">
        <f t="shared" si="3"/>
        <v>11752.912100338961</v>
      </c>
      <c r="D16" s="2">
        <f t="shared" si="0"/>
        <v>97.940934169491342</v>
      </c>
      <c r="E16" s="2">
        <f t="shared" si="1"/>
        <v>408.09434860236217</v>
      </c>
      <c r="F16" s="2">
        <f t="shared" si="2"/>
        <v>11442.75868590609</v>
      </c>
    </row>
    <row r="17" spans="2:6">
      <c r="B17">
        <v>13</v>
      </c>
      <c r="C17" s="2">
        <f t="shared" si="3"/>
        <v>11442.75868590609</v>
      </c>
      <c r="D17" s="2">
        <f t="shared" si="0"/>
        <v>95.356322382550758</v>
      </c>
      <c r="E17" s="2">
        <f t="shared" si="1"/>
        <v>408.09434860236217</v>
      </c>
      <c r="F17" s="2">
        <f t="shared" si="2"/>
        <v>11130.020659686279</v>
      </c>
    </row>
    <row r="18" spans="2:6">
      <c r="B18">
        <v>14</v>
      </c>
      <c r="C18" s="2">
        <f t="shared" si="3"/>
        <v>11130.020659686279</v>
      </c>
      <c r="D18" s="2">
        <f t="shared" si="0"/>
        <v>92.75017216405233</v>
      </c>
      <c r="E18" s="2">
        <f t="shared" si="1"/>
        <v>408.09434860236217</v>
      </c>
      <c r="F18" s="2">
        <f t="shared" si="2"/>
        <v>10814.676483247969</v>
      </c>
    </row>
    <row r="19" spans="2:6">
      <c r="B19">
        <v>15</v>
      </c>
      <c r="C19" s="2">
        <f t="shared" si="3"/>
        <v>10814.676483247969</v>
      </c>
      <c r="D19" s="2">
        <f t="shared" si="0"/>
        <v>90.122304027066406</v>
      </c>
      <c r="E19" s="2">
        <f t="shared" si="1"/>
        <v>408.09434860236217</v>
      </c>
      <c r="F19" s="2">
        <f t="shared" si="2"/>
        <v>10496.704438672674</v>
      </c>
    </row>
    <row r="20" spans="2:6">
      <c r="B20">
        <v>16</v>
      </c>
      <c r="C20" s="2">
        <f t="shared" si="3"/>
        <v>10496.704438672674</v>
      </c>
      <c r="D20" s="2">
        <f t="shared" si="0"/>
        <v>87.472536988938941</v>
      </c>
      <c r="E20" s="2">
        <f t="shared" si="1"/>
        <v>408.09434860236217</v>
      </c>
      <c r="F20" s="2">
        <f t="shared" si="2"/>
        <v>10176.082627059252</v>
      </c>
    </row>
    <row r="21" spans="2:6">
      <c r="B21">
        <v>17</v>
      </c>
      <c r="C21" s="2">
        <f t="shared" si="3"/>
        <v>10176.082627059252</v>
      </c>
      <c r="D21" s="2">
        <f t="shared" si="0"/>
        <v>84.80068855882709</v>
      </c>
      <c r="E21" s="2">
        <f t="shared" si="1"/>
        <v>408.09434860236217</v>
      </c>
      <c r="F21" s="2">
        <f t="shared" si="2"/>
        <v>9852.7889670157165</v>
      </c>
    </row>
    <row r="22" spans="2:6">
      <c r="B22">
        <v>18</v>
      </c>
      <c r="C22" s="2">
        <f t="shared" si="3"/>
        <v>9852.7889670157165</v>
      </c>
      <c r="D22" s="2">
        <f t="shared" si="0"/>
        <v>82.106574725130969</v>
      </c>
      <c r="E22" s="2">
        <f t="shared" si="1"/>
        <v>408.09434860236217</v>
      </c>
      <c r="F22" s="2">
        <f t="shared" si="2"/>
        <v>9526.8011931384845</v>
      </c>
    </row>
    <row r="23" spans="2:6">
      <c r="B23">
        <v>19</v>
      </c>
      <c r="C23" s="2">
        <f t="shared" si="3"/>
        <v>9526.8011931384845</v>
      </c>
      <c r="D23" s="2">
        <f t="shared" si="0"/>
        <v>79.390009942820697</v>
      </c>
      <c r="E23" s="2">
        <f t="shared" si="1"/>
        <v>408.09434860236217</v>
      </c>
      <c r="F23" s="2">
        <f t="shared" si="2"/>
        <v>9198.096854478943</v>
      </c>
    </row>
    <row r="24" spans="2:6">
      <c r="B24">
        <v>20</v>
      </c>
      <c r="C24" s="2">
        <f t="shared" si="3"/>
        <v>9198.096854478943</v>
      </c>
      <c r="D24" s="2">
        <f t="shared" si="0"/>
        <v>76.650807120657859</v>
      </c>
      <c r="E24" s="2">
        <f t="shared" si="1"/>
        <v>408.09434860236217</v>
      </c>
      <c r="F24" s="2">
        <f t="shared" si="2"/>
        <v>8866.6533129972395</v>
      </c>
    </row>
    <row r="25" spans="2:6">
      <c r="B25">
        <v>21</v>
      </c>
      <c r="C25" s="2">
        <f t="shared" si="3"/>
        <v>8866.6533129972395</v>
      </c>
      <c r="D25" s="2">
        <f t="shared" si="0"/>
        <v>73.888777608310335</v>
      </c>
      <c r="E25" s="2">
        <f t="shared" si="1"/>
        <v>408.09434860236217</v>
      </c>
      <c r="F25" s="2">
        <f t="shared" si="2"/>
        <v>8532.4477420031872</v>
      </c>
    </row>
    <row r="26" spans="2:6">
      <c r="B26">
        <v>22</v>
      </c>
      <c r="C26" s="2">
        <f t="shared" si="3"/>
        <v>8532.4477420031872</v>
      </c>
      <c r="D26" s="2">
        <f t="shared" si="0"/>
        <v>71.103731183359898</v>
      </c>
      <c r="E26" s="2">
        <f t="shared" si="1"/>
        <v>408.09434860236217</v>
      </c>
      <c r="F26" s="2">
        <f t="shared" si="2"/>
        <v>8195.4571245841853</v>
      </c>
    </row>
    <row r="27" spans="2:6">
      <c r="B27">
        <v>23</v>
      </c>
      <c r="C27" s="2">
        <f t="shared" si="3"/>
        <v>8195.4571245841853</v>
      </c>
      <c r="D27" s="2">
        <f t="shared" si="0"/>
        <v>68.295476038201542</v>
      </c>
      <c r="E27" s="2">
        <f t="shared" si="1"/>
        <v>408.09434860236217</v>
      </c>
      <c r="F27" s="2">
        <f t="shared" si="2"/>
        <v>7855.6582520200245</v>
      </c>
    </row>
    <row r="28" spans="2:6">
      <c r="B28">
        <v>24</v>
      </c>
      <c r="C28" s="2">
        <f t="shared" si="3"/>
        <v>7855.6582520200245</v>
      </c>
      <c r="D28" s="2">
        <f t="shared" si="0"/>
        <v>65.463818766833541</v>
      </c>
      <c r="E28" s="2">
        <f t="shared" si="1"/>
        <v>408.09434860236217</v>
      </c>
      <c r="F28" s="2">
        <f t="shared" si="2"/>
        <v>7513.0277221844963</v>
      </c>
    </row>
    <row r="29" spans="2:6">
      <c r="B29">
        <v>25</v>
      </c>
      <c r="C29" s="2">
        <f t="shared" si="3"/>
        <v>7513.0277221844963</v>
      </c>
      <c r="D29" s="2">
        <f t="shared" si="0"/>
        <v>62.608564351537467</v>
      </c>
      <c r="E29" s="2">
        <f t="shared" si="1"/>
        <v>408.09434860236217</v>
      </c>
      <c r="F29" s="2">
        <f t="shared" si="2"/>
        <v>7167.5419379336718</v>
      </c>
    </row>
    <row r="30" spans="2:6">
      <c r="B30">
        <v>26</v>
      </c>
      <c r="C30" s="2">
        <f t="shared" si="3"/>
        <v>7167.5419379336718</v>
      </c>
      <c r="D30" s="2">
        <f t="shared" si="0"/>
        <v>59.729516149447264</v>
      </c>
      <c r="E30" s="2">
        <f t="shared" si="1"/>
        <v>408.09434860236217</v>
      </c>
      <c r="F30" s="2">
        <f t="shared" si="2"/>
        <v>6819.1771054807568</v>
      </c>
    </row>
    <row r="31" spans="2:6">
      <c r="B31">
        <v>27</v>
      </c>
      <c r="C31" s="2">
        <f t="shared" si="3"/>
        <v>6819.1771054807568</v>
      </c>
      <c r="D31" s="2">
        <f t="shared" si="0"/>
        <v>56.826475879006303</v>
      </c>
      <c r="E31" s="2">
        <f t="shared" si="1"/>
        <v>408.09434860236217</v>
      </c>
      <c r="F31" s="2">
        <f t="shared" si="2"/>
        <v>6467.9092327574008</v>
      </c>
    </row>
    <row r="32" spans="2:6">
      <c r="B32">
        <v>28</v>
      </c>
      <c r="C32" s="2">
        <f t="shared" si="3"/>
        <v>6467.9092327574008</v>
      </c>
      <c r="D32" s="2">
        <f t="shared" si="0"/>
        <v>53.899243606311671</v>
      </c>
      <c r="E32" s="2">
        <f t="shared" si="1"/>
        <v>408.09434860236217</v>
      </c>
      <c r="F32" s="2">
        <f t="shared" si="2"/>
        <v>6113.71412776135</v>
      </c>
    </row>
    <row r="33" spans="2:6">
      <c r="B33">
        <v>29</v>
      </c>
      <c r="C33" s="2">
        <f t="shared" si="3"/>
        <v>6113.71412776135</v>
      </c>
      <c r="D33" s="2">
        <f t="shared" si="0"/>
        <v>50.947617731344586</v>
      </c>
      <c r="E33" s="2">
        <f t="shared" si="1"/>
        <v>408.09434860236217</v>
      </c>
      <c r="F33" s="2">
        <f t="shared" si="2"/>
        <v>5756.567396890332</v>
      </c>
    </row>
    <row r="34" spans="2:6">
      <c r="B34">
        <v>30</v>
      </c>
      <c r="C34" s="2">
        <f t="shared" si="3"/>
        <v>5756.567396890332</v>
      </c>
      <c r="D34" s="2">
        <f t="shared" si="0"/>
        <v>47.971394974086103</v>
      </c>
      <c r="E34" s="2">
        <f t="shared" si="1"/>
        <v>408.09434860236217</v>
      </c>
      <c r="F34" s="2">
        <f t="shared" si="2"/>
        <v>5396.4444432620558</v>
      </c>
    </row>
    <row r="35" spans="2:6">
      <c r="B35">
        <v>31</v>
      </c>
      <c r="C35" s="2">
        <f t="shared" si="3"/>
        <v>5396.4444432620558</v>
      </c>
      <c r="D35" s="2">
        <f t="shared" si="0"/>
        <v>44.97037036051713</v>
      </c>
      <c r="E35" s="2">
        <f t="shared" ref="E35:E64" si="4">paymentmonths31_60</f>
        <v>204.04717430118109</v>
      </c>
      <c r="F35" s="2">
        <f t="shared" si="2"/>
        <v>5237.3676393213918</v>
      </c>
    </row>
    <row r="36" spans="2:6">
      <c r="B36">
        <v>32</v>
      </c>
      <c r="C36" s="2">
        <f t="shared" si="3"/>
        <v>5237.3676393213918</v>
      </c>
      <c r="D36" s="2">
        <f t="shared" si="0"/>
        <v>43.644730327678268</v>
      </c>
      <c r="E36" s="2">
        <f t="shared" si="4"/>
        <v>204.04717430118109</v>
      </c>
      <c r="F36" s="2">
        <f t="shared" si="2"/>
        <v>5076.9651953478888</v>
      </c>
    </row>
    <row r="37" spans="2:6">
      <c r="B37">
        <v>33</v>
      </c>
      <c r="C37" s="2">
        <f t="shared" si="3"/>
        <v>5076.9651953478888</v>
      </c>
      <c r="D37" s="2">
        <f t="shared" ref="D37:D64" si="5">rate*C37</f>
        <v>42.308043294565742</v>
      </c>
      <c r="E37" s="2">
        <f t="shared" si="4"/>
        <v>204.04717430118109</v>
      </c>
      <c r="F37" s="2">
        <f t="shared" si="2"/>
        <v>4915.2260643412737</v>
      </c>
    </row>
    <row r="38" spans="2:6">
      <c r="B38">
        <v>34</v>
      </c>
      <c r="C38" s="2">
        <f t="shared" si="3"/>
        <v>4915.2260643412737</v>
      </c>
      <c r="D38" s="2">
        <f t="shared" si="5"/>
        <v>40.96021720284395</v>
      </c>
      <c r="E38" s="2">
        <f t="shared" si="4"/>
        <v>204.04717430118109</v>
      </c>
      <c r="F38" s="2">
        <f t="shared" si="2"/>
        <v>4752.1391072429369</v>
      </c>
    </row>
    <row r="39" spans="2:6">
      <c r="B39">
        <v>35</v>
      </c>
      <c r="C39" s="2">
        <f t="shared" si="3"/>
        <v>4752.1391072429369</v>
      </c>
      <c r="D39" s="2">
        <f t="shared" si="5"/>
        <v>39.601159227024475</v>
      </c>
      <c r="E39" s="2">
        <f t="shared" si="4"/>
        <v>204.04717430118109</v>
      </c>
      <c r="F39" s="2">
        <f t="shared" si="2"/>
        <v>4587.6930921687799</v>
      </c>
    </row>
    <row r="40" spans="2:6">
      <c r="B40">
        <v>36</v>
      </c>
      <c r="C40" s="2">
        <f t="shared" si="3"/>
        <v>4587.6930921687799</v>
      </c>
      <c r="D40" s="2">
        <f t="shared" si="5"/>
        <v>38.230775768073165</v>
      </c>
      <c r="E40" s="2">
        <f t="shared" si="4"/>
        <v>204.04717430118109</v>
      </c>
      <c r="F40" s="2">
        <f t="shared" si="2"/>
        <v>4421.8766936356724</v>
      </c>
    </row>
    <row r="41" spans="2:6">
      <c r="B41">
        <v>37</v>
      </c>
      <c r="C41" s="2">
        <f t="shared" si="3"/>
        <v>4421.8766936356724</v>
      </c>
      <c r="D41" s="2">
        <f t="shared" si="5"/>
        <v>36.848972446963934</v>
      </c>
      <c r="E41" s="2">
        <f t="shared" si="4"/>
        <v>204.04717430118109</v>
      </c>
      <c r="F41" s="2">
        <f t="shared" si="2"/>
        <v>4254.6784917814548</v>
      </c>
    </row>
    <row r="42" spans="2:6">
      <c r="B42">
        <v>38</v>
      </c>
      <c r="C42" s="2">
        <f t="shared" si="3"/>
        <v>4254.6784917814548</v>
      </c>
      <c r="D42" s="2">
        <f t="shared" si="5"/>
        <v>35.45565409817879</v>
      </c>
      <c r="E42" s="2">
        <f t="shared" si="4"/>
        <v>204.04717430118109</v>
      </c>
      <c r="F42" s="2">
        <f t="shared" si="2"/>
        <v>4086.0869715784524</v>
      </c>
    </row>
    <row r="43" spans="2:6">
      <c r="B43">
        <v>39</v>
      </c>
      <c r="C43" s="2">
        <f t="shared" si="3"/>
        <v>4086.0869715784524</v>
      </c>
      <c r="D43" s="2">
        <f t="shared" si="5"/>
        <v>34.050724763153767</v>
      </c>
      <c r="E43" s="2">
        <f t="shared" si="4"/>
        <v>204.04717430118109</v>
      </c>
      <c r="F43" s="2">
        <f t="shared" si="2"/>
        <v>3916.0905220404252</v>
      </c>
    </row>
    <row r="44" spans="2:6">
      <c r="B44">
        <v>40</v>
      </c>
      <c r="C44" s="2">
        <f t="shared" si="3"/>
        <v>3916.0905220404252</v>
      </c>
      <c r="D44" s="2">
        <f t="shared" si="5"/>
        <v>32.634087683670209</v>
      </c>
      <c r="E44" s="2">
        <f t="shared" si="4"/>
        <v>204.04717430118109</v>
      </c>
      <c r="F44" s="2">
        <f t="shared" si="2"/>
        <v>3744.6774354229142</v>
      </c>
    </row>
    <row r="45" spans="2:6">
      <c r="B45">
        <v>41</v>
      </c>
      <c r="C45" s="2">
        <f t="shared" si="3"/>
        <v>3744.6774354229142</v>
      </c>
      <c r="D45" s="2">
        <f t="shared" si="5"/>
        <v>31.205645295190951</v>
      </c>
      <c r="E45" s="2">
        <f t="shared" si="4"/>
        <v>204.04717430118109</v>
      </c>
      <c r="F45" s="2">
        <f t="shared" si="2"/>
        <v>3571.835906416924</v>
      </c>
    </row>
    <row r="46" spans="2:6">
      <c r="B46">
        <v>42</v>
      </c>
      <c r="C46" s="2">
        <f t="shared" si="3"/>
        <v>3571.835906416924</v>
      </c>
      <c r="D46" s="2">
        <f t="shared" si="5"/>
        <v>29.765299220141031</v>
      </c>
      <c r="E46" s="2">
        <f t="shared" si="4"/>
        <v>204.04717430118109</v>
      </c>
      <c r="F46" s="2">
        <f t="shared" si="2"/>
        <v>3397.5540313358838</v>
      </c>
    </row>
    <row r="47" spans="2:6">
      <c r="B47">
        <v>43</v>
      </c>
      <c r="C47" s="2">
        <f t="shared" si="3"/>
        <v>3397.5540313358838</v>
      </c>
      <c r="D47" s="2">
        <f t="shared" si="5"/>
        <v>28.312950261132364</v>
      </c>
      <c r="E47" s="2">
        <f t="shared" si="4"/>
        <v>204.04717430118109</v>
      </c>
      <c r="F47" s="2">
        <f t="shared" si="2"/>
        <v>3221.8198072958348</v>
      </c>
    </row>
    <row r="48" spans="2:6">
      <c r="B48">
        <v>44</v>
      </c>
      <c r="C48" s="2">
        <f t="shared" si="3"/>
        <v>3221.8198072958348</v>
      </c>
      <c r="D48" s="2">
        <f t="shared" si="5"/>
        <v>26.848498394131955</v>
      </c>
      <c r="E48" s="2">
        <f t="shared" si="4"/>
        <v>204.04717430118109</v>
      </c>
      <c r="F48" s="2">
        <f t="shared" si="2"/>
        <v>3044.6211313887857</v>
      </c>
    </row>
    <row r="49" spans="2:6">
      <c r="B49">
        <v>45</v>
      </c>
      <c r="C49" s="2">
        <f t="shared" si="3"/>
        <v>3044.6211313887857</v>
      </c>
      <c r="D49" s="2">
        <f t="shared" si="5"/>
        <v>25.371842761573212</v>
      </c>
      <c r="E49" s="2">
        <f t="shared" si="4"/>
        <v>204.04717430118109</v>
      </c>
      <c r="F49" s="2">
        <f t="shared" si="2"/>
        <v>2865.945799849178</v>
      </c>
    </row>
    <row r="50" spans="2:6">
      <c r="B50">
        <v>46</v>
      </c>
      <c r="C50" s="2">
        <f t="shared" si="3"/>
        <v>2865.945799849178</v>
      </c>
      <c r="D50" s="2">
        <f t="shared" si="5"/>
        <v>23.882881665409815</v>
      </c>
      <c r="E50" s="2">
        <f t="shared" si="4"/>
        <v>204.04717430118109</v>
      </c>
      <c r="F50" s="2">
        <f t="shared" si="2"/>
        <v>2685.7815072134067</v>
      </c>
    </row>
    <row r="51" spans="2:6">
      <c r="B51">
        <v>47</v>
      </c>
      <c r="C51" s="2">
        <f t="shared" si="3"/>
        <v>2685.7815072134067</v>
      </c>
      <c r="D51" s="2">
        <f t="shared" si="5"/>
        <v>22.381512560111723</v>
      </c>
      <c r="E51" s="2">
        <f t="shared" si="4"/>
        <v>204.04717430118109</v>
      </c>
      <c r="F51" s="2">
        <f t="shared" si="2"/>
        <v>2504.1158454723372</v>
      </c>
    </row>
    <row r="52" spans="2:6">
      <c r="B52">
        <v>48</v>
      </c>
      <c r="C52" s="2">
        <f t="shared" si="3"/>
        <v>2504.1158454723372</v>
      </c>
      <c r="D52" s="2">
        <f t="shared" si="5"/>
        <v>20.867632045602811</v>
      </c>
      <c r="E52" s="2">
        <f t="shared" si="4"/>
        <v>204.04717430118109</v>
      </c>
      <c r="F52" s="2">
        <f t="shared" si="2"/>
        <v>2320.9363032167589</v>
      </c>
    </row>
    <row r="53" spans="2:6">
      <c r="B53">
        <v>49</v>
      </c>
      <c r="C53" s="2">
        <f t="shared" si="3"/>
        <v>2320.9363032167589</v>
      </c>
      <c r="D53" s="2">
        <f t="shared" si="5"/>
        <v>19.341135860139659</v>
      </c>
      <c r="E53" s="2">
        <f t="shared" si="4"/>
        <v>204.04717430118109</v>
      </c>
      <c r="F53" s="2">
        <f t="shared" si="2"/>
        <v>2136.2302647757174</v>
      </c>
    </row>
    <row r="54" spans="2:6">
      <c r="B54">
        <v>50</v>
      </c>
      <c r="C54" s="2">
        <f t="shared" si="3"/>
        <v>2136.2302647757174</v>
      </c>
      <c r="D54" s="2">
        <f t="shared" si="5"/>
        <v>17.80191887313098</v>
      </c>
      <c r="E54" s="2">
        <f t="shared" si="4"/>
        <v>204.04717430118109</v>
      </c>
      <c r="F54" s="2">
        <f t="shared" si="2"/>
        <v>1949.9850093476673</v>
      </c>
    </row>
    <row r="55" spans="2:6">
      <c r="B55">
        <v>51</v>
      </c>
      <c r="C55" s="2">
        <f t="shared" si="3"/>
        <v>1949.9850093476673</v>
      </c>
      <c r="D55" s="2">
        <f t="shared" si="5"/>
        <v>16.249875077897226</v>
      </c>
      <c r="E55" s="2">
        <f t="shared" si="4"/>
        <v>204.04717430118109</v>
      </c>
      <c r="F55" s="2">
        <f t="shared" si="2"/>
        <v>1762.1877101243836</v>
      </c>
    </row>
    <row r="56" spans="2:6">
      <c r="B56">
        <v>52</v>
      </c>
      <c r="C56" s="2">
        <f t="shared" si="3"/>
        <v>1762.1877101243836</v>
      </c>
      <c r="D56" s="2">
        <f t="shared" si="5"/>
        <v>14.684897584369862</v>
      </c>
      <c r="E56" s="2">
        <f t="shared" si="4"/>
        <v>204.04717430118109</v>
      </c>
      <c r="F56" s="2">
        <f t="shared" si="2"/>
        <v>1572.8254334075723</v>
      </c>
    </row>
    <row r="57" spans="2:6">
      <c r="B57">
        <v>53</v>
      </c>
      <c r="C57" s="2">
        <f t="shared" si="3"/>
        <v>1572.8254334075723</v>
      </c>
      <c r="D57" s="2">
        <f t="shared" si="5"/>
        <v>13.106878611729769</v>
      </c>
      <c r="E57" s="2">
        <f t="shared" si="4"/>
        <v>204.04717430118109</v>
      </c>
      <c r="F57" s="2">
        <f t="shared" si="2"/>
        <v>1381.8851377181209</v>
      </c>
    </row>
    <row r="58" spans="2:6">
      <c r="B58">
        <v>54</v>
      </c>
      <c r="C58" s="2">
        <f t="shared" si="3"/>
        <v>1381.8851377181209</v>
      </c>
      <c r="D58" s="2">
        <f t="shared" si="5"/>
        <v>11.51570948098434</v>
      </c>
      <c r="E58" s="2">
        <f t="shared" si="4"/>
        <v>204.04717430118109</v>
      </c>
      <c r="F58" s="2">
        <f t="shared" si="2"/>
        <v>1189.3536728979241</v>
      </c>
    </row>
    <row r="59" spans="2:6">
      <c r="B59">
        <v>55</v>
      </c>
      <c r="C59" s="2">
        <f t="shared" si="3"/>
        <v>1189.3536728979241</v>
      </c>
      <c r="D59" s="2">
        <f t="shared" si="5"/>
        <v>9.9112806074827002</v>
      </c>
      <c r="E59" s="2">
        <f t="shared" si="4"/>
        <v>204.04717430118109</v>
      </c>
      <c r="F59" s="2">
        <f t="shared" si="2"/>
        <v>995.21777920422574</v>
      </c>
    </row>
    <row r="60" spans="2:6">
      <c r="B60">
        <v>56</v>
      </c>
      <c r="C60" s="2">
        <f t="shared" si="3"/>
        <v>995.21777920422574</v>
      </c>
      <c r="D60" s="2">
        <f t="shared" si="5"/>
        <v>8.2934814933685477</v>
      </c>
      <c r="E60" s="2">
        <f t="shared" si="4"/>
        <v>204.04717430118109</v>
      </c>
      <c r="F60" s="2">
        <f t="shared" si="2"/>
        <v>799.46408639641322</v>
      </c>
    </row>
    <row r="61" spans="2:6">
      <c r="B61">
        <v>57</v>
      </c>
      <c r="C61" s="2">
        <f t="shared" si="3"/>
        <v>799.46408639641322</v>
      </c>
      <c r="D61" s="2">
        <f t="shared" si="5"/>
        <v>6.6622007199701097</v>
      </c>
      <c r="E61" s="2">
        <f t="shared" si="4"/>
        <v>204.04717430118109</v>
      </c>
      <c r="F61" s="2">
        <f t="shared" si="2"/>
        <v>602.07911281520228</v>
      </c>
    </row>
    <row r="62" spans="2:6">
      <c r="B62">
        <v>58</v>
      </c>
      <c r="C62" s="2">
        <f t="shared" si="3"/>
        <v>602.07911281520228</v>
      </c>
      <c r="D62" s="2">
        <f t="shared" si="5"/>
        <v>5.0173259401266854</v>
      </c>
      <c r="E62" s="2">
        <f t="shared" si="4"/>
        <v>204.04717430118109</v>
      </c>
      <c r="F62" s="2">
        <f t="shared" si="2"/>
        <v>403.04926445414787</v>
      </c>
    </row>
    <row r="63" spans="2:6">
      <c r="B63">
        <v>59</v>
      </c>
      <c r="C63" s="2">
        <f t="shared" si="3"/>
        <v>403.04926445414787</v>
      </c>
      <c r="D63" s="2">
        <f t="shared" si="5"/>
        <v>3.358743870451232</v>
      </c>
      <c r="E63" s="2">
        <f t="shared" si="4"/>
        <v>204.04717430118109</v>
      </c>
      <c r="F63" s="2">
        <f t="shared" si="2"/>
        <v>202.36083402341802</v>
      </c>
    </row>
    <row r="64" spans="2:6">
      <c r="B64">
        <v>60</v>
      </c>
      <c r="C64" s="2">
        <f t="shared" si="3"/>
        <v>202.36083402341802</v>
      </c>
      <c r="D64" s="2">
        <f t="shared" si="5"/>
        <v>1.6863402835284835</v>
      </c>
      <c r="E64" s="2">
        <f t="shared" si="4"/>
        <v>204.04717430118109</v>
      </c>
      <c r="F64" s="2">
        <f t="shared" si="2"/>
        <v>5.7654290230857441E-9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9053B1D-3591-4119-AB6D-CFC9D5EFA7FD}"/>
</file>

<file path=customXml/itemProps2.xml><?xml version="1.0" encoding="utf-8"?>
<ds:datastoreItem xmlns:ds="http://schemas.openxmlformats.org/officeDocument/2006/customXml" ds:itemID="{C2659BF7-A573-4E90-8EFD-D546309C6E09}"/>
</file>

<file path=customXml/itemProps3.xml><?xml version="1.0" encoding="utf-8"?>
<ds:datastoreItem xmlns:ds="http://schemas.openxmlformats.org/officeDocument/2006/customXml" ds:itemID="{FE83EDD2-75E2-4738-BAE3-EDD23680DE6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paymentmonths1_30</vt:lpstr>
      <vt:lpstr>paymentmonths31_60</vt:lpstr>
      <vt:lpstr>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2007-01-18T18:24:17Z</dcterms:created>
  <dcterms:modified xsi:type="dcterms:W3CDTF">2007-03-24T23:26:52Z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