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55" windowWidth="11100" windowHeight="6090"/>
  </bookViews>
  <sheets>
    <sheet name="PMT by SOLVER " sheetId="1" r:id="rId1"/>
  </sheets>
  <definedNames>
    <definedName name="Calls">#REF!</definedName>
    <definedName name="carloss">#REF!</definedName>
    <definedName name="costlock">#REF!</definedName>
    <definedName name="ded">#REF!</definedName>
    <definedName name="lock_no_policy">#REF!</definedName>
    <definedName name="lock_policy">#REF!</definedName>
    <definedName name="no_lock_no_policy">#REF!</definedName>
    <definedName name="no_lock_policy">#REF!</definedName>
    <definedName name="Payment">'PMT by SOLVER '!$C$5</definedName>
    <definedName name="prem">#REF!</definedName>
    <definedName name="probstollo">#REF!</definedName>
    <definedName name="probstolnlo">#REF!</definedName>
    <definedName name="rate">'PMT by SOLVER '!$D$1</definedName>
    <definedName name="solver_adj" localSheetId="0" hidden="1">'PMT by SOLVER '!$C$5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'PMT by SOLVER '!$E$14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'PMT by SOLVER '!$C$5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  <definedName name="solver_ver">1.3</definedName>
  </definedNames>
  <calcPr calcId="124519"/>
</workbook>
</file>

<file path=xl/calcChain.xml><?xml version="1.0" encoding="utf-8"?>
<calcChain xmlns="http://schemas.openxmlformats.org/spreadsheetml/2006/main">
  <c r="C6" i="1"/>
  <c r="C7" s="1"/>
  <c r="C8" s="1"/>
  <c r="C9" s="1"/>
  <c r="C10" s="1"/>
  <c r="C11" s="1"/>
  <c r="C12" s="1"/>
  <c r="C13" s="1"/>
  <c r="C14" s="1"/>
  <c r="D1"/>
  <c r="D5"/>
  <c r="E5" s="1"/>
  <c r="B6" s="1"/>
  <c r="D6" l="1"/>
  <c r="E6" s="1"/>
  <c r="B7" s="1"/>
  <c r="D7" l="1"/>
  <c r="E7" s="1"/>
  <c r="B8" s="1"/>
  <c r="D8" l="1"/>
  <c r="E8" s="1"/>
  <c r="B9" s="1"/>
  <c r="E9" l="1"/>
  <c r="B10" s="1"/>
  <c r="D9"/>
  <c r="D10" l="1"/>
  <c r="E10" s="1"/>
  <c r="B11" s="1"/>
  <c r="D11" l="1"/>
  <c r="E11" s="1"/>
  <c r="B12" s="1"/>
  <c r="D12" l="1"/>
  <c r="E12" s="1"/>
  <c r="B13" s="1"/>
  <c r="D13" l="1"/>
  <c r="E13" s="1"/>
  <c r="B14" s="1"/>
  <c r="D14" l="1"/>
  <c r="E14" s="1"/>
</calcChain>
</file>

<file path=xl/sharedStrings.xml><?xml version="1.0" encoding="utf-8"?>
<sst xmlns="http://schemas.openxmlformats.org/spreadsheetml/2006/main" count="6" uniqueCount="6">
  <si>
    <t>rate</t>
  </si>
  <si>
    <t>Month</t>
  </si>
  <si>
    <t>Beginning Balance</t>
  </si>
  <si>
    <t>Payment</t>
  </si>
  <si>
    <t>Interest Owed</t>
  </si>
  <si>
    <t>Ending Balance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</si>
</sst>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quotePrefix="1" applyNumberFormat="1"/>
    <xf numFmtId="0" fontId="0" fillId="0" borderId="0" xfId="0" applyAlignment="1">
      <alignment wrapText="1"/>
    </xf>
    <xf numFmtId="44" fontId="1" fillId="0" borderId="0" xfId="1"/>
    <xf numFmtId="44" fontId="1" fillId="2" borderId="0" xfId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C14" sqref="C14"/>
    </sheetView>
  </sheetViews>
  <sheetFormatPr defaultRowHeight="12.75"/>
  <cols>
    <col min="2" max="2" width="18.42578125" customWidth="1"/>
    <col min="3" max="3" width="12.140625" customWidth="1"/>
    <col min="5" max="5" width="12" customWidth="1"/>
  </cols>
  <sheetData>
    <row r="1" spans="1:6">
      <c r="C1" t="s">
        <v>0</v>
      </c>
      <c r="D1">
        <f>0.08/12</f>
        <v>6.6666666666666671E-3</v>
      </c>
    </row>
    <row r="3" spans="1:6">
      <c r="C3" s="1"/>
    </row>
    <row r="4" spans="1:6" ht="25.5">
      <c r="A4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/>
    </row>
    <row r="5" spans="1:6">
      <c r="A5">
        <v>1</v>
      </c>
      <c r="B5" s="3">
        <v>10000</v>
      </c>
      <c r="C5" s="4">
        <v>814.77275955287519</v>
      </c>
      <c r="D5" s="3">
        <f t="shared" ref="D5:D14" si="0">rate*B5</f>
        <v>66.666666666666671</v>
      </c>
      <c r="E5" s="3">
        <f>(B5-(Payment-D5))</f>
        <v>9251.893907113792</v>
      </c>
    </row>
    <row r="6" spans="1:6">
      <c r="A6">
        <v>2</v>
      </c>
      <c r="B6" s="3">
        <f t="shared" ref="B6:B14" si="1">E5</f>
        <v>9251.893907113792</v>
      </c>
      <c r="C6" s="3">
        <f>Payment+50</f>
        <v>864.77275955287519</v>
      </c>
      <c r="D6" s="3">
        <f t="shared" si="0"/>
        <v>61.67929271409195</v>
      </c>
      <c r="E6" s="3">
        <f>(B6-(C6-D6))</f>
        <v>8448.8004402750084</v>
      </c>
    </row>
    <row r="7" spans="1:6">
      <c r="A7">
        <v>3</v>
      </c>
      <c r="B7" s="3">
        <f t="shared" si="1"/>
        <v>8448.8004402750084</v>
      </c>
      <c r="C7" s="3">
        <f>C6+50</f>
        <v>914.77275955287519</v>
      </c>
      <c r="D7" s="3">
        <f t="shared" si="0"/>
        <v>56.32533626850006</v>
      </c>
      <c r="E7" s="3">
        <f t="shared" ref="E7:E14" si="2">(B7-(C7-D7))</f>
        <v>7590.3530169906335</v>
      </c>
    </row>
    <row r="8" spans="1:6">
      <c r="A8">
        <v>4</v>
      </c>
      <c r="B8" s="3">
        <f t="shared" si="1"/>
        <v>7590.3530169906335</v>
      </c>
      <c r="C8" s="3">
        <f t="shared" ref="C8:C14" si="3">C7+50</f>
        <v>964.77275955287519</v>
      </c>
      <c r="D8" s="3">
        <f t="shared" si="0"/>
        <v>50.602353446604226</v>
      </c>
      <c r="E8" s="3">
        <f t="shared" si="2"/>
        <v>6676.1826108843625</v>
      </c>
    </row>
    <row r="9" spans="1:6">
      <c r="A9">
        <v>5</v>
      </c>
      <c r="B9" s="3">
        <f t="shared" si="1"/>
        <v>6676.1826108843625</v>
      </c>
      <c r="C9" s="3">
        <f t="shared" si="3"/>
        <v>1014.7727595528752</v>
      </c>
      <c r="D9" s="3">
        <f t="shared" si="0"/>
        <v>44.507884072562419</v>
      </c>
      <c r="E9" s="3">
        <f t="shared" si="2"/>
        <v>5705.9177354040494</v>
      </c>
    </row>
    <row r="10" spans="1:6">
      <c r="A10">
        <v>6</v>
      </c>
      <c r="B10" s="3">
        <f t="shared" si="1"/>
        <v>5705.9177354040494</v>
      </c>
      <c r="C10" s="3">
        <f t="shared" si="3"/>
        <v>1064.7727595528752</v>
      </c>
      <c r="D10" s="3">
        <f t="shared" si="0"/>
        <v>38.039451569360331</v>
      </c>
      <c r="E10" s="3">
        <f t="shared" si="2"/>
        <v>4679.1844274205341</v>
      </c>
    </row>
    <row r="11" spans="1:6">
      <c r="A11">
        <v>7</v>
      </c>
      <c r="B11" s="3">
        <f t="shared" si="1"/>
        <v>4679.1844274205341</v>
      </c>
      <c r="C11" s="3">
        <f t="shared" si="3"/>
        <v>1114.7727595528752</v>
      </c>
      <c r="D11" s="3">
        <f t="shared" si="0"/>
        <v>31.194562849470231</v>
      </c>
      <c r="E11" s="3">
        <f t="shared" si="2"/>
        <v>3595.6062307171292</v>
      </c>
    </row>
    <row r="12" spans="1:6">
      <c r="A12">
        <v>8</v>
      </c>
      <c r="B12" s="3">
        <f t="shared" si="1"/>
        <v>3595.6062307171292</v>
      </c>
      <c r="C12" s="3">
        <f t="shared" si="3"/>
        <v>1164.7727595528752</v>
      </c>
      <c r="D12" s="3">
        <f t="shared" si="0"/>
        <v>23.970708204780863</v>
      </c>
      <c r="E12" s="3">
        <f t="shared" si="2"/>
        <v>2454.804179369035</v>
      </c>
    </row>
    <row r="13" spans="1:6">
      <c r="A13">
        <v>9</v>
      </c>
      <c r="B13" s="3">
        <f t="shared" si="1"/>
        <v>2454.804179369035</v>
      </c>
      <c r="C13" s="3">
        <f t="shared" si="3"/>
        <v>1214.7727595528752</v>
      </c>
      <c r="D13" s="3">
        <f t="shared" si="0"/>
        <v>16.365361195793568</v>
      </c>
      <c r="E13" s="3">
        <f t="shared" si="2"/>
        <v>1256.3967810119534</v>
      </c>
    </row>
    <row r="14" spans="1:6">
      <c r="A14">
        <v>10</v>
      </c>
      <c r="B14" s="3">
        <f t="shared" si="1"/>
        <v>1256.3967810119534</v>
      </c>
      <c r="C14" s="3">
        <f t="shared" si="3"/>
        <v>1264.7727595528752</v>
      </c>
      <c r="D14" s="3">
        <f t="shared" si="0"/>
        <v>8.3759785400796893</v>
      </c>
      <c r="E14" s="3">
        <f t="shared" si="2"/>
        <v>-8.4219209384173155E-10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508947D-A833-4F85-B618-5AA506880C60}"/>
</file>

<file path=customXml/itemProps2.xml><?xml version="1.0" encoding="utf-8"?>
<ds:datastoreItem xmlns:ds="http://schemas.openxmlformats.org/officeDocument/2006/customXml" ds:itemID="{F0D25925-CD27-4F6B-BBED-9800519F51DF}"/>
</file>

<file path=customXml/itemProps3.xml><?xml version="1.0" encoding="utf-8"?>
<ds:datastoreItem xmlns:ds="http://schemas.openxmlformats.org/officeDocument/2006/customXml" ds:itemID="{24A916D3-B3CD-448C-8CF3-5213313099D9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PMT by SOLVER </vt:lpstr>
      <vt:lpstr>Payment</vt:lpstr>
      <vt:lpstr>rate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2007-01-18T18:28:23Z</dcterms:created>
  <dcterms:modified xsi:type="dcterms:W3CDTF">2007-03-24T23:28:13Z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