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255" windowWidth="12120" windowHeight="9120"/>
  </bookViews>
  <sheets>
    <sheet name="model" sheetId="1" r:id="rId1"/>
  </sheets>
  <definedNames>
    <definedName name="endpayment">model!$D$6</definedName>
    <definedName name="INT_RATE">model!$D$4</definedName>
    <definedName name="look2">model!$L$7:$M$26</definedName>
    <definedName name="lookup">model!$K$7:$M$26</definedName>
    <definedName name="paymentgrowth">model!$D$5</definedName>
    <definedName name="solver_adj" localSheetId="0" hidden="1">model!$M$7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model!$H$247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neg" localSheetId="0" hidden="1">2</definedName>
    <definedName name="solver_nod" localSheetId="0" hidden="1">5000</definedName>
    <definedName name="solver_num" localSheetId="0" hidden="1">1</definedName>
    <definedName name="solver_nwt" localSheetId="0" hidden="1">1</definedName>
    <definedName name="solver_ofx" localSheetId="0" hidden="1">2</definedName>
    <definedName name="solver_opt" localSheetId="0" hidden="1">model!$M$7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2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0.0005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24519"/>
</workbook>
</file>

<file path=xl/calcChain.xml><?xml version="1.0" encoding="utf-8"?>
<calcChain xmlns="http://schemas.openxmlformats.org/spreadsheetml/2006/main">
  <c r="B9" i="1"/>
  <c r="D9" s="1"/>
  <c r="B10"/>
  <c r="D10" s="1"/>
  <c r="B11"/>
  <c r="D11" s="1"/>
  <c r="B12"/>
  <c r="D12" s="1"/>
  <c r="B13"/>
  <c r="D13" s="1"/>
  <c r="B14"/>
  <c r="D14" s="1"/>
  <c r="B15"/>
  <c r="D15" s="1"/>
  <c r="B16"/>
  <c r="D16" s="1"/>
  <c r="B17"/>
  <c r="D17" s="1"/>
  <c r="B18"/>
  <c r="D18" s="1"/>
  <c r="B19"/>
  <c r="D19" s="1"/>
  <c r="B20"/>
  <c r="M8"/>
  <c r="D20"/>
  <c r="B21"/>
  <c r="D21"/>
  <c r="B22"/>
  <c r="D22"/>
  <c r="B23"/>
  <c r="D23"/>
  <c r="B24"/>
  <c r="D24"/>
  <c r="B25"/>
  <c r="D25"/>
  <c r="B26"/>
  <c r="D26"/>
  <c r="B27"/>
  <c r="D27"/>
  <c r="B28"/>
  <c r="D28"/>
  <c r="B29"/>
  <c r="D29"/>
  <c r="B30"/>
  <c r="D30"/>
  <c r="B31"/>
  <c r="D31"/>
  <c r="B32"/>
  <c r="M9"/>
  <c r="D32" s="1"/>
  <c r="B33"/>
  <c r="D33" s="1"/>
  <c r="B34"/>
  <c r="D34" s="1"/>
  <c r="B35"/>
  <c r="D35" s="1"/>
  <c r="B36"/>
  <c r="D36" s="1"/>
  <c r="B37"/>
  <c r="D37" s="1"/>
  <c r="B38"/>
  <c r="D38" s="1"/>
  <c r="B39"/>
  <c r="D39" s="1"/>
  <c r="B40"/>
  <c r="D40" s="1"/>
  <c r="B41"/>
  <c r="D41" s="1"/>
  <c r="B42"/>
  <c r="D42" s="1"/>
  <c r="B43"/>
  <c r="D43" s="1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8"/>
  <c r="D8"/>
  <c r="G8"/>
  <c r="H8"/>
  <c r="F9" s="1"/>
  <c r="E247"/>
  <c r="G9" l="1"/>
  <c r="H9" s="1"/>
  <c r="F10" s="1"/>
  <c r="M10"/>
  <c r="G10" l="1"/>
  <c r="H10" s="1"/>
  <c r="F11" s="1"/>
  <c r="D44"/>
  <c r="D45"/>
  <c r="D46"/>
  <c r="D47"/>
  <c r="D48"/>
  <c r="D49"/>
  <c r="D50"/>
  <c r="D51"/>
  <c r="D52"/>
  <c r="D53"/>
  <c r="D54"/>
  <c r="D55"/>
  <c r="M11"/>
  <c r="H11" l="1"/>
  <c r="F12" s="1"/>
  <c r="G11"/>
  <c r="D56"/>
  <c r="M12"/>
  <c r="D67"/>
  <c r="D63"/>
  <c r="D59"/>
  <c r="D64"/>
  <c r="D60"/>
  <c r="D65"/>
  <c r="D61"/>
  <c r="D57"/>
  <c r="D66"/>
  <c r="D62"/>
  <c r="D58"/>
  <c r="G12" l="1"/>
  <c r="H12" s="1"/>
  <c r="F13" s="1"/>
  <c r="D68"/>
  <c r="D69"/>
  <c r="D70"/>
  <c r="D71"/>
  <c r="D72"/>
  <c r="D73"/>
  <c r="D74"/>
  <c r="D75"/>
  <c r="D76"/>
  <c r="D77"/>
  <c r="D78"/>
  <c r="D79"/>
  <c r="M13"/>
  <c r="G13" l="1"/>
  <c r="H13" s="1"/>
  <c r="F14" s="1"/>
  <c r="D80"/>
  <c r="M14"/>
  <c r="D91"/>
  <c r="D87"/>
  <c r="D83"/>
  <c r="D90"/>
  <c r="D86"/>
  <c r="D82"/>
  <c r="D89"/>
  <c r="D85"/>
  <c r="D81"/>
  <c r="D88"/>
  <c r="D84"/>
  <c r="G14" l="1"/>
  <c r="H14" s="1"/>
  <c r="F15" s="1"/>
  <c r="D92"/>
  <c r="D93"/>
  <c r="D94"/>
  <c r="D95"/>
  <c r="D96"/>
  <c r="D97"/>
  <c r="D98"/>
  <c r="D99"/>
  <c r="D100"/>
  <c r="D101"/>
  <c r="D102"/>
  <c r="D103"/>
  <c r="M15"/>
  <c r="H15" l="1"/>
  <c r="F16" s="1"/>
  <c r="G15"/>
  <c r="D104"/>
  <c r="M16"/>
  <c r="D115"/>
  <c r="D111"/>
  <c r="D107"/>
  <c r="D112"/>
  <c r="D108"/>
  <c r="D113"/>
  <c r="D109"/>
  <c r="D105"/>
  <c r="D114"/>
  <c r="D110"/>
  <c r="D106"/>
  <c r="G16" l="1"/>
  <c r="H16" s="1"/>
  <c r="F17" s="1"/>
  <c r="D116"/>
  <c r="D117"/>
  <c r="D118"/>
  <c r="D119"/>
  <c r="D120"/>
  <c r="D121"/>
  <c r="D122"/>
  <c r="D123"/>
  <c r="D124"/>
  <c r="D125"/>
  <c r="D126"/>
  <c r="D127"/>
  <c r="M17"/>
  <c r="H17" l="1"/>
  <c r="F18" s="1"/>
  <c r="G17"/>
  <c r="D128"/>
  <c r="M18"/>
  <c r="D139"/>
  <c r="D135"/>
  <c r="D131"/>
  <c r="D138"/>
  <c r="D134"/>
  <c r="D130"/>
  <c r="D137"/>
  <c r="D133"/>
  <c r="D129"/>
  <c r="D136"/>
  <c r="D132"/>
  <c r="G18" l="1"/>
  <c r="H18" s="1"/>
  <c r="F19" s="1"/>
  <c r="D140"/>
  <c r="D141"/>
  <c r="D142"/>
  <c r="D143"/>
  <c r="D144"/>
  <c r="D145"/>
  <c r="D146"/>
  <c r="D147"/>
  <c r="D148"/>
  <c r="D149"/>
  <c r="D150"/>
  <c r="D151"/>
  <c r="M19"/>
  <c r="G19" l="1"/>
  <c r="H19" s="1"/>
  <c r="F20" s="1"/>
  <c r="D152"/>
  <c r="M20"/>
  <c r="D163"/>
  <c r="D159"/>
  <c r="D155"/>
  <c r="D160"/>
  <c r="D156"/>
  <c r="D161"/>
  <c r="D157"/>
  <c r="D153"/>
  <c r="D162"/>
  <c r="D158"/>
  <c r="D154"/>
  <c r="G20" l="1"/>
  <c r="H20" s="1"/>
  <c r="F21" s="1"/>
  <c r="D164"/>
  <c r="D165"/>
  <c r="D166"/>
  <c r="D167"/>
  <c r="D168"/>
  <c r="D169"/>
  <c r="D170"/>
  <c r="D171"/>
  <c r="D172"/>
  <c r="D173"/>
  <c r="D174"/>
  <c r="D175"/>
  <c r="M21"/>
  <c r="H21" l="1"/>
  <c r="F22" s="1"/>
  <c r="G21"/>
  <c r="D176"/>
  <c r="M22"/>
  <c r="D187"/>
  <c r="D183"/>
  <c r="D179"/>
  <c r="D186"/>
  <c r="D182"/>
  <c r="D178"/>
  <c r="D185"/>
  <c r="D181"/>
  <c r="D177"/>
  <c r="D184"/>
  <c r="D180"/>
  <c r="G22" l="1"/>
  <c r="H22" s="1"/>
  <c r="F23" s="1"/>
  <c r="D188"/>
  <c r="D189"/>
  <c r="D190"/>
  <c r="D191"/>
  <c r="D192"/>
  <c r="D193"/>
  <c r="D194"/>
  <c r="D195"/>
  <c r="D196"/>
  <c r="D197"/>
  <c r="D198"/>
  <c r="D199"/>
  <c r="M23"/>
  <c r="G23" l="1"/>
  <c r="H23" s="1"/>
  <c r="F24" s="1"/>
  <c r="D200"/>
  <c r="M24"/>
  <c r="D208"/>
  <c r="D204"/>
  <c r="D211"/>
  <c r="D207"/>
  <c r="D203"/>
  <c r="D210"/>
  <c r="D206"/>
  <c r="D202"/>
  <c r="D209"/>
  <c r="D205"/>
  <c r="D201"/>
  <c r="G24" l="1"/>
  <c r="H24" s="1"/>
  <c r="F25" s="1"/>
  <c r="D213"/>
  <c r="D214"/>
  <c r="D215"/>
  <c r="D216"/>
  <c r="D217"/>
  <c r="D218"/>
  <c r="D219"/>
  <c r="D220"/>
  <c r="D221"/>
  <c r="D222"/>
  <c r="D223"/>
  <c r="M25"/>
  <c r="D212"/>
  <c r="H25" l="1"/>
  <c r="F26" s="1"/>
  <c r="G25"/>
  <c r="D224"/>
  <c r="M26"/>
  <c r="D233"/>
  <c r="D229"/>
  <c r="D225"/>
  <c r="D232"/>
  <c r="D228"/>
  <c r="D235"/>
  <c r="D231"/>
  <c r="D227"/>
  <c r="D234"/>
  <c r="D230"/>
  <c r="D226"/>
  <c r="G26" l="1"/>
  <c r="H26" s="1"/>
  <c r="F27" s="1"/>
  <c r="D236"/>
  <c r="D237"/>
  <c r="D238"/>
  <c r="D239"/>
  <c r="D240"/>
  <c r="D241"/>
  <c r="D242"/>
  <c r="D243"/>
  <c r="D244"/>
  <c r="D245"/>
  <c r="D246"/>
  <c r="D247"/>
  <c r="G27" l="1"/>
  <c r="H27" s="1"/>
  <c r="F28" s="1"/>
  <c r="G28" l="1"/>
  <c r="H28" s="1"/>
  <c r="F29" s="1"/>
  <c r="H29" l="1"/>
  <c r="F30" s="1"/>
  <c r="G29"/>
  <c r="G30" l="1"/>
  <c r="H30" s="1"/>
  <c r="F31" s="1"/>
  <c r="H31" l="1"/>
  <c r="F32" s="1"/>
  <c r="G31"/>
  <c r="G32" l="1"/>
  <c r="H32"/>
  <c r="F33" s="1"/>
  <c r="G33" l="1"/>
  <c r="H33" s="1"/>
  <c r="F34" s="1"/>
  <c r="G34" l="1"/>
  <c r="H34" s="1"/>
  <c r="F35" s="1"/>
  <c r="H35" l="1"/>
  <c r="F36" s="1"/>
  <c r="G35"/>
  <c r="G36" l="1"/>
  <c r="H36" s="1"/>
  <c r="F37" s="1"/>
  <c r="H37" l="1"/>
  <c r="F38" s="1"/>
  <c r="G37"/>
  <c r="G38" l="1"/>
  <c r="H38" s="1"/>
  <c r="F39" s="1"/>
  <c r="H39" l="1"/>
  <c r="F40" s="1"/>
  <c r="G39"/>
  <c r="G40" l="1"/>
  <c r="H40" s="1"/>
  <c r="F41" s="1"/>
  <c r="H41" l="1"/>
  <c r="F42" s="1"/>
  <c r="G41"/>
  <c r="G42" l="1"/>
  <c r="H42" s="1"/>
  <c r="F43" s="1"/>
  <c r="H43" l="1"/>
  <c r="F44" s="1"/>
  <c r="G43"/>
  <c r="G44" l="1"/>
  <c r="H44" s="1"/>
  <c r="F45" s="1"/>
  <c r="H45" l="1"/>
  <c r="F46" s="1"/>
  <c r="G45"/>
  <c r="G46" l="1"/>
  <c r="H46" s="1"/>
  <c r="F47" s="1"/>
  <c r="H47" l="1"/>
  <c r="F48" s="1"/>
  <c r="G47"/>
  <c r="G48" l="1"/>
  <c r="H48" s="1"/>
  <c r="F49" s="1"/>
  <c r="H49" l="1"/>
  <c r="F50" s="1"/>
  <c r="G49"/>
  <c r="G50" l="1"/>
  <c r="H50" s="1"/>
  <c r="F51" s="1"/>
  <c r="H51" l="1"/>
  <c r="F52" s="1"/>
  <c r="G51"/>
  <c r="G52" l="1"/>
  <c r="H52" s="1"/>
  <c r="F53" s="1"/>
  <c r="H53" l="1"/>
  <c r="F54" s="1"/>
  <c r="G53"/>
  <c r="G54" l="1"/>
  <c r="H54" s="1"/>
  <c r="F55" s="1"/>
  <c r="H55" l="1"/>
  <c r="F56" s="1"/>
  <c r="G55"/>
  <c r="G56" l="1"/>
  <c r="H56" s="1"/>
  <c r="F57" s="1"/>
  <c r="H57" l="1"/>
  <c r="F58" s="1"/>
  <c r="G57"/>
  <c r="G58" l="1"/>
  <c r="H58" s="1"/>
  <c r="F59" s="1"/>
  <c r="H59" l="1"/>
  <c r="F60" s="1"/>
  <c r="G59"/>
  <c r="G60" l="1"/>
  <c r="H60" s="1"/>
  <c r="F61" s="1"/>
  <c r="H61" l="1"/>
  <c r="F62" s="1"/>
  <c r="G61"/>
  <c r="G62" l="1"/>
  <c r="H62" s="1"/>
  <c r="F63" s="1"/>
  <c r="H63" l="1"/>
  <c r="F64" s="1"/>
  <c r="G63"/>
  <c r="G64" l="1"/>
  <c r="H64" s="1"/>
  <c r="F65" s="1"/>
  <c r="H65" l="1"/>
  <c r="F66" s="1"/>
  <c r="G65"/>
  <c r="G66" l="1"/>
  <c r="H66" s="1"/>
  <c r="F67" s="1"/>
  <c r="H67" l="1"/>
  <c r="F68" s="1"/>
  <c r="G67"/>
  <c r="G68" l="1"/>
  <c r="H68" s="1"/>
  <c r="F69" s="1"/>
  <c r="H69" l="1"/>
  <c r="F70" s="1"/>
  <c r="G69"/>
  <c r="G70" l="1"/>
  <c r="H70" s="1"/>
  <c r="F71" s="1"/>
  <c r="G71" l="1"/>
  <c r="H71" s="1"/>
  <c r="F72" s="1"/>
  <c r="G72" l="1"/>
  <c r="H72" s="1"/>
  <c r="F73" s="1"/>
  <c r="H73" l="1"/>
  <c r="F74" s="1"/>
  <c r="G73"/>
  <c r="G74" l="1"/>
  <c r="H74" s="1"/>
  <c r="F75" s="1"/>
  <c r="G75" l="1"/>
  <c r="H75" s="1"/>
  <c r="F76" s="1"/>
  <c r="G76" l="1"/>
  <c r="H76"/>
  <c r="F77" s="1"/>
  <c r="G77" l="1"/>
  <c r="H77" s="1"/>
  <c r="F78" s="1"/>
  <c r="G78" l="1"/>
  <c r="H78"/>
  <c r="F79" s="1"/>
  <c r="G79" l="1"/>
  <c r="H79" s="1"/>
  <c r="F80" s="1"/>
  <c r="G80" l="1"/>
  <c r="H80"/>
  <c r="F81" s="1"/>
  <c r="G81" l="1"/>
  <c r="H81" s="1"/>
  <c r="F82" s="1"/>
  <c r="G82" l="1"/>
  <c r="H82" s="1"/>
  <c r="F83" s="1"/>
  <c r="G83" l="1"/>
  <c r="H83" s="1"/>
  <c r="F84" s="1"/>
  <c r="G84" l="1"/>
  <c r="H84"/>
  <c r="F85" s="1"/>
  <c r="G85" l="1"/>
  <c r="H85" s="1"/>
  <c r="F86" s="1"/>
  <c r="G86" l="1"/>
  <c r="H86"/>
  <c r="F87" s="1"/>
  <c r="H87" l="1"/>
  <c r="F88" s="1"/>
  <c r="G87"/>
  <c r="G88" l="1"/>
  <c r="H88" s="1"/>
  <c r="F89" s="1"/>
  <c r="G89" l="1"/>
  <c r="H89" s="1"/>
  <c r="F90" s="1"/>
  <c r="G90" l="1"/>
  <c r="H90"/>
  <c r="F91" s="1"/>
  <c r="G91" l="1"/>
  <c r="H91" s="1"/>
  <c r="F92" s="1"/>
  <c r="G92" l="1"/>
  <c r="H92"/>
  <c r="F93" s="1"/>
  <c r="H93" l="1"/>
  <c r="F94" s="1"/>
  <c r="G93"/>
  <c r="G94" l="1"/>
  <c r="H94" s="1"/>
  <c r="F95" s="1"/>
  <c r="G95" l="1"/>
  <c r="H95" s="1"/>
  <c r="F96" s="1"/>
  <c r="G96" l="1"/>
  <c r="H96"/>
  <c r="F97" s="1"/>
  <c r="G97" l="1"/>
  <c r="H97" s="1"/>
  <c r="F98" s="1"/>
  <c r="G98" l="1"/>
  <c r="H98"/>
  <c r="F99" s="1"/>
  <c r="G99" l="1"/>
  <c r="H99" s="1"/>
  <c r="F100" s="1"/>
  <c r="G100" l="1"/>
  <c r="H100"/>
  <c r="F101" s="1"/>
  <c r="G101" l="1"/>
  <c r="H101" s="1"/>
  <c r="F102" s="1"/>
  <c r="G102" l="1"/>
  <c r="H102" s="1"/>
  <c r="F103" s="1"/>
  <c r="G103" l="1"/>
  <c r="H103" s="1"/>
  <c r="F104" s="1"/>
  <c r="G104" l="1"/>
  <c r="H104" s="1"/>
  <c r="F105" s="1"/>
  <c r="G105" l="1"/>
  <c r="H105" s="1"/>
  <c r="F106" s="1"/>
  <c r="G106" l="1"/>
  <c r="H106"/>
  <c r="F107" s="1"/>
  <c r="G107" l="1"/>
  <c r="H107" s="1"/>
  <c r="F108" s="1"/>
  <c r="G108" l="1"/>
  <c r="H108"/>
  <c r="F109" s="1"/>
  <c r="G109" l="1"/>
  <c r="H109" s="1"/>
  <c r="F110" s="1"/>
  <c r="G110" l="1"/>
  <c r="H110"/>
  <c r="F111" s="1"/>
  <c r="G111" l="1"/>
  <c r="H111" s="1"/>
  <c r="F112" s="1"/>
  <c r="G112" l="1"/>
  <c r="H112" s="1"/>
  <c r="F113" s="1"/>
  <c r="G113" l="1"/>
  <c r="H113" s="1"/>
  <c r="F114" s="1"/>
  <c r="G114" l="1"/>
  <c r="H114"/>
  <c r="F115" s="1"/>
  <c r="G115" l="1"/>
  <c r="H115" s="1"/>
  <c r="F116" s="1"/>
  <c r="G116" l="1"/>
  <c r="H116"/>
  <c r="F117" s="1"/>
  <c r="G117" l="1"/>
  <c r="H117" s="1"/>
  <c r="F118" s="1"/>
  <c r="G118" l="1"/>
  <c r="H118"/>
  <c r="F119" s="1"/>
  <c r="H119" l="1"/>
  <c r="F120" s="1"/>
  <c r="G119"/>
  <c r="G120" l="1"/>
  <c r="H120" s="1"/>
  <c r="F121" s="1"/>
  <c r="G121" l="1"/>
  <c r="H121" s="1"/>
  <c r="F122" s="1"/>
  <c r="G122" l="1"/>
  <c r="H122" s="1"/>
  <c r="F123" s="1"/>
  <c r="G123" l="1"/>
  <c r="H123" s="1"/>
  <c r="F124" s="1"/>
  <c r="G124" l="1"/>
  <c r="H124"/>
  <c r="F125" s="1"/>
  <c r="G125" l="1"/>
  <c r="H125" s="1"/>
  <c r="F126" s="1"/>
  <c r="G126" l="1"/>
  <c r="H126"/>
  <c r="F127" s="1"/>
  <c r="H127" l="1"/>
  <c r="F128" s="1"/>
  <c r="G127"/>
  <c r="G128" l="1"/>
  <c r="H128" s="1"/>
  <c r="F129" s="1"/>
  <c r="H129" l="1"/>
  <c r="F130" s="1"/>
  <c r="G129"/>
  <c r="G130" l="1"/>
  <c r="H130" s="1"/>
  <c r="F131" s="1"/>
  <c r="H131" l="1"/>
  <c r="F132" s="1"/>
  <c r="G131"/>
  <c r="G132" l="1"/>
  <c r="H132" s="1"/>
  <c r="F133" s="1"/>
  <c r="H133" l="1"/>
  <c r="F134" s="1"/>
  <c r="G133"/>
  <c r="G134" l="1"/>
  <c r="H134" s="1"/>
  <c r="F135" s="1"/>
  <c r="H135" l="1"/>
  <c r="F136" s="1"/>
  <c r="G135"/>
  <c r="G136" l="1"/>
  <c r="H136" s="1"/>
  <c r="F137" s="1"/>
  <c r="H137" l="1"/>
  <c r="F138" s="1"/>
  <c r="G137"/>
  <c r="G138" l="1"/>
  <c r="H138" s="1"/>
  <c r="F139" s="1"/>
  <c r="H139" l="1"/>
  <c r="F140" s="1"/>
  <c r="G139"/>
  <c r="G140" l="1"/>
  <c r="H140" s="1"/>
  <c r="F141" s="1"/>
  <c r="H141" l="1"/>
  <c r="F142" s="1"/>
  <c r="G141"/>
  <c r="G142" l="1"/>
  <c r="H142" s="1"/>
  <c r="F143" s="1"/>
  <c r="H143" l="1"/>
  <c r="F144" s="1"/>
  <c r="G143"/>
  <c r="G144" l="1"/>
  <c r="H144" s="1"/>
  <c r="F145" s="1"/>
  <c r="H145" l="1"/>
  <c r="F146" s="1"/>
  <c r="G145"/>
  <c r="G146" l="1"/>
  <c r="H146" s="1"/>
  <c r="F147" s="1"/>
  <c r="H147" l="1"/>
  <c r="F148" s="1"/>
  <c r="G147"/>
  <c r="G148" l="1"/>
  <c r="H148" s="1"/>
  <c r="F149" s="1"/>
  <c r="H149" l="1"/>
  <c r="F150" s="1"/>
  <c r="G149"/>
  <c r="G150" l="1"/>
  <c r="H150" s="1"/>
  <c r="F151" s="1"/>
  <c r="H151" l="1"/>
  <c r="F152" s="1"/>
  <c r="G151"/>
  <c r="G152" l="1"/>
  <c r="H152" s="1"/>
  <c r="F153" s="1"/>
  <c r="H153" l="1"/>
  <c r="F154" s="1"/>
  <c r="G153"/>
  <c r="G154" l="1"/>
  <c r="H154" s="1"/>
  <c r="F155" s="1"/>
  <c r="H155" l="1"/>
  <c r="F156" s="1"/>
  <c r="G155"/>
  <c r="G156" l="1"/>
  <c r="H156" s="1"/>
  <c r="F157" s="1"/>
  <c r="H157" l="1"/>
  <c r="F158" s="1"/>
  <c r="G157"/>
  <c r="G158" l="1"/>
  <c r="H158" s="1"/>
  <c r="F159" s="1"/>
  <c r="H159" l="1"/>
  <c r="F160" s="1"/>
  <c r="G159"/>
  <c r="G160" l="1"/>
  <c r="H160" s="1"/>
  <c r="F161" s="1"/>
  <c r="H161" l="1"/>
  <c r="F162" s="1"/>
  <c r="G161"/>
  <c r="G162" l="1"/>
  <c r="H162" s="1"/>
  <c r="F163" s="1"/>
  <c r="H163" l="1"/>
  <c r="F164" s="1"/>
  <c r="G163"/>
  <c r="G164" l="1"/>
  <c r="H164" s="1"/>
  <c r="F165" s="1"/>
  <c r="H165" l="1"/>
  <c r="F166" s="1"/>
  <c r="G165"/>
  <c r="G166" l="1"/>
  <c r="H166" s="1"/>
  <c r="F167" s="1"/>
  <c r="H167" l="1"/>
  <c r="F168" s="1"/>
  <c r="G167"/>
  <c r="G168" l="1"/>
  <c r="H168" s="1"/>
  <c r="F169" s="1"/>
  <c r="H169" l="1"/>
  <c r="F170" s="1"/>
  <c r="G169"/>
  <c r="G170" l="1"/>
  <c r="H170" s="1"/>
  <c r="F171" s="1"/>
  <c r="H171" l="1"/>
  <c r="F172" s="1"/>
  <c r="G171"/>
  <c r="G172" l="1"/>
  <c r="H172" s="1"/>
  <c r="F173" s="1"/>
  <c r="G173" l="1"/>
  <c r="H173" s="1"/>
  <c r="F174" s="1"/>
  <c r="G174" l="1"/>
  <c r="H174" s="1"/>
  <c r="F175" s="1"/>
  <c r="G175" l="1"/>
  <c r="H175" s="1"/>
  <c r="F176" s="1"/>
  <c r="G176" l="1"/>
  <c r="H176"/>
  <c r="F177" s="1"/>
  <c r="H177" l="1"/>
  <c r="F178" s="1"/>
  <c r="G177"/>
  <c r="G178" l="1"/>
  <c r="H178" s="1"/>
  <c r="F179" s="1"/>
  <c r="H179" l="1"/>
  <c r="F180" s="1"/>
  <c r="G179"/>
  <c r="G180" l="1"/>
  <c r="H180" s="1"/>
  <c r="F181" s="1"/>
  <c r="G181" l="1"/>
  <c r="H181" s="1"/>
  <c r="F182" s="1"/>
  <c r="G182" l="1"/>
  <c r="H182" s="1"/>
  <c r="F183" s="1"/>
  <c r="G183" l="1"/>
  <c r="H183" s="1"/>
  <c r="F184" s="1"/>
  <c r="G184" l="1"/>
  <c r="H184" s="1"/>
  <c r="F185" s="1"/>
  <c r="G185" l="1"/>
  <c r="H185" s="1"/>
  <c r="F186" s="1"/>
  <c r="G186" l="1"/>
  <c r="H186"/>
  <c r="F187" s="1"/>
  <c r="G187" l="1"/>
  <c r="H187" s="1"/>
  <c r="F188" s="1"/>
  <c r="G188" l="1"/>
  <c r="H188"/>
  <c r="F189" s="1"/>
  <c r="G189" l="1"/>
  <c r="H189" s="1"/>
  <c r="F190" s="1"/>
  <c r="G190" l="1"/>
  <c r="H190" s="1"/>
  <c r="F191" s="1"/>
  <c r="G191" l="1"/>
  <c r="H191" s="1"/>
  <c r="F192" s="1"/>
  <c r="G192" l="1"/>
  <c r="H192"/>
  <c r="F193" s="1"/>
  <c r="G193" l="1"/>
  <c r="H193" s="1"/>
  <c r="F194" s="1"/>
  <c r="G194" l="1"/>
  <c r="H194"/>
  <c r="F195" s="1"/>
  <c r="G195" l="1"/>
  <c r="H195" s="1"/>
  <c r="F196" s="1"/>
  <c r="G196" l="1"/>
  <c r="H196" s="1"/>
  <c r="F197" s="1"/>
  <c r="G197" l="1"/>
  <c r="H197" s="1"/>
  <c r="F198" s="1"/>
  <c r="G198" l="1"/>
  <c r="H198"/>
  <c r="F199" s="1"/>
  <c r="H199" l="1"/>
  <c r="F200" s="1"/>
  <c r="G199"/>
  <c r="G200" l="1"/>
  <c r="H200" s="1"/>
  <c r="F201" s="1"/>
  <c r="H201" l="1"/>
  <c r="F202" s="1"/>
  <c r="G201"/>
  <c r="G202" l="1"/>
  <c r="H202" s="1"/>
  <c r="F203" s="1"/>
  <c r="G203" l="1"/>
  <c r="H203" s="1"/>
  <c r="F204" s="1"/>
  <c r="G204" l="1"/>
  <c r="H204" s="1"/>
  <c r="F205" s="1"/>
  <c r="G205" l="1"/>
  <c r="H205" s="1"/>
  <c r="F206" s="1"/>
  <c r="G206" l="1"/>
  <c r="H206"/>
  <c r="F207" s="1"/>
  <c r="H207" l="1"/>
  <c r="F208" s="1"/>
  <c r="G207"/>
  <c r="G208" l="1"/>
  <c r="H208" s="1"/>
  <c r="F209" s="1"/>
  <c r="H209" l="1"/>
  <c r="F210" s="1"/>
  <c r="G209"/>
  <c r="G210" l="1"/>
  <c r="H210" s="1"/>
  <c r="F211" s="1"/>
  <c r="H211" l="1"/>
  <c r="F212" s="1"/>
  <c r="G211"/>
  <c r="G212" l="1"/>
  <c r="H212" s="1"/>
  <c r="F213" s="1"/>
  <c r="H213" l="1"/>
  <c r="F214" s="1"/>
  <c r="G213"/>
  <c r="G214" l="1"/>
  <c r="H214" s="1"/>
  <c r="F215" s="1"/>
  <c r="H215" l="1"/>
  <c r="F216" s="1"/>
  <c r="G215"/>
  <c r="G216" l="1"/>
  <c r="H216" s="1"/>
  <c r="F217" s="1"/>
  <c r="H217" l="1"/>
  <c r="F218" s="1"/>
  <c r="G217"/>
  <c r="G218" l="1"/>
  <c r="H218" s="1"/>
  <c r="F219" s="1"/>
  <c r="G219" l="1"/>
  <c r="H219" s="1"/>
  <c r="F220" s="1"/>
  <c r="G220" l="1"/>
  <c r="H220" s="1"/>
  <c r="F221" s="1"/>
  <c r="G221" l="1"/>
  <c r="H221" s="1"/>
  <c r="F222" s="1"/>
  <c r="G222" l="1"/>
  <c r="H222"/>
  <c r="F223" s="1"/>
  <c r="G223" l="1"/>
  <c r="H223" s="1"/>
  <c r="F224" s="1"/>
  <c r="G224" l="1"/>
  <c r="H224"/>
  <c r="F225" s="1"/>
  <c r="G225" l="1"/>
  <c r="H225" s="1"/>
  <c r="F226" s="1"/>
  <c r="G226" l="1"/>
  <c r="H226" s="1"/>
  <c r="F227" s="1"/>
  <c r="G227" l="1"/>
  <c r="H227" s="1"/>
  <c r="F228" s="1"/>
  <c r="G228" l="1"/>
  <c r="H228"/>
  <c r="F229" s="1"/>
  <c r="G229" l="1"/>
  <c r="H229" s="1"/>
  <c r="F230" s="1"/>
  <c r="G230" l="1"/>
  <c r="H230"/>
  <c r="F231" s="1"/>
  <c r="H231" l="1"/>
  <c r="F232" s="1"/>
  <c r="G231"/>
  <c r="G232" l="1"/>
  <c r="H232" s="1"/>
  <c r="F233" s="1"/>
  <c r="H233" l="1"/>
  <c r="F234" s="1"/>
  <c r="G233"/>
  <c r="G234" l="1"/>
  <c r="H234"/>
  <c r="F235" s="1"/>
  <c r="G235" l="1"/>
  <c r="H235" s="1"/>
  <c r="F236" s="1"/>
  <c r="G236" l="1"/>
  <c r="H236" s="1"/>
  <c r="F237" s="1"/>
  <c r="G237" l="1"/>
  <c r="H237" s="1"/>
  <c r="F238" s="1"/>
  <c r="G238" l="1"/>
  <c r="H238"/>
  <c r="F239" s="1"/>
  <c r="H239" l="1"/>
  <c r="F240" s="1"/>
  <c r="G239"/>
  <c r="G240" l="1"/>
  <c r="H240" s="1"/>
  <c r="F241" s="1"/>
  <c r="G241" l="1"/>
  <c r="H241" s="1"/>
  <c r="F242" s="1"/>
  <c r="G242" l="1"/>
  <c r="H242" s="1"/>
  <c r="F243" s="1"/>
  <c r="G243" l="1"/>
  <c r="H243" s="1"/>
  <c r="F244" s="1"/>
  <c r="G244" l="1"/>
  <c r="H244"/>
  <c r="F245" s="1"/>
  <c r="G245" l="1"/>
  <c r="H245" s="1"/>
  <c r="F246" s="1"/>
  <c r="G246" l="1"/>
  <c r="H246"/>
  <c r="F247" s="1"/>
  <c r="G247" l="1"/>
  <c r="H247" s="1"/>
</calcChain>
</file>

<file path=xl/sharedStrings.xml><?xml version="1.0" encoding="utf-8"?>
<sst xmlns="http://schemas.openxmlformats.org/spreadsheetml/2006/main" count="13" uniqueCount="11">
  <si>
    <t>INT RATE</t>
  </si>
  <si>
    <t>Month</t>
  </si>
  <si>
    <t>monthly payment</t>
  </si>
  <si>
    <t>Year</t>
  </si>
  <si>
    <t>Payment</t>
  </si>
  <si>
    <t>paymentgrowth</t>
  </si>
  <si>
    <t>beginning balance</t>
  </si>
  <si>
    <t>endpayment</t>
  </si>
  <si>
    <t>interest</t>
  </si>
  <si>
    <t>end balan ce</t>
  </si>
  <si>
    <t>ballloon payment</t>
  </si>
</sst>
</file>

<file path=xl/styles.xml><?xml version="1.0" encoding="utf-8"?>
<styleSheet xmlns="http://schemas.openxmlformats.org/spreadsheetml/2006/main"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4:M247"/>
  <sheetViews>
    <sheetView tabSelected="1" zoomScale="80" workbookViewId="0">
      <selection activeCell="B1" sqref="B1"/>
    </sheetView>
  </sheetViews>
  <sheetFormatPr defaultRowHeight="12.75"/>
  <cols>
    <col min="3" max="3" width="18.5703125" customWidth="1"/>
  </cols>
  <sheetData>
    <row r="4" spans="2:13">
      <c r="C4" t="s">
        <v>0</v>
      </c>
      <c r="D4">
        <v>0.06</v>
      </c>
    </row>
    <row r="5" spans="2:13">
      <c r="C5" t="s">
        <v>5</v>
      </c>
      <c r="D5">
        <v>0.02</v>
      </c>
    </row>
    <row r="6" spans="2:13">
      <c r="C6" t="s">
        <v>7</v>
      </c>
      <c r="D6">
        <v>40000</v>
      </c>
      <c r="K6" t="s">
        <v>1</v>
      </c>
      <c r="L6" t="s">
        <v>3</v>
      </c>
      <c r="M6" t="s">
        <v>4</v>
      </c>
    </row>
    <row r="7" spans="2:13" ht="25.5">
      <c r="B7" t="s">
        <v>3</v>
      </c>
      <c r="C7" t="s">
        <v>1</v>
      </c>
      <c r="D7" s="1" t="s">
        <v>2</v>
      </c>
      <c r="E7" s="1" t="s">
        <v>10</v>
      </c>
      <c r="F7" s="1" t="s">
        <v>6</v>
      </c>
      <c r="G7" s="1" t="s">
        <v>8</v>
      </c>
      <c r="H7" s="1" t="s">
        <v>9</v>
      </c>
      <c r="K7">
        <v>1</v>
      </c>
      <c r="L7">
        <v>1</v>
      </c>
      <c r="M7">
        <v>1765.1465587572136</v>
      </c>
    </row>
    <row r="8" spans="2:13">
      <c r="B8">
        <f t="shared" ref="B8:B71" si="0">VLOOKUP(C8,lookup,2)</f>
        <v>1</v>
      </c>
      <c r="C8">
        <v>1</v>
      </c>
      <c r="D8">
        <f t="shared" ref="D8:D71" si="1">VLOOKUP(B8,look2,2)</f>
        <v>1765.1465587572136</v>
      </c>
      <c r="F8">
        <v>300000</v>
      </c>
      <c r="G8">
        <f t="shared" ref="G8:G71" si="2">(INT_RATE/12)*F8</f>
        <v>1500</v>
      </c>
      <c r="H8">
        <f>F8-(E8+D8-G8)</f>
        <v>299734.85344124277</v>
      </c>
      <c r="K8">
        <v>13</v>
      </c>
      <c r="L8">
        <v>2</v>
      </c>
      <c r="M8">
        <f t="shared" ref="M8:M26" si="3">M7*(1+paymentgrowth)</f>
        <v>1800.4494899323579</v>
      </c>
    </row>
    <row r="9" spans="2:13">
      <c r="B9">
        <f t="shared" si="0"/>
        <v>1</v>
      </c>
      <c r="C9">
        <v>2</v>
      </c>
      <c r="D9">
        <f t="shared" si="1"/>
        <v>1765.1465587572136</v>
      </c>
      <c r="F9">
        <f>H8</f>
        <v>299734.85344124277</v>
      </c>
      <c r="G9">
        <f t="shared" si="2"/>
        <v>1498.6742672062139</v>
      </c>
      <c r="H9">
        <f t="shared" ref="H9:H72" si="4">F9-(E9+D9-G9)</f>
        <v>299468.38114969176</v>
      </c>
      <c r="K9">
        <v>25</v>
      </c>
      <c r="L9">
        <v>3</v>
      </c>
      <c r="M9">
        <f t="shared" si="3"/>
        <v>1836.4584797310051</v>
      </c>
    </row>
    <row r="10" spans="2:13">
      <c r="B10">
        <f t="shared" si="0"/>
        <v>1</v>
      </c>
      <c r="C10">
        <v>3</v>
      </c>
      <c r="D10">
        <f t="shared" si="1"/>
        <v>1765.1465587572136</v>
      </c>
      <c r="F10">
        <f t="shared" ref="F10:F73" si="5">H9</f>
        <v>299468.38114969176</v>
      </c>
      <c r="G10">
        <f t="shared" si="2"/>
        <v>1497.3419057484589</v>
      </c>
      <c r="H10">
        <f t="shared" si="4"/>
        <v>299200.576496683</v>
      </c>
      <c r="K10">
        <v>37</v>
      </c>
      <c r="L10">
        <v>4</v>
      </c>
      <c r="M10">
        <f t="shared" si="3"/>
        <v>1873.1876493256252</v>
      </c>
    </row>
    <row r="11" spans="2:13">
      <c r="B11">
        <f t="shared" si="0"/>
        <v>1</v>
      </c>
      <c r="C11">
        <v>4</v>
      </c>
      <c r="D11">
        <f t="shared" si="1"/>
        <v>1765.1465587572136</v>
      </c>
      <c r="F11">
        <f t="shared" si="5"/>
        <v>299200.576496683</v>
      </c>
      <c r="G11">
        <f t="shared" si="2"/>
        <v>1496.0028824834151</v>
      </c>
      <c r="H11">
        <f t="shared" si="4"/>
        <v>298931.43282040919</v>
      </c>
      <c r="K11">
        <v>49</v>
      </c>
      <c r="L11">
        <v>5</v>
      </c>
      <c r="M11">
        <f t="shared" si="3"/>
        <v>1910.6514023121379</v>
      </c>
    </row>
    <row r="12" spans="2:13">
      <c r="B12">
        <f t="shared" si="0"/>
        <v>1</v>
      </c>
      <c r="C12">
        <v>5</v>
      </c>
      <c r="D12">
        <f t="shared" si="1"/>
        <v>1765.1465587572136</v>
      </c>
      <c r="F12">
        <f t="shared" si="5"/>
        <v>298931.43282040919</v>
      </c>
      <c r="G12">
        <f t="shared" si="2"/>
        <v>1494.657164102046</v>
      </c>
      <c r="H12">
        <f t="shared" si="4"/>
        <v>298660.94342575403</v>
      </c>
      <c r="K12">
        <v>61</v>
      </c>
      <c r="L12">
        <v>6</v>
      </c>
      <c r="M12">
        <f t="shared" si="3"/>
        <v>1948.8644303583806</v>
      </c>
    </row>
    <row r="13" spans="2:13">
      <c r="B13">
        <f t="shared" si="0"/>
        <v>1</v>
      </c>
      <c r="C13">
        <v>6</v>
      </c>
      <c r="D13">
        <f t="shared" si="1"/>
        <v>1765.1465587572136</v>
      </c>
      <c r="F13">
        <f t="shared" si="5"/>
        <v>298660.94342575403</v>
      </c>
      <c r="G13">
        <f t="shared" si="2"/>
        <v>1493.3047171287701</v>
      </c>
      <c r="H13">
        <f t="shared" si="4"/>
        <v>298389.1015841256</v>
      </c>
      <c r="K13">
        <v>73</v>
      </c>
      <c r="L13">
        <v>7</v>
      </c>
      <c r="M13">
        <f t="shared" si="3"/>
        <v>1987.8417189655481</v>
      </c>
    </row>
    <row r="14" spans="2:13">
      <c r="B14">
        <f t="shared" si="0"/>
        <v>1</v>
      </c>
      <c r="C14">
        <v>7</v>
      </c>
      <c r="D14">
        <f t="shared" si="1"/>
        <v>1765.1465587572136</v>
      </c>
      <c r="F14">
        <f t="shared" si="5"/>
        <v>298389.1015841256</v>
      </c>
      <c r="G14">
        <f t="shared" si="2"/>
        <v>1491.945507920628</v>
      </c>
      <c r="H14">
        <f t="shared" si="4"/>
        <v>298115.90053328901</v>
      </c>
      <c r="K14">
        <v>85</v>
      </c>
      <c r="L14">
        <v>8</v>
      </c>
      <c r="M14">
        <f t="shared" si="3"/>
        <v>2027.5985533448591</v>
      </c>
    </row>
    <row r="15" spans="2:13">
      <c r="B15">
        <f t="shared" si="0"/>
        <v>1</v>
      </c>
      <c r="C15">
        <v>8</v>
      </c>
      <c r="D15">
        <f t="shared" si="1"/>
        <v>1765.1465587572136</v>
      </c>
      <c r="F15">
        <f t="shared" si="5"/>
        <v>298115.90053328901</v>
      </c>
      <c r="G15">
        <f t="shared" si="2"/>
        <v>1490.579502666445</v>
      </c>
      <c r="H15">
        <f t="shared" si="4"/>
        <v>297841.33347719826</v>
      </c>
      <c r="K15">
        <v>97</v>
      </c>
      <c r="L15">
        <v>9</v>
      </c>
      <c r="M15">
        <f t="shared" si="3"/>
        <v>2068.1505244117561</v>
      </c>
    </row>
    <row r="16" spans="2:13">
      <c r="B16">
        <f t="shared" si="0"/>
        <v>1</v>
      </c>
      <c r="C16">
        <v>9</v>
      </c>
      <c r="D16">
        <f t="shared" si="1"/>
        <v>1765.1465587572136</v>
      </c>
      <c r="F16">
        <f t="shared" si="5"/>
        <v>297841.33347719826</v>
      </c>
      <c r="G16">
        <f t="shared" si="2"/>
        <v>1489.2066673859913</v>
      </c>
      <c r="H16">
        <f t="shared" si="4"/>
        <v>297565.39358582703</v>
      </c>
      <c r="K16">
        <v>109</v>
      </c>
      <c r="L16">
        <v>10</v>
      </c>
      <c r="M16">
        <f t="shared" si="3"/>
        <v>2109.5135348999911</v>
      </c>
    </row>
    <row r="17" spans="2:13">
      <c r="B17">
        <f t="shared" si="0"/>
        <v>1</v>
      </c>
      <c r="C17">
        <v>10</v>
      </c>
      <c r="D17">
        <f t="shared" si="1"/>
        <v>1765.1465587572136</v>
      </c>
      <c r="F17">
        <f t="shared" si="5"/>
        <v>297565.39358582703</v>
      </c>
      <c r="G17">
        <f t="shared" si="2"/>
        <v>1487.8269679291352</v>
      </c>
      <c r="H17">
        <f t="shared" si="4"/>
        <v>297288.07399499894</v>
      </c>
      <c r="K17">
        <v>121</v>
      </c>
      <c r="L17">
        <v>11</v>
      </c>
      <c r="M17">
        <f t="shared" si="3"/>
        <v>2151.703805597991</v>
      </c>
    </row>
    <row r="18" spans="2:13">
      <c r="B18">
        <f t="shared" si="0"/>
        <v>1</v>
      </c>
      <c r="C18">
        <v>11</v>
      </c>
      <c r="D18">
        <f t="shared" si="1"/>
        <v>1765.1465587572136</v>
      </c>
      <c r="F18">
        <f t="shared" si="5"/>
        <v>297288.07399499894</v>
      </c>
      <c r="G18">
        <f t="shared" si="2"/>
        <v>1486.4403699749946</v>
      </c>
      <c r="H18">
        <f t="shared" si="4"/>
        <v>297009.3678062167</v>
      </c>
      <c r="K18">
        <v>133</v>
      </c>
      <c r="L18">
        <v>12</v>
      </c>
      <c r="M18">
        <f t="shared" si="3"/>
        <v>2194.7378817099511</v>
      </c>
    </row>
    <row r="19" spans="2:13">
      <c r="B19">
        <f t="shared" si="0"/>
        <v>1</v>
      </c>
      <c r="C19">
        <v>12</v>
      </c>
      <c r="D19">
        <f t="shared" si="1"/>
        <v>1765.1465587572136</v>
      </c>
      <c r="F19">
        <f t="shared" si="5"/>
        <v>297009.3678062167</v>
      </c>
      <c r="G19">
        <f t="shared" si="2"/>
        <v>1485.0468390310834</v>
      </c>
      <c r="H19">
        <f t="shared" si="4"/>
        <v>296729.26808649057</v>
      </c>
      <c r="K19">
        <v>145</v>
      </c>
      <c r="L19">
        <v>13</v>
      </c>
      <c r="M19">
        <f t="shared" si="3"/>
        <v>2238.63263934415</v>
      </c>
    </row>
    <row r="20" spans="2:13">
      <c r="B20">
        <f t="shared" si="0"/>
        <v>2</v>
      </c>
      <c r="C20">
        <v>13</v>
      </c>
      <c r="D20">
        <f t="shared" si="1"/>
        <v>1800.4494899323579</v>
      </c>
      <c r="F20">
        <f t="shared" si="5"/>
        <v>296729.26808649057</v>
      </c>
      <c r="G20">
        <f t="shared" si="2"/>
        <v>1483.6463404324529</v>
      </c>
      <c r="H20">
        <f t="shared" si="4"/>
        <v>296412.46493699064</v>
      </c>
      <c r="K20">
        <v>157</v>
      </c>
      <c r="L20">
        <v>14</v>
      </c>
      <c r="M20">
        <f t="shared" si="3"/>
        <v>2283.4052921310331</v>
      </c>
    </row>
    <row r="21" spans="2:13">
      <c r="B21">
        <f t="shared" si="0"/>
        <v>2</v>
      </c>
      <c r="C21">
        <v>14</v>
      </c>
      <c r="D21">
        <f t="shared" si="1"/>
        <v>1800.4494899323579</v>
      </c>
      <c r="F21">
        <f t="shared" si="5"/>
        <v>296412.46493699064</v>
      </c>
      <c r="G21">
        <f t="shared" si="2"/>
        <v>1482.0623246849532</v>
      </c>
      <c r="H21">
        <f t="shared" si="4"/>
        <v>296094.07777174324</v>
      </c>
      <c r="K21">
        <v>169</v>
      </c>
      <c r="L21">
        <v>15</v>
      </c>
      <c r="M21">
        <f t="shared" si="3"/>
        <v>2329.0733979736538</v>
      </c>
    </row>
    <row r="22" spans="2:13">
      <c r="B22">
        <f t="shared" si="0"/>
        <v>2</v>
      </c>
      <c r="C22">
        <v>15</v>
      </c>
      <c r="D22">
        <f t="shared" si="1"/>
        <v>1800.4494899323579</v>
      </c>
      <c r="F22">
        <f t="shared" si="5"/>
        <v>296094.07777174324</v>
      </c>
      <c r="G22">
        <f t="shared" si="2"/>
        <v>1480.4703888587162</v>
      </c>
      <c r="H22">
        <f t="shared" si="4"/>
        <v>295774.0986706696</v>
      </c>
      <c r="K22">
        <v>181</v>
      </c>
      <c r="L22">
        <v>16</v>
      </c>
      <c r="M22">
        <f t="shared" si="3"/>
        <v>2375.654865933127</v>
      </c>
    </row>
    <row r="23" spans="2:13">
      <c r="B23">
        <f t="shared" si="0"/>
        <v>2</v>
      </c>
      <c r="C23">
        <v>16</v>
      </c>
      <c r="D23">
        <f t="shared" si="1"/>
        <v>1800.4494899323579</v>
      </c>
      <c r="F23">
        <f t="shared" si="5"/>
        <v>295774.0986706696</v>
      </c>
      <c r="G23">
        <f t="shared" si="2"/>
        <v>1478.8704933533479</v>
      </c>
      <c r="H23">
        <f t="shared" si="4"/>
        <v>295452.51967409061</v>
      </c>
      <c r="K23">
        <v>193</v>
      </c>
      <c r="L23">
        <v>17</v>
      </c>
      <c r="M23">
        <f t="shared" si="3"/>
        <v>2423.1679632517894</v>
      </c>
    </row>
    <row r="24" spans="2:13">
      <c r="B24">
        <f t="shared" si="0"/>
        <v>2</v>
      </c>
      <c r="C24">
        <v>17</v>
      </c>
      <c r="D24">
        <f t="shared" si="1"/>
        <v>1800.4494899323579</v>
      </c>
      <c r="F24">
        <f t="shared" si="5"/>
        <v>295452.51967409061</v>
      </c>
      <c r="G24">
        <f t="shared" si="2"/>
        <v>1477.2625983704531</v>
      </c>
      <c r="H24">
        <f t="shared" si="4"/>
        <v>295129.33278252871</v>
      </c>
      <c r="K24">
        <v>205</v>
      </c>
      <c r="L24">
        <v>18</v>
      </c>
      <c r="M24">
        <f t="shared" si="3"/>
        <v>2471.6313225168251</v>
      </c>
    </row>
    <row r="25" spans="2:13">
      <c r="B25">
        <f t="shared" si="0"/>
        <v>2</v>
      </c>
      <c r="C25">
        <v>18</v>
      </c>
      <c r="D25">
        <f t="shared" si="1"/>
        <v>1800.4494899323579</v>
      </c>
      <c r="F25">
        <f t="shared" si="5"/>
        <v>295129.33278252871</v>
      </c>
      <c r="G25">
        <f t="shared" si="2"/>
        <v>1475.6466639126436</v>
      </c>
      <c r="H25">
        <f t="shared" si="4"/>
        <v>294804.52995650901</v>
      </c>
      <c r="K25">
        <v>217</v>
      </c>
      <c r="L25">
        <v>19</v>
      </c>
      <c r="M25">
        <f t="shared" si="3"/>
        <v>2521.0639489671617</v>
      </c>
    </row>
    <row r="26" spans="2:13">
      <c r="B26">
        <f t="shared" si="0"/>
        <v>2</v>
      </c>
      <c r="C26">
        <v>19</v>
      </c>
      <c r="D26">
        <f t="shared" si="1"/>
        <v>1800.4494899323579</v>
      </c>
      <c r="F26">
        <f t="shared" si="5"/>
        <v>294804.52995650901</v>
      </c>
      <c r="G26">
        <f t="shared" si="2"/>
        <v>1474.0226497825452</v>
      </c>
      <c r="H26">
        <f t="shared" si="4"/>
        <v>294478.10311635921</v>
      </c>
      <c r="K26">
        <v>229</v>
      </c>
      <c r="L26">
        <v>20</v>
      </c>
      <c r="M26">
        <f t="shared" si="3"/>
        <v>2571.4852279465049</v>
      </c>
    </row>
    <row r="27" spans="2:13">
      <c r="B27">
        <f t="shared" si="0"/>
        <v>2</v>
      </c>
      <c r="C27">
        <v>20</v>
      </c>
      <c r="D27">
        <f t="shared" si="1"/>
        <v>1800.4494899323579</v>
      </c>
      <c r="F27">
        <f t="shared" si="5"/>
        <v>294478.10311635921</v>
      </c>
      <c r="G27">
        <f t="shared" si="2"/>
        <v>1472.3905155817961</v>
      </c>
      <c r="H27">
        <f t="shared" si="4"/>
        <v>294150.04414200864</v>
      </c>
      <c r="K27">
        <v>241</v>
      </c>
      <c r="L27">
        <v>21</v>
      </c>
    </row>
    <row r="28" spans="2:13">
      <c r="B28">
        <f t="shared" si="0"/>
        <v>2</v>
      </c>
      <c r="C28">
        <v>21</v>
      </c>
      <c r="D28">
        <f t="shared" si="1"/>
        <v>1800.4494899323579</v>
      </c>
      <c r="F28">
        <f t="shared" si="5"/>
        <v>294150.04414200864</v>
      </c>
      <c r="G28">
        <f t="shared" si="2"/>
        <v>1470.7502207100433</v>
      </c>
      <c r="H28">
        <f t="shared" si="4"/>
        <v>293820.34487278631</v>
      </c>
    </row>
    <row r="29" spans="2:13">
      <c r="B29">
        <f t="shared" si="0"/>
        <v>2</v>
      </c>
      <c r="C29">
        <v>22</v>
      </c>
      <c r="D29">
        <f t="shared" si="1"/>
        <v>1800.4494899323579</v>
      </c>
      <c r="F29">
        <f t="shared" si="5"/>
        <v>293820.34487278631</v>
      </c>
      <c r="G29">
        <f t="shared" si="2"/>
        <v>1469.1017243639317</v>
      </c>
      <c r="H29">
        <f t="shared" si="4"/>
        <v>293488.9971072179</v>
      </c>
    </row>
    <row r="30" spans="2:13">
      <c r="B30">
        <f t="shared" si="0"/>
        <v>2</v>
      </c>
      <c r="C30">
        <v>23</v>
      </c>
      <c r="D30">
        <f t="shared" si="1"/>
        <v>1800.4494899323579</v>
      </c>
      <c r="F30">
        <f t="shared" si="5"/>
        <v>293488.9971072179</v>
      </c>
      <c r="G30">
        <f t="shared" si="2"/>
        <v>1467.4449855360895</v>
      </c>
      <c r="H30">
        <f t="shared" si="4"/>
        <v>293155.99260282161</v>
      </c>
    </row>
    <row r="31" spans="2:13">
      <c r="B31">
        <f t="shared" si="0"/>
        <v>2</v>
      </c>
      <c r="C31">
        <v>24</v>
      </c>
      <c r="D31">
        <f t="shared" si="1"/>
        <v>1800.4494899323579</v>
      </c>
      <c r="F31">
        <f t="shared" si="5"/>
        <v>293155.99260282161</v>
      </c>
      <c r="G31">
        <f t="shared" si="2"/>
        <v>1465.779963014108</v>
      </c>
      <c r="H31">
        <f t="shared" si="4"/>
        <v>292821.32307590335</v>
      </c>
    </row>
    <row r="32" spans="2:13">
      <c r="B32">
        <f t="shared" si="0"/>
        <v>3</v>
      </c>
      <c r="C32">
        <v>25</v>
      </c>
      <c r="D32">
        <f t="shared" si="1"/>
        <v>1836.4584797310051</v>
      </c>
      <c r="F32">
        <f t="shared" si="5"/>
        <v>292821.32307590335</v>
      </c>
      <c r="G32">
        <f t="shared" si="2"/>
        <v>1464.1066153795168</v>
      </c>
      <c r="H32">
        <f t="shared" si="4"/>
        <v>292448.97121155186</v>
      </c>
    </row>
    <row r="33" spans="2:8">
      <c r="B33">
        <f t="shared" si="0"/>
        <v>3</v>
      </c>
      <c r="C33">
        <v>26</v>
      </c>
      <c r="D33">
        <f t="shared" si="1"/>
        <v>1836.4584797310051</v>
      </c>
      <c r="F33">
        <f t="shared" si="5"/>
        <v>292448.97121155186</v>
      </c>
      <c r="G33">
        <f t="shared" si="2"/>
        <v>1462.2448560577593</v>
      </c>
      <c r="H33">
        <f t="shared" si="4"/>
        <v>292074.75758787862</v>
      </c>
    </row>
    <row r="34" spans="2:8">
      <c r="B34">
        <f t="shared" si="0"/>
        <v>3</v>
      </c>
      <c r="C34">
        <v>27</v>
      </c>
      <c r="D34">
        <f t="shared" si="1"/>
        <v>1836.4584797310051</v>
      </c>
      <c r="F34">
        <f t="shared" si="5"/>
        <v>292074.75758787862</v>
      </c>
      <c r="G34">
        <f t="shared" si="2"/>
        <v>1460.3737879393932</v>
      </c>
      <c r="H34">
        <f t="shared" si="4"/>
        <v>291698.672896087</v>
      </c>
    </row>
    <row r="35" spans="2:8">
      <c r="B35">
        <f t="shared" si="0"/>
        <v>3</v>
      </c>
      <c r="C35">
        <v>28</v>
      </c>
      <c r="D35">
        <f t="shared" si="1"/>
        <v>1836.4584797310051</v>
      </c>
      <c r="F35">
        <f t="shared" si="5"/>
        <v>291698.672896087</v>
      </c>
      <c r="G35">
        <f t="shared" si="2"/>
        <v>1458.493364480435</v>
      </c>
      <c r="H35">
        <f t="shared" si="4"/>
        <v>291320.70778083644</v>
      </c>
    </row>
    <row r="36" spans="2:8">
      <c r="B36">
        <f t="shared" si="0"/>
        <v>3</v>
      </c>
      <c r="C36">
        <v>29</v>
      </c>
      <c r="D36">
        <f t="shared" si="1"/>
        <v>1836.4584797310051</v>
      </c>
      <c r="F36">
        <f t="shared" si="5"/>
        <v>291320.70778083644</v>
      </c>
      <c r="G36">
        <f t="shared" si="2"/>
        <v>1456.6035389041822</v>
      </c>
      <c r="H36">
        <f t="shared" si="4"/>
        <v>290940.85284000961</v>
      </c>
    </row>
    <row r="37" spans="2:8">
      <c r="B37">
        <f t="shared" si="0"/>
        <v>3</v>
      </c>
      <c r="C37">
        <v>30</v>
      </c>
      <c r="D37">
        <f t="shared" si="1"/>
        <v>1836.4584797310051</v>
      </c>
      <c r="F37">
        <f t="shared" si="5"/>
        <v>290940.85284000961</v>
      </c>
      <c r="G37">
        <f t="shared" si="2"/>
        <v>1454.7042642000481</v>
      </c>
      <c r="H37">
        <f t="shared" si="4"/>
        <v>290559.09862447868</v>
      </c>
    </row>
    <row r="38" spans="2:8">
      <c r="B38">
        <f t="shared" si="0"/>
        <v>3</v>
      </c>
      <c r="C38">
        <v>31</v>
      </c>
      <c r="D38">
        <f t="shared" si="1"/>
        <v>1836.4584797310051</v>
      </c>
      <c r="F38">
        <f t="shared" si="5"/>
        <v>290559.09862447868</v>
      </c>
      <c r="G38">
        <f t="shared" si="2"/>
        <v>1452.7954931223935</v>
      </c>
      <c r="H38">
        <f t="shared" si="4"/>
        <v>290175.43563787005</v>
      </c>
    </row>
    <row r="39" spans="2:8">
      <c r="B39">
        <f t="shared" si="0"/>
        <v>3</v>
      </c>
      <c r="C39">
        <v>32</v>
      </c>
      <c r="D39">
        <f t="shared" si="1"/>
        <v>1836.4584797310051</v>
      </c>
      <c r="F39">
        <f t="shared" si="5"/>
        <v>290175.43563787005</v>
      </c>
      <c r="G39">
        <f t="shared" si="2"/>
        <v>1450.8771781893502</v>
      </c>
      <c r="H39">
        <f t="shared" si="4"/>
        <v>289789.8543363284</v>
      </c>
    </row>
    <row r="40" spans="2:8">
      <c r="B40">
        <f t="shared" si="0"/>
        <v>3</v>
      </c>
      <c r="C40">
        <v>33</v>
      </c>
      <c r="D40">
        <f t="shared" si="1"/>
        <v>1836.4584797310051</v>
      </c>
      <c r="F40">
        <f t="shared" si="5"/>
        <v>289789.8543363284</v>
      </c>
      <c r="G40">
        <f t="shared" si="2"/>
        <v>1448.9492716816419</v>
      </c>
      <c r="H40">
        <f t="shared" si="4"/>
        <v>289402.34512827906</v>
      </c>
    </row>
    <row r="41" spans="2:8">
      <c r="B41">
        <f t="shared" si="0"/>
        <v>3</v>
      </c>
      <c r="C41">
        <v>34</v>
      </c>
      <c r="D41">
        <f t="shared" si="1"/>
        <v>1836.4584797310051</v>
      </c>
      <c r="F41">
        <f t="shared" si="5"/>
        <v>289402.34512827906</v>
      </c>
      <c r="G41">
        <f t="shared" si="2"/>
        <v>1447.0117256413953</v>
      </c>
      <c r="H41">
        <f t="shared" si="4"/>
        <v>289012.89837418945</v>
      </c>
    </row>
    <row r="42" spans="2:8">
      <c r="B42">
        <f t="shared" si="0"/>
        <v>3</v>
      </c>
      <c r="C42">
        <v>35</v>
      </c>
      <c r="D42">
        <f t="shared" si="1"/>
        <v>1836.4584797310051</v>
      </c>
      <c r="F42">
        <f t="shared" si="5"/>
        <v>289012.89837418945</v>
      </c>
      <c r="G42">
        <f t="shared" si="2"/>
        <v>1445.0644918709472</v>
      </c>
      <c r="H42">
        <f t="shared" si="4"/>
        <v>288621.50438632938</v>
      </c>
    </row>
    <row r="43" spans="2:8">
      <c r="B43">
        <f t="shared" si="0"/>
        <v>3</v>
      </c>
      <c r="C43">
        <v>36</v>
      </c>
      <c r="D43">
        <f t="shared" si="1"/>
        <v>1836.4584797310051</v>
      </c>
      <c r="F43">
        <f t="shared" si="5"/>
        <v>288621.50438632938</v>
      </c>
      <c r="G43">
        <f t="shared" si="2"/>
        <v>1443.1075219316469</v>
      </c>
      <c r="H43">
        <f t="shared" si="4"/>
        <v>288228.15342853003</v>
      </c>
    </row>
    <row r="44" spans="2:8">
      <c r="B44">
        <f t="shared" si="0"/>
        <v>4</v>
      </c>
      <c r="C44">
        <v>37</v>
      </c>
      <c r="D44">
        <f t="shared" si="1"/>
        <v>1873.1876493256252</v>
      </c>
      <c r="F44">
        <f t="shared" si="5"/>
        <v>288228.15342853003</v>
      </c>
      <c r="G44">
        <f t="shared" si="2"/>
        <v>1441.1407671426502</v>
      </c>
      <c r="H44">
        <f t="shared" si="4"/>
        <v>287796.10654634703</v>
      </c>
    </row>
    <row r="45" spans="2:8">
      <c r="B45">
        <f t="shared" si="0"/>
        <v>4</v>
      </c>
      <c r="C45">
        <v>38</v>
      </c>
      <c r="D45">
        <f t="shared" si="1"/>
        <v>1873.1876493256252</v>
      </c>
      <c r="F45">
        <f t="shared" si="5"/>
        <v>287796.10654634703</v>
      </c>
      <c r="G45">
        <f t="shared" si="2"/>
        <v>1438.9805327317351</v>
      </c>
      <c r="H45">
        <f t="shared" si="4"/>
        <v>287361.89942975313</v>
      </c>
    </row>
    <row r="46" spans="2:8">
      <c r="B46">
        <f t="shared" si="0"/>
        <v>4</v>
      </c>
      <c r="C46">
        <v>39</v>
      </c>
      <c r="D46">
        <f t="shared" si="1"/>
        <v>1873.1876493256252</v>
      </c>
      <c r="F46">
        <f t="shared" si="5"/>
        <v>287361.89942975313</v>
      </c>
      <c r="G46">
        <f t="shared" si="2"/>
        <v>1436.8094971487658</v>
      </c>
      <c r="H46">
        <f t="shared" si="4"/>
        <v>286925.52127757628</v>
      </c>
    </row>
    <row r="47" spans="2:8">
      <c r="B47">
        <f t="shared" si="0"/>
        <v>4</v>
      </c>
      <c r="C47">
        <v>40</v>
      </c>
      <c r="D47">
        <f t="shared" si="1"/>
        <v>1873.1876493256252</v>
      </c>
      <c r="F47">
        <f t="shared" si="5"/>
        <v>286925.52127757628</v>
      </c>
      <c r="G47">
        <f t="shared" si="2"/>
        <v>1434.6276063878813</v>
      </c>
      <c r="H47">
        <f t="shared" si="4"/>
        <v>286486.96123463853</v>
      </c>
    </row>
    <row r="48" spans="2:8">
      <c r="B48">
        <f t="shared" si="0"/>
        <v>4</v>
      </c>
      <c r="C48">
        <v>41</v>
      </c>
      <c r="D48">
        <f t="shared" si="1"/>
        <v>1873.1876493256252</v>
      </c>
      <c r="F48">
        <f t="shared" si="5"/>
        <v>286486.96123463853</v>
      </c>
      <c r="G48">
        <f t="shared" si="2"/>
        <v>1432.4348061731926</v>
      </c>
      <c r="H48">
        <f t="shared" si="4"/>
        <v>286046.20839148609</v>
      </c>
    </row>
    <row r="49" spans="2:8">
      <c r="B49">
        <f t="shared" si="0"/>
        <v>4</v>
      </c>
      <c r="C49">
        <v>42</v>
      </c>
      <c r="D49">
        <f t="shared" si="1"/>
        <v>1873.1876493256252</v>
      </c>
      <c r="F49">
        <f t="shared" si="5"/>
        <v>286046.20839148609</v>
      </c>
      <c r="G49">
        <f t="shared" si="2"/>
        <v>1430.2310419574305</v>
      </c>
      <c r="H49">
        <f t="shared" si="4"/>
        <v>285603.25178411789</v>
      </c>
    </row>
    <row r="50" spans="2:8">
      <c r="B50">
        <f t="shared" si="0"/>
        <v>4</v>
      </c>
      <c r="C50">
        <v>43</v>
      </c>
      <c r="D50">
        <f t="shared" si="1"/>
        <v>1873.1876493256252</v>
      </c>
      <c r="F50">
        <f t="shared" si="5"/>
        <v>285603.25178411789</v>
      </c>
      <c r="G50">
        <f t="shared" si="2"/>
        <v>1428.0162589205895</v>
      </c>
      <c r="H50">
        <f t="shared" si="4"/>
        <v>285158.08039371285</v>
      </c>
    </row>
    <row r="51" spans="2:8">
      <c r="B51">
        <f t="shared" si="0"/>
        <v>4</v>
      </c>
      <c r="C51">
        <v>44</v>
      </c>
      <c r="D51">
        <f t="shared" si="1"/>
        <v>1873.1876493256252</v>
      </c>
      <c r="F51">
        <f t="shared" si="5"/>
        <v>285158.08039371285</v>
      </c>
      <c r="G51">
        <f t="shared" si="2"/>
        <v>1425.7904019685643</v>
      </c>
      <c r="H51">
        <f t="shared" si="4"/>
        <v>284710.68314635579</v>
      </c>
    </row>
    <row r="52" spans="2:8">
      <c r="B52">
        <f t="shared" si="0"/>
        <v>4</v>
      </c>
      <c r="C52">
        <v>45</v>
      </c>
      <c r="D52">
        <f t="shared" si="1"/>
        <v>1873.1876493256252</v>
      </c>
      <c r="F52">
        <f t="shared" si="5"/>
        <v>284710.68314635579</v>
      </c>
      <c r="G52">
        <f t="shared" si="2"/>
        <v>1423.5534157317791</v>
      </c>
      <c r="H52">
        <f t="shared" si="4"/>
        <v>284261.04891276197</v>
      </c>
    </row>
    <row r="53" spans="2:8">
      <c r="B53">
        <f t="shared" si="0"/>
        <v>4</v>
      </c>
      <c r="C53">
        <v>46</v>
      </c>
      <c r="D53">
        <f t="shared" si="1"/>
        <v>1873.1876493256252</v>
      </c>
      <c r="F53">
        <f t="shared" si="5"/>
        <v>284261.04891276197</v>
      </c>
      <c r="G53">
        <f t="shared" si="2"/>
        <v>1421.3052445638098</v>
      </c>
      <c r="H53">
        <f t="shared" si="4"/>
        <v>283809.16650800017</v>
      </c>
    </row>
    <row r="54" spans="2:8">
      <c r="B54">
        <f t="shared" si="0"/>
        <v>4</v>
      </c>
      <c r="C54">
        <v>47</v>
      </c>
      <c r="D54">
        <f t="shared" si="1"/>
        <v>1873.1876493256252</v>
      </c>
      <c r="F54">
        <f t="shared" si="5"/>
        <v>283809.16650800017</v>
      </c>
      <c r="G54">
        <f t="shared" si="2"/>
        <v>1419.0458325400009</v>
      </c>
      <c r="H54">
        <f t="shared" si="4"/>
        <v>283355.02469121455</v>
      </c>
    </row>
    <row r="55" spans="2:8">
      <c r="B55">
        <f t="shared" si="0"/>
        <v>4</v>
      </c>
      <c r="C55">
        <v>48</v>
      </c>
      <c r="D55">
        <f t="shared" si="1"/>
        <v>1873.1876493256252</v>
      </c>
      <c r="F55">
        <f t="shared" si="5"/>
        <v>283355.02469121455</v>
      </c>
      <c r="G55">
        <f t="shared" si="2"/>
        <v>1416.7751234560728</v>
      </c>
      <c r="H55">
        <f t="shared" si="4"/>
        <v>282898.612165345</v>
      </c>
    </row>
    <row r="56" spans="2:8">
      <c r="B56">
        <f t="shared" si="0"/>
        <v>5</v>
      </c>
      <c r="C56">
        <v>49</v>
      </c>
      <c r="D56">
        <f t="shared" si="1"/>
        <v>1910.6514023121379</v>
      </c>
      <c r="F56">
        <f t="shared" si="5"/>
        <v>282898.612165345</v>
      </c>
      <c r="G56">
        <f t="shared" si="2"/>
        <v>1414.493060826725</v>
      </c>
      <c r="H56">
        <f t="shared" si="4"/>
        <v>282402.45382385957</v>
      </c>
    </row>
    <row r="57" spans="2:8">
      <c r="B57">
        <f t="shared" si="0"/>
        <v>5</v>
      </c>
      <c r="C57">
        <v>50</v>
      </c>
      <c r="D57">
        <f t="shared" si="1"/>
        <v>1910.6514023121379</v>
      </c>
      <c r="F57">
        <f t="shared" si="5"/>
        <v>282402.45382385957</v>
      </c>
      <c r="G57">
        <f t="shared" si="2"/>
        <v>1412.0122691192978</v>
      </c>
      <c r="H57">
        <f t="shared" si="4"/>
        <v>281903.81469066674</v>
      </c>
    </row>
    <row r="58" spans="2:8">
      <c r="B58">
        <f t="shared" si="0"/>
        <v>5</v>
      </c>
      <c r="C58">
        <v>51</v>
      </c>
      <c r="D58">
        <f t="shared" si="1"/>
        <v>1910.6514023121379</v>
      </c>
      <c r="F58">
        <f t="shared" si="5"/>
        <v>281903.81469066674</v>
      </c>
      <c r="G58">
        <f t="shared" si="2"/>
        <v>1409.5190734533337</v>
      </c>
      <c r="H58">
        <f t="shared" si="4"/>
        <v>281402.68236180791</v>
      </c>
    </row>
    <row r="59" spans="2:8">
      <c r="B59">
        <f t="shared" si="0"/>
        <v>5</v>
      </c>
      <c r="C59">
        <v>52</v>
      </c>
      <c r="D59">
        <f t="shared" si="1"/>
        <v>1910.6514023121379</v>
      </c>
      <c r="F59">
        <f t="shared" si="5"/>
        <v>281402.68236180791</v>
      </c>
      <c r="G59">
        <f t="shared" si="2"/>
        <v>1407.0134118090396</v>
      </c>
      <c r="H59">
        <f t="shared" si="4"/>
        <v>280899.0443713048</v>
      </c>
    </row>
    <row r="60" spans="2:8">
      <c r="B60">
        <f t="shared" si="0"/>
        <v>5</v>
      </c>
      <c r="C60">
        <v>53</v>
      </c>
      <c r="D60">
        <f t="shared" si="1"/>
        <v>1910.6514023121379</v>
      </c>
      <c r="F60">
        <f t="shared" si="5"/>
        <v>280899.0443713048</v>
      </c>
      <c r="G60">
        <f t="shared" si="2"/>
        <v>1404.495221856524</v>
      </c>
      <c r="H60">
        <f t="shared" si="4"/>
        <v>280392.88819084916</v>
      </c>
    </row>
    <row r="61" spans="2:8">
      <c r="B61">
        <f t="shared" si="0"/>
        <v>5</v>
      </c>
      <c r="C61">
        <v>54</v>
      </c>
      <c r="D61">
        <f t="shared" si="1"/>
        <v>1910.6514023121379</v>
      </c>
      <c r="F61">
        <f t="shared" si="5"/>
        <v>280392.88819084916</v>
      </c>
      <c r="G61">
        <f t="shared" si="2"/>
        <v>1401.9644409542459</v>
      </c>
      <c r="H61">
        <f t="shared" si="4"/>
        <v>279884.20122949127</v>
      </c>
    </row>
    <row r="62" spans="2:8">
      <c r="B62">
        <f t="shared" si="0"/>
        <v>5</v>
      </c>
      <c r="C62">
        <v>55</v>
      </c>
      <c r="D62">
        <f t="shared" si="1"/>
        <v>1910.6514023121379</v>
      </c>
      <c r="F62">
        <f t="shared" si="5"/>
        <v>279884.20122949127</v>
      </c>
      <c r="G62">
        <f t="shared" si="2"/>
        <v>1399.4210061474564</v>
      </c>
      <c r="H62">
        <f t="shared" si="4"/>
        <v>279372.97083332657</v>
      </c>
    </row>
    <row r="63" spans="2:8">
      <c r="B63">
        <f t="shared" si="0"/>
        <v>5</v>
      </c>
      <c r="C63">
        <v>56</v>
      </c>
      <c r="D63">
        <f t="shared" si="1"/>
        <v>1910.6514023121379</v>
      </c>
      <c r="F63">
        <f t="shared" si="5"/>
        <v>279372.97083332657</v>
      </c>
      <c r="G63">
        <f t="shared" si="2"/>
        <v>1396.864854166633</v>
      </c>
      <c r="H63">
        <f t="shared" si="4"/>
        <v>278859.18428518105</v>
      </c>
    </row>
    <row r="64" spans="2:8">
      <c r="B64">
        <f t="shared" si="0"/>
        <v>5</v>
      </c>
      <c r="C64">
        <v>57</v>
      </c>
      <c r="D64">
        <f t="shared" si="1"/>
        <v>1910.6514023121379</v>
      </c>
      <c r="F64">
        <f t="shared" si="5"/>
        <v>278859.18428518105</v>
      </c>
      <c r="G64">
        <f t="shared" si="2"/>
        <v>1394.2959214259054</v>
      </c>
      <c r="H64">
        <f t="shared" si="4"/>
        <v>278342.82880429481</v>
      </c>
    </row>
    <row r="65" spans="2:8">
      <c r="B65">
        <f t="shared" si="0"/>
        <v>5</v>
      </c>
      <c r="C65">
        <v>58</v>
      </c>
      <c r="D65">
        <f t="shared" si="1"/>
        <v>1910.6514023121379</v>
      </c>
      <c r="F65">
        <f t="shared" si="5"/>
        <v>278342.82880429481</v>
      </c>
      <c r="G65">
        <f t="shared" si="2"/>
        <v>1391.7141440214741</v>
      </c>
      <c r="H65">
        <f t="shared" si="4"/>
        <v>277823.89154600416</v>
      </c>
    </row>
    <row r="66" spans="2:8">
      <c r="B66">
        <f t="shared" si="0"/>
        <v>5</v>
      </c>
      <c r="C66">
        <v>59</v>
      </c>
      <c r="D66">
        <f t="shared" si="1"/>
        <v>1910.6514023121379</v>
      </c>
      <c r="F66">
        <f t="shared" si="5"/>
        <v>277823.89154600416</v>
      </c>
      <c r="G66">
        <f t="shared" si="2"/>
        <v>1389.1194577300209</v>
      </c>
      <c r="H66">
        <f t="shared" si="4"/>
        <v>277302.35960142204</v>
      </c>
    </row>
    <row r="67" spans="2:8">
      <c r="B67">
        <f t="shared" si="0"/>
        <v>5</v>
      </c>
      <c r="C67">
        <v>60</v>
      </c>
      <c r="D67">
        <f t="shared" si="1"/>
        <v>1910.6514023121379</v>
      </c>
      <c r="F67">
        <f t="shared" si="5"/>
        <v>277302.35960142204</v>
      </c>
      <c r="G67">
        <f t="shared" si="2"/>
        <v>1386.5117980071102</v>
      </c>
      <c r="H67">
        <f t="shared" si="4"/>
        <v>276778.219997117</v>
      </c>
    </row>
    <row r="68" spans="2:8">
      <c r="B68">
        <f t="shared" si="0"/>
        <v>6</v>
      </c>
      <c r="C68">
        <v>61</v>
      </c>
      <c r="D68">
        <f t="shared" si="1"/>
        <v>1948.8644303583806</v>
      </c>
      <c r="F68">
        <f t="shared" si="5"/>
        <v>276778.219997117</v>
      </c>
      <c r="G68">
        <f t="shared" si="2"/>
        <v>1383.891099985585</v>
      </c>
      <c r="H68">
        <f t="shared" si="4"/>
        <v>276213.24666674423</v>
      </c>
    </row>
    <row r="69" spans="2:8">
      <c r="B69">
        <f t="shared" si="0"/>
        <v>6</v>
      </c>
      <c r="C69">
        <v>62</v>
      </c>
      <c r="D69">
        <f t="shared" si="1"/>
        <v>1948.8644303583806</v>
      </c>
      <c r="F69">
        <f t="shared" si="5"/>
        <v>276213.24666674423</v>
      </c>
      <c r="G69">
        <f t="shared" si="2"/>
        <v>1381.0662333337211</v>
      </c>
      <c r="H69">
        <f t="shared" si="4"/>
        <v>275645.44846971956</v>
      </c>
    </row>
    <row r="70" spans="2:8">
      <c r="B70">
        <f t="shared" si="0"/>
        <v>6</v>
      </c>
      <c r="C70">
        <v>63</v>
      </c>
      <c r="D70">
        <f t="shared" si="1"/>
        <v>1948.8644303583806</v>
      </c>
      <c r="F70">
        <f t="shared" si="5"/>
        <v>275645.44846971956</v>
      </c>
      <c r="G70">
        <f t="shared" si="2"/>
        <v>1378.2272423485979</v>
      </c>
      <c r="H70">
        <f t="shared" si="4"/>
        <v>275074.81128170976</v>
      </c>
    </row>
    <row r="71" spans="2:8">
      <c r="B71">
        <f t="shared" si="0"/>
        <v>6</v>
      </c>
      <c r="C71">
        <v>64</v>
      </c>
      <c r="D71">
        <f t="shared" si="1"/>
        <v>1948.8644303583806</v>
      </c>
      <c r="F71">
        <f t="shared" si="5"/>
        <v>275074.81128170976</v>
      </c>
      <c r="G71">
        <f t="shared" si="2"/>
        <v>1375.3740564085488</v>
      </c>
      <c r="H71">
        <f t="shared" si="4"/>
        <v>274501.32090775995</v>
      </c>
    </row>
    <row r="72" spans="2:8">
      <c r="B72">
        <f t="shared" ref="B72:B135" si="6">VLOOKUP(C72,lookup,2)</f>
        <v>6</v>
      </c>
      <c r="C72">
        <v>65</v>
      </c>
      <c r="D72">
        <f t="shared" ref="D72:D135" si="7">VLOOKUP(B72,look2,2)</f>
        <v>1948.8644303583806</v>
      </c>
      <c r="F72">
        <f t="shared" si="5"/>
        <v>274501.32090775995</v>
      </c>
      <c r="G72">
        <f t="shared" ref="G72:G135" si="8">(INT_RATE/12)*F72</f>
        <v>1372.5066045387998</v>
      </c>
      <c r="H72">
        <f t="shared" si="4"/>
        <v>273924.96308194037</v>
      </c>
    </row>
    <row r="73" spans="2:8">
      <c r="B73">
        <f t="shared" si="6"/>
        <v>6</v>
      </c>
      <c r="C73">
        <v>66</v>
      </c>
      <c r="D73">
        <f t="shared" si="7"/>
        <v>1948.8644303583806</v>
      </c>
      <c r="F73">
        <f t="shared" si="5"/>
        <v>273924.96308194037</v>
      </c>
      <c r="G73">
        <f t="shared" si="8"/>
        <v>1369.6248154097018</v>
      </c>
      <c r="H73">
        <f t="shared" ref="H73:H136" si="9">F73-(E73+D73-G73)</f>
        <v>273345.72346699168</v>
      </c>
    </row>
    <row r="74" spans="2:8">
      <c r="B74">
        <f t="shared" si="6"/>
        <v>6</v>
      </c>
      <c r="C74">
        <v>67</v>
      </c>
      <c r="D74">
        <f t="shared" si="7"/>
        <v>1948.8644303583806</v>
      </c>
      <c r="F74">
        <f t="shared" ref="F74:F137" si="10">H73</f>
        <v>273345.72346699168</v>
      </c>
      <c r="G74">
        <f t="shared" si="8"/>
        <v>1366.7286173349585</v>
      </c>
      <c r="H74">
        <f t="shared" si="9"/>
        <v>272763.58765396825</v>
      </c>
    </row>
    <row r="75" spans="2:8">
      <c r="B75">
        <f t="shared" si="6"/>
        <v>6</v>
      </c>
      <c r="C75">
        <v>68</v>
      </c>
      <c r="D75">
        <f t="shared" si="7"/>
        <v>1948.8644303583806</v>
      </c>
      <c r="F75">
        <f t="shared" si="10"/>
        <v>272763.58765396825</v>
      </c>
      <c r="G75">
        <f t="shared" si="8"/>
        <v>1363.8179382698413</v>
      </c>
      <c r="H75">
        <f t="shared" si="9"/>
        <v>272178.54116187972</v>
      </c>
    </row>
    <row r="76" spans="2:8">
      <c r="B76">
        <f t="shared" si="6"/>
        <v>6</v>
      </c>
      <c r="C76">
        <v>69</v>
      </c>
      <c r="D76">
        <f t="shared" si="7"/>
        <v>1948.8644303583806</v>
      </c>
      <c r="F76">
        <f t="shared" si="10"/>
        <v>272178.54116187972</v>
      </c>
      <c r="G76">
        <f t="shared" si="8"/>
        <v>1360.8927058093986</v>
      </c>
      <c r="H76">
        <f t="shared" si="9"/>
        <v>271590.56943733076</v>
      </c>
    </row>
    <row r="77" spans="2:8">
      <c r="B77">
        <f t="shared" si="6"/>
        <v>6</v>
      </c>
      <c r="C77">
        <v>70</v>
      </c>
      <c r="D77">
        <f t="shared" si="7"/>
        <v>1948.8644303583806</v>
      </c>
      <c r="F77">
        <f t="shared" si="10"/>
        <v>271590.56943733076</v>
      </c>
      <c r="G77">
        <f t="shared" si="8"/>
        <v>1357.9528471866538</v>
      </c>
      <c r="H77">
        <f t="shared" si="9"/>
        <v>270999.65785415901</v>
      </c>
    </row>
    <row r="78" spans="2:8">
      <c r="B78">
        <f t="shared" si="6"/>
        <v>6</v>
      </c>
      <c r="C78">
        <v>71</v>
      </c>
      <c r="D78">
        <f t="shared" si="7"/>
        <v>1948.8644303583806</v>
      </c>
      <c r="F78">
        <f t="shared" si="10"/>
        <v>270999.65785415901</v>
      </c>
      <c r="G78">
        <f t="shared" si="8"/>
        <v>1354.9982892707951</v>
      </c>
      <c r="H78">
        <f t="shared" si="9"/>
        <v>270405.7917130714</v>
      </c>
    </row>
    <row r="79" spans="2:8">
      <c r="B79">
        <f t="shared" si="6"/>
        <v>6</v>
      </c>
      <c r="C79">
        <v>72</v>
      </c>
      <c r="D79">
        <f t="shared" si="7"/>
        <v>1948.8644303583806</v>
      </c>
      <c r="F79">
        <f t="shared" si="10"/>
        <v>270405.7917130714</v>
      </c>
      <c r="G79">
        <f t="shared" si="8"/>
        <v>1352.028958565357</v>
      </c>
      <c r="H79">
        <f t="shared" si="9"/>
        <v>269808.95624127839</v>
      </c>
    </row>
    <row r="80" spans="2:8">
      <c r="B80">
        <f t="shared" si="6"/>
        <v>7</v>
      </c>
      <c r="C80">
        <v>73</v>
      </c>
      <c r="D80">
        <f t="shared" si="7"/>
        <v>1987.8417189655481</v>
      </c>
      <c r="F80">
        <f t="shared" si="10"/>
        <v>269808.95624127839</v>
      </c>
      <c r="G80">
        <f t="shared" si="8"/>
        <v>1349.0447812063919</v>
      </c>
      <c r="H80">
        <f t="shared" si="9"/>
        <v>269170.15930351923</v>
      </c>
    </row>
    <row r="81" spans="2:8">
      <c r="B81">
        <f t="shared" si="6"/>
        <v>7</v>
      </c>
      <c r="C81">
        <v>74</v>
      </c>
      <c r="D81">
        <f t="shared" si="7"/>
        <v>1987.8417189655481</v>
      </c>
      <c r="F81">
        <f t="shared" si="10"/>
        <v>269170.15930351923</v>
      </c>
      <c r="G81">
        <f t="shared" si="8"/>
        <v>1345.8507965175961</v>
      </c>
      <c r="H81">
        <f t="shared" si="9"/>
        <v>268528.1683810713</v>
      </c>
    </row>
    <row r="82" spans="2:8">
      <c r="B82">
        <f t="shared" si="6"/>
        <v>7</v>
      </c>
      <c r="C82">
        <v>75</v>
      </c>
      <c r="D82">
        <f t="shared" si="7"/>
        <v>1987.8417189655481</v>
      </c>
      <c r="F82">
        <f t="shared" si="10"/>
        <v>268528.1683810713</v>
      </c>
      <c r="G82">
        <f t="shared" si="8"/>
        <v>1342.6408419053566</v>
      </c>
      <c r="H82">
        <f t="shared" si="9"/>
        <v>267882.96750401112</v>
      </c>
    </row>
    <row r="83" spans="2:8">
      <c r="B83">
        <f t="shared" si="6"/>
        <v>7</v>
      </c>
      <c r="C83">
        <v>76</v>
      </c>
      <c r="D83">
        <f t="shared" si="7"/>
        <v>1987.8417189655481</v>
      </c>
      <c r="F83">
        <f t="shared" si="10"/>
        <v>267882.96750401112</v>
      </c>
      <c r="G83">
        <f t="shared" si="8"/>
        <v>1339.4148375200557</v>
      </c>
      <c r="H83">
        <f t="shared" si="9"/>
        <v>267234.5406225656</v>
      </c>
    </row>
    <row r="84" spans="2:8">
      <c r="B84">
        <f t="shared" si="6"/>
        <v>7</v>
      </c>
      <c r="C84">
        <v>77</v>
      </c>
      <c r="D84">
        <f t="shared" si="7"/>
        <v>1987.8417189655481</v>
      </c>
      <c r="F84">
        <f t="shared" si="10"/>
        <v>267234.5406225656</v>
      </c>
      <c r="G84">
        <f t="shared" si="8"/>
        <v>1336.172703112828</v>
      </c>
      <c r="H84">
        <f t="shared" si="9"/>
        <v>266582.87160671287</v>
      </c>
    </row>
    <row r="85" spans="2:8">
      <c r="B85">
        <f t="shared" si="6"/>
        <v>7</v>
      </c>
      <c r="C85">
        <v>78</v>
      </c>
      <c r="D85">
        <f t="shared" si="7"/>
        <v>1987.8417189655481</v>
      </c>
      <c r="F85">
        <f t="shared" si="10"/>
        <v>266582.87160671287</v>
      </c>
      <c r="G85">
        <f t="shared" si="8"/>
        <v>1332.9143580335644</v>
      </c>
      <c r="H85">
        <f t="shared" si="9"/>
        <v>265927.94424578088</v>
      </c>
    </row>
    <row r="86" spans="2:8">
      <c r="B86">
        <f t="shared" si="6"/>
        <v>7</v>
      </c>
      <c r="C86">
        <v>79</v>
      </c>
      <c r="D86">
        <f t="shared" si="7"/>
        <v>1987.8417189655481</v>
      </c>
      <c r="F86">
        <f t="shared" si="10"/>
        <v>265927.94424578088</v>
      </c>
      <c r="G86">
        <f t="shared" si="8"/>
        <v>1329.6397212289044</v>
      </c>
      <c r="H86">
        <f t="shared" si="9"/>
        <v>265269.74224804423</v>
      </c>
    </row>
    <row r="87" spans="2:8">
      <c r="B87">
        <f t="shared" si="6"/>
        <v>7</v>
      </c>
      <c r="C87">
        <v>80</v>
      </c>
      <c r="D87">
        <f t="shared" si="7"/>
        <v>1987.8417189655481</v>
      </c>
      <c r="F87">
        <f t="shared" si="10"/>
        <v>265269.74224804423</v>
      </c>
      <c r="G87">
        <f t="shared" si="8"/>
        <v>1326.3487112402213</v>
      </c>
      <c r="H87">
        <f t="shared" si="9"/>
        <v>264608.2492403189</v>
      </c>
    </row>
    <row r="88" spans="2:8">
      <c r="B88">
        <f t="shared" si="6"/>
        <v>7</v>
      </c>
      <c r="C88">
        <v>81</v>
      </c>
      <c r="D88">
        <f t="shared" si="7"/>
        <v>1987.8417189655481</v>
      </c>
      <c r="F88">
        <f t="shared" si="10"/>
        <v>264608.2492403189</v>
      </c>
      <c r="G88">
        <f t="shared" si="8"/>
        <v>1323.0412462015945</v>
      </c>
      <c r="H88">
        <f t="shared" si="9"/>
        <v>263943.44876755495</v>
      </c>
    </row>
    <row r="89" spans="2:8">
      <c r="B89">
        <f t="shared" si="6"/>
        <v>7</v>
      </c>
      <c r="C89">
        <v>82</v>
      </c>
      <c r="D89">
        <f t="shared" si="7"/>
        <v>1987.8417189655481</v>
      </c>
      <c r="F89">
        <f t="shared" si="10"/>
        <v>263943.44876755495</v>
      </c>
      <c r="G89">
        <f t="shared" si="8"/>
        <v>1319.7172438377747</v>
      </c>
      <c r="H89">
        <f t="shared" si="9"/>
        <v>263275.32429242716</v>
      </c>
    </row>
    <row r="90" spans="2:8">
      <c r="B90">
        <f t="shared" si="6"/>
        <v>7</v>
      </c>
      <c r="C90">
        <v>83</v>
      </c>
      <c r="D90">
        <f t="shared" si="7"/>
        <v>1987.8417189655481</v>
      </c>
      <c r="F90">
        <f t="shared" si="10"/>
        <v>263275.32429242716</v>
      </c>
      <c r="G90">
        <f t="shared" si="8"/>
        <v>1316.3766214621357</v>
      </c>
      <c r="H90">
        <f t="shared" si="9"/>
        <v>262603.85919492377</v>
      </c>
    </row>
    <row r="91" spans="2:8">
      <c r="B91">
        <f t="shared" si="6"/>
        <v>7</v>
      </c>
      <c r="C91">
        <v>84</v>
      </c>
      <c r="D91">
        <f t="shared" si="7"/>
        <v>1987.8417189655481</v>
      </c>
      <c r="F91">
        <f t="shared" si="10"/>
        <v>262603.85919492377</v>
      </c>
      <c r="G91">
        <f t="shared" si="8"/>
        <v>1313.0192959746189</v>
      </c>
      <c r="H91">
        <f t="shared" si="9"/>
        <v>261929.03677193285</v>
      </c>
    </row>
    <row r="92" spans="2:8">
      <c r="B92">
        <f t="shared" si="6"/>
        <v>8</v>
      </c>
      <c r="C92">
        <v>85</v>
      </c>
      <c r="D92">
        <f t="shared" si="7"/>
        <v>2027.5985533448591</v>
      </c>
      <c r="F92">
        <f t="shared" si="10"/>
        <v>261929.03677193285</v>
      </c>
      <c r="G92">
        <f t="shared" si="8"/>
        <v>1309.6451838596643</v>
      </c>
      <c r="H92">
        <f t="shared" si="9"/>
        <v>261211.08340244766</v>
      </c>
    </row>
    <row r="93" spans="2:8">
      <c r="B93">
        <f t="shared" si="6"/>
        <v>8</v>
      </c>
      <c r="C93">
        <v>86</v>
      </c>
      <c r="D93">
        <f t="shared" si="7"/>
        <v>2027.5985533448591</v>
      </c>
      <c r="F93">
        <f t="shared" si="10"/>
        <v>261211.08340244766</v>
      </c>
      <c r="G93">
        <f t="shared" si="8"/>
        <v>1306.0554170122384</v>
      </c>
      <c r="H93">
        <f t="shared" si="9"/>
        <v>260489.54026611504</v>
      </c>
    </row>
    <row r="94" spans="2:8">
      <c r="B94">
        <f t="shared" si="6"/>
        <v>8</v>
      </c>
      <c r="C94">
        <v>87</v>
      </c>
      <c r="D94">
        <f t="shared" si="7"/>
        <v>2027.5985533448591</v>
      </c>
      <c r="F94">
        <f t="shared" si="10"/>
        <v>260489.54026611504</v>
      </c>
      <c r="G94">
        <f t="shared" si="8"/>
        <v>1302.4477013305752</v>
      </c>
      <c r="H94">
        <f t="shared" si="9"/>
        <v>259764.38941410076</v>
      </c>
    </row>
    <row r="95" spans="2:8">
      <c r="B95">
        <f t="shared" si="6"/>
        <v>8</v>
      </c>
      <c r="C95">
        <v>88</v>
      </c>
      <c r="D95">
        <f t="shared" si="7"/>
        <v>2027.5985533448591</v>
      </c>
      <c r="F95">
        <f t="shared" si="10"/>
        <v>259764.38941410076</v>
      </c>
      <c r="G95">
        <f t="shared" si="8"/>
        <v>1298.8219470705039</v>
      </c>
      <c r="H95">
        <f t="shared" si="9"/>
        <v>259035.6128078264</v>
      </c>
    </row>
    <row r="96" spans="2:8">
      <c r="B96">
        <f t="shared" si="6"/>
        <v>8</v>
      </c>
      <c r="C96">
        <v>89</v>
      </c>
      <c r="D96">
        <f t="shared" si="7"/>
        <v>2027.5985533448591</v>
      </c>
      <c r="F96">
        <f t="shared" si="10"/>
        <v>259035.6128078264</v>
      </c>
      <c r="G96">
        <f t="shared" si="8"/>
        <v>1295.1780640391321</v>
      </c>
      <c r="H96">
        <f t="shared" si="9"/>
        <v>258303.19231852068</v>
      </c>
    </row>
    <row r="97" spans="2:8">
      <c r="B97">
        <f t="shared" si="6"/>
        <v>8</v>
      </c>
      <c r="C97">
        <v>90</v>
      </c>
      <c r="D97">
        <f t="shared" si="7"/>
        <v>2027.5985533448591</v>
      </c>
      <c r="F97">
        <f t="shared" si="10"/>
        <v>258303.19231852068</v>
      </c>
      <c r="G97">
        <f t="shared" si="8"/>
        <v>1291.5159615926034</v>
      </c>
      <c r="H97">
        <f t="shared" si="9"/>
        <v>257567.10972676842</v>
      </c>
    </row>
    <row r="98" spans="2:8">
      <c r="B98">
        <f t="shared" si="6"/>
        <v>8</v>
      </c>
      <c r="C98">
        <v>91</v>
      </c>
      <c r="D98">
        <f t="shared" si="7"/>
        <v>2027.5985533448591</v>
      </c>
      <c r="F98">
        <f t="shared" si="10"/>
        <v>257567.10972676842</v>
      </c>
      <c r="G98">
        <f t="shared" si="8"/>
        <v>1287.8355486338421</v>
      </c>
      <c r="H98">
        <f t="shared" si="9"/>
        <v>256827.34672205741</v>
      </c>
    </row>
    <row r="99" spans="2:8">
      <c r="B99">
        <f t="shared" si="6"/>
        <v>8</v>
      </c>
      <c r="C99">
        <v>92</v>
      </c>
      <c r="D99">
        <f t="shared" si="7"/>
        <v>2027.5985533448591</v>
      </c>
      <c r="F99">
        <f t="shared" si="10"/>
        <v>256827.34672205741</v>
      </c>
      <c r="G99">
        <f t="shared" si="8"/>
        <v>1284.1367336102871</v>
      </c>
      <c r="H99">
        <f t="shared" si="9"/>
        <v>256083.88490232284</v>
      </c>
    </row>
    <row r="100" spans="2:8">
      <c r="B100">
        <f t="shared" si="6"/>
        <v>8</v>
      </c>
      <c r="C100">
        <v>93</v>
      </c>
      <c r="D100">
        <f t="shared" si="7"/>
        <v>2027.5985533448591</v>
      </c>
      <c r="F100">
        <f t="shared" si="10"/>
        <v>256083.88490232284</v>
      </c>
      <c r="G100">
        <f t="shared" si="8"/>
        <v>1280.4194245116141</v>
      </c>
      <c r="H100">
        <f t="shared" si="9"/>
        <v>255336.70577348961</v>
      </c>
    </row>
    <row r="101" spans="2:8">
      <c r="B101">
        <f t="shared" si="6"/>
        <v>8</v>
      </c>
      <c r="C101">
        <v>94</v>
      </c>
      <c r="D101">
        <f t="shared" si="7"/>
        <v>2027.5985533448591</v>
      </c>
      <c r="F101">
        <f t="shared" si="10"/>
        <v>255336.70577348961</v>
      </c>
      <c r="G101">
        <f t="shared" si="8"/>
        <v>1276.6835288674481</v>
      </c>
      <c r="H101">
        <f t="shared" si="9"/>
        <v>254585.7907490122</v>
      </c>
    </row>
    <row r="102" spans="2:8">
      <c r="B102">
        <f t="shared" si="6"/>
        <v>8</v>
      </c>
      <c r="C102">
        <v>95</v>
      </c>
      <c r="D102">
        <f t="shared" si="7"/>
        <v>2027.5985533448591</v>
      </c>
      <c r="F102">
        <f t="shared" si="10"/>
        <v>254585.7907490122</v>
      </c>
      <c r="G102">
        <f t="shared" si="8"/>
        <v>1272.9289537450611</v>
      </c>
      <c r="H102">
        <f t="shared" si="9"/>
        <v>253831.12114941241</v>
      </c>
    </row>
    <row r="103" spans="2:8">
      <c r="B103">
        <f t="shared" si="6"/>
        <v>8</v>
      </c>
      <c r="C103">
        <v>96</v>
      </c>
      <c r="D103">
        <f t="shared" si="7"/>
        <v>2027.5985533448591</v>
      </c>
      <c r="F103">
        <f t="shared" si="10"/>
        <v>253831.12114941241</v>
      </c>
      <c r="G103">
        <f t="shared" si="8"/>
        <v>1269.1556057470621</v>
      </c>
      <c r="H103">
        <f t="shared" si="9"/>
        <v>253072.67820181462</v>
      </c>
    </row>
    <row r="104" spans="2:8">
      <c r="B104">
        <f t="shared" si="6"/>
        <v>9</v>
      </c>
      <c r="C104">
        <v>97</v>
      </c>
      <c r="D104">
        <f t="shared" si="7"/>
        <v>2068.1505244117561</v>
      </c>
      <c r="F104">
        <f t="shared" si="10"/>
        <v>253072.67820181462</v>
      </c>
      <c r="G104">
        <f t="shared" si="8"/>
        <v>1265.3633910090732</v>
      </c>
      <c r="H104">
        <f t="shared" si="9"/>
        <v>252269.89106841193</v>
      </c>
    </row>
    <row r="105" spans="2:8">
      <c r="B105">
        <f t="shared" si="6"/>
        <v>9</v>
      </c>
      <c r="C105">
        <v>98</v>
      </c>
      <c r="D105">
        <f t="shared" si="7"/>
        <v>2068.1505244117561</v>
      </c>
      <c r="F105">
        <f t="shared" si="10"/>
        <v>252269.89106841193</v>
      </c>
      <c r="G105">
        <f t="shared" si="8"/>
        <v>1261.3494553420596</v>
      </c>
      <c r="H105">
        <f t="shared" si="9"/>
        <v>251463.08999934225</v>
      </c>
    </row>
    <row r="106" spans="2:8">
      <c r="B106">
        <f t="shared" si="6"/>
        <v>9</v>
      </c>
      <c r="C106">
        <v>99</v>
      </c>
      <c r="D106">
        <f t="shared" si="7"/>
        <v>2068.1505244117561</v>
      </c>
      <c r="F106">
        <f t="shared" si="10"/>
        <v>251463.08999934225</v>
      </c>
      <c r="G106">
        <f t="shared" si="8"/>
        <v>1257.3154499967113</v>
      </c>
      <c r="H106">
        <f t="shared" si="9"/>
        <v>250652.2549249272</v>
      </c>
    </row>
    <row r="107" spans="2:8">
      <c r="B107">
        <f t="shared" si="6"/>
        <v>9</v>
      </c>
      <c r="C107">
        <v>100</v>
      </c>
      <c r="D107">
        <f t="shared" si="7"/>
        <v>2068.1505244117561</v>
      </c>
      <c r="F107">
        <f t="shared" si="10"/>
        <v>250652.2549249272</v>
      </c>
      <c r="G107">
        <f t="shared" si="8"/>
        <v>1253.2612746246359</v>
      </c>
      <c r="H107">
        <f t="shared" si="9"/>
        <v>249837.36567514008</v>
      </c>
    </row>
    <row r="108" spans="2:8">
      <c r="B108">
        <f t="shared" si="6"/>
        <v>9</v>
      </c>
      <c r="C108">
        <v>101</v>
      </c>
      <c r="D108">
        <f t="shared" si="7"/>
        <v>2068.1505244117561</v>
      </c>
      <c r="F108">
        <f t="shared" si="10"/>
        <v>249837.36567514008</v>
      </c>
      <c r="G108">
        <f t="shared" si="8"/>
        <v>1249.1868283757005</v>
      </c>
      <c r="H108">
        <f t="shared" si="9"/>
        <v>249018.40197910403</v>
      </c>
    </row>
    <row r="109" spans="2:8">
      <c r="B109">
        <f t="shared" si="6"/>
        <v>9</v>
      </c>
      <c r="C109">
        <v>102</v>
      </c>
      <c r="D109">
        <f t="shared" si="7"/>
        <v>2068.1505244117561</v>
      </c>
      <c r="F109">
        <f t="shared" si="10"/>
        <v>249018.40197910403</v>
      </c>
      <c r="G109">
        <f t="shared" si="8"/>
        <v>1245.0920098955203</v>
      </c>
      <c r="H109">
        <f t="shared" si="9"/>
        <v>248195.34346458779</v>
      </c>
    </row>
    <row r="110" spans="2:8">
      <c r="B110">
        <f t="shared" si="6"/>
        <v>9</v>
      </c>
      <c r="C110">
        <v>103</v>
      </c>
      <c r="D110">
        <f t="shared" si="7"/>
        <v>2068.1505244117561</v>
      </c>
      <c r="F110">
        <f t="shared" si="10"/>
        <v>248195.34346458779</v>
      </c>
      <c r="G110">
        <f t="shared" si="8"/>
        <v>1240.9767173229391</v>
      </c>
      <c r="H110">
        <f t="shared" si="9"/>
        <v>247368.16965749898</v>
      </c>
    </row>
    <row r="111" spans="2:8">
      <c r="B111">
        <f t="shared" si="6"/>
        <v>9</v>
      </c>
      <c r="C111">
        <v>104</v>
      </c>
      <c r="D111">
        <f t="shared" si="7"/>
        <v>2068.1505244117561</v>
      </c>
      <c r="F111">
        <f t="shared" si="10"/>
        <v>247368.16965749898</v>
      </c>
      <c r="G111">
        <f t="shared" si="8"/>
        <v>1236.840848287495</v>
      </c>
      <c r="H111">
        <f t="shared" si="9"/>
        <v>246536.85998137473</v>
      </c>
    </row>
    <row r="112" spans="2:8">
      <c r="B112">
        <f t="shared" si="6"/>
        <v>9</v>
      </c>
      <c r="C112">
        <v>105</v>
      </c>
      <c r="D112">
        <f t="shared" si="7"/>
        <v>2068.1505244117561</v>
      </c>
      <c r="F112">
        <f t="shared" si="10"/>
        <v>246536.85998137473</v>
      </c>
      <c r="G112">
        <f t="shared" si="8"/>
        <v>1232.6842999068738</v>
      </c>
      <c r="H112">
        <f t="shared" si="9"/>
        <v>245701.39375686983</v>
      </c>
    </row>
    <row r="113" spans="2:8">
      <c r="B113">
        <f t="shared" si="6"/>
        <v>9</v>
      </c>
      <c r="C113">
        <v>106</v>
      </c>
      <c r="D113">
        <f t="shared" si="7"/>
        <v>2068.1505244117561</v>
      </c>
      <c r="F113">
        <f t="shared" si="10"/>
        <v>245701.39375686983</v>
      </c>
      <c r="G113">
        <f t="shared" si="8"/>
        <v>1228.5069687843493</v>
      </c>
      <c r="H113">
        <f t="shared" si="9"/>
        <v>244861.75020124242</v>
      </c>
    </row>
    <row r="114" spans="2:8">
      <c r="B114">
        <f t="shared" si="6"/>
        <v>9</v>
      </c>
      <c r="C114">
        <v>107</v>
      </c>
      <c r="D114">
        <f t="shared" si="7"/>
        <v>2068.1505244117561</v>
      </c>
      <c r="F114">
        <f t="shared" si="10"/>
        <v>244861.75020124242</v>
      </c>
      <c r="G114">
        <f t="shared" si="8"/>
        <v>1224.3087510062121</v>
      </c>
      <c r="H114">
        <f t="shared" si="9"/>
        <v>244017.90842783687</v>
      </c>
    </row>
    <row r="115" spans="2:8">
      <c r="B115">
        <f t="shared" si="6"/>
        <v>9</v>
      </c>
      <c r="C115">
        <v>108</v>
      </c>
      <c r="D115">
        <f t="shared" si="7"/>
        <v>2068.1505244117561</v>
      </c>
      <c r="F115">
        <f t="shared" si="10"/>
        <v>244017.90842783687</v>
      </c>
      <c r="G115">
        <f t="shared" si="8"/>
        <v>1220.0895421391845</v>
      </c>
      <c r="H115">
        <f t="shared" si="9"/>
        <v>243169.84744556429</v>
      </c>
    </row>
    <row r="116" spans="2:8">
      <c r="B116">
        <f t="shared" si="6"/>
        <v>10</v>
      </c>
      <c r="C116">
        <v>109</v>
      </c>
      <c r="D116">
        <f t="shared" si="7"/>
        <v>2109.5135348999911</v>
      </c>
      <c r="F116">
        <f t="shared" si="10"/>
        <v>243169.84744556429</v>
      </c>
      <c r="G116">
        <f t="shared" si="8"/>
        <v>1215.8492372278215</v>
      </c>
      <c r="H116">
        <f t="shared" si="9"/>
        <v>242276.18314789212</v>
      </c>
    </row>
    <row r="117" spans="2:8">
      <c r="B117">
        <f t="shared" si="6"/>
        <v>10</v>
      </c>
      <c r="C117">
        <v>110</v>
      </c>
      <c r="D117">
        <f t="shared" si="7"/>
        <v>2109.5135348999911</v>
      </c>
      <c r="F117">
        <f t="shared" si="10"/>
        <v>242276.18314789212</v>
      </c>
      <c r="G117">
        <f t="shared" si="8"/>
        <v>1211.3809157394605</v>
      </c>
      <c r="H117">
        <f t="shared" si="9"/>
        <v>241378.0505287316</v>
      </c>
    </row>
    <row r="118" spans="2:8">
      <c r="B118">
        <f t="shared" si="6"/>
        <v>10</v>
      </c>
      <c r="C118">
        <v>111</v>
      </c>
      <c r="D118">
        <f t="shared" si="7"/>
        <v>2109.5135348999911</v>
      </c>
      <c r="F118">
        <f t="shared" si="10"/>
        <v>241378.0505287316</v>
      </c>
      <c r="G118">
        <f t="shared" si="8"/>
        <v>1206.890252643658</v>
      </c>
      <c r="H118">
        <f t="shared" si="9"/>
        <v>240475.42724647527</v>
      </c>
    </row>
    <row r="119" spans="2:8">
      <c r="B119">
        <f t="shared" si="6"/>
        <v>10</v>
      </c>
      <c r="C119">
        <v>112</v>
      </c>
      <c r="D119">
        <f t="shared" si="7"/>
        <v>2109.5135348999911</v>
      </c>
      <c r="F119">
        <f t="shared" si="10"/>
        <v>240475.42724647527</v>
      </c>
      <c r="G119">
        <f t="shared" si="8"/>
        <v>1202.3771362323764</v>
      </c>
      <c r="H119">
        <f t="shared" si="9"/>
        <v>239568.29084780766</v>
      </c>
    </row>
    <row r="120" spans="2:8">
      <c r="B120">
        <f t="shared" si="6"/>
        <v>10</v>
      </c>
      <c r="C120">
        <v>113</v>
      </c>
      <c r="D120">
        <f t="shared" si="7"/>
        <v>2109.5135348999911</v>
      </c>
      <c r="F120">
        <f t="shared" si="10"/>
        <v>239568.29084780766</v>
      </c>
      <c r="G120">
        <f t="shared" si="8"/>
        <v>1197.8414542390383</v>
      </c>
      <c r="H120">
        <f t="shared" si="9"/>
        <v>238656.61876714669</v>
      </c>
    </row>
    <row r="121" spans="2:8">
      <c r="B121">
        <f t="shared" si="6"/>
        <v>10</v>
      </c>
      <c r="C121">
        <v>114</v>
      </c>
      <c r="D121">
        <f t="shared" si="7"/>
        <v>2109.5135348999911</v>
      </c>
      <c r="F121">
        <f t="shared" si="10"/>
        <v>238656.61876714669</v>
      </c>
      <c r="G121">
        <f t="shared" si="8"/>
        <v>1193.2830938357336</v>
      </c>
      <c r="H121">
        <f t="shared" si="9"/>
        <v>237740.38832608244</v>
      </c>
    </row>
    <row r="122" spans="2:8">
      <c r="B122">
        <f t="shared" si="6"/>
        <v>10</v>
      </c>
      <c r="C122">
        <v>115</v>
      </c>
      <c r="D122">
        <f t="shared" si="7"/>
        <v>2109.5135348999911</v>
      </c>
      <c r="F122">
        <f t="shared" si="10"/>
        <v>237740.38832608244</v>
      </c>
      <c r="G122">
        <f t="shared" si="8"/>
        <v>1188.7019416304122</v>
      </c>
      <c r="H122">
        <f t="shared" si="9"/>
        <v>236819.57673281286</v>
      </c>
    </row>
    <row r="123" spans="2:8">
      <c r="B123">
        <f t="shared" si="6"/>
        <v>10</v>
      </c>
      <c r="C123">
        <v>116</v>
      </c>
      <c r="D123">
        <f t="shared" si="7"/>
        <v>2109.5135348999911</v>
      </c>
      <c r="F123">
        <f t="shared" si="10"/>
        <v>236819.57673281286</v>
      </c>
      <c r="G123">
        <f t="shared" si="8"/>
        <v>1184.0978836640643</v>
      </c>
      <c r="H123">
        <f t="shared" si="9"/>
        <v>235894.16108157692</v>
      </c>
    </row>
    <row r="124" spans="2:8">
      <c r="B124">
        <f t="shared" si="6"/>
        <v>10</v>
      </c>
      <c r="C124">
        <v>117</v>
      </c>
      <c r="D124">
        <f t="shared" si="7"/>
        <v>2109.5135348999911</v>
      </c>
      <c r="F124">
        <f t="shared" si="10"/>
        <v>235894.16108157692</v>
      </c>
      <c r="G124">
        <f t="shared" si="8"/>
        <v>1179.4708054078847</v>
      </c>
      <c r="H124">
        <f t="shared" si="9"/>
        <v>234964.11835208483</v>
      </c>
    </row>
    <row r="125" spans="2:8">
      <c r="B125">
        <f t="shared" si="6"/>
        <v>10</v>
      </c>
      <c r="C125">
        <v>118</v>
      </c>
      <c r="D125">
        <f t="shared" si="7"/>
        <v>2109.5135348999911</v>
      </c>
      <c r="F125">
        <f t="shared" si="10"/>
        <v>234964.11835208483</v>
      </c>
      <c r="G125">
        <f t="shared" si="8"/>
        <v>1174.8205917604241</v>
      </c>
      <c r="H125">
        <f t="shared" si="9"/>
        <v>234029.42540894527</v>
      </c>
    </row>
    <row r="126" spans="2:8">
      <c r="B126">
        <f t="shared" si="6"/>
        <v>10</v>
      </c>
      <c r="C126">
        <v>119</v>
      </c>
      <c r="D126">
        <f t="shared" si="7"/>
        <v>2109.5135348999911</v>
      </c>
      <c r="F126">
        <f t="shared" si="10"/>
        <v>234029.42540894527</v>
      </c>
      <c r="G126">
        <f t="shared" si="8"/>
        <v>1170.1471270447264</v>
      </c>
      <c r="H126">
        <f t="shared" si="9"/>
        <v>233090.05900109001</v>
      </c>
    </row>
    <row r="127" spans="2:8">
      <c r="B127">
        <f t="shared" si="6"/>
        <v>10</v>
      </c>
      <c r="C127">
        <v>120</v>
      </c>
      <c r="D127">
        <f t="shared" si="7"/>
        <v>2109.5135348999911</v>
      </c>
      <c r="F127">
        <f t="shared" si="10"/>
        <v>233090.05900109001</v>
      </c>
      <c r="G127">
        <f t="shared" si="8"/>
        <v>1165.45029500545</v>
      </c>
      <c r="H127">
        <f t="shared" si="9"/>
        <v>232145.99576119546</v>
      </c>
    </row>
    <row r="128" spans="2:8">
      <c r="B128">
        <f t="shared" si="6"/>
        <v>11</v>
      </c>
      <c r="C128">
        <v>121</v>
      </c>
      <c r="D128">
        <f t="shared" si="7"/>
        <v>2151.703805597991</v>
      </c>
      <c r="F128">
        <f t="shared" si="10"/>
        <v>232145.99576119546</v>
      </c>
      <c r="G128">
        <f t="shared" si="8"/>
        <v>1160.7299788059772</v>
      </c>
      <c r="H128">
        <f t="shared" si="9"/>
        <v>231155.02193440346</v>
      </c>
    </row>
    <row r="129" spans="2:8">
      <c r="B129">
        <f t="shared" si="6"/>
        <v>11</v>
      </c>
      <c r="C129">
        <v>122</v>
      </c>
      <c r="D129">
        <f t="shared" si="7"/>
        <v>2151.703805597991</v>
      </c>
      <c r="F129">
        <f t="shared" si="10"/>
        <v>231155.02193440346</v>
      </c>
      <c r="G129">
        <f t="shared" si="8"/>
        <v>1155.7751096720174</v>
      </c>
      <c r="H129">
        <f t="shared" si="9"/>
        <v>230159.09323847748</v>
      </c>
    </row>
    <row r="130" spans="2:8">
      <c r="B130">
        <f t="shared" si="6"/>
        <v>11</v>
      </c>
      <c r="C130">
        <v>123</v>
      </c>
      <c r="D130">
        <f t="shared" si="7"/>
        <v>2151.703805597991</v>
      </c>
      <c r="F130">
        <f t="shared" si="10"/>
        <v>230159.09323847748</v>
      </c>
      <c r="G130">
        <f t="shared" si="8"/>
        <v>1150.7954661923875</v>
      </c>
      <c r="H130">
        <f t="shared" si="9"/>
        <v>229158.18489907187</v>
      </c>
    </row>
    <row r="131" spans="2:8">
      <c r="B131">
        <f t="shared" si="6"/>
        <v>11</v>
      </c>
      <c r="C131">
        <v>124</v>
      </c>
      <c r="D131">
        <f t="shared" si="7"/>
        <v>2151.703805597991</v>
      </c>
      <c r="F131">
        <f t="shared" si="10"/>
        <v>229158.18489907187</v>
      </c>
      <c r="G131">
        <f t="shared" si="8"/>
        <v>1145.7909244953594</v>
      </c>
      <c r="H131">
        <f t="shared" si="9"/>
        <v>228152.27201796923</v>
      </c>
    </row>
    <row r="132" spans="2:8">
      <c r="B132">
        <f t="shared" si="6"/>
        <v>11</v>
      </c>
      <c r="C132">
        <v>125</v>
      </c>
      <c r="D132">
        <f t="shared" si="7"/>
        <v>2151.703805597991</v>
      </c>
      <c r="F132">
        <f t="shared" si="10"/>
        <v>228152.27201796923</v>
      </c>
      <c r="G132">
        <f t="shared" si="8"/>
        <v>1140.7613600898462</v>
      </c>
      <c r="H132">
        <f t="shared" si="9"/>
        <v>227141.32957246108</v>
      </c>
    </row>
    <row r="133" spans="2:8">
      <c r="B133">
        <f t="shared" si="6"/>
        <v>11</v>
      </c>
      <c r="C133">
        <v>126</v>
      </c>
      <c r="D133">
        <f t="shared" si="7"/>
        <v>2151.703805597991</v>
      </c>
      <c r="F133">
        <f t="shared" si="10"/>
        <v>227141.32957246108</v>
      </c>
      <c r="G133">
        <f t="shared" si="8"/>
        <v>1135.7066478623053</v>
      </c>
      <c r="H133">
        <f t="shared" si="9"/>
        <v>226125.33241472539</v>
      </c>
    </row>
    <row r="134" spans="2:8">
      <c r="B134">
        <f t="shared" si="6"/>
        <v>11</v>
      </c>
      <c r="C134">
        <v>127</v>
      </c>
      <c r="D134">
        <f t="shared" si="7"/>
        <v>2151.703805597991</v>
      </c>
      <c r="F134">
        <f t="shared" si="10"/>
        <v>226125.33241472539</v>
      </c>
      <c r="G134">
        <f t="shared" si="8"/>
        <v>1130.6266620736269</v>
      </c>
      <c r="H134">
        <f t="shared" si="9"/>
        <v>225104.25527120102</v>
      </c>
    </row>
    <row r="135" spans="2:8">
      <c r="B135">
        <f t="shared" si="6"/>
        <v>11</v>
      </c>
      <c r="C135">
        <v>128</v>
      </c>
      <c r="D135">
        <f t="shared" si="7"/>
        <v>2151.703805597991</v>
      </c>
      <c r="F135">
        <f t="shared" si="10"/>
        <v>225104.25527120102</v>
      </c>
      <c r="G135">
        <f t="shared" si="8"/>
        <v>1125.521276356005</v>
      </c>
      <c r="H135">
        <f t="shared" si="9"/>
        <v>224078.07274195904</v>
      </c>
    </row>
    <row r="136" spans="2:8">
      <c r="B136">
        <f t="shared" ref="B136:B199" si="11">VLOOKUP(C136,lookup,2)</f>
        <v>11</v>
      </c>
      <c r="C136">
        <v>129</v>
      </c>
      <c r="D136">
        <f t="shared" ref="D136:D199" si="12">VLOOKUP(B136,look2,2)</f>
        <v>2151.703805597991</v>
      </c>
      <c r="F136">
        <f t="shared" si="10"/>
        <v>224078.07274195904</v>
      </c>
      <c r="G136">
        <f t="shared" ref="G136:G199" si="13">(INT_RATE/12)*F136</f>
        <v>1120.3903637097953</v>
      </c>
      <c r="H136">
        <f t="shared" si="9"/>
        <v>223046.75930007084</v>
      </c>
    </row>
    <row r="137" spans="2:8">
      <c r="B137">
        <f t="shared" si="11"/>
        <v>11</v>
      </c>
      <c r="C137">
        <v>130</v>
      </c>
      <c r="D137">
        <f t="shared" si="12"/>
        <v>2151.703805597991</v>
      </c>
      <c r="F137">
        <f t="shared" si="10"/>
        <v>223046.75930007084</v>
      </c>
      <c r="G137">
        <f t="shared" si="13"/>
        <v>1115.2337965003542</v>
      </c>
      <c r="H137">
        <f t="shared" ref="H137:H200" si="14">F137-(E137+D137-G137)</f>
        <v>222010.28929097322</v>
      </c>
    </row>
    <row r="138" spans="2:8">
      <c r="B138">
        <f t="shared" si="11"/>
        <v>11</v>
      </c>
      <c r="C138">
        <v>131</v>
      </c>
      <c r="D138">
        <f t="shared" si="12"/>
        <v>2151.703805597991</v>
      </c>
      <c r="F138">
        <f t="shared" ref="F138:F201" si="15">H137</f>
        <v>222010.28929097322</v>
      </c>
      <c r="G138">
        <f t="shared" si="13"/>
        <v>1110.0514464548662</v>
      </c>
      <c r="H138">
        <f t="shared" si="14"/>
        <v>220968.63693183009</v>
      </c>
    </row>
    <row r="139" spans="2:8">
      <c r="B139">
        <f t="shared" si="11"/>
        <v>11</v>
      </c>
      <c r="C139">
        <v>132</v>
      </c>
      <c r="D139">
        <f t="shared" si="12"/>
        <v>2151.703805597991</v>
      </c>
      <c r="F139">
        <f t="shared" si="15"/>
        <v>220968.63693183009</v>
      </c>
      <c r="G139">
        <f t="shared" si="13"/>
        <v>1104.8431846591504</v>
      </c>
      <c r="H139">
        <f t="shared" si="14"/>
        <v>219921.77631089123</v>
      </c>
    </row>
    <row r="140" spans="2:8">
      <c r="B140">
        <f t="shared" si="11"/>
        <v>12</v>
      </c>
      <c r="C140">
        <v>133</v>
      </c>
      <c r="D140">
        <f t="shared" si="12"/>
        <v>2194.7378817099511</v>
      </c>
      <c r="F140">
        <f t="shared" si="15"/>
        <v>219921.77631089123</v>
      </c>
      <c r="G140">
        <f t="shared" si="13"/>
        <v>1099.6088815544563</v>
      </c>
      <c r="H140">
        <f t="shared" si="14"/>
        <v>218826.64731073575</v>
      </c>
    </row>
    <row r="141" spans="2:8">
      <c r="B141">
        <f t="shared" si="11"/>
        <v>12</v>
      </c>
      <c r="C141">
        <v>134</v>
      </c>
      <c r="D141">
        <f t="shared" si="12"/>
        <v>2194.7378817099511</v>
      </c>
      <c r="F141">
        <f t="shared" si="15"/>
        <v>218826.64731073575</v>
      </c>
      <c r="G141">
        <f t="shared" si="13"/>
        <v>1094.1332365536787</v>
      </c>
      <c r="H141">
        <f t="shared" si="14"/>
        <v>217726.04266557947</v>
      </c>
    </row>
    <row r="142" spans="2:8">
      <c r="B142">
        <f t="shared" si="11"/>
        <v>12</v>
      </c>
      <c r="C142">
        <v>135</v>
      </c>
      <c r="D142">
        <f t="shared" si="12"/>
        <v>2194.7378817099511</v>
      </c>
      <c r="F142">
        <f t="shared" si="15"/>
        <v>217726.04266557947</v>
      </c>
      <c r="G142">
        <f t="shared" si="13"/>
        <v>1088.6302133278973</v>
      </c>
      <c r="H142">
        <f t="shared" si="14"/>
        <v>216619.93499719742</v>
      </c>
    </row>
    <row r="143" spans="2:8">
      <c r="B143">
        <f t="shared" si="11"/>
        <v>12</v>
      </c>
      <c r="C143">
        <v>136</v>
      </c>
      <c r="D143">
        <f t="shared" si="12"/>
        <v>2194.7378817099511</v>
      </c>
      <c r="F143">
        <f t="shared" si="15"/>
        <v>216619.93499719742</v>
      </c>
      <c r="G143">
        <f t="shared" si="13"/>
        <v>1083.0996749859871</v>
      </c>
      <c r="H143">
        <f t="shared" si="14"/>
        <v>215508.29679047345</v>
      </c>
    </row>
    <row r="144" spans="2:8">
      <c r="B144">
        <f t="shared" si="11"/>
        <v>12</v>
      </c>
      <c r="C144">
        <v>137</v>
      </c>
      <c r="D144">
        <f t="shared" si="12"/>
        <v>2194.7378817099511</v>
      </c>
      <c r="F144">
        <f t="shared" si="15"/>
        <v>215508.29679047345</v>
      </c>
      <c r="G144">
        <f t="shared" si="13"/>
        <v>1077.5414839523673</v>
      </c>
      <c r="H144">
        <f t="shared" si="14"/>
        <v>214391.10039271586</v>
      </c>
    </row>
    <row r="145" spans="2:8">
      <c r="B145">
        <f t="shared" si="11"/>
        <v>12</v>
      </c>
      <c r="C145">
        <v>138</v>
      </c>
      <c r="D145">
        <f t="shared" si="12"/>
        <v>2194.7378817099511</v>
      </c>
      <c r="F145">
        <f t="shared" si="15"/>
        <v>214391.10039271586</v>
      </c>
      <c r="G145">
        <f t="shared" si="13"/>
        <v>1071.9555019635793</v>
      </c>
      <c r="H145">
        <f t="shared" si="14"/>
        <v>213268.31801296948</v>
      </c>
    </row>
    <row r="146" spans="2:8">
      <c r="B146">
        <f t="shared" si="11"/>
        <v>12</v>
      </c>
      <c r="C146">
        <v>139</v>
      </c>
      <c r="D146">
        <f t="shared" si="12"/>
        <v>2194.7378817099511</v>
      </c>
      <c r="F146">
        <f t="shared" si="15"/>
        <v>213268.31801296948</v>
      </c>
      <c r="G146">
        <f t="shared" si="13"/>
        <v>1066.3415900648474</v>
      </c>
      <c r="H146">
        <f t="shared" si="14"/>
        <v>212139.92172132438</v>
      </c>
    </row>
    <row r="147" spans="2:8">
      <c r="B147">
        <f t="shared" si="11"/>
        <v>12</v>
      </c>
      <c r="C147">
        <v>140</v>
      </c>
      <c r="D147">
        <f t="shared" si="12"/>
        <v>2194.7378817099511</v>
      </c>
      <c r="F147">
        <f t="shared" si="15"/>
        <v>212139.92172132438</v>
      </c>
      <c r="G147">
        <f t="shared" si="13"/>
        <v>1060.699608606622</v>
      </c>
      <c r="H147">
        <f t="shared" si="14"/>
        <v>211005.88344822105</v>
      </c>
    </row>
    <row r="148" spans="2:8">
      <c r="B148">
        <f t="shared" si="11"/>
        <v>12</v>
      </c>
      <c r="C148">
        <v>141</v>
      </c>
      <c r="D148">
        <f t="shared" si="12"/>
        <v>2194.7378817099511</v>
      </c>
      <c r="F148">
        <f t="shared" si="15"/>
        <v>211005.88344822105</v>
      </c>
      <c r="G148">
        <f t="shared" si="13"/>
        <v>1055.0294172411052</v>
      </c>
      <c r="H148">
        <f t="shared" si="14"/>
        <v>209866.17498375219</v>
      </c>
    </row>
    <row r="149" spans="2:8">
      <c r="B149">
        <f t="shared" si="11"/>
        <v>12</v>
      </c>
      <c r="C149">
        <v>142</v>
      </c>
      <c r="D149">
        <f t="shared" si="12"/>
        <v>2194.7378817099511</v>
      </c>
      <c r="F149">
        <f t="shared" si="15"/>
        <v>209866.17498375219</v>
      </c>
      <c r="G149">
        <f t="shared" si="13"/>
        <v>1049.3308749187611</v>
      </c>
      <c r="H149">
        <f t="shared" si="14"/>
        <v>208720.76797696101</v>
      </c>
    </row>
    <row r="150" spans="2:8">
      <c r="B150">
        <f t="shared" si="11"/>
        <v>12</v>
      </c>
      <c r="C150">
        <v>143</v>
      </c>
      <c r="D150">
        <f t="shared" si="12"/>
        <v>2194.7378817099511</v>
      </c>
      <c r="F150">
        <f t="shared" si="15"/>
        <v>208720.76797696101</v>
      </c>
      <c r="G150">
        <f t="shared" si="13"/>
        <v>1043.603839884805</v>
      </c>
      <c r="H150">
        <f t="shared" si="14"/>
        <v>207569.63393513588</v>
      </c>
    </row>
    <row r="151" spans="2:8">
      <c r="B151">
        <f t="shared" si="11"/>
        <v>12</v>
      </c>
      <c r="C151">
        <v>144</v>
      </c>
      <c r="D151">
        <f t="shared" si="12"/>
        <v>2194.7378817099511</v>
      </c>
      <c r="F151">
        <f t="shared" si="15"/>
        <v>207569.63393513588</v>
      </c>
      <c r="G151">
        <f t="shared" si="13"/>
        <v>1037.8481696756794</v>
      </c>
      <c r="H151">
        <f t="shared" si="14"/>
        <v>206412.74422310162</v>
      </c>
    </row>
    <row r="152" spans="2:8">
      <c r="B152">
        <f t="shared" si="11"/>
        <v>13</v>
      </c>
      <c r="C152">
        <v>145</v>
      </c>
      <c r="D152">
        <f t="shared" si="12"/>
        <v>2238.63263934415</v>
      </c>
      <c r="F152">
        <f t="shared" si="15"/>
        <v>206412.74422310162</v>
      </c>
      <c r="G152">
        <f t="shared" si="13"/>
        <v>1032.0637211155081</v>
      </c>
      <c r="H152">
        <f t="shared" si="14"/>
        <v>205206.17530487297</v>
      </c>
    </row>
    <row r="153" spans="2:8">
      <c r="B153">
        <f t="shared" si="11"/>
        <v>13</v>
      </c>
      <c r="C153">
        <v>146</v>
      </c>
      <c r="D153">
        <f t="shared" si="12"/>
        <v>2238.63263934415</v>
      </c>
      <c r="F153">
        <f t="shared" si="15"/>
        <v>205206.17530487297</v>
      </c>
      <c r="G153">
        <f t="shared" si="13"/>
        <v>1026.0308765243649</v>
      </c>
      <c r="H153">
        <f t="shared" si="14"/>
        <v>203993.5735420532</v>
      </c>
    </row>
    <row r="154" spans="2:8">
      <c r="B154">
        <f t="shared" si="11"/>
        <v>13</v>
      </c>
      <c r="C154">
        <v>147</v>
      </c>
      <c r="D154">
        <f t="shared" si="12"/>
        <v>2238.63263934415</v>
      </c>
      <c r="F154">
        <f t="shared" si="15"/>
        <v>203993.5735420532</v>
      </c>
      <c r="G154">
        <f t="shared" si="13"/>
        <v>1019.967867710266</v>
      </c>
      <c r="H154">
        <f t="shared" si="14"/>
        <v>202774.90877041931</v>
      </c>
    </row>
    <row r="155" spans="2:8">
      <c r="B155">
        <f t="shared" si="11"/>
        <v>13</v>
      </c>
      <c r="C155">
        <v>148</v>
      </c>
      <c r="D155">
        <f t="shared" si="12"/>
        <v>2238.63263934415</v>
      </c>
      <c r="F155">
        <f t="shared" si="15"/>
        <v>202774.90877041931</v>
      </c>
      <c r="G155">
        <f t="shared" si="13"/>
        <v>1013.8745438520965</v>
      </c>
      <c r="H155">
        <f t="shared" si="14"/>
        <v>201550.15067492725</v>
      </c>
    </row>
    <row r="156" spans="2:8">
      <c r="B156">
        <f t="shared" si="11"/>
        <v>13</v>
      </c>
      <c r="C156">
        <v>149</v>
      </c>
      <c r="D156">
        <f t="shared" si="12"/>
        <v>2238.63263934415</v>
      </c>
      <c r="F156">
        <f t="shared" si="15"/>
        <v>201550.15067492725</v>
      </c>
      <c r="G156">
        <f t="shared" si="13"/>
        <v>1007.7507533746362</v>
      </c>
      <c r="H156">
        <f t="shared" si="14"/>
        <v>200319.26878895774</v>
      </c>
    </row>
    <row r="157" spans="2:8">
      <c r="B157">
        <f t="shared" si="11"/>
        <v>13</v>
      </c>
      <c r="C157">
        <v>150</v>
      </c>
      <c r="D157">
        <f t="shared" si="12"/>
        <v>2238.63263934415</v>
      </c>
      <c r="F157">
        <f t="shared" si="15"/>
        <v>200319.26878895774</v>
      </c>
      <c r="G157">
        <f t="shared" si="13"/>
        <v>1001.5963439447887</v>
      </c>
      <c r="H157">
        <f t="shared" si="14"/>
        <v>199082.23249355837</v>
      </c>
    </row>
    <row r="158" spans="2:8">
      <c r="B158">
        <f t="shared" si="11"/>
        <v>13</v>
      </c>
      <c r="C158">
        <v>151</v>
      </c>
      <c r="D158">
        <f t="shared" si="12"/>
        <v>2238.63263934415</v>
      </c>
      <c r="F158">
        <f t="shared" si="15"/>
        <v>199082.23249355837</v>
      </c>
      <c r="G158">
        <f t="shared" si="13"/>
        <v>995.41116246779188</v>
      </c>
      <c r="H158">
        <f t="shared" si="14"/>
        <v>197839.01101668202</v>
      </c>
    </row>
    <row r="159" spans="2:8">
      <c r="B159">
        <f t="shared" si="11"/>
        <v>13</v>
      </c>
      <c r="C159">
        <v>152</v>
      </c>
      <c r="D159">
        <f t="shared" si="12"/>
        <v>2238.63263934415</v>
      </c>
      <c r="F159">
        <f t="shared" si="15"/>
        <v>197839.01101668202</v>
      </c>
      <c r="G159">
        <f t="shared" si="13"/>
        <v>989.19505508341013</v>
      </c>
      <c r="H159">
        <f t="shared" si="14"/>
        <v>196589.57343242128</v>
      </c>
    </row>
    <row r="160" spans="2:8">
      <c r="B160">
        <f t="shared" si="11"/>
        <v>13</v>
      </c>
      <c r="C160">
        <v>153</v>
      </c>
      <c r="D160">
        <f t="shared" si="12"/>
        <v>2238.63263934415</v>
      </c>
      <c r="F160">
        <f t="shared" si="15"/>
        <v>196589.57343242128</v>
      </c>
      <c r="G160">
        <f t="shared" si="13"/>
        <v>982.94786716210638</v>
      </c>
      <c r="H160">
        <f t="shared" si="14"/>
        <v>195333.88866023923</v>
      </c>
    </row>
    <row r="161" spans="2:8">
      <c r="B161">
        <f t="shared" si="11"/>
        <v>13</v>
      </c>
      <c r="C161">
        <v>154</v>
      </c>
      <c r="D161">
        <f t="shared" si="12"/>
        <v>2238.63263934415</v>
      </c>
      <c r="F161">
        <f t="shared" si="15"/>
        <v>195333.88866023923</v>
      </c>
      <c r="G161">
        <f t="shared" si="13"/>
        <v>976.66944330119622</v>
      </c>
      <c r="H161">
        <f t="shared" si="14"/>
        <v>194071.92546419628</v>
      </c>
    </row>
    <row r="162" spans="2:8">
      <c r="B162">
        <f t="shared" si="11"/>
        <v>13</v>
      </c>
      <c r="C162">
        <v>155</v>
      </c>
      <c r="D162">
        <f t="shared" si="12"/>
        <v>2238.63263934415</v>
      </c>
      <c r="F162">
        <f t="shared" si="15"/>
        <v>194071.92546419628</v>
      </c>
      <c r="G162">
        <f t="shared" si="13"/>
        <v>970.35962732098142</v>
      </c>
      <c r="H162">
        <f t="shared" si="14"/>
        <v>192803.65245217312</v>
      </c>
    </row>
    <row r="163" spans="2:8">
      <c r="B163">
        <f t="shared" si="11"/>
        <v>13</v>
      </c>
      <c r="C163">
        <v>156</v>
      </c>
      <c r="D163">
        <f t="shared" si="12"/>
        <v>2238.63263934415</v>
      </c>
      <c r="F163">
        <f t="shared" si="15"/>
        <v>192803.65245217312</v>
      </c>
      <c r="G163">
        <f t="shared" si="13"/>
        <v>964.01826226086564</v>
      </c>
      <c r="H163">
        <f t="shared" si="14"/>
        <v>191529.03807508983</v>
      </c>
    </row>
    <row r="164" spans="2:8">
      <c r="B164">
        <f t="shared" si="11"/>
        <v>14</v>
      </c>
      <c r="C164">
        <v>157</v>
      </c>
      <c r="D164">
        <f t="shared" si="12"/>
        <v>2283.4052921310331</v>
      </c>
      <c r="F164">
        <f t="shared" si="15"/>
        <v>191529.03807508983</v>
      </c>
      <c r="G164">
        <f t="shared" si="13"/>
        <v>957.64519037544915</v>
      </c>
      <c r="H164">
        <f t="shared" si="14"/>
        <v>190203.27797333425</v>
      </c>
    </row>
    <row r="165" spans="2:8">
      <c r="B165">
        <f t="shared" si="11"/>
        <v>14</v>
      </c>
      <c r="C165">
        <v>158</v>
      </c>
      <c r="D165">
        <f t="shared" si="12"/>
        <v>2283.4052921310331</v>
      </c>
      <c r="F165">
        <f t="shared" si="15"/>
        <v>190203.27797333425</v>
      </c>
      <c r="G165">
        <f t="shared" si="13"/>
        <v>951.01638986667126</v>
      </c>
      <c r="H165">
        <f t="shared" si="14"/>
        <v>188870.88907106989</v>
      </c>
    </row>
    <row r="166" spans="2:8">
      <c r="B166">
        <f t="shared" si="11"/>
        <v>14</v>
      </c>
      <c r="C166">
        <v>159</v>
      </c>
      <c r="D166">
        <f t="shared" si="12"/>
        <v>2283.4052921310331</v>
      </c>
      <c r="F166">
        <f t="shared" si="15"/>
        <v>188870.88907106989</v>
      </c>
      <c r="G166">
        <f t="shared" si="13"/>
        <v>944.35444535534953</v>
      </c>
      <c r="H166">
        <f t="shared" si="14"/>
        <v>187531.83822429422</v>
      </c>
    </row>
    <row r="167" spans="2:8">
      <c r="B167">
        <f t="shared" si="11"/>
        <v>14</v>
      </c>
      <c r="C167">
        <v>160</v>
      </c>
      <c r="D167">
        <f t="shared" si="12"/>
        <v>2283.4052921310331</v>
      </c>
      <c r="F167">
        <f t="shared" si="15"/>
        <v>187531.83822429422</v>
      </c>
      <c r="G167">
        <f t="shared" si="13"/>
        <v>937.65919112147105</v>
      </c>
      <c r="H167">
        <f t="shared" si="14"/>
        <v>186186.09212328464</v>
      </c>
    </row>
    <row r="168" spans="2:8">
      <c r="B168">
        <f t="shared" si="11"/>
        <v>14</v>
      </c>
      <c r="C168">
        <v>161</v>
      </c>
      <c r="D168">
        <f t="shared" si="12"/>
        <v>2283.4052921310331</v>
      </c>
      <c r="F168">
        <f t="shared" si="15"/>
        <v>186186.09212328464</v>
      </c>
      <c r="G168">
        <f t="shared" si="13"/>
        <v>930.93046061642326</v>
      </c>
      <c r="H168">
        <f t="shared" si="14"/>
        <v>184833.61729177003</v>
      </c>
    </row>
    <row r="169" spans="2:8">
      <c r="B169">
        <f t="shared" si="11"/>
        <v>14</v>
      </c>
      <c r="C169">
        <v>162</v>
      </c>
      <c r="D169">
        <f t="shared" si="12"/>
        <v>2283.4052921310331</v>
      </c>
      <c r="F169">
        <f t="shared" si="15"/>
        <v>184833.61729177003</v>
      </c>
      <c r="G169">
        <f t="shared" si="13"/>
        <v>924.16808645885021</v>
      </c>
      <c r="H169">
        <f t="shared" si="14"/>
        <v>183474.38008609784</v>
      </c>
    </row>
    <row r="170" spans="2:8">
      <c r="B170">
        <f t="shared" si="11"/>
        <v>14</v>
      </c>
      <c r="C170">
        <v>163</v>
      </c>
      <c r="D170">
        <f t="shared" si="12"/>
        <v>2283.4052921310331</v>
      </c>
      <c r="F170">
        <f t="shared" si="15"/>
        <v>183474.38008609784</v>
      </c>
      <c r="G170">
        <f t="shared" si="13"/>
        <v>917.37190043048918</v>
      </c>
      <c r="H170">
        <f t="shared" si="14"/>
        <v>182108.3466943973</v>
      </c>
    </row>
    <row r="171" spans="2:8">
      <c r="B171">
        <f t="shared" si="11"/>
        <v>14</v>
      </c>
      <c r="C171">
        <v>164</v>
      </c>
      <c r="D171">
        <f t="shared" si="12"/>
        <v>2283.4052921310331</v>
      </c>
      <c r="F171">
        <f t="shared" si="15"/>
        <v>182108.3466943973</v>
      </c>
      <c r="G171">
        <f t="shared" si="13"/>
        <v>910.5417334719865</v>
      </c>
      <c r="H171">
        <f t="shared" si="14"/>
        <v>180735.48313573826</v>
      </c>
    </row>
    <row r="172" spans="2:8">
      <c r="B172">
        <f t="shared" si="11"/>
        <v>14</v>
      </c>
      <c r="C172">
        <v>165</v>
      </c>
      <c r="D172">
        <f t="shared" si="12"/>
        <v>2283.4052921310331</v>
      </c>
      <c r="F172">
        <f t="shared" si="15"/>
        <v>180735.48313573826</v>
      </c>
      <c r="G172">
        <f t="shared" si="13"/>
        <v>903.67741567869132</v>
      </c>
      <c r="H172">
        <f t="shared" si="14"/>
        <v>179355.75525928591</v>
      </c>
    </row>
    <row r="173" spans="2:8">
      <c r="B173">
        <f t="shared" si="11"/>
        <v>14</v>
      </c>
      <c r="C173">
        <v>166</v>
      </c>
      <c r="D173">
        <f t="shared" si="12"/>
        <v>2283.4052921310331</v>
      </c>
      <c r="F173">
        <f t="shared" si="15"/>
        <v>179355.75525928591</v>
      </c>
      <c r="G173">
        <f t="shared" si="13"/>
        <v>896.77877629642956</v>
      </c>
      <c r="H173">
        <f t="shared" si="14"/>
        <v>177969.12874345132</v>
      </c>
    </row>
    <row r="174" spans="2:8">
      <c r="B174">
        <f t="shared" si="11"/>
        <v>14</v>
      </c>
      <c r="C174">
        <v>167</v>
      </c>
      <c r="D174">
        <f t="shared" si="12"/>
        <v>2283.4052921310331</v>
      </c>
      <c r="F174">
        <f t="shared" si="15"/>
        <v>177969.12874345132</v>
      </c>
      <c r="G174">
        <f t="shared" si="13"/>
        <v>889.84564371725662</v>
      </c>
      <c r="H174">
        <f t="shared" si="14"/>
        <v>176575.56909503756</v>
      </c>
    </row>
    <row r="175" spans="2:8">
      <c r="B175">
        <f t="shared" si="11"/>
        <v>14</v>
      </c>
      <c r="C175">
        <v>168</v>
      </c>
      <c r="D175">
        <f t="shared" si="12"/>
        <v>2283.4052921310331</v>
      </c>
      <c r="F175">
        <f t="shared" si="15"/>
        <v>176575.56909503756</v>
      </c>
      <c r="G175">
        <f t="shared" si="13"/>
        <v>882.87784547518777</v>
      </c>
      <c r="H175">
        <f t="shared" si="14"/>
        <v>175175.04164838171</v>
      </c>
    </row>
    <row r="176" spans="2:8">
      <c r="B176">
        <f t="shared" si="11"/>
        <v>15</v>
      </c>
      <c r="C176">
        <v>169</v>
      </c>
      <c r="D176">
        <f t="shared" si="12"/>
        <v>2329.0733979736538</v>
      </c>
      <c r="F176">
        <f t="shared" si="15"/>
        <v>175175.04164838171</v>
      </c>
      <c r="G176">
        <f t="shared" si="13"/>
        <v>875.87520824190858</v>
      </c>
      <c r="H176">
        <f t="shared" si="14"/>
        <v>173721.84345864996</v>
      </c>
    </row>
    <row r="177" spans="2:8">
      <c r="B177">
        <f t="shared" si="11"/>
        <v>15</v>
      </c>
      <c r="C177">
        <v>170</v>
      </c>
      <c r="D177">
        <f t="shared" si="12"/>
        <v>2329.0733979736538</v>
      </c>
      <c r="F177">
        <f t="shared" si="15"/>
        <v>173721.84345864996</v>
      </c>
      <c r="G177">
        <f t="shared" si="13"/>
        <v>868.6092172932498</v>
      </c>
      <c r="H177">
        <f t="shared" si="14"/>
        <v>172261.37927796957</v>
      </c>
    </row>
    <row r="178" spans="2:8">
      <c r="B178">
        <f t="shared" si="11"/>
        <v>15</v>
      </c>
      <c r="C178">
        <v>171</v>
      </c>
      <c r="D178">
        <f t="shared" si="12"/>
        <v>2329.0733979736538</v>
      </c>
      <c r="F178">
        <f t="shared" si="15"/>
        <v>172261.37927796957</v>
      </c>
      <c r="G178">
        <f t="shared" si="13"/>
        <v>861.30689638984779</v>
      </c>
      <c r="H178">
        <f t="shared" si="14"/>
        <v>170793.61277638577</v>
      </c>
    </row>
    <row r="179" spans="2:8">
      <c r="B179">
        <f t="shared" si="11"/>
        <v>15</v>
      </c>
      <c r="C179">
        <v>172</v>
      </c>
      <c r="D179">
        <f t="shared" si="12"/>
        <v>2329.0733979736538</v>
      </c>
      <c r="F179">
        <f t="shared" si="15"/>
        <v>170793.61277638577</v>
      </c>
      <c r="G179">
        <f t="shared" si="13"/>
        <v>853.96806388192886</v>
      </c>
      <c r="H179">
        <f t="shared" si="14"/>
        <v>169318.50744229404</v>
      </c>
    </row>
    <row r="180" spans="2:8">
      <c r="B180">
        <f t="shared" si="11"/>
        <v>15</v>
      </c>
      <c r="C180">
        <v>173</v>
      </c>
      <c r="D180">
        <f t="shared" si="12"/>
        <v>2329.0733979736538</v>
      </c>
      <c r="F180">
        <f t="shared" si="15"/>
        <v>169318.50744229404</v>
      </c>
      <c r="G180">
        <f t="shared" si="13"/>
        <v>846.59253721147024</v>
      </c>
      <c r="H180">
        <f t="shared" si="14"/>
        <v>167836.02658153186</v>
      </c>
    </row>
    <row r="181" spans="2:8">
      <c r="B181">
        <f t="shared" si="11"/>
        <v>15</v>
      </c>
      <c r="C181">
        <v>174</v>
      </c>
      <c r="D181">
        <f t="shared" si="12"/>
        <v>2329.0733979736538</v>
      </c>
      <c r="F181">
        <f t="shared" si="15"/>
        <v>167836.02658153186</v>
      </c>
      <c r="G181">
        <f t="shared" si="13"/>
        <v>839.1801329076593</v>
      </c>
      <c r="H181">
        <f t="shared" si="14"/>
        <v>166346.13331646586</v>
      </c>
    </row>
    <row r="182" spans="2:8">
      <c r="B182">
        <f t="shared" si="11"/>
        <v>15</v>
      </c>
      <c r="C182">
        <v>175</v>
      </c>
      <c r="D182">
        <f t="shared" si="12"/>
        <v>2329.0733979736538</v>
      </c>
      <c r="F182">
        <f t="shared" si="15"/>
        <v>166346.13331646586</v>
      </c>
      <c r="G182">
        <f t="shared" si="13"/>
        <v>831.73066658232926</v>
      </c>
      <c r="H182">
        <f t="shared" si="14"/>
        <v>164848.79058507454</v>
      </c>
    </row>
    <row r="183" spans="2:8">
      <c r="B183">
        <f t="shared" si="11"/>
        <v>15</v>
      </c>
      <c r="C183">
        <v>176</v>
      </c>
      <c r="D183">
        <f t="shared" si="12"/>
        <v>2329.0733979736538</v>
      </c>
      <c r="F183">
        <f t="shared" si="15"/>
        <v>164848.79058507454</v>
      </c>
      <c r="G183">
        <f t="shared" si="13"/>
        <v>824.2439529253727</v>
      </c>
      <c r="H183">
        <f t="shared" si="14"/>
        <v>163343.96114002625</v>
      </c>
    </row>
    <row r="184" spans="2:8">
      <c r="B184">
        <f t="shared" si="11"/>
        <v>15</v>
      </c>
      <c r="C184">
        <v>177</v>
      </c>
      <c r="D184">
        <f t="shared" si="12"/>
        <v>2329.0733979736538</v>
      </c>
      <c r="F184">
        <f t="shared" si="15"/>
        <v>163343.96114002625</v>
      </c>
      <c r="G184">
        <f t="shared" si="13"/>
        <v>816.71980570013125</v>
      </c>
      <c r="H184">
        <f t="shared" si="14"/>
        <v>161831.60754775273</v>
      </c>
    </row>
    <row r="185" spans="2:8">
      <c r="B185">
        <f t="shared" si="11"/>
        <v>15</v>
      </c>
      <c r="C185">
        <v>178</v>
      </c>
      <c r="D185">
        <f t="shared" si="12"/>
        <v>2329.0733979736538</v>
      </c>
      <c r="F185">
        <f t="shared" si="15"/>
        <v>161831.60754775273</v>
      </c>
      <c r="G185">
        <f t="shared" si="13"/>
        <v>809.15803773876371</v>
      </c>
      <c r="H185">
        <f t="shared" si="14"/>
        <v>160311.69218751785</v>
      </c>
    </row>
    <row r="186" spans="2:8">
      <c r="B186">
        <f t="shared" si="11"/>
        <v>15</v>
      </c>
      <c r="C186">
        <v>179</v>
      </c>
      <c r="D186">
        <f t="shared" si="12"/>
        <v>2329.0733979736538</v>
      </c>
      <c r="F186">
        <f t="shared" si="15"/>
        <v>160311.69218751785</v>
      </c>
      <c r="G186">
        <f t="shared" si="13"/>
        <v>801.5584609375893</v>
      </c>
      <c r="H186">
        <f t="shared" si="14"/>
        <v>158784.17725048179</v>
      </c>
    </row>
    <row r="187" spans="2:8">
      <c r="B187">
        <f t="shared" si="11"/>
        <v>15</v>
      </c>
      <c r="C187">
        <v>180</v>
      </c>
      <c r="D187">
        <f t="shared" si="12"/>
        <v>2329.0733979736538</v>
      </c>
      <c r="F187">
        <f t="shared" si="15"/>
        <v>158784.17725048179</v>
      </c>
      <c r="G187">
        <f t="shared" si="13"/>
        <v>793.92088625240899</v>
      </c>
      <c r="H187">
        <f t="shared" si="14"/>
        <v>157249.02473876055</v>
      </c>
    </row>
    <row r="188" spans="2:8">
      <c r="B188">
        <f t="shared" si="11"/>
        <v>16</v>
      </c>
      <c r="C188">
        <v>181</v>
      </c>
      <c r="D188">
        <f t="shared" si="12"/>
        <v>2375.654865933127</v>
      </c>
      <c r="F188">
        <f t="shared" si="15"/>
        <v>157249.02473876055</v>
      </c>
      <c r="G188">
        <f t="shared" si="13"/>
        <v>786.24512369380273</v>
      </c>
      <c r="H188">
        <f t="shared" si="14"/>
        <v>155659.61499652121</v>
      </c>
    </row>
    <row r="189" spans="2:8">
      <c r="B189">
        <f t="shared" si="11"/>
        <v>16</v>
      </c>
      <c r="C189">
        <v>182</v>
      </c>
      <c r="D189">
        <f t="shared" si="12"/>
        <v>2375.654865933127</v>
      </c>
      <c r="F189">
        <f t="shared" si="15"/>
        <v>155659.61499652121</v>
      </c>
      <c r="G189">
        <f t="shared" si="13"/>
        <v>778.29807498260607</v>
      </c>
      <c r="H189">
        <f t="shared" si="14"/>
        <v>154062.25820557069</v>
      </c>
    </row>
    <row r="190" spans="2:8">
      <c r="B190">
        <f t="shared" si="11"/>
        <v>16</v>
      </c>
      <c r="C190">
        <v>183</v>
      </c>
      <c r="D190">
        <f t="shared" si="12"/>
        <v>2375.654865933127</v>
      </c>
      <c r="F190">
        <f t="shared" si="15"/>
        <v>154062.25820557069</v>
      </c>
      <c r="G190">
        <f t="shared" si="13"/>
        <v>770.31129102785349</v>
      </c>
      <c r="H190">
        <f t="shared" si="14"/>
        <v>152456.91463066541</v>
      </c>
    </row>
    <row r="191" spans="2:8">
      <c r="B191">
        <f t="shared" si="11"/>
        <v>16</v>
      </c>
      <c r="C191">
        <v>184</v>
      </c>
      <c r="D191">
        <f t="shared" si="12"/>
        <v>2375.654865933127</v>
      </c>
      <c r="F191">
        <f t="shared" si="15"/>
        <v>152456.91463066541</v>
      </c>
      <c r="G191">
        <f t="shared" si="13"/>
        <v>762.28457315332707</v>
      </c>
      <c r="H191">
        <f t="shared" si="14"/>
        <v>150843.54433788563</v>
      </c>
    </row>
    <row r="192" spans="2:8">
      <c r="B192">
        <f t="shared" si="11"/>
        <v>16</v>
      </c>
      <c r="C192">
        <v>185</v>
      </c>
      <c r="D192">
        <f t="shared" si="12"/>
        <v>2375.654865933127</v>
      </c>
      <c r="F192">
        <f t="shared" si="15"/>
        <v>150843.54433788563</v>
      </c>
      <c r="G192">
        <f t="shared" si="13"/>
        <v>754.21772168942812</v>
      </c>
      <c r="H192">
        <f t="shared" si="14"/>
        <v>149222.10719364192</v>
      </c>
    </row>
    <row r="193" spans="2:8">
      <c r="B193">
        <f t="shared" si="11"/>
        <v>16</v>
      </c>
      <c r="C193">
        <v>186</v>
      </c>
      <c r="D193">
        <f t="shared" si="12"/>
        <v>2375.654865933127</v>
      </c>
      <c r="F193">
        <f t="shared" si="15"/>
        <v>149222.10719364192</v>
      </c>
      <c r="G193">
        <f t="shared" si="13"/>
        <v>746.11053596820955</v>
      </c>
      <c r="H193">
        <f t="shared" si="14"/>
        <v>147592.56286367701</v>
      </c>
    </row>
    <row r="194" spans="2:8">
      <c r="B194">
        <f t="shared" si="11"/>
        <v>16</v>
      </c>
      <c r="C194">
        <v>187</v>
      </c>
      <c r="D194">
        <f t="shared" si="12"/>
        <v>2375.654865933127</v>
      </c>
      <c r="F194">
        <f t="shared" si="15"/>
        <v>147592.56286367701</v>
      </c>
      <c r="G194">
        <f t="shared" si="13"/>
        <v>737.96281431838509</v>
      </c>
      <c r="H194">
        <f t="shared" si="14"/>
        <v>145954.87081206226</v>
      </c>
    </row>
    <row r="195" spans="2:8">
      <c r="B195">
        <f t="shared" si="11"/>
        <v>16</v>
      </c>
      <c r="C195">
        <v>188</v>
      </c>
      <c r="D195">
        <f t="shared" si="12"/>
        <v>2375.654865933127</v>
      </c>
      <c r="F195">
        <f t="shared" si="15"/>
        <v>145954.87081206226</v>
      </c>
      <c r="G195">
        <f t="shared" si="13"/>
        <v>729.77435406031134</v>
      </c>
      <c r="H195">
        <f t="shared" si="14"/>
        <v>144308.99030018944</v>
      </c>
    </row>
    <row r="196" spans="2:8">
      <c r="B196">
        <f t="shared" si="11"/>
        <v>16</v>
      </c>
      <c r="C196">
        <v>189</v>
      </c>
      <c r="D196">
        <f t="shared" si="12"/>
        <v>2375.654865933127</v>
      </c>
      <c r="F196">
        <f t="shared" si="15"/>
        <v>144308.99030018944</v>
      </c>
      <c r="G196">
        <f t="shared" si="13"/>
        <v>721.54495150094726</v>
      </c>
      <c r="H196">
        <f t="shared" si="14"/>
        <v>142654.88038575725</v>
      </c>
    </row>
    <row r="197" spans="2:8">
      <c r="B197">
        <f t="shared" si="11"/>
        <v>16</v>
      </c>
      <c r="C197">
        <v>190</v>
      </c>
      <c r="D197">
        <f t="shared" si="12"/>
        <v>2375.654865933127</v>
      </c>
      <c r="F197">
        <f t="shared" si="15"/>
        <v>142654.88038575725</v>
      </c>
      <c r="G197">
        <f t="shared" si="13"/>
        <v>713.27440192878623</v>
      </c>
      <c r="H197">
        <f t="shared" si="14"/>
        <v>140992.4999217529</v>
      </c>
    </row>
    <row r="198" spans="2:8">
      <c r="B198">
        <f t="shared" si="11"/>
        <v>16</v>
      </c>
      <c r="C198">
        <v>191</v>
      </c>
      <c r="D198">
        <f t="shared" si="12"/>
        <v>2375.654865933127</v>
      </c>
      <c r="F198">
        <f t="shared" si="15"/>
        <v>140992.4999217529</v>
      </c>
      <c r="G198">
        <f t="shared" si="13"/>
        <v>704.96249960876446</v>
      </c>
      <c r="H198">
        <f t="shared" si="14"/>
        <v>139321.80755542853</v>
      </c>
    </row>
    <row r="199" spans="2:8">
      <c r="B199">
        <f t="shared" si="11"/>
        <v>16</v>
      </c>
      <c r="C199">
        <v>192</v>
      </c>
      <c r="D199">
        <f t="shared" si="12"/>
        <v>2375.654865933127</v>
      </c>
      <c r="F199">
        <f t="shared" si="15"/>
        <v>139321.80755542853</v>
      </c>
      <c r="G199">
        <f t="shared" si="13"/>
        <v>696.6090377771427</v>
      </c>
      <c r="H199">
        <f t="shared" si="14"/>
        <v>137642.76172727253</v>
      </c>
    </row>
    <row r="200" spans="2:8">
      <c r="B200">
        <f t="shared" ref="B200:B247" si="16">VLOOKUP(C200,lookup,2)</f>
        <v>17</v>
      </c>
      <c r="C200">
        <v>193</v>
      </c>
      <c r="D200">
        <f t="shared" ref="D200:D247" si="17">VLOOKUP(B200,look2,2)</f>
        <v>2423.1679632517894</v>
      </c>
      <c r="F200">
        <f t="shared" si="15"/>
        <v>137642.76172727253</v>
      </c>
      <c r="G200">
        <f t="shared" ref="G200:G247" si="18">(INT_RATE/12)*F200</f>
        <v>688.21380863636273</v>
      </c>
      <c r="H200">
        <f t="shared" si="14"/>
        <v>135907.8075726571</v>
      </c>
    </row>
    <row r="201" spans="2:8">
      <c r="B201">
        <f t="shared" si="16"/>
        <v>17</v>
      </c>
      <c r="C201">
        <v>194</v>
      </c>
      <c r="D201">
        <f t="shared" si="17"/>
        <v>2423.1679632517894</v>
      </c>
      <c r="F201">
        <f t="shared" si="15"/>
        <v>135907.8075726571</v>
      </c>
      <c r="G201">
        <f t="shared" si="18"/>
        <v>679.53903786328544</v>
      </c>
      <c r="H201">
        <f t="shared" ref="H201:H247" si="19">F201-(E201+D201-G201)</f>
        <v>134164.17864726859</v>
      </c>
    </row>
    <row r="202" spans="2:8">
      <c r="B202">
        <f t="shared" si="16"/>
        <v>17</v>
      </c>
      <c r="C202">
        <v>195</v>
      </c>
      <c r="D202">
        <f t="shared" si="17"/>
        <v>2423.1679632517894</v>
      </c>
      <c r="F202">
        <f t="shared" ref="F202:F247" si="20">H201</f>
        <v>134164.17864726859</v>
      </c>
      <c r="G202">
        <f t="shared" si="18"/>
        <v>670.82089323634295</v>
      </c>
      <c r="H202">
        <f t="shared" si="19"/>
        <v>132411.83157725315</v>
      </c>
    </row>
    <row r="203" spans="2:8">
      <c r="B203">
        <f t="shared" si="16"/>
        <v>17</v>
      </c>
      <c r="C203">
        <v>196</v>
      </c>
      <c r="D203">
        <f t="shared" si="17"/>
        <v>2423.1679632517894</v>
      </c>
      <c r="F203">
        <f t="shared" si="20"/>
        <v>132411.83157725315</v>
      </c>
      <c r="G203">
        <f t="shared" si="18"/>
        <v>662.05915788626578</v>
      </c>
      <c r="H203">
        <f t="shared" si="19"/>
        <v>130650.72277188762</v>
      </c>
    </row>
    <row r="204" spans="2:8">
      <c r="B204">
        <f t="shared" si="16"/>
        <v>17</v>
      </c>
      <c r="C204">
        <v>197</v>
      </c>
      <c r="D204">
        <f t="shared" si="17"/>
        <v>2423.1679632517894</v>
      </c>
      <c r="F204">
        <f t="shared" si="20"/>
        <v>130650.72277188762</v>
      </c>
      <c r="G204">
        <f t="shared" si="18"/>
        <v>653.25361385943813</v>
      </c>
      <c r="H204">
        <f t="shared" si="19"/>
        <v>128880.80842249528</v>
      </c>
    </row>
    <row r="205" spans="2:8">
      <c r="B205">
        <f t="shared" si="16"/>
        <v>17</v>
      </c>
      <c r="C205">
        <v>198</v>
      </c>
      <c r="D205">
        <f t="shared" si="17"/>
        <v>2423.1679632517894</v>
      </c>
      <c r="F205">
        <f t="shared" si="20"/>
        <v>128880.80842249528</v>
      </c>
      <c r="G205">
        <f t="shared" si="18"/>
        <v>644.40404211247642</v>
      </c>
      <c r="H205">
        <f t="shared" si="19"/>
        <v>127102.04450135597</v>
      </c>
    </row>
    <row r="206" spans="2:8">
      <c r="B206">
        <f t="shared" si="16"/>
        <v>17</v>
      </c>
      <c r="C206">
        <v>199</v>
      </c>
      <c r="D206">
        <f t="shared" si="17"/>
        <v>2423.1679632517894</v>
      </c>
      <c r="F206">
        <f t="shared" si="20"/>
        <v>127102.04450135597</v>
      </c>
      <c r="G206">
        <f t="shared" si="18"/>
        <v>635.51022250677988</v>
      </c>
      <c r="H206">
        <f t="shared" si="19"/>
        <v>125314.38676061096</v>
      </c>
    </row>
    <row r="207" spans="2:8">
      <c r="B207">
        <f t="shared" si="16"/>
        <v>17</v>
      </c>
      <c r="C207">
        <v>200</v>
      </c>
      <c r="D207">
        <f t="shared" si="17"/>
        <v>2423.1679632517894</v>
      </c>
      <c r="F207">
        <f t="shared" si="20"/>
        <v>125314.38676061096</v>
      </c>
      <c r="G207">
        <f t="shared" si="18"/>
        <v>626.57193380305478</v>
      </c>
      <c r="H207">
        <f t="shared" si="19"/>
        <v>123517.79073116223</v>
      </c>
    </row>
    <row r="208" spans="2:8">
      <c r="B208">
        <f t="shared" si="16"/>
        <v>17</v>
      </c>
      <c r="C208">
        <v>201</v>
      </c>
      <c r="D208">
        <f t="shared" si="17"/>
        <v>2423.1679632517894</v>
      </c>
      <c r="F208">
        <f t="shared" si="20"/>
        <v>123517.79073116223</v>
      </c>
      <c r="G208">
        <f t="shared" si="18"/>
        <v>617.58895365581111</v>
      </c>
      <c r="H208">
        <f t="shared" si="19"/>
        <v>121712.21172156624</v>
      </c>
    </row>
    <row r="209" spans="2:8">
      <c r="B209">
        <f t="shared" si="16"/>
        <v>17</v>
      </c>
      <c r="C209">
        <v>202</v>
      </c>
      <c r="D209">
        <f t="shared" si="17"/>
        <v>2423.1679632517894</v>
      </c>
      <c r="F209">
        <f t="shared" si="20"/>
        <v>121712.21172156624</v>
      </c>
      <c r="G209">
        <f t="shared" si="18"/>
        <v>608.56105860783123</v>
      </c>
      <c r="H209">
        <f t="shared" si="19"/>
        <v>119897.60481692229</v>
      </c>
    </row>
    <row r="210" spans="2:8">
      <c r="B210">
        <f t="shared" si="16"/>
        <v>17</v>
      </c>
      <c r="C210">
        <v>203</v>
      </c>
      <c r="D210">
        <f t="shared" si="17"/>
        <v>2423.1679632517894</v>
      </c>
      <c r="F210">
        <f t="shared" si="20"/>
        <v>119897.60481692229</v>
      </c>
      <c r="G210">
        <f t="shared" si="18"/>
        <v>599.48802408461142</v>
      </c>
      <c r="H210">
        <f t="shared" si="19"/>
        <v>118073.92487775511</v>
      </c>
    </row>
    <row r="211" spans="2:8">
      <c r="B211">
        <f t="shared" si="16"/>
        <v>17</v>
      </c>
      <c r="C211">
        <v>204</v>
      </c>
      <c r="D211">
        <f t="shared" si="17"/>
        <v>2423.1679632517894</v>
      </c>
      <c r="F211">
        <f t="shared" si="20"/>
        <v>118073.92487775511</v>
      </c>
      <c r="G211">
        <f t="shared" si="18"/>
        <v>590.36962438877561</v>
      </c>
      <c r="H211">
        <f t="shared" si="19"/>
        <v>116241.1265388921</v>
      </c>
    </row>
    <row r="212" spans="2:8">
      <c r="B212">
        <f t="shared" si="16"/>
        <v>18</v>
      </c>
      <c r="C212">
        <v>205</v>
      </c>
      <c r="D212">
        <f t="shared" si="17"/>
        <v>2471.6313225168251</v>
      </c>
      <c r="F212">
        <f t="shared" si="20"/>
        <v>116241.1265388921</v>
      </c>
      <c r="G212">
        <f t="shared" si="18"/>
        <v>581.20563269446052</v>
      </c>
      <c r="H212">
        <f t="shared" si="19"/>
        <v>114350.70084906973</v>
      </c>
    </row>
    <row r="213" spans="2:8">
      <c r="B213">
        <f t="shared" si="16"/>
        <v>18</v>
      </c>
      <c r="C213">
        <v>206</v>
      </c>
      <c r="D213">
        <f t="shared" si="17"/>
        <v>2471.6313225168251</v>
      </c>
      <c r="F213">
        <f t="shared" si="20"/>
        <v>114350.70084906973</v>
      </c>
      <c r="G213">
        <f t="shared" si="18"/>
        <v>571.75350424534872</v>
      </c>
      <c r="H213">
        <f t="shared" si="19"/>
        <v>112450.82303079826</v>
      </c>
    </row>
    <row r="214" spans="2:8">
      <c r="B214">
        <f t="shared" si="16"/>
        <v>18</v>
      </c>
      <c r="C214">
        <v>207</v>
      </c>
      <c r="D214">
        <f t="shared" si="17"/>
        <v>2471.6313225168251</v>
      </c>
      <c r="F214">
        <f t="shared" si="20"/>
        <v>112450.82303079826</v>
      </c>
      <c r="G214">
        <f t="shared" si="18"/>
        <v>562.25411515399128</v>
      </c>
      <c r="H214">
        <f t="shared" si="19"/>
        <v>110541.44582343542</v>
      </c>
    </row>
    <row r="215" spans="2:8">
      <c r="B215">
        <f t="shared" si="16"/>
        <v>18</v>
      </c>
      <c r="C215">
        <v>208</v>
      </c>
      <c r="D215">
        <f t="shared" si="17"/>
        <v>2471.6313225168251</v>
      </c>
      <c r="F215">
        <f t="shared" si="20"/>
        <v>110541.44582343542</v>
      </c>
      <c r="G215">
        <f t="shared" si="18"/>
        <v>552.70722911717712</v>
      </c>
      <c r="H215">
        <f t="shared" si="19"/>
        <v>108622.52173003578</v>
      </c>
    </row>
    <row r="216" spans="2:8">
      <c r="B216">
        <f t="shared" si="16"/>
        <v>18</v>
      </c>
      <c r="C216">
        <v>209</v>
      </c>
      <c r="D216">
        <f t="shared" si="17"/>
        <v>2471.6313225168251</v>
      </c>
      <c r="F216">
        <f t="shared" si="20"/>
        <v>108622.52173003578</v>
      </c>
      <c r="G216">
        <f t="shared" si="18"/>
        <v>543.11260865017891</v>
      </c>
      <c r="H216">
        <f t="shared" si="19"/>
        <v>106694.00301616912</v>
      </c>
    </row>
    <row r="217" spans="2:8">
      <c r="B217">
        <f t="shared" si="16"/>
        <v>18</v>
      </c>
      <c r="C217">
        <v>210</v>
      </c>
      <c r="D217">
        <f t="shared" si="17"/>
        <v>2471.6313225168251</v>
      </c>
      <c r="F217">
        <f t="shared" si="20"/>
        <v>106694.00301616912</v>
      </c>
      <c r="G217">
        <f t="shared" si="18"/>
        <v>533.47001508084566</v>
      </c>
      <c r="H217">
        <f t="shared" si="19"/>
        <v>104755.84170873315</v>
      </c>
    </row>
    <row r="218" spans="2:8">
      <c r="B218">
        <f t="shared" si="16"/>
        <v>18</v>
      </c>
      <c r="C218">
        <v>211</v>
      </c>
      <c r="D218">
        <f t="shared" si="17"/>
        <v>2471.6313225168251</v>
      </c>
      <c r="F218">
        <f t="shared" si="20"/>
        <v>104755.84170873315</v>
      </c>
      <c r="G218">
        <f t="shared" si="18"/>
        <v>523.77920854366573</v>
      </c>
      <c r="H218">
        <f t="shared" si="19"/>
        <v>102807.98959475999</v>
      </c>
    </row>
    <row r="219" spans="2:8">
      <c r="B219">
        <f t="shared" si="16"/>
        <v>18</v>
      </c>
      <c r="C219">
        <v>212</v>
      </c>
      <c r="D219">
        <f t="shared" si="17"/>
        <v>2471.6313225168251</v>
      </c>
      <c r="F219">
        <f t="shared" si="20"/>
        <v>102807.98959475999</v>
      </c>
      <c r="G219">
        <f t="shared" si="18"/>
        <v>514.03994797379994</v>
      </c>
      <c r="H219">
        <f t="shared" si="19"/>
        <v>100850.39822021696</v>
      </c>
    </row>
    <row r="220" spans="2:8">
      <c r="B220">
        <f t="shared" si="16"/>
        <v>18</v>
      </c>
      <c r="C220">
        <v>213</v>
      </c>
      <c r="D220">
        <f t="shared" si="17"/>
        <v>2471.6313225168251</v>
      </c>
      <c r="F220">
        <f t="shared" si="20"/>
        <v>100850.39822021696</v>
      </c>
      <c r="G220">
        <f t="shared" si="18"/>
        <v>504.2519911010848</v>
      </c>
      <c r="H220">
        <f t="shared" si="19"/>
        <v>98883.01888880122</v>
      </c>
    </row>
    <row r="221" spans="2:8">
      <c r="B221">
        <f t="shared" si="16"/>
        <v>18</v>
      </c>
      <c r="C221">
        <v>214</v>
      </c>
      <c r="D221">
        <f t="shared" si="17"/>
        <v>2471.6313225168251</v>
      </c>
      <c r="F221">
        <f t="shared" si="20"/>
        <v>98883.01888880122</v>
      </c>
      <c r="G221">
        <f t="shared" si="18"/>
        <v>494.41509444400612</v>
      </c>
      <c r="H221">
        <f t="shared" si="19"/>
        <v>96905.802660728397</v>
      </c>
    </row>
    <row r="222" spans="2:8">
      <c r="B222">
        <f t="shared" si="16"/>
        <v>18</v>
      </c>
      <c r="C222">
        <v>215</v>
      </c>
      <c r="D222">
        <f t="shared" si="17"/>
        <v>2471.6313225168251</v>
      </c>
      <c r="F222">
        <f t="shared" si="20"/>
        <v>96905.802660728397</v>
      </c>
      <c r="G222">
        <f t="shared" si="18"/>
        <v>484.52901330364199</v>
      </c>
      <c r="H222">
        <f t="shared" si="19"/>
        <v>94918.700351515217</v>
      </c>
    </row>
    <row r="223" spans="2:8">
      <c r="B223">
        <f t="shared" si="16"/>
        <v>18</v>
      </c>
      <c r="C223">
        <v>216</v>
      </c>
      <c r="D223">
        <f t="shared" si="17"/>
        <v>2471.6313225168251</v>
      </c>
      <c r="F223">
        <f t="shared" si="20"/>
        <v>94918.700351515217</v>
      </c>
      <c r="G223">
        <f t="shared" si="18"/>
        <v>474.59350175757612</v>
      </c>
      <c r="H223">
        <f t="shared" si="19"/>
        <v>92921.662530755973</v>
      </c>
    </row>
    <row r="224" spans="2:8">
      <c r="B224">
        <f t="shared" si="16"/>
        <v>19</v>
      </c>
      <c r="C224">
        <v>217</v>
      </c>
      <c r="D224">
        <f t="shared" si="17"/>
        <v>2521.0639489671617</v>
      </c>
      <c r="F224">
        <f t="shared" si="20"/>
        <v>92921.662530755973</v>
      </c>
      <c r="G224">
        <f t="shared" si="18"/>
        <v>464.60831265377988</v>
      </c>
      <c r="H224">
        <f t="shared" si="19"/>
        <v>90865.206894442585</v>
      </c>
    </row>
    <row r="225" spans="2:8">
      <c r="B225">
        <f t="shared" si="16"/>
        <v>19</v>
      </c>
      <c r="C225">
        <v>218</v>
      </c>
      <c r="D225">
        <f t="shared" si="17"/>
        <v>2521.0639489671617</v>
      </c>
      <c r="F225">
        <f t="shared" si="20"/>
        <v>90865.206894442585</v>
      </c>
      <c r="G225">
        <f t="shared" si="18"/>
        <v>454.32603447221294</v>
      </c>
      <c r="H225">
        <f t="shared" si="19"/>
        <v>88798.468979947633</v>
      </c>
    </row>
    <row r="226" spans="2:8">
      <c r="B226">
        <f t="shared" si="16"/>
        <v>19</v>
      </c>
      <c r="C226">
        <v>219</v>
      </c>
      <c r="D226">
        <f t="shared" si="17"/>
        <v>2521.0639489671617</v>
      </c>
      <c r="F226">
        <f t="shared" si="20"/>
        <v>88798.468979947633</v>
      </c>
      <c r="G226">
        <f t="shared" si="18"/>
        <v>443.99234489973816</v>
      </c>
      <c r="H226">
        <f t="shared" si="19"/>
        <v>86721.397375880217</v>
      </c>
    </row>
    <row r="227" spans="2:8">
      <c r="B227">
        <f t="shared" si="16"/>
        <v>19</v>
      </c>
      <c r="C227">
        <v>220</v>
      </c>
      <c r="D227">
        <f t="shared" si="17"/>
        <v>2521.0639489671617</v>
      </c>
      <c r="F227">
        <f t="shared" si="20"/>
        <v>86721.397375880217</v>
      </c>
      <c r="G227">
        <f t="shared" si="18"/>
        <v>433.60698687940112</v>
      </c>
      <c r="H227">
        <f t="shared" si="19"/>
        <v>84633.940413792458</v>
      </c>
    </row>
    <row r="228" spans="2:8">
      <c r="B228">
        <f t="shared" si="16"/>
        <v>19</v>
      </c>
      <c r="C228">
        <v>221</v>
      </c>
      <c r="D228">
        <f t="shared" si="17"/>
        <v>2521.0639489671617</v>
      </c>
      <c r="F228">
        <f t="shared" si="20"/>
        <v>84633.940413792458</v>
      </c>
      <c r="G228">
        <f t="shared" si="18"/>
        <v>423.16970206896229</v>
      </c>
      <c r="H228">
        <f t="shared" si="19"/>
        <v>82536.046166894259</v>
      </c>
    </row>
    <row r="229" spans="2:8">
      <c r="B229">
        <f t="shared" si="16"/>
        <v>19</v>
      </c>
      <c r="C229">
        <v>222</v>
      </c>
      <c r="D229">
        <f t="shared" si="17"/>
        <v>2521.0639489671617</v>
      </c>
      <c r="F229">
        <f t="shared" si="20"/>
        <v>82536.046166894259</v>
      </c>
      <c r="G229">
        <f t="shared" si="18"/>
        <v>412.68023083447133</v>
      </c>
      <c r="H229">
        <f t="shared" si="19"/>
        <v>80427.662448761563</v>
      </c>
    </row>
    <row r="230" spans="2:8">
      <c r="B230">
        <f t="shared" si="16"/>
        <v>19</v>
      </c>
      <c r="C230">
        <v>223</v>
      </c>
      <c r="D230">
        <f t="shared" si="17"/>
        <v>2521.0639489671617</v>
      </c>
      <c r="F230">
        <f t="shared" si="20"/>
        <v>80427.662448761563</v>
      </c>
      <c r="G230">
        <f t="shared" si="18"/>
        <v>402.13831224380783</v>
      </c>
      <c r="H230">
        <f t="shared" si="19"/>
        <v>78308.736812038202</v>
      </c>
    </row>
    <row r="231" spans="2:8">
      <c r="B231">
        <f t="shared" si="16"/>
        <v>19</v>
      </c>
      <c r="C231">
        <v>224</v>
      </c>
      <c r="D231">
        <f t="shared" si="17"/>
        <v>2521.0639489671617</v>
      </c>
      <c r="F231">
        <f t="shared" si="20"/>
        <v>78308.736812038202</v>
      </c>
      <c r="G231">
        <f t="shared" si="18"/>
        <v>391.54368406019103</v>
      </c>
      <c r="H231">
        <f t="shared" si="19"/>
        <v>76179.216547131233</v>
      </c>
    </row>
    <row r="232" spans="2:8">
      <c r="B232">
        <f t="shared" si="16"/>
        <v>19</v>
      </c>
      <c r="C232">
        <v>225</v>
      </c>
      <c r="D232">
        <f t="shared" si="17"/>
        <v>2521.0639489671617</v>
      </c>
      <c r="F232">
        <f t="shared" si="20"/>
        <v>76179.216547131233</v>
      </c>
      <c r="G232">
        <f t="shared" si="18"/>
        <v>380.89608273565619</v>
      </c>
      <c r="H232">
        <f t="shared" si="19"/>
        <v>74039.048680899723</v>
      </c>
    </row>
    <row r="233" spans="2:8">
      <c r="B233">
        <f t="shared" si="16"/>
        <v>19</v>
      </c>
      <c r="C233">
        <v>226</v>
      </c>
      <c r="D233">
        <f t="shared" si="17"/>
        <v>2521.0639489671617</v>
      </c>
      <c r="F233">
        <f t="shared" si="20"/>
        <v>74039.048680899723</v>
      </c>
      <c r="G233">
        <f t="shared" si="18"/>
        <v>370.19524340449863</v>
      </c>
      <c r="H233">
        <f t="shared" si="19"/>
        <v>71888.179975337058</v>
      </c>
    </row>
    <row r="234" spans="2:8">
      <c r="B234">
        <f t="shared" si="16"/>
        <v>19</v>
      </c>
      <c r="C234">
        <v>227</v>
      </c>
      <c r="D234">
        <f t="shared" si="17"/>
        <v>2521.0639489671617</v>
      </c>
      <c r="F234">
        <f t="shared" si="20"/>
        <v>71888.179975337058</v>
      </c>
      <c r="G234">
        <f t="shared" si="18"/>
        <v>359.44089987668531</v>
      </c>
      <c r="H234">
        <f t="shared" si="19"/>
        <v>69726.556926246587</v>
      </c>
    </row>
    <row r="235" spans="2:8">
      <c r="B235">
        <f t="shared" si="16"/>
        <v>19</v>
      </c>
      <c r="C235">
        <v>228</v>
      </c>
      <c r="D235">
        <f t="shared" si="17"/>
        <v>2521.0639489671617</v>
      </c>
      <c r="F235">
        <f t="shared" si="20"/>
        <v>69726.556926246587</v>
      </c>
      <c r="G235">
        <f t="shared" si="18"/>
        <v>348.63278463123294</v>
      </c>
      <c r="H235">
        <f t="shared" si="19"/>
        <v>67554.125761910662</v>
      </c>
    </row>
    <row r="236" spans="2:8">
      <c r="B236">
        <f t="shared" si="16"/>
        <v>20</v>
      </c>
      <c r="C236">
        <v>229</v>
      </c>
      <c r="D236">
        <f t="shared" si="17"/>
        <v>2571.4852279465049</v>
      </c>
      <c r="F236">
        <f t="shared" si="20"/>
        <v>67554.125761910662</v>
      </c>
      <c r="G236">
        <f t="shared" si="18"/>
        <v>337.77062880955333</v>
      </c>
      <c r="H236">
        <f t="shared" si="19"/>
        <v>65320.411162773707</v>
      </c>
    </row>
    <row r="237" spans="2:8">
      <c r="B237">
        <f t="shared" si="16"/>
        <v>20</v>
      </c>
      <c r="C237">
        <v>230</v>
      </c>
      <c r="D237">
        <f t="shared" si="17"/>
        <v>2571.4852279465049</v>
      </c>
      <c r="F237">
        <f t="shared" si="20"/>
        <v>65320.411162773707</v>
      </c>
      <c r="G237">
        <f t="shared" si="18"/>
        <v>326.60205581386856</v>
      </c>
      <c r="H237">
        <f t="shared" si="19"/>
        <v>63075.527990641072</v>
      </c>
    </row>
    <row r="238" spans="2:8">
      <c r="B238">
        <f t="shared" si="16"/>
        <v>20</v>
      </c>
      <c r="C238">
        <v>231</v>
      </c>
      <c r="D238">
        <f t="shared" si="17"/>
        <v>2571.4852279465049</v>
      </c>
      <c r="F238">
        <f t="shared" si="20"/>
        <v>63075.527990641072</v>
      </c>
      <c r="G238">
        <f t="shared" si="18"/>
        <v>315.37763995320535</v>
      </c>
      <c r="H238">
        <f t="shared" si="19"/>
        <v>60819.420402647775</v>
      </c>
    </row>
    <row r="239" spans="2:8">
      <c r="B239">
        <f t="shared" si="16"/>
        <v>20</v>
      </c>
      <c r="C239">
        <v>232</v>
      </c>
      <c r="D239">
        <f t="shared" si="17"/>
        <v>2571.4852279465049</v>
      </c>
      <c r="F239">
        <f t="shared" si="20"/>
        <v>60819.420402647775</v>
      </c>
      <c r="G239">
        <f t="shared" si="18"/>
        <v>304.0971020132389</v>
      </c>
      <c r="H239">
        <f t="shared" si="19"/>
        <v>58552.032276714512</v>
      </c>
    </row>
    <row r="240" spans="2:8">
      <c r="B240">
        <f t="shared" si="16"/>
        <v>20</v>
      </c>
      <c r="C240">
        <v>233</v>
      </c>
      <c r="D240">
        <f t="shared" si="17"/>
        <v>2571.4852279465049</v>
      </c>
      <c r="F240">
        <f t="shared" si="20"/>
        <v>58552.032276714512</v>
      </c>
      <c r="G240">
        <f t="shared" si="18"/>
        <v>292.76016138357255</v>
      </c>
      <c r="H240">
        <f t="shared" si="19"/>
        <v>56273.307210151579</v>
      </c>
    </row>
    <row r="241" spans="2:8">
      <c r="B241">
        <f t="shared" si="16"/>
        <v>20</v>
      </c>
      <c r="C241">
        <v>234</v>
      </c>
      <c r="D241">
        <f t="shared" si="17"/>
        <v>2571.4852279465049</v>
      </c>
      <c r="F241">
        <f t="shared" si="20"/>
        <v>56273.307210151579</v>
      </c>
      <c r="G241">
        <f t="shared" si="18"/>
        <v>281.36653605075793</v>
      </c>
      <c r="H241">
        <f t="shared" si="19"/>
        <v>53983.188518255833</v>
      </c>
    </row>
    <row r="242" spans="2:8">
      <c r="B242">
        <f t="shared" si="16"/>
        <v>20</v>
      </c>
      <c r="C242">
        <v>235</v>
      </c>
      <c r="D242">
        <f t="shared" si="17"/>
        <v>2571.4852279465049</v>
      </c>
      <c r="F242">
        <f t="shared" si="20"/>
        <v>53983.188518255833</v>
      </c>
      <c r="G242">
        <f t="shared" si="18"/>
        <v>269.91594259127919</v>
      </c>
      <c r="H242">
        <f t="shared" si="19"/>
        <v>51681.619232900608</v>
      </c>
    </row>
    <row r="243" spans="2:8">
      <c r="B243">
        <f t="shared" si="16"/>
        <v>20</v>
      </c>
      <c r="C243">
        <v>236</v>
      </c>
      <c r="D243">
        <f t="shared" si="17"/>
        <v>2571.4852279465049</v>
      </c>
      <c r="F243">
        <f t="shared" si="20"/>
        <v>51681.619232900608</v>
      </c>
      <c r="G243">
        <f t="shared" si="18"/>
        <v>258.40809616450304</v>
      </c>
      <c r="H243">
        <f t="shared" si="19"/>
        <v>49368.542101118604</v>
      </c>
    </row>
    <row r="244" spans="2:8">
      <c r="B244">
        <f t="shared" si="16"/>
        <v>20</v>
      </c>
      <c r="C244">
        <v>237</v>
      </c>
      <c r="D244">
        <f t="shared" si="17"/>
        <v>2571.4852279465049</v>
      </c>
      <c r="F244">
        <f t="shared" si="20"/>
        <v>49368.542101118604</v>
      </c>
      <c r="G244">
        <f t="shared" si="18"/>
        <v>246.84271050559303</v>
      </c>
      <c r="H244">
        <f t="shared" si="19"/>
        <v>47043.899583677696</v>
      </c>
    </row>
    <row r="245" spans="2:8">
      <c r="B245">
        <f t="shared" si="16"/>
        <v>20</v>
      </c>
      <c r="C245">
        <v>238</v>
      </c>
      <c r="D245">
        <f t="shared" si="17"/>
        <v>2571.4852279465049</v>
      </c>
      <c r="F245">
        <f t="shared" si="20"/>
        <v>47043.899583677696</v>
      </c>
      <c r="G245">
        <f t="shared" si="18"/>
        <v>235.21949791838847</v>
      </c>
      <c r="H245">
        <f t="shared" si="19"/>
        <v>44707.633853649582</v>
      </c>
    </row>
    <row r="246" spans="2:8">
      <c r="B246">
        <f t="shared" si="16"/>
        <v>20</v>
      </c>
      <c r="C246">
        <v>239</v>
      </c>
      <c r="D246">
        <f t="shared" si="17"/>
        <v>2571.4852279465049</v>
      </c>
      <c r="F246">
        <f t="shared" si="20"/>
        <v>44707.633853649582</v>
      </c>
      <c r="G246">
        <f t="shared" si="18"/>
        <v>223.53816926824791</v>
      </c>
      <c r="H246">
        <f t="shared" si="19"/>
        <v>42359.686794971327</v>
      </c>
    </row>
    <row r="247" spans="2:8">
      <c r="B247">
        <f t="shared" si="16"/>
        <v>20</v>
      </c>
      <c r="C247">
        <v>240</v>
      </c>
      <c r="D247">
        <f t="shared" si="17"/>
        <v>2571.4852279465049</v>
      </c>
      <c r="E247">
        <f>endpayment</f>
        <v>40000</v>
      </c>
      <c r="F247">
        <f t="shared" si="20"/>
        <v>42359.686794971327</v>
      </c>
      <c r="G247">
        <f t="shared" si="18"/>
        <v>211.79843397485664</v>
      </c>
      <c r="H247">
        <f t="shared" si="19"/>
        <v>9.996801964007318E-7</v>
      </c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4A08F75-5DC5-4E9F-9346-B175EE2994F9}"/>
</file>

<file path=customXml/itemProps2.xml><?xml version="1.0" encoding="utf-8"?>
<ds:datastoreItem xmlns:ds="http://schemas.openxmlformats.org/officeDocument/2006/customXml" ds:itemID="{9C7B31B7-1555-4E65-AE25-7F7B2AB19873}"/>
</file>

<file path=customXml/itemProps3.xml><?xml version="1.0" encoding="utf-8"?>
<ds:datastoreItem xmlns:ds="http://schemas.openxmlformats.org/officeDocument/2006/customXml" ds:itemID="{1DFE3475-5787-4326-B65A-EF55B46B11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model</vt:lpstr>
      <vt:lpstr>endpayment</vt:lpstr>
      <vt:lpstr>INT_RATE</vt:lpstr>
      <vt:lpstr>look2</vt:lpstr>
      <vt:lpstr>lookup</vt:lpstr>
      <vt:lpstr>paymentgrowth</vt:lpstr>
    </vt:vector>
  </TitlesOfParts>
  <Company>Kelley School of Business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T41XP Rev.2</dc:creator>
  <cp:lastModifiedBy>Vivian</cp:lastModifiedBy>
  <cp:lastPrinted>2005-03-31T15:57:04Z</cp:lastPrinted>
  <dcterms:created xsi:type="dcterms:W3CDTF">2004-11-12T12:01:14Z</dcterms:created>
  <dcterms:modified xsi:type="dcterms:W3CDTF">2007-03-24T23:28:47Z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