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card1rate">Sheet1!$F$1</definedName>
    <definedName name="card2rate">Sheet1!$F$2</definedName>
    <definedName name="payment_limit">Sheet1!$F$3</definedName>
    <definedName name="solver_adj" localSheetId="0" hidden="1">Sheet1!$F$5:$G$28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Sheet1!$F$5:$G$28</definedName>
    <definedName name="solver_lhs2" localSheetId="0" hidden="1">Sheet1!$J$28:$K$28</definedName>
    <definedName name="solver_lhs3" localSheetId="0" hidden="1">Sheet1!$N$5:$N$28</definedName>
    <definedName name="solver_lhs4" localSheetId="0" hidden="1">Sheet1!$N$5:$N$28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Sheet1!$L$5:$M$28</definedName>
    <definedName name="solver_rhs2" localSheetId="0" hidden="1">0</definedName>
    <definedName name="solver_rhs3" localSheetId="0" hidden="1">2000</definedName>
    <definedName name="solver_rhs4" localSheetId="0" hidden="1">2000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5" i="1"/>
  <c r="M5" i="1"/>
  <c r="L5" i="1"/>
  <c r="H2" i="1"/>
  <c r="K5" i="1"/>
  <c r="E6" i="1" s="1"/>
  <c r="I6" i="1" s="1"/>
  <c r="J5" i="1"/>
  <c r="D6" i="1" s="1"/>
  <c r="H6" i="1" s="1"/>
  <c r="I5" i="1"/>
  <c r="H5" i="1"/>
  <c r="F2" i="1"/>
  <c r="F1" i="1"/>
  <c r="J6" i="1" l="1"/>
  <c r="D7" i="1" s="1"/>
  <c r="M6" i="1"/>
  <c r="K6" i="1"/>
  <c r="E7" i="1" s="1"/>
  <c r="L6" i="1"/>
  <c r="I7" i="1" l="1"/>
  <c r="K7" i="1" s="1"/>
  <c r="E8" i="1" s="1"/>
  <c r="M8" i="1" s="1"/>
  <c r="M7" i="1"/>
  <c r="H7" i="1"/>
  <c r="J7" i="1" s="1"/>
  <c r="D8" i="1" s="1"/>
  <c r="L7" i="1"/>
  <c r="L8" i="1" l="1"/>
  <c r="H8" i="1"/>
  <c r="J8" i="1" s="1"/>
  <c r="D9" i="1" s="1"/>
  <c r="I8" i="1"/>
  <c r="K8" i="1" s="1"/>
  <c r="E9" i="1" s="1"/>
  <c r="M9" i="1" l="1"/>
  <c r="I9" i="1"/>
  <c r="K9" i="1" s="1"/>
  <c r="E10" i="1" s="1"/>
  <c r="M10" i="1" s="1"/>
  <c r="L9" i="1"/>
  <c r="H9" i="1"/>
  <c r="J9" i="1" s="1"/>
  <c r="D10" i="1" s="1"/>
  <c r="I10" i="1" l="1"/>
  <c r="K10" i="1" s="1"/>
  <c r="E11" i="1" s="1"/>
  <c r="M11" i="1" s="1"/>
  <c r="L10" i="1"/>
  <c r="H10" i="1"/>
  <c r="J10" i="1" s="1"/>
  <c r="D11" i="1" s="1"/>
  <c r="I11" i="1" l="1"/>
  <c r="K11" i="1" s="1"/>
  <c r="E12" i="1" s="1"/>
  <c r="M12" i="1" s="1"/>
  <c r="L11" i="1"/>
  <c r="H11" i="1"/>
  <c r="J11" i="1" s="1"/>
  <c r="D12" i="1" s="1"/>
  <c r="I12" i="1" l="1"/>
  <c r="K12" i="1" s="1"/>
  <c r="E13" i="1" s="1"/>
  <c r="L12" i="1"/>
  <c r="H12" i="1"/>
  <c r="J12" i="1" s="1"/>
  <c r="D13" i="1" s="1"/>
  <c r="M13" i="1" l="1"/>
  <c r="I13" i="1"/>
  <c r="K13" i="1" s="1"/>
  <c r="E14" i="1" s="1"/>
  <c r="L13" i="1"/>
  <c r="H13" i="1"/>
  <c r="J13" i="1" s="1"/>
  <c r="D14" i="1" s="1"/>
  <c r="M14" i="1" l="1"/>
  <c r="I14" i="1"/>
  <c r="K14" i="1" s="1"/>
  <c r="E15" i="1" s="1"/>
  <c r="L14" i="1"/>
  <c r="H14" i="1"/>
  <c r="J14" i="1" s="1"/>
  <c r="D15" i="1" s="1"/>
  <c r="M15" i="1" l="1"/>
  <c r="I15" i="1"/>
  <c r="K15" i="1" s="1"/>
  <c r="E16" i="1" s="1"/>
  <c r="M16" i="1" s="1"/>
  <c r="L15" i="1"/>
  <c r="H15" i="1"/>
  <c r="J15" i="1" s="1"/>
  <c r="D16" i="1" s="1"/>
  <c r="I16" i="1" l="1"/>
  <c r="K16" i="1" s="1"/>
  <c r="E17" i="1" s="1"/>
  <c r="L16" i="1"/>
  <c r="H16" i="1"/>
  <c r="J16" i="1" s="1"/>
  <c r="D17" i="1" s="1"/>
  <c r="M17" i="1" l="1"/>
  <c r="I17" i="1"/>
  <c r="K17" i="1" s="1"/>
  <c r="E18" i="1" s="1"/>
  <c r="M18" i="1" s="1"/>
  <c r="L17" i="1"/>
  <c r="H17" i="1"/>
  <c r="J17" i="1" s="1"/>
  <c r="D18" i="1" s="1"/>
  <c r="I18" i="1" l="1"/>
  <c r="K18" i="1" s="1"/>
  <c r="E19" i="1" s="1"/>
  <c r="M19" i="1" s="1"/>
  <c r="L18" i="1"/>
  <c r="H18" i="1"/>
  <c r="J18" i="1" s="1"/>
  <c r="D19" i="1" s="1"/>
  <c r="I19" i="1" l="1"/>
  <c r="K19" i="1" s="1"/>
  <c r="E20" i="1" s="1"/>
  <c r="M20" i="1" s="1"/>
  <c r="L19" i="1"/>
  <c r="H19" i="1"/>
  <c r="J19" i="1" s="1"/>
  <c r="D20" i="1" s="1"/>
  <c r="I20" i="1" l="1"/>
  <c r="K20" i="1" s="1"/>
  <c r="E21" i="1" s="1"/>
  <c r="L20" i="1"/>
  <c r="H20" i="1"/>
  <c r="J20" i="1" s="1"/>
  <c r="D21" i="1" s="1"/>
  <c r="M21" i="1" l="1"/>
  <c r="I21" i="1"/>
  <c r="K21" i="1" s="1"/>
  <c r="E22" i="1" s="1"/>
  <c r="M22" i="1" s="1"/>
  <c r="L21" i="1"/>
  <c r="H21" i="1"/>
  <c r="J21" i="1" s="1"/>
  <c r="D22" i="1" s="1"/>
  <c r="I22" i="1" l="1"/>
  <c r="K22" i="1" s="1"/>
  <c r="E23" i="1" s="1"/>
  <c r="M23" i="1" s="1"/>
  <c r="L22" i="1"/>
  <c r="H22" i="1"/>
  <c r="J22" i="1" s="1"/>
  <c r="D23" i="1" s="1"/>
  <c r="I23" i="1" l="1"/>
  <c r="K23" i="1" s="1"/>
  <c r="E24" i="1" s="1"/>
  <c r="M24" i="1" s="1"/>
  <c r="L23" i="1"/>
  <c r="H23" i="1"/>
  <c r="J23" i="1" s="1"/>
  <c r="D24" i="1" s="1"/>
  <c r="I24" i="1" l="1"/>
  <c r="K24" i="1" s="1"/>
  <c r="E25" i="1" s="1"/>
  <c r="L24" i="1"/>
  <c r="H24" i="1"/>
  <c r="J24" i="1" s="1"/>
  <c r="D25" i="1" s="1"/>
  <c r="M25" i="1" l="1"/>
  <c r="I25" i="1"/>
  <c r="K25" i="1" s="1"/>
  <c r="E26" i="1" s="1"/>
  <c r="M26" i="1" s="1"/>
  <c r="L25" i="1"/>
  <c r="H25" i="1"/>
  <c r="J25" i="1" s="1"/>
  <c r="D26" i="1" s="1"/>
  <c r="I26" i="1" l="1"/>
  <c r="K26" i="1" s="1"/>
  <c r="E27" i="1" s="1"/>
  <c r="M27" i="1" s="1"/>
  <c r="L26" i="1"/>
  <c r="H26" i="1"/>
  <c r="J26" i="1" s="1"/>
  <c r="D27" i="1" s="1"/>
  <c r="I27" i="1" l="1"/>
  <c r="K27" i="1" s="1"/>
  <c r="E28" i="1" s="1"/>
  <c r="M28" i="1" s="1"/>
  <c r="L27" i="1"/>
  <c r="H27" i="1"/>
  <c r="J27" i="1" s="1"/>
  <c r="D28" i="1" s="1"/>
  <c r="I28" i="1" l="1"/>
  <c r="K28" i="1" s="1"/>
  <c r="L28" i="1"/>
  <c r="H28" i="1"/>
  <c r="J28" i="1" s="1"/>
</calcChain>
</file>

<file path=xl/sharedStrings.xml><?xml version="1.0" encoding="utf-8"?>
<sst xmlns="http://schemas.openxmlformats.org/spreadsheetml/2006/main" count="16" uniqueCount="16">
  <si>
    <t>Month</t>
  </si>
  <si>
    <t>Card 1 Start Balance</t>
  </si>
  <si>
    <t>Card 2 Start Balance</t>
  </si>
  <si>
    <t>Card 1 Payment</t>
  </si>
  <si>
    <t>Card 2 Payment</t>
  </si>
  <si>
    <t>Card 1 Interest</t>
  </si>
  <si>
    <t>Card 2 Interest</t>
  </si>
  <si>
    <t>Card 1 Ending Balance</t>
  </si>
  <si>
    <t>Card 2 Ending Balance</t>
  </si>
  <si>
    <t>card1rate</t>
  </si>
  <si>
    <t>card2rate</t>
  </si>
  <si>
    <t>interest</t>
  </si>
  <si>
    <t>Min Card 1 Payment</t>
  </si>
  <si>
    <t>Min Card 2 payment</t>
  </si>
  <si>
    <t>payment limit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</si>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</sst>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8"/>
  <sheetViews>
    <sheetView tabSelected="1" topLeftCell="A2" workbookViewId="0">
      <selection activeCell="E10" sqref="E10"/>
    </sheetView>
  </sheetViews>
  <sheetFormatPr defaultRowHeight="15" x14ac:dyDescent="0.25"/>
  <cols>
    <col min="5" max="5" width="16.42578125" customWidth="1"/>
  </cols>
  <sheetData>
    <row r="1" spans="3:14" x14ac:dyDescent="0.25">
      <c r="E1" t="s">
        <v>9</v>
      </c>
      <c r="F1">
        <f>0.18/12</f>
        <v>1.4999999999999999E-2</v>
      </c>
      <c r="H1" t="s">
        <v>11</v>
      </c>
    </row>
    <row r="2" spans="3:14" x14ac:dyDescent="0.25">
      <c r="E2" t="s">
        <v>10</v>
      </c>
      <c r="F2">
        <f>0.12/12</f>
        <v>0.01</v>
      </c>
      <c r="H2" s="3">
        <f>SUM(F5:G28)-SUM(D5:E5)</f>
        <v>879.07960433997323</v>
      </c>
    </row>
    <row r="3" spans="3:14" x14ac:dyDescent="0.25">
      <c r="E3" t="s">
        <v>14</v>
      </c>
      <c r="F3">
        <v>2000</v>
      </c>
    </row>
    <row r="4" spans="3:14" ht="45" x14ac:dyDescent="0.25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12</v>
      </c>
      <c r="M4" s="1" t="s">
        <v>13</v>
      </c>
      <c r="N4" s="1" t="s">
        <v>15</v>
      </c>
    </row>
    <row r="5" spans="3:14" x14ac:dyDescent="0.25">
      <c r="C5">
        <v>1</v>
      </c>
      <c r="D5">
        <v>10000</v>
      </c>
      <c r="E5">
        <v>5000</v>
      </c>
      <c r="F5" s="2">
        <v>1500</v>
      </c>
      <c r="G5" s="2">
        <v>500</v>
      </c>
      <c r="H5">
        <f>card1rate*D5</f>
        <v>150</v>
      </c>
      <c r="I5">
        <f>card2rate*E5</f>
        <v>50</v>
      </c>
      <c r="J5">
        <f>D5-F5+H5</f>
        <v>8650</v>
      </c>
      <c r="K5">
        <f>E5-G5+I5</f>
        <v>4550</v>
      </c>
      <c r="L5">
        <f>0.1*D5</f>
        <v>1000</v>
      </c>
      <c r="M5">
        <f>0.1*E5</f>
        <v>500</v>
      </c>
      <c r="N5">
        <f>SUM(F5:G5)</f>
        <v>2000</v>
      </c>
    </row>
    <row r="6" spans="3:14" x14ac:dyDescent="0.25">
      <c r="C6">
        <v>2</v>
      </c>
      <c r="D6">
        <f>J5</f>
        <v>8650</v>
      </c>
      <c r="E6">
        <f>K5</f>
        <v>4550</v>
      </c>
      <c r="F6" s="2">
        <v>1544.9999999999829</v>
      </c>
      <c r="G6" s="2">
        <v>455.00000000001705</v>
      </c>
      <c r="H6">
        <f>card1rate*D6</f>
        <v>129.75</v>
      </c>
      <c r="I6">
        <f>card2rate*E6</f>
        <v>45.5</v>
      </c>
      <c r="J6">
        <f t="shared" ref="J6:J28" si="0">D6-F6+H6</f>
        <v>7234.7500000000173</v>
      </c>
      <c r="K6">
        <f t="shared" ref="K6:K28" si="1">E6-G6+I6</f>
        <v>4140.4999999999827</v>
      </c>
      <c r="L6">
        <f t="shared" ref="L6:L28" si="2">0.1*D6</f>
        <v>865</v>
      </c>
      <c r="M6">
        <f t="shared" ref="M6:M28" si="3">0.1*E6</f>
        <v>455</v>
      </c>
      <c r="N6">
        <f t="shared" ref="N6:N28" si="4">SUM(F6:G6)</f>
        <v>2000</v>
      </c>
    </row>
    <row r="7" spans="3:14" x14ac:dyDescent="0.25">
      <c r="C7">
        <v>3</v>
      </c>
      <c r="D7">
        <f t="shared" ref="D7:D28" si="5">J6</f>
        <v>7234.7500000000173</v>
      </c>
      <c r="E7">
        <f t="shared" ref="E7:E28" si="6">K6</f>
        <v>4140.4999999999827</v>
      </c>
      <c r="F7" s="2">
        <v>1585.9500000000116</v>
      </c>
      <c r="G7" s="2">
        <v>414.04999999998842</v>
      </c>
      <c r="H7">
        <f>card1rate*D7</f>
        <v>108.52125000000025</v>
      </c>
      <c r="I7">
        <f>card2rate*E7</f>
        <v>41.404999999999831</v>
      </c>
      <c r="J7">
        <f t="shared" si="0"/>
        <v>5757.3212500000063</v>
      </c>
      <c r="K7">
        <f t="shared" si="1"/>
        <v>3767.8549999999941</v>
      </c>
      <c r="L7">
        <f t="shared" si="2"/>
        <v>723.47500000000173</v>
      </c>
      <c r="M7">
        <f t="shared" si="3"/>
        <v>414.04999999999831</v>
      </c>
      <c r="N7">
        <f t="shared" si="4"/>
        <v>2000</v>
      </c>
    </row>
    <row r="8" spans="3:14" x14ac:dyDescent="0.25">
      <c r="C8">
        <v>4</v>
      </c>
      <c r="D8">
        <f t="shared" si="5"/>
        <v>5757.3212500000063</v>
      </c>
      <c r="E8">
        <f t="shared" si="6"/>
        <v>3767.8549999999941</v>
      </c>
      <c r="F8" s="2">
        <v>1623.2145000000414</v>
      </c>
      <c r="G8" s="2">
        <v>376.78549999995857</v>
      </c>
      <c r="H8">
        <f>card1rate*D8</f>
        <v>86.359818750000088</v>
      </c>
      <c r="I8">
        <f>card2rate*E8</f>
        <v>37.678549999999944</v>
      </c>
      <c r="J8">
        <f t="shared" si="0"/>
        <v>4220.4665687499646</v>
      </c>
      <c r="K8">
        <f t="shared" si="1"/>
        <v>3428.7480500000356</v>
      </c>
      <c r="L8">
        <f t="shared" si="2"/>
        <v>575.73212500000068</v>
      </c>
      <c r="M8">
        <f t="shared" si="3"/>
        <v>376.78549999999944</v>
      </c>
      <c r="N8">
        <f t="shared" si="4"/>
        <v>2000</v>
      </c>
    </row>
    <row r="9" spans="3:14" x14ac:dyDescent="0.25">
      <c r="C9">
        <v>5</v>
      </c>
      <c r="D9">
        <f t="shared" si="5"/>
        <v>4220.4665687499646</v>
      </c>
      <c r="E9">
        <f t="shared" si="6"/>
        <v>3428.7480500000356</v>
      </c>
      <c r="F9" s="2">
        <v>1657.1251949999648</v>
      </c>
      <c r="G9" s="2">
        <v>342.87480500003522</v>
      </c>
      <c r="H9">
        <f>card1rate*D9</f>
        <v>63.306998531249469</v>
      </c>
      <c r="I9">
        <f>card2rate*E9</f>
        <v>34.287480500000356</v>
      </c>
      <c r="J9">
        <f t="shared" si="0"/>
        <v>2626.6483722812491</v>
      </c>
      <c r="K9">
        <f t="shared" si="1"/>
        <v>3120.1607255000008</v>
      </c>
      <c r="L9">
        <f t="shared" si="2"/>
        <v>422.04665687499647</v>
      </c>
      <c r="M9">
        <f t="shared" si="3"/>
        <v>342.87480500000356</v>
      </c>
      <c r="N9">
        <f t="shared" si="4"/>
        <v>2000</v>
      </c>
    </row>
    <row r="10" spans="3:14" x14ac:dyDescent="0.25">
      <c r="C10">
        <v>6</v>
      </c>
      <c r="D10">
        <f t="shared" si="5"/>
        <v>2626.6483722812491</v>
      </c>
      <c r="E10">
        <f t="shared" si="6"/>
        <v>3120.1607255000008</v>
      </c>
      <c r="F10" s="2">
        <v>1687.9839274500071</v>
      </c>
      <c r="G10" s="2">
        <v>312.01607254999271</v>
      </c>
      <c r="H10">
        <f>card1rate*D10</f>
        <v>39.399725584218736</v>
      </c>
      <c r="I10">
        <f>card2rate*E10</f>
        <v>31.20160725500001</v>
      </c>
      <c r="J10">
        <f t="shared" si="0"/>
        <v>978.06417041546069</v>
      </c>
      <c r="K10">
        <f t="shared" si="1"/>
        <v>2839.3462602050081</v>
      </c>
      <c r="L10">
        <f t="shared" si="2"/>
        <v>262.6648372281249</v>
      </c>
      <c r="M10">
        <f t="shared" si="3"/>
        <v>312.0160725500001</v>
      </c>
      <c r="N10">
        <f t="shared" si="4"/>
        <v>1999.9999999999998</v>
      </c>
    </row>
    <row r="11" spans="3:14" x14ac:dyDescent="0.25">
      <c r="C11">
        <v>7</v>
      </c>
      <c r="D11">
        <f t="shared" si="5"/>
        <v>978.06417041546069</v>
      </c>
      <c r="E11">
        <f t="shared" si="6"/>
        <v>2839.3462602050081</v>
      </c>
      <c r="F11" s="2">
        <v>992.73513297424154</v>
      </c>
      <c r="G11" s="2">
        <v>1007.2648670257585</v>
      </c>
      <c r="H11">
        <f>card1rate*D11</f>
        <v>14.67096255623191</v>
      </c>
      <c r="I11">
        <f>card2rate*E11</f>
        <v>28.393462602050082</v>
      </c>
      <c r="J11">
        <f t="shared" si="0"/>
        <v>-2.5489335087058862E-9</v>
      </c>
      <c r="K11">
        <f t="shared" si="1"/>
        <v>1860.4748557812995</v>
      </c>
      <c r="L11">
        <f t="shared" si="2"/>
        <v>97.806417041546069</v>
      </c>
      <c r="M11">
        <f t="shared" si="3"/>
        <v>283.93462602050084</v>
      </c>
      <c r="N11">
        <f t="shared" si="4"/>
        <v>2000</v>
      </c>
    </row>
    <row r="12" spans="3:14" x14ac:dyDescent="0.25">
      <c r="C12">
        <v>8</v>
      </c>
      <c r="D12">
        <f t="shared" si="5"/>
        <v>-2.5489335087058862E-9</v>
      </c>
      <c r="E12">
        <f t="shared" si="6"/>
        <v>1860.4748557812995</v>
      </c>
      <c r="F12" s="2">
        <v>0</v>
      </c>
      <c r="G12" s="2">
        <v>1879.0796043390701</v>
      </c>
      <c r="H12">
        <f>card1rate*D12</f>
        <v>-3.823400263058829E-11</v>
      </c>
      <c r="I12">
        <f>card2rate*E12</f>
        <v>18.604748557812997</v>
      </c>
      <c r="J12">
        <f t="shared" si="0"/>
        <v>-2.5871675113364746E-9</v>
      </c>
      <c r="K12">
        <f t="shared" si="1"/>
        <v>4.2433612179593183E-11</v>
      </c>
      <c r="L12">
        <f t="shared" si="2"/>
        <v>-2.5489335087058864E-10</v>
      </c>
      <c r="M12">
        <f t="shared" si="3"/>
        <v>186.04748557812997</v>
      </c>
      <c r="N12">
        <f t="shared" si="4"/>
        <v>1879.0796043390701</v>
      </c>
    </row>
    <row r="13" spans="3:14" x14ac:dyDescent="0.25">
      <c r="C13">
        <v>9</v>
      </c>
      <c r="D13">
        <f t="shared" si="5"/>
        <v>-2.5871675113364746E-9</v>
      </c>
      <c r="E13">
        <f t="shared" si="6"/>
        <v>4.2433612179593183E-11</v>
      </c>
      <c r="F13" s="2">
        <v>0</v>
      </c>
      <c r="G13" s="2">
        <v>0</v>
      </c>
      <c r="H13">
        <f>card1rate*D13</f>
        <v>-3.880751267004712E-11</v>
      </c>
      <c r="I13">
        <f>card2rate*E13</f>
        <v>4.2433612179593182E-13</v>
      </c>
      <c r="J13">
        <f t="shared" si="0"/>
        <v>-2.6259750240065219E-9</v>
      </c>
      <c r="K13">
        <f t="shared" si="1"/>
        <v>4.2857948301389117E-11</v>
      </c>
      <c r="L13">
        <f t="shared" si="2"/>
        <v>-2.5871675113364747E-10</v>
      </c>
      <c r="M13">
        <f t="shared" si="3"/>
        <v>4.2433612179593186E-12</v>
      </c>
      <c r="N13">
        <f t="shared" si="4"/>
        <v>0</v>
      </c>
    </row>
    <row r="14" spans="3:14" x14ac:dyDescent="0.25">
      <c r="C14">
        <v>10</v>
      </c>
      <c r="D14">
        <f t="shared" si="5"/>
        <v>-2.6259750240065219E-9</v>
      </c>
      <c r="E14">
        <f t="shared" si="6"/>
        <v>4.2857948301389117E-11</v>
      </c>
      <c r="F14" s="2">
        <v>0</v>
      </c>
      <c r="G14" s="2">
        <v>0</v>
      </c>
      <c r="H14">
        <f>card1rate*D14</f>
        <v>-3.9389625360097824E-11</v>
      </c>
      <c r="I14">
        <f>card2rate*E14</f>
        <v>4.285794830138912E-13</v>
      </c>
      <c r="J14">
        <f t="shared" si="0"/>
        <v>-2.6653646493666198E-9</v>
      </c>
      <c r="K14">
        <f t="shared" si="1"/>
        <v>4.3286527784403011E-11</v>
      </c>
      <c r="L14">
        <f t="shared" si="2"/>
        <v>-2.6259750240065219E-10</v>
      </c>
      <c r="M14">
        <f t="shared" si="3"/>
        <v>4.2857948301389117E-12</v>
      </c>
      <c r="N14">
        <f t="shared" si="4"/>
        <v>0</v>
      </c>
    </row>
    <row r="15" spans="3:14" x14ac:dyDescent="0.25">
      <c r="C15">
        <v>11</v>
      </c>
      <c r="D15">
        <f t="shared" si="5"/>
        <v>-2.6653646493666198E-9</v>
      </c>
      <c r="E15">
        <f t="shared" si="6"/>
        <v>4.3286527784403011E-11</v>
      </c>
      <c r="F15" s="2">
        <v>0</v>
      </c>
      <c r="G15" s="2">
        <v>0</v>
      </c>
      <c r="H15">
        <f>card1rate*D15</f>
        <v>-3.9980469740499296E-11</v>
      </c>
      <c r="I15">
        <f>card2rate*E15</f>
        <v>4.3286527784403011E-13</v>
      </c>
      <c r="J15">
        <f t="shared" si="0"/>
        <v>-2.7053451191071191E-9</v>
      </c>
      <c r="K15">
        <f t="shared" si="1"/>
        <v>4.3719393062247038E-11</v>
      </c>
      <c r="L15">
        <f t="shared" si="2"/>
        <v>-2.6653646493666197E-10</v>
      </c>
      <c r="M15">
        <f t="shared" si="3"/>
        <v>4.3286527784403012E-12</v>
      </c>
      <c r="N15">
        <f t="shared" si="4"/>
        <v>0</v>
      </c>
    </row>
    <row r="16" spans="3:14" x14ac:dyDescent="0.25">
      <c r="C16">
        <v>12</v>
      </c>
      <c r="D16">
        <f t="shared" si="5"/>
        <v>-2.7053451191071191E-9</v>
      </c>
      <c r="E16">
        <f t="shared" si="6"/>
        <v>4.3719393062247038E-11</v>
      </c>
      <c r="F16" s="2">
        <v>0</v>
      </c>
      <c r="G16" s="2">
        <v>0</v>
      </c>
      <c r="H16">
        <f>card1rate*D16</f>
        <v>-4.0580176786606785E-11</v>
      </c>
      <c r="I16">
        <f>card2rate*E16</f>
        <v>4.3719393062247039E-13</v>
      </c>
      <c r="J16">
        <f t="shared" si="0"/>
        <v>-2.7459252958937257E-9</v>
      </c>
      <c r="K16">
        <f t="shared" si="1"/>
        <v>4.4156586992869509E-11</v>
      </c>
      <c r="L16">
        <f t="shared" si="2"/>
        <v>-2.7053451191071192E-10</v>
      </c>
      <c r="M16">
        <f t="shared" si="3"/>
        <v>4.3719393062247038E-12</v>
      </c>
      <c r="N16">
        <f t="shared" si="4"/>
        <v>0</v>
      </c>
    </row>
    <row r="17" spans="3:14" x14ac:dyDescent="0.25">
      <c r="C17">
        <v>13</v>
      </c>
      <c r="D17">
        <f t="shared" si="5"/>
        <v>-2.7459252958937257E-9</v>
      </c>
      <c r="E17">
        <f t="shared" si="6"/>
        <v>4.4156586992869509E-11</v>
      </c>
      <c r="F17" s="2">
        <v>0</v>
      </c>
      <c r="G17" s="2">
        <v>3.2180307957243851E-11</v>
      </c>
      <c r="H17">
        <f>card1rate*D17</f>
        <v>-4.1188879438405887E-11</v>
      </c>
      <c r="I17">
        <f>card2rate*E17</f>
        <v>4.4156586992869511E-13</v>
      </c>
      <c r="J17">
        <f t="shared" si="0"/>
        <v>-2.7871141753321316E-9</v>
      </c>
      <c r="K17">
        <f t="shared" si="1"/>
        <v>1.2417844905554354E-11</v>
      </c>
      <c r="L17">
        <f t="shared" si="2"/>
        <v>-2.7459252958937258E-10</v>
      </c>
      <c r="M17">
        <f t="shared" si="3"/>
        <v>4.4156586992869516E-12</v>
      </c>
      <c r="N17">
        <f t="shared" si="4"/>
        <v>3.2180307957243851E-11</v>
      </c>
    </row>
    <row r="18" spans="3:14" x14ac:dyDescent="0.25">
      <c r="C18">
        <v>14</v>
      </c>
      <c r="D18">
        <f t="shared" si="5"/>
        <v>-2.7871141753321316E-9</v>
      </c>
      <c r="E18">
        <f t="shared" si="6"/>
        <v>1.2417844905554354E-11</v>
      </c>
      <c r="F18" s="2">
        <v>0</v>
      </c>
      <c r="G18" s="2">
        <v>1.2386001843320557E-10</v>
      </c>
      <c r="H18">
        <f>card1rate*D18</f>
        <v>-4.1806712629981974E-11</v>
      </c>
      <c r="I18">
        <f>card2rate*E18</f>
        <v>1.2417844905554353E-13</v>
      </c>
      <c r="J18">
        <f t="shared" si="0"/>
        <v>-2.8289208879621134E-9</v>
      </c>
      <c r="K18">
        <f t="shared" si="1"/>
        <v>-1.1131799507859567E-10</v>
      </c>
      <c r="L18">
        <f t="shared" si="2"/>
        <v>-2.7871141753321318E-10</v>
      </c>
      <c r="M18">
        <f t="shared" si="3"/>
        <v>1.2417844905554355E-12</v>
      </c>
      <c r="N18">
        <f t="shared" si="4"/>
        <v>1.2386001843320557E-10</v>
      </c>
    </row>
    <row r="19" spans="3:14" x14ac:dyDescent="0.25">
      <c r="C19">
        <v>15</v>
      </c>
      <c r="D19">
        <f t="shared" si="5"/>
        <v>-2.8289208879621134E-9</v>
      </c>
      <c r="E19">
        <f t="shared" si="6"/>
        <v>-1.1131799507859567E-10</v>
      </c>
      <c r="F19" s="2">
        <v>0</v>
      </c>
      <c r="G19" s="2">
        <v>0</v>
      </c>
      <c r="H19">
        <f>card1rate*D19</f>
        <v>-4.2433813319431697E-11</v>
      </c>
      <c r="I19">
        <f>card2rate*E19</f>
        <v>-1.1131799507859568E-12</v>
      </c>
      <c r="J19">
        <f t="shared" si="0"/>
        <v>-2.871354701281545E-9</v>
      </c>
      <c r="K19">
        <f t="shared" si="1"/>
        <v>-1.1243117502938163E-10</v>
      </c>
      <c r="L19">
        <f t="shared" si="2"/>
        <v>-2.8289208879621134E-10</v>
      </c>
      <c r="M19">
        <f t="shared" si="3"/>
        <v>-1.1131799507859568E-11</v>
      </c>
      <c r="N19">
        <f t="shared" si="4"/>
        <v>0</v>
      </c>
    </row>
    <row r="20" spans="3:14" x14ac:dyDescent="0.25">
      <c r="C20">
        <v>16</v>
      </c>
      <c r="D20">
        <f t="shared" si="5"/>
        <v>-2.871354701281545E-9</v>
      </c>
      <c r="E20">
        <f t="shared" si="6"/>
        <v>-1.1243117502938163E-10</v>
      </c>
      <c r="F20" s="2">
        <v>0</v>
      </c>
      <c r="G20" s="2">
        <v>0</v>
      </c>
      <c r="H20">
        <f>card1rate*D20</f>
        <v>-4.3070320519223174E-11</v>
      </c>
      <c r="I20">
        <f>card2rate*E20</f>
        <v>-1.1243117502938164E-12</v>
      </c>
      <c r="J20">
        <f t="shared" si="0"/>
        <v>-2.914425021800768E-9</v>
      </c>
      <c r="K20">
        <f t="shared" si="1"/>
        <v>-1.1355548677967545E-10</v>
      </c>
      <c r="L20">
        <f t="shared" si="2"/>
        <v>-2.8713547012815451E-10</v>
      </c>
      <c r="M20">
        <f t="shared" si="3"/>
        <v>-1.1243117502938163E-11</v>
      </c>
      <c r="N20">
        <f t="shared" si="4"/>
        <v>0</v>
      </c>
    </row>
    <row r="21" spans="3:14" x14ac:dyDescent="0.25">
      <c r="C21">
        <v>17</v>
      </c>
      <c r="D21">
        <f t="shared" si="5"/>
        <v>-2.914425021800768E-9</v>
      </c>
      <c r="E21">
        <f t="shared" si="6"/>
        <v>-1.1355548677967545E-10</v>
      </c>
      <c r="F21" s="2">
        <v>2.1383212113867157E-11</v>
      </c>
      <c r="G21" s="2">
        <v>7.899397372765056E-11</v>
      </c>
      <c r="H21">
        <f>card1rate*D21</f>
        <v>-4.3716375327011522E-11</v>
      </c>
      <c r="I21">
        <f>card2rate*E21</f>
        <v>-1.1355548677967544E-12</v>
      </c>
      <c r="J21">
        <f t="shared" si="0"/>
        <v>-2.9795246092416467E-9</v>
      </c>
      <c r="K21">
        <f t="shared" si="1"/>
        <v>-1.9368501537512274E-10</v>
      </c>
      <c r="L21">
        <f t="shared" si="2"/>
        <v>-2.9144250218007685E-10</v>
      </c>
      <c r="M21">
        <f t="shared" si="3"/>
        <v>-1.1355548677967546E-11</v>
      </c>
      <c r="N21">
        <f t="shared" si="4"/>
        <v>1.0037718584151771E-10</v>
      </c>
    </row>
    <row r="22" spans="3:14" x14ac:dyDescent="0.25">
      <c r="C22">
        <v>18</v>
      </c>
      <c r="D22">
        <f t="shared" si="5"/>
        <v>-2.9795246092416467E-9</v>
      </c>
      <c r="E22">
        <f t="shared" si="6"/>
        <v>-1.9368501537512274E-10</v>
      </c>
      <c r="F22" s="2">
        <v>6.4563564468611514E-11</v>
      </c>
      <c r="G22" s="2">
        <v>0</v>
      </c>
      <c r="H22">
        <f>card1rate*D22</f>
        <v>-4.4692869138624703E-11</v>
      </c>
      <c r="I22">
        <f>card2rate*E22</f>
        <v>-1.9368501537512276E-12</v>
      </c>
      <c r="J22">
        <f t="shared" si="0"/>
        <v>-3.0887810428488827E-9</v>
      </c>
      <c r="K22">
        <f t="shared" si="1"/>
        <v>-1.9562186552887398E-10</v>
      </c>
      <c r="L22">
        <f t="shared" si="2"/>
        <v>-2.9795246092416468E-10</v>
      </c>
      <c r="M22">
        <f t="shared" si="3"/>
        <v>-1.9368501537512277E-11</v>
      </c>
      <c r="N22">
        <f t="shared" si="4"/>
        <v>6.4563564468611514E-11</v>
      </c>
    </row>
    <row r="23" spans="3:14" x14ac:dyDescent="0.25">
      <c r="C23">
        <v>19</v>
      </c>
      <c r="D23">
        <f t="shared" si="5"/>
        <v>-3.0887810428488827E-9</v>
      </c>
      <c r="E23">
        <f t="shared" si="6"/>
        <v>-1.9562186552887398E-10</v>
      </c>
      <c r="F23" s="2">
        <v>0</v>
      </c>
      <c r="G23" s="2">
        <v>2.2140410826628929E-10</v>
      </c>
      <c r="H23">
        <f>card1rate*D23</f>
        <v>-4.6331715642733241E-11</v>
      </c>
      <c r="I23">
        <f>card2rate*E23</f>
        <v>-1.9562186552887399E-12</v>
      </c>
      <c r="J23">
        <f t="shared" si="0"/>
        <v>-3.1351127584916157E-9</v>
      </c>
      <c r="K23">
        <f t="shared" si="1"/>
        <v>-4.1898219245045202E-10</v>
      </c>
      <c r="L23">
        <f t="shared" si="2"/>
        <v>-3.0887810428488831E-10</v>
      </c>
      <c r="M23">
        <f t="shared" si="3"/>
        <v>-1.9562186552887399E-11</v>
      </c>
      <c r="N23">
        <f t="shared" si="4"/>
        <v>2.2140410826628929E-10</v>
      </c>
    </row>
    <row r="24" spans="3:14" x14ac:dyDescent="0.25">
      <c r="C24">
        <v>20</v>
      </c>
      <c r="D24">
        <f t="shared" si="5"/>
        <v>-3.1351127584916157E-9</v>
      </c>
      <c r="E24">
        <f t="shared" si="6"/>
        <v>-4.1898219245045202E-10</v>
      </c>
      <c r="F24" s="2">
        <v>2.5162893095698748E-11</v>
      </c>
      <c r="G24" s="2">
        <v>1.4404257967109419E-10</v>
      </c>
      <c r="H24">
        <f>card1rate*D24</f>
        <v>-4.7026691377374233E-11</v>
      </c>
      <c r="I24">
        <f>card2rate*E24</f>
        <v>-4.1898219245045199E-12</v>
      </c>
      <c r="J24">
        <f t="shared" si="0"/>
        <v>-3.2073023429646889E-9</v>
      </c>
      <c r="K24">
        <f t="shared" si="1"/>
        <v>-5.672145940460507E-10</v>
      </c>
      <c r="L24">
        <f t="shared" si="2"/>
        <v>-3.1351127584916157E-10</v>
      </c>
      <c r="M24">
        <f t="shared" si="3"/>
        <v>-4.1898219245045204E-11</v>
      </c>
      <c r="N24">
        <f t="shared" si="4"/>
        <v>1.6920547276679294E-10</v>
      </c>
    </row>
    <row r="25" spans="3:14" x14ac:dyDescent="0.25">
      <c r="C25">
        <v>21</v>
      </c>
      <c r="D25">
        <f t="shared" si="5"/>
        <v>-3.2073023429646889E-9</v>
      </c>
      <c r="E25">
        <f t="shared" si="6"/>
        <v>-5.672145940460507E-10</v>
      </c>
      <c r="F25" s="2">
        <v>0</v>
      </c>
      <c r="G25" s="2">
        <v>1.1586830126486092E-10</v>
      </c>
      <c r="H25">
        <f>card1rate*D25</f>
        <v>-4.8109535144470331E-11</v>
      </c>
      <c r="I25">
        <f>card2rate*E25</f>
        <v>-5.6721459404605068E-12</v>
      </c>
      <c r="J25">
        <f t="shared" si="0"/>
        <v>-3.2554118781091591E-9</v>
      </c>
      <c r="K25">
        <f t="shared" si="1"/>
        <v>-6.8875504125137211E-10</v>
      </c>
      <c r="L25">
        <f t="shared" si="2"/>
        <v>-3.2073023429646893E-10</v>
      </c>
      <c r="M25">
        <f t="shared" si="3"/>
        <v>-5.6721459404605071E-11</v>
      </c>
      <c r="N25">
        <f t="shared" si="4"/>
        <v>1.1586830126486092E-10</v>
      </c>
    </row>
    <row r="26" spans="3:14" x14ac:dyDescent="0.25">
      <c r="C26">
        <v>22</v>
      </c>
      <c r="D26">
        <f t="shared" si="5"/>
        <v>-3.2554118781091591E-9</v>
      </c>
      <c r="E26">
        <f t="shared" si="6"/>
        <v>-6.8875504125137211E-10</v>
      </c>
      <c r="F26" s="2">
        <v>0</v>
      </c>
      <c r="G26" s="2">
        <v>5.5198103631034012E-11</v>
      </c>
      <c r="H26">
        <f>card1rate*D26</f>
        <v>-4.8831178171637388E-11</v>
      </c>
      <c r="I26">
        <f>card2rate*E26</f>
        <v>-6.8875504125137211E-12</v>
      </c>
      <c r="J26">
        <f t="shared" si="0"/>
        <v>-3.3042430562807963E-9</v>
      </c>
      <c r="K26">
        <f t="shared" si="1"/>
        <v>-7.5084069529491983E-10</v>
      </c>
      <c r="L26">
        <f t="shared" si="2"/>
        <v>-3.2554118781091596E-10</v>
      </c>
      <c r="M26">
        <f t="shared" si="3"/>
        <v>-6.8875504125137216E-11</v>
      </c>
      <c r="N26">
        <f t="shared" si="4"/>
        <v>5.5198103631034012E-11</v>
      </c>
    </row>
    <row r="27" spans="3:14" x14ac:dyDescent="0.25">
      <c r="C27">
        <v>23</v>
      </c>
      <c r="D27">
        <f t="shared" si="5"/>
        <v>-3.3042430562807963E-9</v>
      </c>
      <c r="E27">
        <f t="shared" si="6"/>
        <v>-7.5084069529491983E-10</v>
      </c>
      <c r="F27" s="2">
        <v>0</v>
      </c>
      <c r="G27" s="2">
        <v>0</v>
      </c>
      <c r="H27">
        <f>card1rate*D27</f>
        <v>-4.9563645844211943E-11</v>
      </c>
      <c r="I27">
        <f>card2rate*E27</f>
        <v>-7.5084069529491991E-12</v>
      </c>
      <c r="J27">
        <f t="shared" si="0"/>
        <v>-3.3538067021250082E-9</v>
      </c>
      <c r="K27">
        <f t="shared" si="1"/>
        <v>-7.58349102247869E-10</v>
      </c>
      <c r="L27">
        <f t="shared" si="2"/>
        <v>-3.3042430562807967E-10</v>
      </c>
      <c r="M27">
        <f t="shared" si="3"/>
        <v>-7.5084069529491988E-11</v>
      </c>
      <c r="N27">
        <f t="shared" si="4"/>
        <v>0</v>
      </c>
    </row>
    <row r="28" spans="3:14" x14ac:dyDescent="0.25">
      <c r="C28">
        <v>24</v>
      </c>
      <c r="D28">
        <f t="shared" si="5"/>
        <v>-3.3538067021250082E-9</v>
      </c>
      <c r="E28">
        <f t="shared" si="6"/>
        <v>-7.58349102247869E-10</v>
      </c>
      <c r="F28" s="2">
        <v>0</v>
      </c>
      <c r="G28" s="2">
        <v>2.2193294820897108E-11</v>
      </c>
      <c r="H28">
        <f>card1rate*D28</f>
        <v>-5.0307100531875122E-11</v>
      </c>
      <c r="I28">
        <f>card2rate*E28</f>
        <v>-7.5834910224786899E-12</v>
      </c>
      <c r="J28">
        <f t="shared" si="0"/>
        <v>-3.4041138026568832E-9</v>
      </c>
      <c r="K28">
        <f t="shared" si="1"/>
        <v>-7.881258880912448E-10</v>
      </c>
      <c r="L28">
        <f t="shared" si="2"/>
        <v>-3.3538067021250086E-10</v>
      </c>
      <c r="M28">
        <f t="shared" si="3"/>
        <v>-7.5834910224786902E-11</v>
      </c>
      <c r="N28">
        <f t="shared" si="4"/>
        <v>2.2193294820897108E-11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card1rate</vt:lpstr>
      <vt:lpstr>card2rate</vt:lpstr>
      <vt:lpstr>payment_limit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2010-07-29T12:07:44Z</dcterms:created>
  <dcterms:modified xsi:type="dcterms:W3CDTF">2010-07-29T12:25:57Z</dcterms:modified>
</cp:coreProperties>
</file>