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34\Companion Content\Practice Files\"/>
    </mc:Choice>
  </mc:AlternateContent>
  <bookViews>
    <workbookView xWindow="0" yWindow="0" windowWidth="16392" windowHeight="5664" activeTab="1"/>
  </bookViews>
  <sheets>
    <sheet name="Sheet1" sheetId="1" r:id="rId1"/>
    <sheet name="ratings" sheetId="2" r:id="rId2"/>
    <sheet name="sorted" sheetId="3" r:id="rId3"/>
  </sheets>
  <definedNames>
    <definedName name="games" localSheetId="0">Sheet1!$I$3:$U$287</definedName>
    <definedName name="home">ratings!$C$1</definedName>
    <definedName name="lookup">ratings!$A$4:$B$35</definedName>
    <definedName name="Pal_Workbook_GUID" hidden="1">"8Z9P1CIPBN3AC5A77CAPG9WG"</definedName>
    <definedName name="ratings">ratings!$B$4:$B$35</definedName>
    <definedName name="solver_adj" localSheetId="1" hidden="1">ratings!$C$1,ratings!$B$4:$B$35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ratings!$C$2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ratings!$D$2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D6" i="2" s="1"/>
  <c r="C6" i="2" s="1"/>
  <c r="E7" i="2"/>
  <c r="D7" i="2" s="1"/>
  <c r="C7" i="2" s="1"/>
  <c r="E8" i="2"/>
  <c r="D8" i="2" s="1"/>
  <c r="C8" i="2" s="1"/>
  <c r="E9" i="2"/>
  <c r="D9" i="2" s="1"/>
  <c r="C9" i="2" s="1"/>
  <c r="E10" i="2"/>
  <c r="D10" i="2" s="1"/>
  <c r="C10" i="2" s="1"/>
  <c r="E11" i="2"/>
  <c r="D11" i="2" s="1"/>
  <c r="C11" i="2" s="1"/>
  <c r="E12" i="2"/>
  <c r="D12" i="2" s="1"/>
  <c r="C12" i="2" s="1"/>
  <c r="E13" i="2"/>
  <c r="D13" i="2" s="1"/>
  <c r="C13" i="2" s="1"/>
  <c r="E14" i="2"/>
  <c r="D14" i="2" s="1"/>
  <c r="C14" i="2" s="1"/>
  <c r="E15" i="2"/>
  <c r="D15" i="2" s="1"/>
  <c r="C15" i="2" s="1"/>
  <c r="E16" i="2"/>
  <c r="D16" i="2" s="1"/>
  <c r="C16" i="2" s="1"/>
  <c r="E17" i="2"/>
  <c r="D17" i="2" s="1"/>
  <c r="C17" i="2" s="1"/>
  <c r="E18" i="2"/>
  <c r="D18" i="2" s="1"/>
  <c r="C18" i="2" s="1"/>
  <c r="E19" i="2"/>
  <c r="D19" i="2" s="1"/>
  <c r="C19" i="2" s="1"/>
  <c r="E20" i="2"/>
  <c r="D20" i="2" s="1"/>
  <c r="C20" i="2" s="1"/>
  <c r="E21" i="2"/>
  <c r="D21" i="2" s="1"/>
  <c r="C21" i="2" s="1"/>
  <c r="E22" i="2"/>
  <c r="D22" i="2" s="1"/>
  <c r="C22" i="2" s="1"/>
  <c r="E23" i="2"/>
  <c r="D23" i="2" s="1"/>
  <c r="C23" i="2" s="1"/>
  <c r="E24" i="2"/>
  <c r="D24" i="2" s="1"/>
  <c r="C24" i="2" s="1"/>
  <c r="E25" i="2"/>
  <c r="D25" i="2" s="1"/>
  <c r="C25" i="2" s="1"/>
  <c r="E26" i="2"/>
  <c r="D26" i="2" s="1"/>
  <c r="C26" i="2" s="1"/>
  <c r="E27" i="2"/>
  <c r="D27" i="2" s="1"/>
  <c r="C27" i="2" s="1"/>
  <c r="E28" i="2"/>
  <c r="D28" i="2" s="1"/>
  <c r="C28" i="2" s="1"/>
  <c r="E29" i="2"/>
  <c r="D29" i="2" s="1"/>
  <c r="C29" i="2" s="1"/>
  <c r="E30" i="2"/>
  <c r="D30" i="2" s="1"/>
  <c r="C30" i="2" s="1"/>
  <c r="E31" i="2"/>
  <c r="D31" i="2" s="1"/>
  <c r="C31" i="2" s="1"/>
  <c r="E32" i="2"/>
  <c r="D32" i="2" s="1"/>
  <c r="C32" i="2" s="1"/>
  <c r="E33" i="2"/>
  <c r="D33" i="2" s="1"/>
  <c r="C33" i="2" s="1"/>
  <c r="E34" i="2"/>
  <c r="D34" i="2" s="1"/>
  <c r="C34" i="2" s="1"/>
  <c r="E35" i="2"/>
  <c r="D35" i="2" s="1"/>
  <c r="C35" i="2" s="1"/>
  <c r="E36" i="2"/>
  <c r="D36" i="2" s="1"/>
  <c r="C36" i="2" s="1"/>
  <c r="E37" i="2"/>
  <c r="D37" i="2" s="1"/>
  <c r="C37" i="2" s="1"/>
  <c r="E38" i="2"/>
  <c r="D38" i="2" s="1"/>
  <c r="C38" i="2" s="1"/>
  <c r="E39" i="2"/>
  <c r="D39" i="2" s="1"/>
  <c r="C39" i="2" s="1"/>
  <c r="E40" i="2"/>
  <c r="D40" i="2" s="1"/>
  <c r="C40" i="2" s="1"/>
  <c r="E41" i="2"/>
  <c r="D41" i="2" s="1"/>
  <c r="C41" i="2" s="1"/>
  <c r="E42" i="2"/>
  <c r="D42" i="2" s="1"/>
  <c r="C42" i="2" s="1"/>
  <c r="E43" i="2"/>
  <c r="D43" i="2" s="1"/>
  <c r="C43" i="2" s="1"/>
  <c r="E44" i="2"/>
  <c r="D44" i="2" s="1"/>
  <c r="C44" i="2" s="1"/>
  <c r="E45" i="2"/>
  <c r="D45" i="2" s="1"/>
  <c r="C45" i="2" s="1"/>
  <c r="E46" i="2"/>
  <c r="D46" i="2" s="1"/>
  <c r="C46" i="2" s="1"/>
  <c r="E47" i="2"/>
  <c r="D47" i="2" s="1"/>
  <c r="C47" i="2" s="1"/>
  <c r="E48" i="2"/>
  <c r="D48" i="2" s="1"/>
  <c r="C48" i="2" s="1"/>
  <c r="E49" i="2"/>
  <c r="D49" i="2" s="1"/>
  <c r="C49" i="2" s="1"/>
  <c r="E50" i="2"/>
  <c r="D50" i="2" s="1"/>
  <c r="C50" i="2" s="1"/>
  <c r="E51" i="2"/>
  <c r="D51" i="2" s="1"/>
  <c r="C51" i="2" s="1"/>
  <c r="E52" i="2"/>
  <c r="D52" i="2" s="1"/>
  <c r="C52" i="2" s="1"/>
  <c r="E53" i="2"/>
  <c r="D53" i="2" s="1"/>
  <c r="C53" i="2" s="1"/>
  <c r="E54" i="2"/>
  <c r="D54" i="2" s="1"/>
  <c r="C54" i="2" s="1"/>
  <c r="E55" i="2"/>
  <c r="D55" i="2" s="1"/>
  <c r="C55" i="2" s="1"/>
  <c r="E56" i="2"/>
  <c r="D56" i="2" s="1"/>
  <c r="C56" i="2" s="1"/>
  <c r="E57" i="2"/>
  <c r="D57" i="2" s="1"/>
  <c r="C57" i="2" s="1"/>
  <c r="E58" i="2"/>
  <c r="D58" i="2" s="1"/>
  <c r="C58" i="2" s="1"/>
  <c r="E59" i="2"/>
  <c r="D59" i="2" s="1"/>
  <c r="C59" i="2" s="1"/>
  <c r="E60" i="2"/>
  <c r="D60" i="2" s="1"/>
  <c r="C60" i="2" s="1"/>
  <c r="E61" i="2"/>
  <c r="D61" i="2" s="1"/>
  <c r="C61" i="2" s="1"/>
  <c r="E62" i="2"/>
  <c r="D62" i="2" s="1"/>
  <c r="C62" i="2" s="1"/>
  <c r="E63" i="2"/>
  <c r="D63" i="2" s="1"/>
  <c r="C63" i="2" s="1"/>
  <c r="E64" i="2"/>
  <c r="D64" i="2" s="1"/>
  <c r="C64" i="2" s="1"/>
  <c r="E65" i="2"/>
  <c r="D65" i="2" s="1"/>
  <c r="C65" i="2" s="1"/>
  <c r="E66" i="2"/>
  <c r="D66" i="2" s="1"/>
  <c r="C66" i="2" s="1"/>
  <c r="E67" i="2"/>
  <c r="D67" i="2" s="1"/>
  <c r="C67" i="2" s="1"/>
  <c r="E68" i="2"/>
  <c r="D68" i="2" s="1"/>
  <c r="C68" i="2" s="1"/>
  <c r="E69" i="2"/>
  <c r="D69" i="2" s="1"/>
  <c r="C69" i="2" s="1"/>
  <c r="E70" i="2"/>
  <c r="D70" i="2" s="1"/>
  <c r="C70" i="2" s="1"/>
  <c r="E71" i="2"/>
  <c r="D71" i="2" s="1"/>
  <c r="C71" i="2" s="1"/>
  <c r="E72" i="2"/>
  <c r="D72" i="2" s="1"/>
  <c r="C72" i="2" s="1"/>
  <c r="E73" i="2"/>
  <c r="D73" i="2" s="1"/>
  <c r="C73" i="2" s="1"/>
  <c r="E74" i="2"/>
  <c r="D74" i="2" s="1"/>
  <c r="C74" i="2" s="1"/>
  <c r="E75" i="2"/>
  <c r="D75" i="2" s="1"/>
  <c r="C75" i="2" s="1"/>
  <c r="E76" i="2"/>
  <c r="D76" i="2" s="1"/>
  <c r="C76" i="2" s="1"/>
  <c r="E77" i="2"/>
  <c r="D77" i="2" s="1"/>
  <c r="C77" i="2" s="1"/>
  <c r="E78" i="2"/>
  <c r="D78" i="2" s="1"/>
  <c r="C78" i="2" s="1"/>
  <c r="E79" i="2"/>
  <c r="D79" i="2" s="1"/>
  <c r="C79" i="2" s="1"/>
  <c r="E80" i="2"/>
  <c r="D80" i="2" s="1"/>
  <c r="C80" i="2" s="1"/>
  <c r="E81" i="2"/>
  <c r="D81" i="2" s="1"/>
  <c r="C81" i="2" s="1"/>
  <c r="E82" i="2"/>
  <c r="D82" i="2" s="1"/>
  <c r="C82" i="2" s="1"/>
  <c r="E83" i="2"/>
  <c r="D83" i="2" s="1"/>
  <c r="C83" i="2" s="1"/>
  <c r="E84" i="2"/>
  <c r="D84" i="2" s="1"/>
  <c r="C84" i="2" s="1"/>
  <c r="E85" i="2"/>
  <c r="D85" i="2" s="1"/>
  <c r="C85" i="2" s="1"/>
  <c r="E86" i="2"/>
  <c r="D86" i="2" s="1"/>
  <c r="C86" i="2" s="1"/>
  <c r="E87" i="2"/>
  <c r="D87" i="2" s="1"/>
  <c r="C87" i="2" s="1"/>
  <c r="E88" i="2"/>
  <c r="D88" i="2" s="1"/>
  <c r="C88" i="2" s="1"/>
  <c r="E89" i="2"/>
  <c r="D89" i="2" s="1"/>
  <c r="C89" i="2" s="1"/>
  <c r="E90" i="2"/>
  <c r="D90" i="2" s="1"/>
  <c r="C90" i="2" s="1"/>
  <c r="E91" i="2"/>
  <c r="D91" i="2" s="1"/>
  <c r="C91" i="2" s="1"/>
  <c r="E92" i="2"/>
  <c r="D92" i="2" s="1"/>
  <c r="C92" i="2" s="1"/>
  <c r="E93" i="2"/>
  <c r="D93" i="2" s="1"/>
  <c r="C93" i="2" s="1"/>
  <c r="E94" i="2"/>
  <c r="D94" i="2" s="1"/>
  <c r="C94" i="2" s="1"/>
  <c r="E95" i="2"/>
  <c r="D95" i="2" s="1"/>
  <c r="C95" i="2" s="1"/>
  <c r="E96" i="2"/>
  <c r="D96" i="2" s="1"/>
  <c r="C96" i="2" s="1"/>
  <c r="E97" i="2"/>
  <c r="D97" i="2" s="1"/>
  <c r="C97" i="2" s="1"/>
  <c r="E98" i="2"/>
  <c r="D98" i="2" s="1"/>
  <c r="C98" i="2" s="1"/>
  <c r="E99" i="2"/>
  <c r="D99" i="2" s="1"/>
  <c r="C99" i="2" s="1"/>
  <c r="E100" i="2"/>
  <c r="D100" i="2" s="1"/>
  <c r="C100" i="2" s="1"/>
  <c r="E101" i="2"/>
  <c r="D101" i="2" s="1"/>
  <c r="C101" i="2" s="1"/>
  <c r="E102" i="2"/>
  <c r="D102" i="2" s="1"/>
  <c r="C102" i="2" s="1"/>
  <c r="E103" i="2"/>
  <c r="D103" i="2" s="1"/>
  <c r="C103" i="2" s="1"/>
  <c r="E104" i="2"/>
  <c r="D104" i="2" s="1"/>
  <c r="C104" i="2" s="1"/>
  <c r="E105" i="2"/>
  <c r="D105" i="2" s="1"/>
  <c r="C105" i="2" s="1"/>
  <c r="E106" i="2"/>
  <c r="D106" i="2" s="1"/>
  <c r="C106" i="2" s="1"/>
  <c r="E107" i="2"/>
  <c r="D107" i="2" s="1"/>
  <c r="C107" i="2" s="1"/>
  <c r="E108" i="2"/>
  <c r="D108" i="2" s="1"/>
  <c r="C108" i="2" s="1"/>
  <c r="E109" i="2"/>
  <c r="D109" i="2" s="1"/>
  <c r="C109" i="2" s="1"/>
  <c r="E110" i="2"/>
  <c r="D110" i="2" s="1"/>
  <c r="C110" i="2" s="1"/>
  <c r="E111" i="2"/>
  <c r="D111" i="2" s="1"/>
  <c r="C111" i="2" s="1"/>
  <c r="E112" i="2"/>
  <c r="D112" i="2" s="1"/>
  <c r="C112" i="2" s="1"/>
  <c r="E113" i="2"/>
  <c r="D113" i="2" s="1"/>
  <c r="C113" i="2" s="1"/>
  <c r="E114" i="2"/>
  <c r="D114" i="2" s="1"/>
  <c r="C114" i="2" s="1"/>
  <c r="E115" i="2"/>
  <c r="D115" i="2" s="1"/>
  <c r="C115" i="2" s="1"/>
  <c r="E116" i="2"/>
  <c r="D116" i="2" s="1"/>
  <c r="C116" i="2" s="1"/>
  <c r="E117" i="2"/>
  <c r="D117" i="2" s="1"/>
  <c r="C117" i="2" s="1"/>
  <c r="E118" i="2"/>
  <c r="D118" i="2" s="1"/>
  <c r="C118" i="2" s="1"/>
  <c r="E119" i="2"/>
  <c r="D119" i="2" s="1"/>
  <c r="C119" i="2" s="1"/>
  <c r="E120" i="2"/>
  <c r="D120" i="2" s="1"/>
  <c r="C120" i="2" s="1"/>
  <c r="E121" i="2"/>
  <c r="D121" i="2" s="1"/>
  <c r="C121" i="2" s="1"/>
  <c r="E122" i="2"/>
  <c r="D122" i="2" s="1"/>
  <c r="C122" i="2" s="1"/>
  <c r="E123" i="2"/>
  <c r="D123" i="2" s="1"/>
  <c r="C123" i="2" s="1"/>
  <c r="E124" i="2"/>
  <c r="D124" i="2" s="1"/>
  <c r="C124" i="2" s="1"/>
  <c r="E125" i="2"/>
  <c r="D125" i="2" s="1"/>
  <c r="C125" i="2" s="1"/>
  <c r="E126" i="2"/>
  <c r="D126" i="2" s="1"/>
  <c r="C126" i="2" s="1"/>
  <c r="E127" i="2"/>
  <c r="D127" i="2" s="1"/>
  <c r="C127" i="2" s="1"/>
  <c r="E128" i="2"/>
  <c r="D128" i="2" s="1"/>
  <c r="C128" i="2" s="1"/>
  <c r="E129" i="2"/>
  <c r="D129" i="2" s="1"/>
  <c r="C129" i="2" s="1"/>
  <c r="E130" i="2"/>
  <c r="D130" i="2" s="1"/>
  <c r="C130" i="2" s="1"/>
  <c r="E131" i="2"/>
  <c r="D131" i="2" s="1"/>
  <c r="C131" i="2" s="1"/>
  <c r="E132" i="2"/>
  <c r="D132" i="2" s="1"/>
  <c r="C132" i="2" s="1"/>
  <c r="E133" i="2"/>
  <c r="D133" i="2" s="1"/>
  <c r="C133" i="2" s="1"/>
  <c r="E134" i="2"/>
  <c r="D134" i="2" s="1"/>
  <c r="C134" i="2" s="1"/>
  <c r="E135" i="2"/>
  <c r="D135" i="2" s="1"/>
  <c r="C135" i="2" s="1"/>
  <c r="E136" i="2"/>
  <c r="D136" i="2" s="1"/>
  <c r="C136" i="2" s="1"/>
  <c r="E137" i="2"/>
  <c r="D137" i="2" s="1"/>
  <c r="C137" i="2" s="1"/>
  <c r="E138" i="2"/>
  <c r="D138" i="2" s="1"/>
  <c r="C138" i="2" s="1"/>
  <c r="E139" i="2"/>
  <c r="D139" i="2" s="1"/>
  <c r="C139" i="2" s="1"/>
  <c r="E140" i="2"/>
  <c r="D140" i="2" s="1"/>
  <c r="C140" i="2" s="1"/>
  <c r="E141" i="2"/>
  <c r="D141" i="2" s="1"/>
  <c r="C141" i="2" s="1"/>
  <c r="E142" i="2"/>
  <c r="D142" i="2" s="1"/>
  <c r="C142" i="2" s="1"/>
  <c r="E143" i="2"/>
  <c r="D143" i="2" s="1"/>
  <c r="C143" i="2" s="1"/>
  <c r="E144" i="2"/>
  <c r="D144" i="2" s="1"/>
  <c r="C144" i="2" s="1"/>
  <c r="E145" i="2"/>
  <c r="D145" i="2" s="1"/>
  <c r="C145" i="2" s="1"/>
  <c r="E146" i="2"/>
  <c r="D146" i="2" s="1"/>
  <c r="C146" i="2" s="1"/>
  <c r="E147" i="2"/>
  <c r="D147" i="2" s="1"/>
  <c r="C147" i="2" s="1"/>
  <c r="E148" i="2"/>
  <c r="D148" i="2" s="1"/>
  <c r="C148" i="2" s="1"/>
  <c r="E149" i="2"/>
  <c r="D149" i="2" s="1"/>
  <c r="C149" i="2" s="1"/>
  <c r="E150" i="2"/>
  <c r="D150" i="2" s="1"/>
  <c r="C150" i="2" s="1"/>
  <c r="E151" i="2"/>
  <c r="D151" i="2" s="1"/>
  <c r="C151" i="2" s="1"/>
  <c r="E152" i="2"/>
  <c r="D152" i="2" s="1"/>
  <c r="C152" i="2" s="1"/>
  <c r="E153" i="2"/>
  <c r="D153" i="2" s="1"/>
  <c r="C153" i="2" s="1"/>
  <c r="E154" i="2"/>
  <c r="D154" i="2" s="1"/>
  <c r="C154" i="2" s="1"/>
  <c r="E155" i="2"/>
  <c r="D155" i="2" s="1"/>
  <c r="C155" i="2" s="1"/>
  <c r="E156" i="2"/>
  <c r="D156" i="2" s="1"/>
  <c r="C156" i="2" s="1"/>
  <c r="E157" i="2"/>
  <c r="D157" i="2" s="1"/>
  <c r="C157" i="2" s="1"/>
  <c r="E158" i="2"/>
  <c r="D158" i="2" s="1"/>
  <c r="C158" i="2" s="1"/>
  <c r="E159" i="2"/>
  <c r="D159" i="2" s="1"/>
  <c r="C159" i="2" s="1"/>
  <c r="E160" i="2"/>
  <c r="D160" i="2" s="1"/>
  <c r="C160" i="2" s="1"/>
  <c r="E161" i="2"/>
  <c r="D161" i="2" s="1"/>
  <c r="C161" i="2" s="1"/>
  <c r="E162" i="2"/>
  <c r="D162" i="2" s="1"/>
  <c r="C162" i="2" s="1"/>
  <c r="E163" i="2"/>
  <c r="D163" i="2" s="1"/>
  <c r="C163" i="2" s="1"/>
  <c r="E164" i="2"/>
  <c r="D164" i="2" s="1"/>
  <c r="C164" i="2" s="1"/>
  <c r="E165" i="2"/>
  <c r="D165" i="2" s="1"/>
  <c r="C165" i="2" s="1"/>
  <c r="E166" i="2"/>
  <c r="D166" i="2" s="1"/>
  <c r="C166" i="2" s="1"/>
  <c r="E167" i="2"/>
  <c r="D167" i="2" s="1"/>
  <c r="C167" i="2" s="1"/>
  <c r="E168" i="2"/>
  <c r="D168" i="2" s="1"/>
  <c r="C168" i="2" s="1"/>
  <c r="E169" i="2"/>
  <c r="D169" i="2" s="1"/>
  <c r="C169" i="2" s="1"/>
  <c r="E170" i="2"/>
  <c r="D170" i="2" s="1"/>
  <c r="C170" i="2" s="1"/>
  <c r="E171" i="2"/>
  <c r="D171" i="2" s="1"/>
  <c r="C171" i="2" s="1"/>
  <c r="E172" i="2"/>
  <c r="D172" i="2" s="1"/>
  <c r="C172" i="2" s="1"/>
  <c r="E173" i="2"/>
  <c r="D173" i="2" s="1"/>
  <c r="C173" i="2" s="1"/>
  <c r="E174" i="2"/>
  <c r="D174" i="2" s="1"/>
  <c r="C174" i="2" s="1"/>
  <c r="E175" i="2"/>
  <c r="D175" i="2" s="1"/>
  <c r="C175" i="2" s="1"/>
  <c r="E176" i="2"/>
  <c r="D176" i="2" s="1"/>
  <c r="C176" i="2" s="1"/>
  <c r="E177" i="2"/>
  <c r="D177" i="2" s="1"/>
  <c r="C177" i="2" s="1"/>
  <c r="E178" i="2"/>
  <c r="D178" i="2" s="1"/>
  <c r="C178" i="2" s="1"/>
  <c r="E179" i="2"/>
  <c r="D179" i="2" s="1"/>
  <c r="C179" i="2" s="1"/>
  <c r="E180" i="2"/>
  <c r="D180" i="2" s="1"/>
  <c r="C180" i="2" s="1"/>
  <c r="E181" i="2"/>
  <c r="D181" i="2" s="1"/>
  <c r="C181" i="2" s="1"/>
  <c r="E182" i="2"/>
  <c r="D182" i="2" s="1"/>
  <c r="C182" i="2" s="1"/>
  <c r="E183" i="2"/>
  <c r="D183" i="2" s="1"/>
  <c r="C183" i="2" s="1"/>
  <c r="E184" i="2"/>
  <c r="D184" i="2" s="1"/>
  <c r="C184" i="2" s="1"/>
  <c r="E185" i="2"/>
  <c r="D185" i="2" s="1"/>
  <c r="C185" i="2" s="1"/>
  <c r="E186" i="2"/>
  <c r="D186" i="2" s="1"/>
  <c r="C186" i="2" s="1"/>
  <c r="E187" i="2"/>
  <c r="D187" i="2" s="1"/>
  <c r="C187" i="2" s="1"/>
  <c r="E188" i="2"/>
  <c r="D188" i="2" s="1"/>
  <c r="C188" i="2" s="1"/>
  <c r="E189" i="2"/>
  <c r="D189" i="2" s="1"/>
  <c r="C189" i="2" s="1"/>
  <c r="E190" i="2"/>
  <c r="D190" i="2" s="1"/>
  <c r="C190" i="2" s="1"/>
  <c r="E191" i="2"/>
  <c r="D191" i="2" s="1"/>
  <c r="C191" i="2" s="1"/>
  <c r="E192" i="2"/>
  <c r="D192" i="2" s="1"/>
  <c r="C192" i="2" s="1"/>
  <c r="E193" i="2"/>
  <c r="D193" i="2" s="1"/>
  <c r="C193" i="2" s="1"/>
  <c r="E194" i="2"/>
  <c r="D194" i="2" s="1"/>
  <c r="C194" i="2" s="1"/>
  <c r="E195" i="2"/>
  <c r="D195" i="2" s="1"/>
  <c r="C195" i="2" s="1"/>
  <c r="E196" i="2"/>
  <c r="D196" i="2" s="1"/>
  <c r="C196" i="2" s="1"/>
  <c r="E197" i="2"/>
  <c r="D197" i="2" s="1"/>
  <c r="C197" i="2" s="1"/>
  <c r="E198" i="2"/>
  <c r="D198" i="2" s="1"/>
  <c r="C198" i="2" s="1"/>
  <c r="E199" i="2"/>
  <c r="D199" i="2" s="1"/>
  <c r="C199" i="2" s="1"/>
  <c r="E200" i="2"/>
  <c r="D200" i="2" s="1"/>
  <c r="C200" i="2" s="1"/>
  <c r="E201" i="2"/>
  <c r="D201" i="2" s="1"/>
  <c r="C201" i="2" s="1"/>
  <c r="E202" i="2"/>
  <c r="D202" i="2" s="1"/>
  <c r="C202" i="2" s="1"/>
  <c r="E203" i="2"/>
  <c r="D203" i="2" s="1"/>
  <c r="C203" i="2" s="1"/>
  <c r="E204" i="2"/>
  <c r="D204" i="2" s="1"/>
  <c r="C204" i="2" s="1"/>
  <c r="E205" i="2"/>
  <c r="D205" i="2" s="1"/>
  <c r="C205" i="2" s="1"/>
  <c r="E206" i="2"/>
  <c r="D206" i="2" s="1"/>
  <c r="C206" i="2" s="1"/>
  <c r="E207" i="2"/>
  <c r="D207" i="2" s="1"/>
  <c r="C207" i="2" s="1"/>
  <c r="E208" i="2"/>
  <c r="D208" i="2" s="1"/>
  <c r="C208" i="2" s="1"/>
  <c r="E209" i="2"/>
  <c r="D209" i="2" s="1"/>
  <c r="C209" i="2" s="1"/>
  <c r="E210" i="2"/>
  <c r="D210" i="2" s="1"/>
  <c r="C210" i="2" s="1"/>
  <c r="E211" i="2"/>
  <c r="D211" i="2" s="1"/>
  <c r="C211" i="2" s="1"/>
  <c r="E212" i="2"/>
  <c r="D212" i="2" s="1"/>
  <c r="C212" i="2" s="1"/>
  <c r="E213" i="2"/>
  <c r="D213" i="2" s="1"/>
  <c r="C213" i="2" s="1"/>
  <c r="E214" i="2"/>
  <c r="D214" i="2" s="1"/>
  <c r="C214" i="2" s="1"/>
  <c r="E215" i="2"/>
  <c r="D215" i="2" s="1"/>
  <c r="C215" i="2" s="1"/>
  <c r="E216" i="2"/>
  <c r="D216" i="2" s="1"/>
  <c r="C216" i="2" s="1"/>
  <c r="E217" i="2"/>
  <c r="D217" i="2" s="1"/>
  <c r="C217" i="2" s="1"/>
  <c r="E218" i="2"/>
  <c r="D218" i="2" s="1"/>
  <c r="C218" i="2" s="1"/>
  <c r="E219" i="2"/>
  <c r="D219" i="2" s="1"/>
  <c r="C219" i="2" s="1"/>
  <c r="E220" i="2"/>
  <c r="D220" i="2" s="1"/>
  <c r="C220" i="2" s="1"/>
  <c r="E221" i="2"/>
  <c r="D221" i="2" s="1"/>
  <c r="C221" i="2" s="1"/>
  <c r="E222" i="2"/>
  <c r="D222" i="2" s="1"/>
  <c r="C222" i="2" s="1"/>
  <c r="E223" i="2"/>
  <c r="D223" i="2" s="1"/>
  <c r="C223" i="2" s="1"/>
  <c r="E224" i="2"/>
  <c r="D224" i="2" s="1"/>
  <c r="C224" i="2" s="1"/>
  <c r="E225" i="2"/>
  <c r="D225" i="2" s="1"/>
  <c r="C225" i="2" s="1"/>
  <c r="E226" i="2"/>
  <c r="D226" i="2" s="1"/>
  <c r="C226" i="2" s="1"/>
  <c r="E227" i="2"/>
  <c r="D227" i="2" s="1"/>
  <c r="C227" i="2" s="1"/>
  <c r="E228" i="2"/>
  <c r="D228" i="2" s="1"/>
  <c r="C228" i="2" s="1"/>
  <c r="E229" i="2"/>
  <c r="D229" i="2" s="1"/>
  <c r="C229" i="2" s="1"/>
  <c r="E230" i="2"/>
  <c r="D230" i="2" s="1"/>
  <c r="C230" i="2" s="1"/>
  <c r="E231" i="2"/>
  <c r="D231" i="2" s="1"/>
  <c r="C231" i="2" s="1"/>
  <c r="E232" i="2"/>
  <c r="D232" i="2" s="1"/>
  <c r="C232" i="2" s="1"/>
  <c r="E233" i="2"/>
  <c r="D233" i="2" s="1"/>
  <c r="C233" i="2" s="1"/>
  <c r="E234" i="2"/>
  <c r="D234" i="2" s="1"/>
  <c r="C234" i="2" s="1"/>
  <c r="E235" i="2"/>
  <c r="D235" i="2" s="1"/>
  <c r="C235" i="2" s="1"/>
  <c r="E236" i="2"/>
  <c r="D236" i="2" s="1"/>
  <c r="C236" i="2" s="1"/>
  <c r="E237" i="2"/>
  <c r="D237" i="2" s="1"/>
  <c r="C237" i="2" s="1"/>
  <c r="E238" i="2"/>
  <c r="D238" i="2" s="1"/>
  <c r="C238" i="2" s="1"/>
  <c r="E239" i="2"/>
  <c r="D239" i="2" s="1"/>
  <c r="C239" i="2" s="1"/>
  <c r="E240" i="2"/>
  <c r="D240" i="2" s="1"/>
  <c r="C240" i="2" s="1"/>
  <c r="E241" i="2"/>
  <c r="D241" i="2" s="1"/>
  <c r="C241" i="2" s="1"/>
  <c r="E242" i="2"/>
  <c r="D242" i="2" s="1"/>
  <c r="C242" i="2" s="1"/>
  <c r="E243" i="2"/>
  <c r="D243" i="2" s="1"/>
  <c r="C243" i="2" s="1"/>
  <c r="E244" i="2"/>
  <c r="D244" i="2" s="1"/>
  <c r="C244" i="2" s="1"/>
  <c r="E245" i="2"/>
  <c r="D245" i="2" s="1"/>
  <c r="C245" i="2" s="1"/>
  <c r="E246" i="2"/>
  <c r="D246" i="2" s="1"/>
  <c r="C246" i="2" s="1"/>
  <c r="E247" i="2"/>
  <c r="D247" i="2" s="1"/>
  <c r="C247" i="2" s="1"/>
  <c r="E248" i="2"/>
  <c r="D248" i="2" s="1"/>
  <c r="C248" i="2" s="1"/>
  <c r="E249" i="2"/>
  <c r="D249" i="2" s="1"/>
  <c r="C249" i="2" s="1"/>
  <c r="E250" i="2"/>
  <c r="D250" i="2" s="1"/>
  <c r="C250" i="2" s="1"/>
  <c r="E251" i="2"/>
  <c r="D251" i="2" s="1"/>
  <c r="C251" i="2" s="1"/>
  <c r="E252" i="2"/>
  <c r="D252" i="2" s="1"/>
  <c r="C252" i="2" s="1"/>
  <c r="E253" i="2"/>
  <c r="D253" i="2" s="1"/>
  <c r="C253" i="2" s="1"/>
  <c r="E254" i="2"/>
  <c r="D254" i="2" s="1"/>
  <c r="C254" i="2" s="1"/>
  <c r="E255" i="2"/>
  <c r="D255" i="2" s="1"/>
  <c r="C255" i="2" s="1"/>
  <c r="E256" i="2"/>
  <c r="D256" i="2" s="1"/>
  <c r="C256" i="2" s="1"/>
  <c r="E257" i="2"/>
  <c r="D257" i="2" s="1"/>
  <c r="C257" i="2" s="1"/>
  <c r="E258" i="2"/>
  <c r="D258" i="2" s="1"/>
  <c r="C258" i="2" s="1"/>
  <c r="E259" i="2"/>
  <c r="D259" i="2" s="1"/>
  <c r="C259" i="2" s="1"/>
  <c r="E260" i="2"/>
  <c r="D260" i="2" s="1"/>
  <c r="C260" i="2" s="1"/>
  <c r="E261" i="2"/>
  <c r="D261" i="2" s="1"/>
  <c r="C261" i="2" s="1"/>
  <c r="E262" i="2"/>
  <c r="D262" i="2" s="1"/>
  <c r="C262" i="2" s="1"/>
  <c r="E263" i="2"/>
  <c r="D263" i="2" s="1"/>
  <c r="C263" i="2" s="1"/>
  <c r="E264" i="2"/>
  <c r="D264" i="2" s="1"/>
  <c r="C264" i="2" s="1"/>
  <c r="E265" i="2"/>
  <c r="D265" i="2" s="1"/>
  <c r="C265" i="2" s="1"/>
  <c r="E266" i="2"/>
  <c r="D266" i="2" s="1"/>
  <c r="C266" i="2" s="1"/>
  <c r="E267" i="2"/>
  <c r="D267" i="2" s="1"/>
  <c r="C267" i="2" s="1"/>
  <c r="E268" i="2"/>
  <c r="D268" i="2" s="1"/>
  <c r="C268" i="2" s="1"/>
  <c r="E269" i="2"/>
  <c r="D269" i="2" s="1"/>
  <c r="C269" i="2" s="1"/>
  <c r="E270" i="2"/>
  <c r="D270" i="2" s="1"/>
  <c r="C270" i="2" s="1"/>
  <c r="E271" i="2"/>
  <c r="D271" i="2" s="1"/>
  <c r="C271" i="2" s="1"/>
  <c r="E272" i="2"/>
  <c r="D272" i="2" s="1"/>
  <c r="C272" i="2" s="1"/>
  <c r="E273" i="2"/>
  <c r="D273" i="2" s="1"/>
  <c r="C273" i="2" s="1"/>
  <c r="E274" i="2"/>
  <c r="D274" i="2" s="1"/>
  <c r="C274" i="2" s="1"/>
  <c r="E275" i="2"/>
  <c r="D275" i="2" s="1"/>
  <c r="C275" i="2" s="1"/>
  <c r="E276" i="2"/>
  <c r="D276" i="2" s="1"/>
  <c r="C276" i="2" s="1"/>
  <c r="E5" i="2"/>
  <c r="D5" i="2" s="1"/>
  <c r="C5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5" i="2"/>
  <c r="C2" i="2"/>
  <c r="F4" i="1"/>
  <c r="G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E4" i="1"/>
  <c r="D4" i="1"/>
  <c r="D2" i="2" l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www.pro-football-reference.com/years/2012/games.htm" htmlTables="1"/>
  </connection>
</connections>
</file>

<file path=xl/sharedStrings.xml><?xml version="1.0" encoding="utf-8"?>
<sst xmlns="http://schemas.openxmlformats.org/spreadsheetml/2006/main" count="2041" uniqueCount="69">
  <si>
    <t>Week</t>
  </si>
  <si>
    <t>Day</t>
  </si>
  <si>
    <t>Date</t>
  </si>
  <si>
    <t>Winner/tie</t>
  </si>
  <si>
    <t>Loser/tie</t>
  </si>
  <si>
    <t>PtsW</t>
  </si>
  <si>
    <t>PtsL</t>
  </si>
  <si>
    <t>YdsW</t>
  </si>
  <si>
    <t>TOW</t>
  </si>
  <si>
    <t>YdsL</t>
  </si>
  <si>
    <t>TOL</t>
  </si>
  <si>
    <t>Wed</t>
  </si>
  <si>
    <t>boxscore</t>
  </si>
  <si>
    <t>Dallas Cowboys</t>
  </si>
  <si>
    <t>@</t>
  </si>
  <si>
    <t>New York Giants</t>
  </si>
  <si>
    <t>Sun</t>
  </si>
  <si>
    <t>Philadelphia Eagles</t>
  </si>
  <si>
    <t>Cleveland Browns</t>
  </si>
  <si>
    <t>New England Patriots</t>
  </si>
  <si>
    <t>Tennessee Titans</t>
  </si>
  <si>
    <t>Denver Broncos</t>
  </si>
  <si>
    <t>Pittsburgh Steelers</t>
  </si>
  <si>
    <t>San Francisco 49ers</t>
  </si>
  <si>
    <t>Green Bay Packers</t>
  </si>
  <si>
    <t>Arizona Cardinals</t>
  </si>
  <si>
    <t>Seattle Seahawks</t>
  </si>
  <si>
    <t>Washington Redskins</t>
  </si>
  <si>
    <t>New Orleans Saints</t>
  </si>
  <si>
    <t>Chicago Bears</t>
  </si>
  <si>
    <t>Indianapolis Colts</t>
  </si>
  <si>
    <t>Atlanta Falcons</t>
  </si>
  <si>
    <t>Kansas City Chiefs</t>
  </si>
  <si>
    <t>Houston Texans</t>
  </si>
  <si>
    <t>Miami Dolphins</t>
  </si>
  <si>
    <t>Detroit Lions</t>
  </si>
  <si>
    <t>St. Louis Rams</t>
  </si>
  <si>
    <t>Tampa Bay Buccaneers</t>
  </si>
  <si>
    <t>Carolina Panthers</t>
  </si>
  <si>
    <t>Minnesota Vikings</t>
  </si>
  <si>
    <t>Jacksonville Jaguars</t>
  </si>
  <si>
    <t>New York Jets</t>
  </si>
  <si>
    <t>Buffalo Bills</t>
  </si>
  <si>
    <t>Mon</t>
  </si>
  <si>
    <t>Baltimore Ravens</t>
  </si>
  <si>
    <t>Cincinnati Bengals</t>
  </si>
  <si>
    <t>San Diego Chargers</t>
  </si>
  <si>
    <t>Oakland Raiders</t>
  </si>
  <si>
    <t>Thu</t>
  </si>
  <si>
    <t>Sat</t>
  </si>
  <si>
    <t>Playoffs</t>
  </si>
  <si>
    <t>WildCard</t>
  </si>
  <si>
    <t>Division</t>
  </si>
  <si>
    <t>ConfChamp</t>
  </si>
  <si>
    <t>SuperBowl</t>
  </si>
  <si>
    <t>Home</t>
  </si>
  <si>
    <t>Away</t>
  </si>
  <si>
    <t>Home Points</t>
  </si>
  <si>
    <t>Away Points</t>
  </si>
  <si>
    <t>Team</t>
  </si>
  <si>
    <t>Home Margin</t>
  </si>
  <si>
    <t>Forecast</t>
  </si>
  <si>
    <t>SSE</t>
  </si>
  <si>
    <t>mean</t>
  </si>
  <si>
    <t>Ratings</t>
  </si>
  <si>
    <t>home</t>
  </si>
  <si>
    <t>Error</t>
  </si>
  <si>
    <t>Squared error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</si>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</sst>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am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287"/>
  <sheetViews>
    <sheetView workbookViewId="0">
      <selection activeCell="F4" sqref="F4:G4"/>
    </sheetView>
  </sheetViews>
  <sheetFormatPr defaultRowHeight="14.4" x14ac:dyDescent="0.3"/>
  <cols>
    <col min="4" max="4" width="14.5546875" bestFit="1" customWidth="1"/>
    <col min="5" max="5" width="20.21875" customWidth="1"/>
    <col min="6" max="6" width="12.33203125" customWidth="1"/>
    <col min="9" max="9" width="10.5546875" bestFit="1" customWidth="1"/>
    <col min="10" max="10" width="4.77734375" bestFit="1" customWidth="1"/>
    <col min="11" max="11" width="7.5546875" bestFit="1" customWidth="1"/>
    <col min="12" max="12" width="8.44140625" bestFit="1" customWidth="1"/>
    <col min="13" max="13" width="20" bestFit="1" customWidth="1"/>
    <col min="14" max="14" width="2.77734375" bestFit="1" customWidth="1"/>
    <col min="15" max="15" width="20" bestFit="1" customWidth="1"/>
    <col min="16" max="16" width="5.21875" bestFit="1" customWidth="1"/>
    <col min="17" max="17" width="4.33203125" bestFit="1" customWidth="1"/>
    <col min="18" max="18" width="5.5546875" bestFit="1" customWidth="1"/>
    <col min="19" max="19" width="5.109375" bestFit="1" customWidth="1"/>
    <col min="20" max="20" width="4.6640625" bestFit="1" customWidth="1"/>
    <col min="21" max="21" width="4.21875" bestFit="1" customWidth="1"/>
  </cols>
  <sheetData>
    <row r="3" spans="4:21" x14ac:dyDescent="0.3">
      <c r="D3" t="s">
        <v>55</v>
      </c>
      <c r="E3" t="s">
        <v>56</v>
      </c>
      <c r="F3" t="s">
        <v>57</v>
      </c>
      <c r="G3" t="s">
        <v>58</v>
      </c>
      <c r="I3" t="s">
        <v>0</v>
      </c>
      <c r="J3" t="s">
        <v>1</v>
      </c>
      <c r="K3" t="s">
        <v>2</v>
      </c>
      <c r="M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</row>
    <row r="4" spans="4:21" x14ac:dyDescent="0.3">
      <c r="D4" t="str">
        <f>IF(N4="@",O4,M4)</f>
        <v>New York Giants</v>
      </c>
      <c r="E4" t="str">
        <f>IF(N4="@",M4,O4)</f>
        <v>Dallas Cowboys</v>
      </c>
      <c r="F4">
        <f>IF(N4="@",Q4,P4)</f>
        <v>17</v>
      </c>
      <c r="G4">
        <f>IF(N4="@",P4,Q4)</f>
        <v>24</v>
      </c>
      <c r="I4">
        <v>1</v>
      </c>
      <c r="J4" t="s">
        <v>11</v>
      </c>
      <c r="K4" s="1">
        <v>41522</v>
      </c>
      <c r="L4" t="s">
        <v>12</v>
      </c>
      <c r="M4" t="s">
        <v>13</v>
      </c>
      <c r="N4" t="s">
        <v>14</v>
      </c>
      <c r="O4" t="s">
        <v>15</v>
      </c>
      <c r="P4">
        <v>24</v>
      </c>
      <c r="Q4">
        <v>17</v>
      </c>
      <c r="R4">
        <v>433</v>
      </c>
      <c r="S4">
        <v>1</v>
      </c>
      <c r="T4">
        <v>269</v>
      </c>
      <c r="U4">
        <v>1</v>
      </c>
    </row>
    <row r="5" spans="4:21" x14ac:dyDescent="0.3">
      <c r="D5" t="str">
        <f t="shared" ref="D5:D68" si="0">IF(N5="@",O5,M5)</f>
        <v>Cleveland Browns</v>
      </c>
      <c r="E5" t="str">
        <f t="shared" ref="E5:E68" si="1">IF(N5="@",M5,O5)</f>
        <v>Philadelphia Eagles</v>
      </c>
      <c r="I5">
        <v>1</v>
      </c>
      <c r="J5" t="s">
        <v>16</v>
      </c>
      <c r="K5" s="1">
        <v>41526</v>
      </c>
      <c r="L5" t="s">
        <v>12</v>
      </c>
      <c r="M5" t="s">
        <v>17</v>
      </c>
      <c r="N5" t="s">
        <v>14</v>
      </c>
      <c r="O5" t="s">
        <v>18</v>
      </c>
      <c r="P5">
        <v>17</v>
      </c>
      <c r="Q5">
        <v>16</v>
      </c>
      <c r="R5">
        <v>456</v>
      </c>
      <c r="S5">
        <v>5</v>
      </c>
      <c r="T5">
        <v>210</v>
      </c>
      <c r="U5">
        <v>4</v>
      </c>
    </row>
    <row r="6" spans="4:21" x14ac:dyDescent="0.3">
      <c r="D6" t="str">
        <f t="shared" si="0"/>
        <v>Tennessee Titans</v>
      </c>
      <c r="E6" t="str">
        <f t="shared" si="1"/>
        <v>New England Patriots</v>
      </c>
      <c r="I6">
        <v>1</v>
      </c>
      <c r="J6" t="s">
        <v>16</v>
      </c>
      <c r="K6" s="1">
        <v>41526</v>
      </c>
      <c r="L6" t="s">
        <v>12</v>
      </c>
      <c r="M6" t="s">
        <v>19</v>
      </c>
      <c r="N6" t="s">
        <v>14</v>
      </c>
      <c r="O6" t="s">
        <v>20</v>
      </c>
      <c r="P6">
        <v>34</v>
      </c>
      <c r="Q6">
        <v>13</v>
      </c>
      <c r="R6">
        <v>390</v>
      </c>
      <c r="S6">
        <v>0</v>
      </c>
      <c r="T6">
        <v>284</v>
      </c>
      <c r="U6">
        <v>2</v>
      </c>
    </row>
    <row r="7" spans="4:21" x14ac:dyDescent="0.3">
      <c r="D7" t="str">
        <f t="shared" si="0"/>
        <v>Denver Broncos</v>
      </c>
      <c r="E7" t="str">
        <f t="shared" si="1"/>
        <v>Pittsburgh Steelers</v>
      </c>
      <c r="I7">
        <v>1</v>
      </c>
      <c r="J7" t="s">
        <v>16</v>
      </c>
      <c r="K7" s="1">
        <v>41526</v>
      </c>
      <c r="L7" t="s">
        <v>12</v>
      </c>
      <c r="M7" t="s">
        <v>21</v>
      </c>
      <c r="O7" t="s">
        <v>22</v>
      </c>
      <c r="P7">
        <v>31</v>
      </c>
      <c r="Q7">
        <v>19</v>
      </c>
      <c r="R7">
        <v>334</v>
      </c>
      <c r="S7">
        <v>1</v>
      </c>
      <c r="T7">
        <v>284</v>
      </c>
      <c r="U7">
        <v>1</v>
      </c>
    </row>
    <row r="8" spans="4:21" x14ac:dyDescent="0.3">
      <c r="D8" t="str">
        <f t="shared" si="0"/>
        <v>Green Bay Packers</v>
      </c>
      <c r="E8" t="str">
        <f t="shared" si="1"/>
        <v>San Francisco 49ers</v>
      </c>
      <c r="I8">
        <v>1</v>
      </c>
      <c r="J8" t="s">
        <v>16</v>
      </c>
      <c r="K8" s="1">
        <v>41526</v>
      </c>
      <c r="L8" t="s">
        <v>12</v>
      </c>
      <c r="M8" t="s">
        <v>23</v>
      </c>
      <c r="N8" t="s">
        <v>14</v>
      </c>
      <c r="O8" t="s">
        <v>24</v>
      </c>
      <c r="P8">
        <v>30</v>
      </c>
      <c r="Q8">
        <v>22</v>
      </c>
      <c r="R8">
        <v>377</v>
      </c>
      <c r="S8">
        <v>0</v>
      </c>
      <c r="T8">
        <v>324</v>
      </c>
      <c r="U8">
        <v>1</v>
      </c>
    </row>
    <row r="9" spans="4:21" x14ac:dyDescent="0.3">
      <c r="D9" t="str">
        <f t="shared" si="0"/>
        <v>Arizona Cardinals</v>
      </c>
      <c r="E9" t="str">
        <f t="shared" si="1"/>
        <v>Seattle Seahawks</v>
      </c>
      <c r="I9">
        <v>1</v>
      </c>
      <c r="J9" t="s">
        <v>16</v>
      </c>
      <c r="K9" s="1">
        <v>41526</v>
      </c>
      <c r="L9" t="s">
        <v>12</v>
      </c>
      <c r="M9" t="s">
        <v>25</v>
      </c>
      <c r="O9" t="s">
        <v>26</v>
      </c>
      <c r="P9">
        <v>20</v>
      </c>
      <c r="Q9">
        <v>16</v>
      </c>
      <c r="R9">
        <v>253</v>
      </c>
      <c r="S9">
        <v>2</v>
      </c>
      <c r="T9">
        <v>254</v>
      </c>
      <c r="U9">
        <v>2</v>
      </c>
    </row>
    <row r="10" spans="4:21" x14ac:dyDescent="0.3">
      <c r="D10" t="str">
        <f t="shared" si="0"/>
        <v>New Orleans Saints</v>
      </c>
      <c r="E10" t="str">
        <f t="shared" si="1"/>
        <v>Washington Redskins</v>
      </c>
      <c r="I10">
        <v>1</v>
      </c>
      <c r="J10" t="s">
        <v>16</v>
      </c>
      <c r="K10" s="1">
        <v>41526</v>
      </c>
      <c r="L10" t="s">
        <v>12</v>
      </c>
      <c r="M10" t="s">
        <v>27</v>
      </c>
      <c r="N10" t="s">
        <v>14</v>
      </c>
      <c r="O10" t="s">
        <v>28</v>
      </c>
      <c r="P10">
        <v>40</v>
      </c>
      <c r="Q10">
        <v>32</v>
      </c>
      <c r="R10">
        <v>459</v>
      </c>
      <c r="S10">
        <v>0</v>
      </c>
      <c r="T10">
        <v>358</v>
      </c>
      <c r="U10">
        <v>3</v>
      </c>
    </row>
    <row r="11" spans="4:21" x14ac:dyDescent="0.3">
      <c r="D11" t="str">
        <f t="shared" si="0"/>
        <v>Chicago Bears</v>
      </c>
      <c r="E11" t="str">
        <f t="shared" si="1"/>
        <v>Indianapolis Colts</v>
      </c>
      <c r="I11">
        <v>1</v>
      </c>
      <c r="J11" t="s">
        <v>16</v>
      </c>
      <c r="K11" s="1">
        <v>41526</v>
      </c>
      <c r="L11" t="s">
        <v>12</v>
      </c>
      <c r="M11" t="s">
        <v>29</v>
      </c>
      <c r="O11" t="s">
        <v>30</v>
      </c>
      <c r="P11">
        <v>41</v>
      </c>
      <c r="Q11">
        <v>21</v>
      </c>
      <c r="R11">
        <v>428</v>
      </c>
      <c r="S11">
        <v>1</v>
      </c>
      <c r="T11">
        <v>356</v>
      </c>
      <c r="U11">
        <v>5</v>
      </c>
    </row>
    <row r="12" spans="4:21" x14ac:dyDescent="0.3">
      <c r="D12" t="str">
        <f t="shared" si="0"/>
        <v>Kansas City Chiefs</v>
      </c>
      <c r="E12" t="str">
        <f t="shared" si="1"/>
        <v>Atlanta Falcons</v>
      </c>
      <c r="I12">
        <v>1</v>
      </c>
      <c r="J12" t="s">
        <v>16</v>
      </c>
      <c r="K12" s="1">
        <v>41526</v>
      </c>
      <c r="L12" t="s">
        <v>12</v>
      </c>
      <c r="M12" t="s">
        <v>31</v>
      </c>
      <c r="N12" t="s">
        <v>14</v>
      </c>
      <c r="O12" t="s">
        <v>32</v>
      </c>
      <c r="P12">
        <v>40</v>
      </c>
      <c r="Q12">
        <v>24</v>
      </c>
      <c r="R12">
        <v>376</v>
      </c>
      <c r="S12">
        <v>0</v>
      </c>
      <c r="T12">
        <v>393</v>
      </c>
      <c r="U12">
        <v>3</v>
      </c>
    </row>
    <row r="13" spans="4:21" x14ac:dyDescent="0.3">
      <c r="D13" t="str">
        <f t="shared" si="0"/>
        <v>Houston Texans</v>
      </c>
      <c r="E13" t="str">
        <f t="shared" si="1"/>
        <v>Miami Dolphins</v>
      </c>
      <c r="I13">
        <v>1</v>
      </c>
      <c r="J13" t="s">
        <v>16</v>
      </c>
      <c r="K13" s="1">
        <v>41526</v>
      </c>
      <c r="L13" t="s">
        <v>12</v>
      </c>
      <c r="M13" t="s">
        <v>33</v>
      </c>
      <c r="O13" t="s">
        <v>34</v>
      </c>
      <c r="P13">
        <v>30</v>
      </c>
      <c r="Q13">
        <v>10</v>
      </c>
      <c r="R13">
        <v>337</v>
      </c>
      <c r="S13">
        <v>0</v>
      </c>
      <c r="T13">
        <v>275</v>
      </c>
      <c r="U13">
        <v>4</v>
      </c>
    </row>
    <row r="14" spans="4:21" x14ac:dyDescent="0.3">
      <c r="D14" t="str">
        <f t="shared" si="0"/>
        <v>Detroit Lions</v>
      </c>
      <c r="E14" t="str">
        <f t="shared" si="1"/>
        <v>St. Louis Rams</v>
      </c>
      <c r="I14">
        <v>1</v>
      </c>
      <c r="J14" t="s">
        <v>16</v>
      </c>
      <c r="K14" s="1">
        <v>41526</v>
      </c>
      <c r="L14" t="s">
        <v>12</v>
      </c>
      <c r="M14" t="s">
        <v>35</v>
      </c>
      <c r="O14" t="s">
        <v>36</v>
      </c>
      <c r="P14">
        <v>27</v>
      </c>
      <c r="Q14">
        <v>23</v>
      </c>
      <c r="R14">
        <v>429</v>
      </c>
      <c r="S14">
        <v>3</v>
      </c>
      <c r="T14">
        <v>250</v>
      </c>
      <c r="U14">
        <v>0</v>
      </c>
    </row>
    <row r="15" spans="4:21" x14ac:dyDescent="0.3">
      <c r="D15" t="str">
        <f t="shared" si="0"/>
        <v>Tampa Bay Buccaneers</v>
      </c>
      <c r="E15" t="str">
        <f t="shared" si="1"/>
        <v>Carolina Panthers</v>
      </c>
      <c r="I15">
        <v>1</v>
      </c>
      <c r="J15" t="s">
        <v>16</v>
      </c>
      <c r="K15" s="1">
        <v>41526</v>
      </c>
      <c r="L15" t="s">
        <v>12</v>
      </c>
      <c r="M15" t="s">
        <v>37</v>
      </c>
      <c r="O15" t="s">
        <v>38</v>
      </c>
      <c r="P15">
        <v>16</v>
      </c>
      <c r="Q15">
        <v>10</v>
      </c>
      <c r="R15">
        <v>258</v>
      </c>
      <c r="S15">
        <v>0</v>
      </c>
      <c r="T15">
        <v>301</v>
      </c>
      <c r="U15">
        <v>2</v>
      </c>
    </row>
    <row r="16" spans="4:21" x14ac:dyDescent="0.3">
      <c r="D16" t="str">
        <f t="shared" si="0"/>
        <v>Minnesota Vikings</v>
      </c>
      <c r="E16" t="str">
        <f t="shared" si="1"/>
        <v>Jacksonville Jaguars</v>
      </c>
      <c r="I16">
        <v>1</v>
      </c>
      <c r="J16" t="s">
        <v>16</v>
      </c>
      <c r="K16" s="1">
        <v>41526</v>
      </c>
      <c r="L16" t="s">
        <v>12</v>
      </c>
      <c r="M16" t="s">
        <v>39</v>
      </c>
      <c r="O16" t="s">
        <v>40</v>
      </c>
      <c r="P16">
        <v>26</v>
      </c>
      <c r="Q16">
        <v>23</v>
      </c>
      <c r="R16">
        <v>389</v>
      </c>
      <c r="S16">
        <v>1</v>
      </c>
      <c r="T16">
        <v>355</v>
      </c>
      <c r="U16">
        <v>1</v>
      </c>
    </row>
    <row r="17" spans="4:21" x14ac:dyDescent="0.3">
      <c r="D17" t="str">
        <f t="shared" si="0"/>
        <v>New York Jets</v>
      </c>
      <c r="E17" t="str">
        <f t="shared" si="1"/>
        <v>Buffalo Bills</v>
      </c>
      <c r="I17">
        <v>1</v>
      </c>
      <c r="J17" t="s">
        <v>16</v>
      </c>
      <c r="K17" s="1">
        <v>41526</v>
      </c>
      <c r="L17" t="s">
        <v>12</v>
      </c>
      <c r="M17" t="s">
        <v>41</v>
      </c>
      <c r="O17" t="s">
        <v>42</v>
      </c>
      <c r="P17">
        <v>48</v>
      </c>
      <c r="Q17">
        <v>28</v>
      </c>
      <c r="R17">
        <v>384</v>
      </c>
      <c r="S17">
        <v>1</v>
      </c>
      <c r="T17">
        <v>390</v>
      </c>
      <c r="U17">
        <v>4</v>
      </c>
    </row>
    <row r="18" spans="4:21" x14ac:dyDescent="0.3">
      <c r="D18" t="str">
        <f t="shared" si="0"/>
        <v>Baltimore Ravens</v>
      </c>
      <c r="E18" t="str">
        <f t="shared" si="1"/>
        <v>Cincinnati Bengals</v>
      </c>
      <c r="I18">
        <v>1</v>
      </c>
      <c r="J18" t="s">
        <v>43</v>
      </c>
      <c r="K18" s="1">
        <v>41527</v>
      </c>
      <c r="L18" t="s">
        <v>12</v>
      </c>
      <c r="M18" t="s">
        <v>44</v>
      </c>
      <c r="O18" t="s">
        <v>45</v>
      </c>
      <c r="P18">
        <v>44</v>
      </c>
      <c r="Q18">
        <v>13</v>
      </c>
      <c r="R18">
        <v>430</v>
      </c>
      <c r="S18">
        <v>0</v>
      </c>
      <c r="T18">
        <v>322</v>
      </c>
      <c r="U18">
        <v>2</v>
      </c>
    </row>
    <row r="19" spans="4:21" x14ac:dyDescent="0.3">
      <c r="D19" t="str">
        <f t="shared" si="0"/>
        <v>Oakland Raiders</v>
      </c>
      <c r="E19" t="str">
        <f t="shared" si="1"/>
        <v>San Diego Chargers</v>
      </c>
      <c r="I19">
        <v>1</v>
      </c>
      <c r="J19" t="s">
        <v>43</v>
      </c>
      <c r="K19" s="1">
        <v>41527</v>
      </c>
      <c r="L19" t="s">
        <v>12</v>
      </c>
      <c r="M19" t="s">
        <v>46</v>
      </c>
      <c r="N19" t="s">
        <v>14</v>
      </c>
      <c r="O19" t="s">
        <v>47</v>
      </c>
      <c r="P19">
        <v>22</v>
      </c>
      <c r="Q19">
        <v>14</v>
      </c>
      <c r="R19">
        <v>258</v>
      </c>
      <c r="S19">
        <v>0</v>
      </c>
      <c r="T19">
        <v>321</v>
      </c>
      <c r="U19">
        <v>1</v>
      </c>
    </row>
    <row r="20" spans="4:21" x14ac:dyDescent="0.3">
      <c r="D20" t="str">
        <f t="shared" si="0"/>
        <v>Winner/tie</v>
      </c>
      <c r="E20" t="str">
        <f t="shared" si="1"/>
        <v>Loser/tie</v>
      </c>
      <c r="I20" t="s">
        <v>0</v>
      </c>
      <c r="J20" t="s">
        <v>1</v>
      </c>
      <c r="K20" t="s">
        <v>2</v>
      </c>
      <c r="M20" t="s">
        <v>3</v>
      </c>
      <c r="O20" t="s">
        <v>4</v>
      </c>
      <c r="P20" t="s">
        <v>5</v>
      </c>
      <c r="Q20" t="s">
        <v>6</v>
      </c>
      <c r="R20" t="s">
        <v>7</v>
      </c>
      <c r="S20" t="s">
        <v>8</v>
      </c>
      <c r="T20" t="s">
        <v>9</v>
      </c>
      <c r="U20" t="s">
        <v>10</v>
      </c>
    </row>
    <row r="21" spans="4:21" x14ac:dyDescent="0.3">
      <c r="D21" t="str">
        <f t="shared" si="0"/>
        <v>Green Bay Packers</v>
      </c>
      <c r="E21" t="str">
        <f t="shared" si="1"/>
        <v>Chicago Bears</v>
      </c>
      <c r="I21">
        <v>2</v>
      </c>
      <c r="J21" t="s">
        <v>48</v>
      </c>
      <c r="K21" s="1">
        <v>41530</v>
      </c>
      <c r="L21" t="s">
        <v>12</v>
      </c>
      <c r="M21" t="s">
        <v>24</v>
      </c>
      <c r="O21" t="s">
        <v>29</v>
      </c>
      <c r="P21">
        <v>23</v>
      </c>
      <c r="Q21">
        <v>10</v>
      </c>
      <c r="R21">
        <v>321</v>
      </c>
      <c r="S21">
        <v>2</v>
      </c>
      <c r="T21">
        <v>168</v>
      </c>
      <c r="U21">
        <v>4</v>
      </c>
    </row>
    <row r="22" spans="4:21" x14ac:dyDescent="0.3">
      <c r="D22" t="str">
        <f t="shared" si="0"/>
        <v>New York Giants</v>
      </c>
      <c r="E22" t="str">
        <f t="shared" si="1"/>
        <v>Tampa Bay Buccaneers</v>
      </c>
      <c r="I22">
        <v>2</v>
      </c>
      <c r="J22" t="s">
        <v>16</v>
      </c>
      <c r="K22" s="1">
        <v>41533</v>
      </c>
      <c r="L22" t="s">
        <v>12</v>
      </c>
      <c r="M22" t="s">
        <v>15</v>
      </c>
      <c r="O22" t="s">
        <v>37</v>
      </c>
      <c r="P22">
        <v>41</v>
      </c>
      <c r="Q22">
        <v>34</v>
      </c>
      <c r="R22">
        <v>604</v>
      </c>
      <c r="S22">
        <v>3</v>
      </c>
      <c r="T22">
        <v>307</v>
      </c>
      <c r="U22">
        <v>2</v>
      </c>
    </row>
    <row r="23" spans="4:21" x14ac:dyDescent="0.3">
      <c r="D23" t="str">
        <f t="shared" si="0"/>
        <v>Miami Dolphins</v>
      </c>
      <c r="E23" t="str">
        <f t="shared" si="1"/>
        <v>Oakland Raiders</v>
      </c>
      <c r="I23">
        <v>2</v>
      </c>
      <c r="J23" t="s">
        <v>16</v>
      </c>
      <c r="K23" s="1">
        <v>41533</v>
      </c>
      <c r="L23" t="s">
        <v>12</v>
      </c>
      <c r="M23" t="s">
        <v>34</v>
      </c>
      <c r="O23" t="s">
        <v>47</v>
      </c>
      <c r="P23">
        <v>35</v>
      </c>
      <c r="Q23">
        <v>13</v>
      </c>
      <c r="R23">
        <v>452</v>
      </c>
      <c r="S23">
        <v>0</v>
      </c>
      <c r="T23">
        <v>396</v>
      </c>
      <c r="U23">
        <v>1</v>
      </c>
    </row>
    <row r="24" spans="4:21" x14ac:dyDescent="0.3">
      <c r="D24" t="str">
        <f t="shared" si="0"/>
        <v>Carolina Panthers</v>
      </c>
      <c r="E24" t="str">
        <f t="shared" si="1"/>
        <v>New Orleans Saints</v>
      </c>
      <c r="I24">
        <v>2</v>
      </c>
      <c r="J24" t="s">
        <v>16</v>
      </c>
      <c r="K24" s="1">
        <v>41533</v>
      </c>
      <c r="L24" t="s">
        <v>12</v>
      </c>
      <c r="M24" t="s">
        <v>38</v>
      </c>
      <c r="O24" t="s">
        <v>28</v>
      </c>
      <c r="P24">
        <v>35</v>
      </c>
      <c r="Q24">
        <v>27</v>
      </c>
      <c r="R24">
        <v>463</v>
      </c>
      <c r="S24">
        <v>1</v>
      </c>
      <c r="T24">
        <v>486</v>
      </c>
      <c r="U24">
        <v>2</v>
      </c>
    </row>
    <row r="25" spans="4:21" x14ac:dyDescent="0.3">
      <c r="D25" t="str">
        <f t="shared" si="0"/>
        <v>Seattle Seahawks</v>
      </c>
      <c r="E25" t="str">
        <f t="shared" si="1"/>
        <v>Dallas Cowboys</v>
      </c>
      <c r="I25">
        <v>2</v>
      </c>
      <c r="J25" t="s">
        <v>16</v>
      </c>
      <c r="K25" s="1">
        <v>41533</v>
      </c>
      <c r="L25" t="s">
        <v>12</v>
      </c>
      <c r="M25" t="s">
        <v>26</v>
      </c>
      <c r="O25" t="s">
        <v>13</v>
      </c>
      <c r="P25">
        <v>27</v>
      </c>
      <c r="Q25">
        <v>7</v>
      </c>
      <c r="R25">
        <v>315</v>
      </c>
      <c r="S25">
        <v>0</v>
      </c>
      <c r="T25">
        <v>296</v>
      </c>
      <c r="U25">
        <v>2</v>
      </c>
    </row>
    <row r="26" spans="4:21" x14ac:dyDescent="0.3">
      <c r="D26" t="str">
        <f t="shared" si="0"/>
        <v>Buffalo Bills</v>
      </c>
      <c r="E26" t="str">
        <f t="shared" si="1"/>
        <v>Kansas City Chiefs</v>
      </c>
      <c r="I26">
        <v>2</v>
      </c>
      <c r="J26" t="s">
        <v>16</v>
      </c>
      <c r="K26" s="1">
        <v>41533</v>
      </c>
      <c r="L26" t="s">
        <v>12</v>
      </c>
      <c r="M26" t="s">
        <v>42</v>
      </c>
      <c r="O26" t="s">
        <v>32</v>
      </c>
      <c r="P26">
        <v>35</v>
      </c>
      <c r="Q26">
        <v>17</v>
      </c>
      <c r="R26">
        <v>379</v>
      </c>
      <c r="S26">
        <v>0</v>
      </c>
      <c r="T26">
        <v>422</v>
      </c>
      <c r="U26">
        <v>3</v>
      </c>
    </row>
    <row r="27" spans="4:21" x14ac:dyDescent="0.3">
      <c r="D27" t="str">
        <f t="shared" si="0"/>
        <v>Cincinnati Bengals</v>
      </c>
      <c r="E27" t="str">
        <f t="shared" si="1"/>
        <v>Cleveland Browns</v>
      </c>
      <c r="I27">
        <v>2</v>
      </c>
      <c r="J27" t="s">
        <v>16</v>
      </c>
      <c r="K27" s="1">
        <v>41533</v>
      </c>
      <c r="L27" t="s">
        <v>12</v>
      </c>
      <c r="M27" t="s">
        <v>45</v>
      </c>
      <c r="O27" t="s">
        <v>18</v>
      </c>
      <c r="P27">
        <v>34</v>
      </c>
      <c r="Q27">
        <v>27</v>
      </c>
      <c r="R27">
        <v>375</v>
      </c>
      <c r="S27">
        <v>1</v>
      </c>
      <c r="T27">
        <v>439</v>
      </c>
      <c r="U27">
        <v>1</v>
      </c>
    </row>
    <row r="28" spans="4:21" x14ac:dyDescent="0.3">
      <c r="D28" t="str">
        <f t="shared" si="0"/>
        <v>New England Patriots</v>
      </c>
      <c r="E28" t="str">
        <f t="shared" si="1"/>
        <v>Arizona Cardinals</v>
      </c>
      <c r="I28">
        <v>2</v>
      </c>
      <c r="J28" t="s">
        <v>16</v>
      </c>
      <c r="K28" s="1">
        <v>41533</v>
      </c>
      <c r="L28" t="s">
        <v>12</v>
      </c>
      <c r="M28" t="s">
        <v>25</v>
      </c>
      <c r="N28" t="s">
        <v>14</v>
      </c>
      <c r="O28" t="s">
        <v>19</v>
      </c>
      <c r="P28">
        <v>20</v>
      </c>
      <c r="Q28">
        <v>18</v>
      </c>
      <c r="R28">
        <v>242</v>
      </c>
      <c r="S28">
        <v>2</v>
      </c>
      <c r="T28">
        <v>387</v>
      </c>
      <c r="U28">
        <v>1</v>
      </c>
    </row>
    <row r="29" spans="4:21" x14ac:dyDescent="0.3">
      <c r="D29" t="str">
        <f t="shared" si="0"/>
        <v>Jacksonville Jaguars</v>
      </c>
      <c r="E29" t="str">
        <f t="shared" si="1"/>
        <v>Houston Texans</v>
      </c>
      <c r="I29">
        <v>2</v>
      </c>
      <c r="J29" t="s">
        <v>16</v>
      </c>
      <c r="K29" s="1">
        <v>41533</v>
      </c>
      <c r="L29" t="s">
        <v>12</v>
      </c>
      <c r="M29" t="s">
        <v>33</v>
      </c>
      <c r="N29" t="s">
        <v>14</v>
      </c>
      <c r="O29" t="s">
        <v>40</v>
      </c>
      <c r="P29">
        <v>27</v>
      </c>
      <c r="Q29">
        <v>7</v>
      </c>
      <c r="R29">
        <v>411</v>
      </c>
      <c r="S29">
        <v>0</v>
      </c>
      <c r="T29">
        <v>117</v>
      </c>
      <c r="U29">
        <v>1</v>
      </c>
    </row>
    <row r="30" spans="4:21" x14ac:dyDescent="0.3">
      <c r="D30" t="str">
        <f t="shared" si="0"/>
        <v>Philadelphia Eagles</v>
      </c>
      <c r="E30" t="str">
        <f t="shared" si="1"/>
        <v>Baltimore Ravens</v>
      </c>
      <c r="I30">
        <v>2</v>
      </c>
      <c r="J30" t="s">
        <v>16</v>
      </c>
      <c r="K30" s="1">
        <v>41533</v>
      </c>
      <c r="L30" t="s">
        <v>12</v>
      </c>
      <c r="M30" t="s">
        <v>17</v>
      </c>
      <c r="O30" t="s">
        <v>44</v>
      </c>
      <c r="P30">
        <v>24</v>
      </c>
      <c r="Q30">
        <v>23</v>
      </c>
      <c r="R30">
        <v>486</v>
      </c>
      <c r="S30">
        <v>4</v>
      </c>
      <c r="T30">
        <v>325</v>
      </c>
      <c r="U30">
        <v>2</v>
      </c>
    </row>
    <row r="31" spans="4:21" x14ac:dyDescent="0.3">
      <c r="D31" t="str">
        <f t="shared" si="0"/>
        <v>Indianapolis Colts</v>
      </c>
      <c r="E31" t="str">
        <f t="shared" si="1"/>
        <v>Minnesota Vikings</v>
      </c>
      <c r="I31">
        <v>2</v>
      </c>
      <c r="J31" t="s">
        <v>16</v>
      </c>
      <c r="K31" s="1">
        <v>41533</v>
      </c>
      <c r="L31" t="s">
        <v>12</v>
      </c>
      <c r="M31" t="s">
        <v>30</v>
      </c>
      <c r="O31" t="s">
        <v>39</v>
      </c>
      <c r="P31">
        <v>23</v>
      </c>
      <c r="Q31">
        <v>20</v>
      </c>
      <c r="R31">
        <v>278</v>
      </c>
      <c r="S31">
        <v>0</v>
      </c>
      <c r="T31">
        <v>327</v>
      </c>
      <c r="U31">
        <v>1</v>
      </c>
    </row>
    <row r="32" spans="4:21" x14ac:dyDescent="0.3">
      <c r="D32" t="str">
        <f t="shared" si="0"/>
        <v>Pittsburgh Steelers</v>
      </c>
      <c r="E32" t="str">
        <f t="shared" si="1"/>
        <v>New York Jets</v>
      </c>
      <c r="I32">
        <v>2</v>
      </c>
      <c r="J32" t="s">
        <v>16</v>
      </c>
      <c r="K32" s="1">
        <v>41533</v>
      </c>
      <c r="L32" t="s">
        <v>12</v>
      </c>
      <c r="M32" t="s">
        <v>22</v>
      </c>
      <c r="O32" t="s">
        <v>41</v>
      </c>
      <c r="P32">
        <v>27</v>
      </c>
      <c r="Q32">
        <v>10</v>
      </c>
      <c r="R32">
        <v>331</v>
      </c>
      <c r="S32">
        <v>0</v>
      </c>
      <c r="T32">
        <v>219</v>
      </c>
      <c r="U32">
        <v>1</v>
      </c>
    </row>
    <row r="33" spans="4:21" x14ac:dyDescent="0.3">
      <c r="D33" t="str">
        <f t="shared" si="0"/>
        <v>St. Louis Rams</v>
      </c>
      <c r="E33" t="str">
        <f t="shared" si="1"/>
        <v>Washington Redskins</v>
      </c>
      <c r="I33">
        <v>2</v>
      </c>
      <c r="J33" t="s">
        <v>16</v>
      </c>
      <c r="K33" s="1">
        <v>41533</v>
      </c>
      <c r="L33" t="s">
        <v>12</v>
      </c>
      <c r="M33" t="s">
        <v>36</v>
      </c>
      <c r="O33" t="s">
        <v>27</v>
      </c>
      <c r="P33">
        <v>31</v>
      </c>
      <c r="Q33">
        <v>28</v>
      </c>
      <c r="R33">
        <v>452</v>
      </c>
      <c r="S33">
        <v>3</v>
      </c>
      <c r="T33">
        <v>373</v>
      </c>
      <c r="U33">
        <v>1</v>
      </c>
    </row>
    <row r="34" spans="4:21" x14ac:dyDescent="0.3">
      <c r="D34" t="str">
        <f t="shared" si="0"/>
        <v>San Diego Chargers</v>
      </c>
      <c r="E34" t="str">
        <f t="shared" si="1"/>
        <v>Tennessee Titans</v>
      </c>
      <c r="I34">
        <v>2</v>
      </c>
      <c r="J34" t="s">
        <v>16</v>
      </c>
      <c r="K34" s="1">
        <v>41533</v>
      </c>
      <c r="L34" t="s">
        <v>12</v>
      </c>
      <c r="M34" t="s">
        <v>46</v>
      </c>
      <c r="O34" t="s">
        <v>20</v>
      </c>
      <c r="P34">
        <v>38</v>
      </c>
      <c r="Q34">
        <v>10</v>
      </c>
      <c r="R34">
        <v>416</v>
      </c>
      <c r="S34">
        <v>1</v>
      </c>
      <c r="T34">
        <v>212</v>
      </c>
      <c r="U34">
        <v>1</v>
      </c>
    </row>
    <row r="35" spans="4:21" x14ac:dyDescent="0.3">
      <c r="D35" t="str">
        <f t="shared" si="0"/>
        <v>San Francisco 49ers</v>
      </c>
      <c r="E35" t="str">
        <f t="shared" si="1"/>
        <v>Detroit Lions</v>
      </c>
      <c r="I35">
        <v>2</v>
      </c>
      <c r="J35" t="s">
        <v>16</v>
      </c>
      <c r="K35" s="1">
        <v>41533</v>
      </c>
      <c r="L35" t="s">
        <v>12</v>
      </c>
      <c r="M35" t="s">
        <v>23</v>
      </c>
      <c r="O35" t="s">
        <v>35</v>
      </c>
      <c r="P35">
        <v>27</v>
      </c>
      <c r="Q35">
        <v>19</v>
      </c>
      <c r="R35">
        <v>349</v>
      </c>
      <c r="S35">
        <v>1</v>
      </c>
      <c r="T35">
        <v>296</v>
      </c>
      <c r="U35">
        <v>1</v>
      </c>
    </row>
    <row r="36" spans="4:21" x14ac:dyDescent="0.3">
      <c r="D36" t="str">
        <f t="shared" si="0"/>
        <v>Atlanta Falcons</v>
      </c>
      <c r="E36" t="str">
        <f t="shared" si="1"/>
        <v>Denver Broncos</v>
      </c>
      <c r="I36">
        <v>2</v>
      </c>
      <c r="J36" t="s">
        <v>43</v>
      </c>
      <c r="K36" s="1">
        <v>41534</v>
      </c>
      <c r="L36" t="s">
        <v>12</v>
      </c>
      <c r="M36" t="s">
        <v>31</v>
      </c>
      <c r="O36" t="s">
        <v>21</v>
      </c>
      <c r="P36">
        <v>27</v>
      </c>
      <c r="Q36">
        <v>21</v>
      </c>
      <c r="R36">
        <v>275</v>
      </c>
      <c r="S36">
        <v>0</v>
      </c>
      <c r="T36">
        <v>336</v>
      </c>
      <c r="U36">
        <v>4</v>
      </c>
    </row>
    <row r="37" spans="4:21" x14ac:dyDescent="0.3">
      <c r="D37" t="str">
        <f t="shared" si="0"/>
        <v>Winner/tie</v>
      </c>
      <c r="E37" t="str">
        <f t="shared" si="1"/>
        <v>Loser/tie</v>
      </c>
      <c r="I37" t="s">
        <v>0</v>
      </c>
      <c r="J37" t="s">
        <v>1</v>
      </c>
      <c r="K37" t="s">
        <v>2</v>
      </c>
      <c r="M37" t="s">
        <v>3</v>
      </c>
      <c r="O37" t="s">
        <v>4</v>
      </c>
      <c r="P37" t="s">
        <v>5</v>
      </c>
      <c r="Q37" t="s">
        <v>6</v>
      </c>
      <c r="R37" t="s">
        <v>7</v>
      </c>
      <c r="S37" t="s">
        <v>8</v>
      </c>
      <c r="T37" t="s">
        <v>9</v>
      </c>
      <c r="U37" t="s">
        <v>10</v>
      </c>
    </row>
    <row r="38" spans="4:21" x14ac:dyDescent="0.3">
      <c r="D38" t="str">
        <f t="shared" si="0"/>
        <v>Carolina Panthers</v>
      </c>
      <c r="E38" t="str">
        <f t="shared" si="1"/>
        <v>New York Giants</v>
      </c>
      <c r="I38">
        <v>3</v>
      </c>
      <c r="J38" t="s">
        <v>48</v>
      </c>
      <c r="K38" s="1">
        <v>41537</v>
      </c>
      <c r="L38" t="s">
        <v>12</v>
      </c>
      <c r="M38" t="s">
        <v>15</v>
      </c>
      <c r="N38" t="s">
        <v>14</v>
      </c>
      <c r="O38" t="s">
        <v>38</v>
      </c>
      <c r="P38">
        <v>36</v>
      </c>
      <c r="Q38">
        <v>7</v>
      </c>
      <c r="R38">
        <v>405</v>
      </c>
      <c r="S38">
        <v>0</v>
      </c>
      <c r="T38">
        <v>327</v>
      </c>
      <c r="U38">
        <v>5</v>
      </c>
    </row>
    <row r="39" spans="4:21" x14ac:dyDescent="0.3">
      <c r="D39" t="str">
        <f t="shared" si="0"/>
        <v>Oakland Raiders</v>
      </c>
      <c r="E39" t="str">
        <f t="shared" si="1"/>
        <v>Pittsburgh Steelers</v>
      </c>
      <c r="I39">
        <v>3</v>
      </c>
      <c r="J39" t="s">
        <v>16</v>
      </c>
      <c r="K39" s="1">
        <v>41540</v>
      </c>
      <c r="L39" t="s">
        <v>12</v>
      </c>
      <c r="M39" t="s">
        <v>47</v>
      </c>
      <c r="O39" t="s">
        <v>22</v>
      </c>
      <c r="P39">
        <v>34</v>
      </c>
      <c r="Q39">
        <v>31</v>
      </c>
      <c r="R39">
        <v>321</v>
      </c>
      <c r="S39">
        <v>1</v>
      </c>
      <c r="T39">
        <v>433</v>
      </c>
      <c r="U39">
        <v>2</v>
      </c>
    </row>
    <row r="40" spans="4:21" x14ac:dyDescent="0.3">
      <c r="D40" t="str">
        <f t="shared" si="0"/>
        <v>Chicago Bears</v>
      </c>
      <c r="E40" t="str">
        <f t="shared" si="1"/>
        <v>St. Louis Rams</v>
      </c>
      <c r="I40">
        <v>3</v>
      </c>
      <c r="J40" t="s">
        <v>16</v>
      </c>
      <c r="K40" s="1">
        <v>41540</v>
      </c>
      <c r="L40" t="s">
        <v>12</v>
      </c>
      <c r="M40" t="s">
        <v>29</v>
      </c>
      <c r="O40" t="s">
        <v>36</v>
      </c>
      <c r="P40">
        <v>23</v>
      </c>
      <c r="Q40">
        <v>6</v>
      </c>
      <c r="R40">
        <v>274</v>
      </c>
      <c r="S40">
        <v>1</v>
      </c>
      <c r="T40">
        <v>160</v>
      </c>
      <c r="U40">
        <v>2</v>
      </c>
    </row>
    <row r="41" spans="4:21" x14ac:dyDescent="0.3">
      <c r="D41" t="str">
        <f t="shared" si="0"/>
        <v>Indianapolis Colts</v>
      </c>
      <c r="E41" t="str">
        <f t="shared" si="1"/>
        <v>Jacksonville Jaguars</v>
      </c>
      <c r="I41">
        <v>3</v>
      </c>
      <c r="J41" t="s">
        <v>16</v>
      </c>
      <c r="K41" s="1">
        <v>41540</v>
      </c>
      <c r="L41" t="s">
        <v>12</v>
      </c>
      <c r="M41" t="s">
        <v>40</v>
      </c>
      <c r="N41" t="s">
        <v>14</v>
      </c>
      <c r="O41" t="s">
        <v>30</v>
      </c>
      <c r="P41">
        <v>22</v>
      </c>
      <c r="Q41">
        <v>17</v>
      </c>
      <c r="R41">
        <v>333</v>
      </c>
      <c r="S41">
        <v>0</v>
      </c>
      <c r="T41">
        <v>437</v>
      </c>
      <c r="U41">
        <v>1</v>
      </c>
    </row>
    <row r="42" spans="4:21" x14ac:dyDescent="0.3">
      <c r="D42" t="str">
        <f t="shared" si="0"/>
        <v>Tennessee Titans</v>
      </c>
      <c r="E42" t="str">
        <f t="shared" si="1"/>
        <v>Detroit Lions</v>
      </c>
      <c r="I42">
        <v>3</v>
      </c>
      <c r="J42" t="s">
        <v>16</v>
      </c>
      <c r="K42" s="1">
        <v>41540</v>
      </c>
      <c r="L42" t="s">
        <v>12</v>
      </c>
      <c r="M42" t="s">
        <v>20</v>
      </c>
      <c r="O42" t="s">
        <v>35</v>
      </c>
      <c r="P42">
        <v>44</v>
      </c>
      <c r="Q42">
        <v>41</v>
      </c>
      <c r="R42">
        <v>437</v>
      </c>
      <c r="S42">
        <v>2</v>
      </c>
      <c r="T42">
        <v>583</v>
      </c>
      <c r="U42">
        <v>1</v>
      </c>
    </row>
    <row r="43" spans="4:21" x14ac:dyDescent="0.3">
      <c r="D43" t="str">
        <f t="shared" si="0"/>
        <v>Minnesota Vikings</v>
      </c>
      <c r="E43" t="str">
        <f t="shared" si="1"/>
        <v>San Francisco 49ers</v>
      </c>
      <c r="I43">
        <v>3</v>
      </c>
      <c r="J43" t="s">
        <v>16</v>
      </c>
      <c r="K43" s="1">
        <v>41540</v>
      </c>
      <c r="L43" t="s">
        <v>12</v>
      </c>
      <c r="M43" t="s">
        <v>39</v>
      </c>
      <c r="O43" t="s">
        <v>23</v>
      </c>
      <c r="P43">
        <v>24</v>
      </c>
      <c r="Q43">
        <v>13</v>
      </c>
      <c r="R43">
        <v>344</v>
      </c>
      <c r="S43">
        <v>2</v>
      </c>
      <c r="T43">
        <v>280</v>
      </c>
      <c r="U43">
        <v>3</v>
      </c>
    </row>
    <row r="44" spans="4:21" x14ac:dyDescent="0.3">
      <c r="D44" t="str">
        <f t="shared" si="0"/>
        <v>San Diego Chargers</v>
      </c>
      <c r="E44" t="str">
        <f t="shared" si="1"/>
        <v>Atlanta Falcons</v>
      </c>
      <c r="I44">
        <v>3</v>
      </c>
      <c r="J44" t="s">
        <v>16</v>
      </c>
      <c r="K44" s="1">
        <v>41540</v>
      </c>
      <c r="L44" t="s">
        <v>12</v>
      </c>
      <c r="M44" t="s">
        <v>31</v>
      </c>
      <c r="N44" t="s">
        <v>14</v>
      </c>
      <c r="O44" t="s">
        <v>46</v>
      </c>
      <c r="P44">
        <v>27</v>
      </c>
      <c r="Q44">
        <v>3</v>
      </c>
      <c r="R44">
        <v>384</v>
      </c>
      <c r="S44">
        <v>1</v>
      </c>
      <c r="T44">
        <v>280</v>
      </c>
      <c r="U44">
        <v>4</v>
      </c>
    </row>
    <row r="45" spans="4:21" x14ac:dyDescent="0.3">
      <c r="D45" t="str">
        <f t="shared" si="0"/>
        <v>Baltimore Ravens</v>
      </c>
      <c r="E45" t="str">
        <f t="shared" si="1"/>
        <v>New England Patriots</v>
      </c>
      <c r="I45">
        <v>3</v>
      </c>
      <c r="J45" t="s">
        <v>16</v>
      </c>
      <c r="K45" s="1">
        <v>41540</v>
      </c>
      <c r="L45" t="s">
        <v>12</v>
      </c>
      <c r="M45" t="s">
        <v>44</v>
      </c>
      <c r="O45" t="s">
        <v>19</v>
      </c>
      <c r="P45">
        <v>31</v>
      </c>
      <c r="Q45">
        <v>30</v>
      </c>
      <c r="R45">
        <v>503</v>
      </c>
      <c r="S45">
        <v>1</v>
      </c>
      <c r="T45">
        <v>396</v>
      </c>
      <c r="U45">
        <v>0</v>
      </c>
    </row>
    <row r="46" spans="4:21" x14ac:dyDescent="0.3">
      <c r="D46" t="str">
        <f t="shared" si="0"/>
        <v>Miami Dolphins</v>
      </c>
      <c r="E46" t="str">
        <f t="shared" si="1"/>
        <v>New York Jets</v>
      </c>
      <c r="I46">
        <v>3</v>
      </c>
      <c r="J46" t="s">
        <v>16</v>
      </c>
      <c r="K46" s="1">
        <v>41540</v>
      </c>
      <c r="L46" t="s">
        <v>12</v>
      </c>
      <c r="M46" t="s">
        <v>41</v>
      </c>
      <c r="N46" t="s">
        <v>14</v>
      </c>
      <c r="O46" t="s">
        <v>34</v>
      </c>
      <c r="P46">
        <v>23</v>
      </c>
      <c r="Q46">
        <v>20</v>
      </c>
      <c r="R46">
        <v>388</v>
      </c>
      <c r="S46">
        <v>2</v>
      </c>
      <c r="T46">
        <v>381</v>
      </c>
      <c r="U46">
        <v>2</v>
      </c>
    </row>
    <row r="47" spans="4:21" x14ac:dyDescent="0.3">
      <c r="D47" t="str">
        <f t="shared" si="0"/>
        <v>Arizona Cardinals</v>
      </c>
      <c r="E47" t="str">
        <f t="shared" si="1"/>
        <v>Philadelphia Eagles</v>
      </c>
      <c r="I47">
        <v>3</v>
      </c>
      <c r="J47" t="s">
        <v>16</v>
      </c>
      <c r="K47" s="1">
        <v>41540</v>
      </c>
      <c r="L47" t="s">
        <v>12</v>
      </c>
      <c r="M47" t="s">
        <v>25</v>
      </c>
      <c r="O47" t="s">
        <v>17</v>
      </c>
      <c r="P47">
        <v>27</v>
      </c>
      <c r="Q47">
        <v>6</v>
      </c>
      <c r="R47">
        <v>292</v>
      </c>
      <c r="S47">
        <v>0</v>
      </c>
      <c r="T47">
        <v>307</v>
      </c>
      <c r="U47">
        <v>3</v>
      </c>
    </row>
    <row r="48" spans="4:21" x14ac:dyDescent="0.3">
      <c r="D48" t="str">
        <f t="shared" si="0"/>
        <v>Washington Redskins</v>
      </c>
      <c r="E48" t="str">
        <f t="shared" si="1"/>
        <v>Cincinnati Bengals</v>
      </c>
      <c r="I48">
        <v>3</v>
      </c>
      <c r="J48" t="s">
        <v>16</v>
      </c>
      <c r="K48" s="1">
        <v>41540</v>
      </c>
      <c r="L48" t="s">
        <v>12</v>
      </c>
      <c r="M48" t="s">
        <v>45</v>
      </c>
      <c r="N48" t="s">
        <v>14</v>
      </c>
      <c r="O48" t="s">
        <v>27</v>
      </c>
      <c r="P48">
        <v>38</v>
      </c>
      <c r="Q48">
        <v>31</v>
      </c>
      <c r="R48">
        <v>478</v>
      </c>
      <c r="S48">
        <v>2</v>
      </c>
      <c r="T48">
        <v>381</v>
      </c>
      <c r="U48">
        <v>1</v>
      </c>
    </row>
    <row r="49" spans="4:21" x14ac:dyDescent="0.3">
      <c r="D49" t="str">
        <f t="shared" si="0"/>
        <v>Denver Broncos</v>
      </c>
      <c r="E49" t="str">
        <f t="shared" si="1"/>
        <v>Houston Texans</v>
      </c>
      <c r="I49">
        <v>3</v>
      </c>
      <c r="J49" t="s">
        <v>16</v>
      </c>
      <c r="K49" s="1">
        <v>41540</v>
      </c>
      <c r="L49" t="s">
        <v>12</v>
      </c>
      <c r="M49" t="s">
        <v>33</v>
      </c>
      <c r="N49" t="s">
        <v>14</v>
      </c>
      <c r="O49" t="s">
        <v>21</v>
      </c>
      <c r="P49">
        <v>31</v>
      </c>
      <c r="Q49">
        <v>25</v>
      </c>
      <c r="R49">
        <v>436</v>
      </c>
      <c r="S49">
        <v>2</v>
      </c>
      <c r="T49">
        <v>375</v>
      </c>
      <c r="U49">
        <v>1</v>
      </c>
    </row>
    <row r="50" spans="4:21" x14ac:dyDescent="0.3">
      <c r="D50" t="str">
        <f t="shared" si="0"/>
        <v>Dallas Cowboys</v>
      </c>
      <c r="E50" t="str">
        <f t="shared" si="1"/>
        <v>Tampa Bay Buccaneers</v>
      </c>
      <c r="I50">
        <v>3</v>
      </c>
      <c r="J50" t="s">
        <v>16</v>
      </c>
      <c r="K50" s="1">
        <v>41540</v>
      </c>
      <c r="L50" t="s">
        <v>12</v>
      </c>
      <c r="M50" t="s">
        <v>13</v>
      </c>
      <c r="O50" t="s">
        <v>37</v>
      </c>
      <c r="P50">
        <v>16</v>
      </c>
      <c r="Q50">
        <v>10</v>
      </c>
      <c r="R50">
        <v>297</v>
      </c>
      <c r="S50">
        <v>3</v>
      </c>
      <c r="T50">
        <v>166</v>
      </c>
      <c r="U50">
        <v>2</v>
      </c>
    </row>
    <row r="51" spans="4:21" x14ac:dyDescent="0.3">
      <c r="D51" t="str">
        <f t="shared" si="0"/>
        <v>New Orleans Saints</v>
      </c>
      <c r="E51" t="str">
        <f t="shared" si="1"/>
        <v>Kansas City Chiefs</v>
      </c>
      <c r="I51">
        <v>3</v>
      </c>
      <c r="J51" t="s">
        <v>16</v>
      </c>
      <c r="K51" s="1">
        <v>41540</v>
      </c>
      <c r="L51" t="s">
        <v>12</v>
      </c>
      <c r="M51" t="s">
        <v>32</v>
      </c>
      <c r="N51" t="s">
        <v>14</v>
      </c>
      <c r="O51" t="s">
        <v>28</v>
      </c>
      <c r="P51">
        <v>27</v>
      </c>
      <c r="Q51">
        <v>24</v>
      </c>
      <c r="R51">
        <v>510</v>
      </c>
      <c r="S51">
        <v>3</v>
      </c>
      <c r="T51">
        <v>288</v>
      </c>
      <c r="U51">
        <v>1</v>
      </c>
    </row>
    <row r="52" spans="4:21" x14ac:dyDescent="0.3">
      <c r="D52" t="str">
        <f t="shared" si="0"/>
        <v>Cleveland Browns</v>
      </c>
      <c r="E52" t="str">
        <f t="shared" si="1"/>
        <v>Buffalo Bills</v>
      </c>
      <c r="I52">
        <v>3</v>
      </c>
      <c r="J52" t="s">
        <v>16</v>
      </c>
      <c r="K52" s="1">
        <v>41540</v>
      </c>
      <c r="L52" t="s">
        <v>12</v>
      </c>
      <c r="M52" t="s">
        <v>42</v>
      </c>
      <c r="N52" t="s">
        <v>14</v>
      </c>
      <c r="O52" t="s">
        <v>18</v>
      </c>
      <c r="P52">
        <v>24</v>
      </c>
      <c r="Q52">
        <v>14</v>
      </c>
      <c r="R52">
        <v>344</v>
      </c>
      <c r="S52">
        <v>1</v>
      </c>
      <c r="T52">
        <v>240</v>
      </c>
      <c r="U52">
        <v>2</v>
      </c>
    </row>
    <row r="53" spans="4:21" x14ac:dyDescent="0.3">
      <c r="D53" t="str">
        <f t="shared" si="0"/>
        <v>Seattle Seahawks</v>
      </c>
      <c r="E53" t="str">
        <f t="shared" si="1"/>
        <v>Green Bay Packers</v>
      </c>
      <c r="I53">
        <v>3</v>
      </c>
      <c r="J53" t="s">
        <v>43</v>
      </c>
      <c r="K53" s="1">
        <v>41541</v>
      </c>
      <c r="L53" t="s">
        <v>12</v>
      </c>
      <c r="M53" t="s">
        <v>26</v>
      </c>
      <c r="O53" t="s">
        <v>24</v>
      </c>
      <c r="P53">
        <v>14</v>
      </c>
      <c r="Q53">
        <v>12</v>
      </c>
      <c r="R53">
        <v>238</v>
      </c>
      <c r="S53">
        <v>0</v>
      </c>
      <c r="T53">
        <v>268</v>
      </c>
      <c r="U53">
        <v>0</v>
      </c>
    </row>
    <row r="54" spans="4:21" x14ac:dyDescent="0.3">
      <c r="D54" t="str">
        <f t="shared" si="0"/>
        <v>Winner/tie</v>
      </c>
      <c r="E54" t="str">
        <f t="shared" si="1"/>
        <v>Loser/tie</v>
      </c>
      <c r="I54" t="s">
        <v>0</v>
      </c>
      <c r="J54" t="s">
        <v>1</v>
      </c>
      <c r="K54" t="s">
        <v>2</v>
      </c>
      <c r="M54" t="s">
        <v>3</v>
      </c>
      <c r="O54" t="s">
        <v>4</v>
      </c>
      <c r="P54" t="s">
        <v>5</v>
      </c>
      <c r="Q54" t="s">
        <v>6</v>
      </c>
      <c r="R54" t="s">
        <v>7</v>
      </c>
      <c r="S54" t="s">
        <v>8</v>
      </c>
      <c r="T54" t="s">
        <v>9</v>
      </c>
      <c r="U54" t="s">
        <v>10</v>
      </c>
    </row>
    <row r="55" spans="4:21" x14ac:dyDescent="0.3">
      <c r="D55" t="str">
        <f t="shared" si="0"/>
        <v>Baltimore Ravens</v>
      </c>
      <c r="E55" t="str">
        <f t="shared" si="1"/>
        <v>Cleveland Browns</v>
      </c>
      <c r="I55">
        <v>4</v>
      </c>
      <c r="J55" t="s">
        <v>48</v>
      </c>
      <c r="K55" s="1">
        <v>41544</v>
      </c>
      <c r="L55" t="s">
        <v>12</v>
      </c>
      <c r="M55" t="s">
        <v>44</v>
      </c>
      <c r="O55" t="s">
        <v>18</v>
      </c>
      <c r="P55">
        <v>23</v>
      </c>
      <c r="Q55">
        <v>16</v>
      </c>
      <c r="R55">
        <v>438</v>
      </c>
      <c r="S55">
        <v>1</v>
      </c>
      <c r="T55">
        <v>357</v>
      </c>
      <c r="U55">
        <v>2</v>
      </c>
    </row>
    <row r="56" spans="4:21" x14ac:dyDescent="0.3">
      <c r="D56" t="str">
        <f t="shared" si="0"/>
        <v>St. Louis Rams</v>
      </c>
      <c r="E56" t="str">
        <f t="shared" si="1"/>
        <v>Seattle Seahawks</v>
      </c>
      <c r="I56">
        <v>4</v>
      </c>
      <c r="J56" t="s">
        <v>16</v>
      </c>
      <c r="K56" s="1">
        <v>41547</v>
      </c>
      <c r="L56" t="s">
        <v>12</v>
      </c>
      <c r="M56" t="s">
        <v>36</v>
      </c>
      <c r="O56" t="s">
        <v>26</v>
      </c>
      <c r="P56">
        <v>19</v>
      </c>
      <c r="Q56">
        <v>13</v>
      </c>
      <c r="R56">
        <v>286</v>
      </c>
      <c r="S56">
        <v>1</v>
      </c>
      <c r="T56">
        <v>319</v>
      </c>
      <c r="U56">
        <v>3</v>
      </c>
    </row>
    <row r="57" spans="4:21" x14ac:dyDescent="0.3">
      <c r="D57" t="str">
        <f t="shared" si="0"/>
        <v>Jacksonville Jaguars</v>
      </c>
      <c r="E57" t="str">
        <f t="shared" si="1"/>
        <v>Cincinnati Bengals</v>
      </c>
      <c r="I57">
        <v>4</v>
      </c>
      <c r="J57" t="s">
        <v>16</v>
      </c>
      <c r="K57" s="1">
        <v>41547</v>
      </c>
      <c r="L57" t="s">
        <v>12</v>
      </c>
      <c r="M57" t="s">
        <v>45</v>
      </c>
      <c r="N57" t="s">
        <v>14</v>
      </c>
      <c r="O57" t="s">
        <v>40</v>
      </c>
      <c r="P57">
        <v>27</v>
      </c>
      <c r="Q57">
        <v>10</v>
      </c>
      <c r="R57">
        <v>382</v>
      </c>
      <c r="S57">
        <v>2</v>
      </c>
      <c r="T57">
        <v>212</v>
      </c>
      <c r="U57">
        <v>2</v>
      </c>
    </row>
    <row r="58" spans="4:21" x14ac:dyDescent="0.3">
      <c r="D58" t="str">
        <f t="shared" si="0"/>
        <v>Detroit Lions</v>
      </c>
      <c r="E58" t="str">
        <f t="shared" si="1"/>
        <v>Minnesota Vikings</v>
      </c>
      <c r="I58">
        <v>4</v>
      </c>
      <c r="J58" t="s">
        <v>16</v>
      </c>
      <c r="K58" s="1">
        <v>41547</v>
      </c>
      <c r="L58" t="s">
        <v>12</v>
      </c>
      <c r="M58" t="s">
        <v>39</v>
      </c>
      <c r="N58" t="s">
        <v>14</v>
      </c>
      <c r="O58" t="s">
        <v>35</v>
      </c>
      <c r="P58">
        <v>20</v>
      </c>
      <c r="Q58">
        <v>13</v>
      </c>
      <c r="R58">
        <v>227</v>
      </c>
      <c r="S58">
        <v>0</v>
      </c>
      <c r="T58">
        <v>341</v>
      </c>
      <c r="U58">
        <v>1</v>
      </c>
    </row>
    <row r="59" spans="4:21" x14ac:dyDescent="0.3">
      <c r="D59" t="str">
        <f t="shared" si="0"/>
        <v>Houston Texans</v>
      </c>
      <c r="E59" t="str">
        <f t="shared" si="1"/>
        <v>Tennessee Titans</v>
      </c>
      <c r="I59">
        <v>4</v>
      </c>
      <c r="J59" t="s">
        <v>16</v>
      </c>
      <c r="K59" s="1">
        <v>41547</v>
      </c>
      <c r="L59" t="s">
        <v>12</v>
      </c>
      <c r="M59" t="s">
        <v>33</v>
      </c>
      <c r="O59" t="s">
        <v>20</v>
      </c>
      <c r="P59">
        <v>38</v>
      </c>
      <c r="Q59">
        <v>14</v>
      </c>
      <c r="R59">
        <v>297</v>
      </c>
      <c r="S59">
        <v>0</v>
      </c>
      <c r="T59">
        <v>325</v>
      </c>
      <c r="U59">
        <v>3</v>
      </c>
    </row>
    <row r="60" spans="4:21" x14ac:dyDescent="0.3">
      <c r="D60" t="str">
        <f t="shared" si="0"/>
        <v>Tampa Bay Buccaneers</v>
      </c>
      <c r="E60" t="str">
        <f t="shared" si="1"/>
        <v>Washington Redskins</v>
      </c>
      <c r="I60">
        <v>4</v>
      </c>
      <c r="J60" t="s">
        <v>16</v>
      </c>
      <c r="K60" s="1">
        <v>41547</v>
      </c>
      <c r="L60" t="s">
        <v>12</v>
      </c>
      <c r="M60" t="s">
        <v>27</v>
      </c>
      <c r="N60" t="s">
        <v>14</v>
      </c>
      <c r="O60" t="s">
        <v>37</v>
      </c>
      <c r="P60">
        <v>24</v>
      </c>
      <c r="Q60">
        <v>22</v>
      </c>
      <c r="R60">
        <v>474</v>
      </c>
      <c r="S60">
        <v>0</v>
      </c>
      <c r="T60">
        <v>373</v>
      </c>
      <c r="U60">
        <v>1</v>
      </c>
    </row>
    <row r="61" spans="4:21" x14ac:dyDescent="0.3">
      <c r="D61" t="str">
        <f t="shared" si="0"/>
        <v>Kansas City Chiefs</v>
      </c>
      <c r="E61" t="str">
        <f t="shared" si="1"/>
        <v>San Diego Chargers</v>
      </c>
      <c r="I61">
        <v>4</v>
      </c>
      <c r="J61" t="s">
        <v>16</v>
      </c>
      <c r="K61" s="1">
        <v>41547</v>
      </c>
      <c r="L61" t="s">
        <v>12</v>
      </c>
      <c r="M61" t="s">
        <v>46</v>
      </c>
      <c r="N61" t="s">
        <v>14</v>
      </c>
      <c r="O61" t="s">
        <v>32</v>
      </c>
      <c r="P61">
        <v>37</v>
      </c>
      <c r="Q61">
        <v>20</v>
      </c>
      <c r="R61">
        <v>293</v>
      </c>
      <c r="S61">
        <v>1</v>
      </c>
      <c r="T61">
        <v>349</v>
      </c>
      <c r="U61">
        <v>6</v>
      </c>
    </row>
    <row r="62" spans="4:21" x14ac:dyDescent="0.3">
      <c r="D62" t="str">
        <f t="shared" si="0"/>
        <v>New York Jets</v>
      </c>
      <c r="E62" t="str">
        <f t="shared" si="1"/>
        <v>San Francisco 49ers</v>
      </c>
      <c r="I62">
        <v>4</v>
      </c>
      <c r="J62" t="s">
        <v>16</v>
      </c>
      <c r="K62" s="1">
        <v>41547</v>
      </c>
      <c r="L62" t="s">
        <v>12</v>
      </c>
      <c r="M62" t="s">
        <v>23</v>
      </c>
      <c r="N62" t="s">
        <v>14</v>
      </c>
      <c r="O62" t="s">
        <v>41</v>
      </c>
      <c r="P62">
        <v>34</v>
      </c>
      <c r="Q62">
        <v>0</v>
      </c>
      <c r="R62">
        <v>381</v>
      </c>
      <c r="S62">
        <v>0</v>
      </c>
      <c r="T62">
        <v>145</v>
      </c>
      <c r="U62">
        <v>4</v>
      </c>
    </row>
    <row r="63" spans="4:21" x14ac:dyDescent="0.3">
      <c r="D63" t="str">
        <f t="shared" si="0"/>
        <v>Arizona Cardinals</v>
      </c>
      <c r="E63" t="str">
        <f t="shared" si="1"/>
        <v>Miami Dolphins</v>
      </c>
      <c r="I63">
        <v>4</v>
      </c>
      <c r="J63" t="s">
        <v>16</v>
      </c>
      <c r="K63" s="1">
        <v>41547</v>
      </c>
      <c r="L63" t="s">
        <v>12</v>
      </c>
      <c r="M63" t="s">
        <v>25</v>
      </c>
      <c r="O63" t="s">
        <v>34</v>
      </c>
      <c r="P63">
        <v>24</v>
      </c>
      <c r="Q63">
        <v>21</v>
      </c>
      <c r="R63">
        <v>297</v>
      </c>
      <c r="S63">
        <v>2</v>
      </c>
      <c r="T63">
        <v>480</v>
      </c>
      <c r="U63">
        <v>4</v>
      </c>
    </row>
    <row r="64" spans="4:21" x14ac:dyDescent="0.3">
      <c r="D64" t="str">
        <f t="shared" si="0"/>
        <v>Philadelphia Eagles</v>
      </c>
      <c r="E64" t="str">
        <f t="shared" si="1"/>
        <v>New York Giants</v>
      </c>
      <c r="I64">
        <v>4</v>
      </c>
      <c r="J64" t="s">
        <v>16</v>
      </c>
      <c r="K64" s="1">
        <v>41547</v>
      </c>
      <c r="L64" t="s">
        <v>12</v>
      </c>
      <c r="M64" t="s">
        <v>17</v>
      </c>
      <c r="O64" t="s">
        <v>15</v>
      </c>
      <c r="P64">
        <v>19</v>
      </c>
      <c r="Q64">
        <v>17</v>
      </c>
      <c r="R64">
        <v>422</v>
      </c>
      <c r="S64">
        <v>0</v>
      </c>
      <c r="T64">
        <v>366</v>
      </c>
      <c r="U64">
        <v>1</v>
      </c>
    </row>
    <row r="65" spans="4:21" x14ac:dyDescent="0.3">
      <c r="D65" t="str">
        <f t="shared" si="0"/>
        <v>Atlanta Falcons</v>
      </c>
      <c r="E65" t="str">
        <f t="shared" si="1"/>
        <v>Carolina Panthers</v>
      </c>
      <c r="I65">
        <v>4</v>
      </c>
      <c r="J65" t="s">
        <v>16</v>
      </c>
      <c r="K65" s="1">
        <v>41547</v>
      </c>
      <c r="L65" t="s">
        <v>12</v>
      </c>
      <c r="M65" t="s">
        <v>31</v>
      </c>
      <c r="O65" t="s">
        <v>38</v>
      </c>
      <c r="P65">
        <v>30</v>
      </c>
      <c r="Q65">
        <v>28</v>
      </c>
      <c r="R65">
        <v>426</v>
      </c>
      <c r="S65">
        <v>1</v>
      </c>
      <c r="T65">
        <v>404</v>
      </c>
      <c r="U65">
        <v>1</v>
      </c>
    </row>
    <row r="66" spans="4:21" x14ac:dyDescent="0.3">
      <c r="D66" t="str">
        <f t="shared" si="0"/>
        <v>Green Bay Packers</v>
      </c>
      <c r="E66" t="str">
        <f t="shared" si="1"/>
        <v>New Orleans Saints</v>
      </c>
      <c r="I66">
        <v>4</v>
      </c>
      <c r="J66" t="s">
        <v>16</v>
      </c>
      <c r="K66" s="1">
        <v>41547</v>
      </c>
      <c r="L66" t="s">
        <v>12</v>
      </c>
      <c r="M66" t="s">
        <v>24</v>
      </c>
      <c r="O66" t="s">
        <v>28</v>
      </c>
      <c r="P66">
        <v>28</v>
      </c>
      <c r="Q66">
        <v>27</v>
      </c>
      <c r="R66">
        <v>421</v>
      </c>
      <c r="S66">
        <v>2</v>
      </c>
      <c r="T66">
        <v>474</v>
      </c>
      <c r="U66">
        <v>0</v>
      </c>
    </row>
    <row r="67" spans="4:21" x14ac:dyDescent="0.3">
      <c r="D67" t="str">
        <f t="shared" si="0"/>
        <v>Denver Broncos</v>
      </c>
      <c r="E67" t="str">
        <f t="shared" si="1"/>
        <v>Oakland Raiders</v>
      </c>
      <c r="I67">
        <v>4</v>
      </c>
      <c r="J67" t="s">
        <v>16</v>
      </c>
      <c r="K67" s="1">
        <v>41547</v>
      </c>
      <c r="L67" t="s">
        <v>12</v>
      </c>
      <c r="M67" t="s">
        <v>21</v>
      </c>
      <c r="O67" t="s">
        <v>47</v>
      </c>
      <c r="P67">
        <v>37</v>
      </c>
      <c r="Q67">
        <v>6</v>
      </c>
      <c r="R67">
        <v>503</v>
      </c>
      <c r="S67">
        <v>1</v>
      </c>
      <c r="T67">
        <v>237</v>
      </c>
      <c r="U67">
        <v>0</v>
      </c>
    </row>
    <row r="68" spans="4:21" x14ac:dyDescent="0.3">
      <c r="D68" t="str">
        <f t="shared" si="0"/>
        <v>Buffalo Bills</v>
      </c>
      <c r="E68" t="str">
        <f t="shared" si="1"/>
        <v>New England Patriots</v>
      </c>
      <c r="I68">
        <v>4</v>
      </c>
      <c r="J68" t="s">
        <v>16</v>
      </c>
      <c r="K68" s="1">
        <v>41547</v>
      </c>
      <c r="L68" t="s">
        <v>12</v>
      </c>
      <c r="M68" t="s">
        <v>19</v>
      </c>
      <c r="N68" t="s">
        <v>14</v>
      </c>
      <c r="O68" t="s">
        <v>42</v>
      </c>
      <c r="P68">
        <v>52</v>
      </c>
      <c r="Q68">
        <v>28</v>
      </c>
      <c r="R68">
        <v>580</v>
      </c>
      <c r="S68">
        <v>2</v>
      </c>
      <c r="T68">
        <v>438</v>
      </c>
      <c r="U68">
        <v>6</v>
      </c>
    </row>
    <row r="69" spans="4:21" x14ac:dyDescent="0.3">
      <c r="D69" t="str">
        <f t="shared" ref="D69:D132" si="2">IF(N69="@",O69,M69)</f>
        <v>Dallas Cowboys</v>
      </c>
      <c r="E69" t="str">
        <f t="shared" ref="E69:E132" si="3">IF(N69="@",M69,O69)</f>
        <v>Chicago Bears</v>
      </c>
      <c r="I69">
        <v>4</v>
      </c>
      <c r="J69" t="s">
        <v>43</v>
      </c>
      <c r="K69" s="1">
        <v>41548</v>
      </c>
      <c r="L69" t="s">
        <v>12</v>
      </c>
      <c r="M69" t="s">
        <v>29</v>
      </c>
      <c r="N69" t="s">
        <v>14</v>
      </c>
      <c r="O69" t="s">
        <v>13</v>
      </c>
      <c r="P69">
        <v>34</v>
      </c>
      <c r="Q69">
        <v>18</v>
      </c>
      <c r="R69">
        <v>360</v>
      </c>
      <c r="S69">
        <v>1</v>
      </c>
      <c r="T69">
        <v>430</v>
      </c>
      <c r="U69">
        <v>5</v>
      </c>
    </row>
    <row r="70" spans="4:21" x14ac:dyDescent="0.3">
      <c r="D70" t="str">
        <f t="shared" si="2"/>
        <v>Winner/tie</v>
      </c>
      <c r="E70" t="str">
        <f t="shared" si="3"/>
        <v>Loser/tie</v>
      </c>
      <c r="I70" t="s">
        <v>0</v>
      </c>
      <c r="J70" t="s">
        <v>1</v>
      </c>
      <c r="K70" t="s">
        <v>2</v>
      </c>
      <c r="M70" t="s">
        <v>3</v>
      </c>
      <c r="O70" t="s">
        <v>4</v>
      </c>
      <c r="P70" t="s">
        <v>5</v>
      </c>
      <c r="Q70" t="s">
        <v>6</v>
      </c>
      <c r="R70" t="s">
        <v>7</v>
      </c>
      <c r="S70" t="s">
        <v>8</v>
      </c>
      <c r="T70" t="s">
        <v>9</v>
      </c>
      <c r="U70" t="s">
        <v>10</v>
      </c>
    </row>
    <row r="71" spans="4:21" x14ac:dyDescent="0.3">
      <c r="D71" t="str">
        <f t="shared" si="2"/>
        <v>St. Louis Rams</v>
      </c>
      <c r="E71" t="str">
        <f t="shared" si="3"/>
        <v>Arizona Cardinals</v>
      </c>
      <c r="I71">
        <v>5</v>
      </c>
      <c r="J71" t="s">
        <v>48</v>
      </c>
      <c r="K71" s="1">
        <v>41551</v>
      </c>
      <c r="L71" t="s">
        <v>12</v>
      </c>
      <c r="M71" t="s">
        <v>36</v>
      </c>
      <c r="O71" t="s">
        <v>25</v>
      </c>
      <c r="P71">
        <v>17</v>
      </c>
      <c r="Q71">
        <v>3</v>
      </c>
      <c r="R71">
        <v>242</v>
      </c>
      <c r="S71">
        <v>1</v>
      </c>
      <c r="T71">
        <v>282</v>
      </c>
      <c r="U71">
        <v>1</v>
      </c>
    </row>
    <row r="72" spans="4:21" x14ac:dyDescent="0.3">
      <c r="D72" t="str">
        <f t="shared" si="2"/>
        <v>Indianapolis Colts</v>
      </c>
      <c r="E72" t="str">
        <f t="shared" si="3"/>
        <v>Green Bay Packers</v>
      </c>
      <c r="I72">
        <v>5</v>
      </c>
      <c r="J72" t="s">
        <v>16</v>
      </c>
      <c r="K72" s="1">
        <v>41554</v>
      </c>
      <c r="L72" t="s">
        <v>12</v>
      </c>
      <c r="M72" t="s">
        <v>30</v>
      </c>
      <c r="O72" t="s">
        <v>24</v>
      </c>
      <c r="P72">
        <v>30</v>
      </c>
      <c r="Q72">
        <v>27</v>
      </c>
      <c r="R72">
        <v>464</v>
      </c>
      <c r="S72">
        <v>1</v>
      </c>
      <c r="T72">
        <v>356</v>
      </c>
      <c r="U72">
        <v>1</v>
      </c>
    </row>
    <row r="73" spans="4:21" x14ac:dyDescent="0.3">
      <c r="D73" t="str">
        <f t="shared" si="2"/>
        <v>Pittsburgh Steelers</v>
      </c>
      <c r="E73" t="str">
        <f t="shared" si="3"/>
        <v>Philadelphia Eagles</v>
      </c>
      <c r="I73">
        <v>5</v>
      </c>
      <c r="J73" t="s">
        <v>16</v>
      </c>
      <c r="K73" s="1">
        <v>41554</v>
      </c>
      <c r="L73" t="s">
        <v>12</v>
      </c>
      <c r="M73" t="s">
        <v>22</v>
      </c>
      <c r="O73" t="s">
        <v>17</v>
      </c>
      <c r="P73">
        <v>16</v>
      </c>
      <c r="Q73">
        <v>14</v>
      </c>
      <c r="R73">
        <v>343</v>
      </c>
      <c r="S73">
        <v>0</v>
      </c>
      <c r="T73">
        <v>246</v>
      </c>
      <c r="U73">
        <v>2</v>
      </c>
    </row>
    <row r="74" spans="4:21" x14ac:dyDescent="0.3">
      <c r="D74" t="str">
        <f t="shared" si="2"/>
        <v>New Orleans Saints</v>
      </c>
      <c r="E74" t="str">
        <f t="shared" si="3"/>
        <v>San Diego Chargers</v>
      </c>
      <c r="I74">
        <v>5</v>
      </c>
      <c r="J74" t="s">
        <v>16</v>
      </c>
      <c r="K74" s="1">
        <v>41554</v>
      </c>
      <c r="L74" t="s">
        <v>12</v>
      </c>
      <c r="M74" t="s">
        <v>28</v>
      </c>
      <c r="O74" t="s">
        <v>46</v>
      </c>
      <c r="P74">
        <v>31</v>
      </c>
      <c r="Q74">
        <v>24</v>
      </c>
      <c r="R74">
        <v>404</v>
      </c>
      <c r="S74">
        <v>1</v>
      </c>
      <c r="T74">
        <v>427</v>
      </c>
      <c r="U74">
        <v>2</v>
      </c>
    </row>
    <row r="75" spans="4:21" x14ac:dyDescent="0.3">
      <c r="D75" t="str">
        <f t="shared" si="2"/>
        <v>New England Patriots</v>
      </c>
      <c r="E75" t="str">
        <f t="shared" si="3"/>
        <v>Denver Broncos</v>
      </c>
      <c r="I75">
        <v>5</v>
      </c>
      <c r="J75" t="s">
        <v>16</v>
      </c>
      <c r="K75" s="1">
        <v>41554</v>
      </c>
      <c r="L75" t="s">
        <v>12</v>
      </c>
      <c r="M75" t="s">
        <v>19</v>
      </c>
      <c r="O75" t="s">
        <v>21</v>
      </c>
      <c r="P75">
        <v>31</v>
      </c>
      <c r="Q75">
        <v>21</v>
      </c>
      <c r="R75">
        <v>444</v>
      </c>
      <c r="S75">
        <v>1</v>
      </c>
      <c r="T75">
        <v>394</v>
      </c>
      <c r="U75">
        <v>3</v>
      </c>
    </row>
    <row r="76" spans="4:21" x14ac:dyDescent="0.3">
      <c r="D76" t="str">
        <f t="shared" si="2"/>
        <v>San Francisco 49ers</v>
      </c>
      <c r="E76" t="str">
        <f t="shared" si="3"/>
        <v>Buffalo Bills</v>
      </c>
      <c r="I76">
        <v>5</v>
      </c>
      <c r="J76" t="s">
        <v>16</v>
      </c>
      <c r="K76" s="1">
        <v>41554</v>
      </c>
      <c r="L76" t="s">
        <v>12</v>
      </c>
      <c r="M76" t="s">
        <v>23</v>
      </c>
      <c r="O76" t="s">
        <v>42</v>
      </c>
      <c r="P76">
        <v>45</v>
      </c>
      <c r="Q76">
        <v>3</v>
      </c>
      <c r="R76">
        <v>621</v>
      </c>
      <c r="S76">
        <v>1</v>
      </c>
      <c r="T76">
        <v>204</v>
      </c>
      <c r="U76">
        <v>2</v>
      </c>
    </row>
    <row r="77" spans="4:21" x14ac:dyDescent="0.3">
      <c r="D77" t="str">
        <f t="shared" si="2"/>
        <v>Minnesota Vikings</v>
      </c>
      <c r="E77" t="str">
        <f t="shared" si="3"/>
        <v>Tennessee Titans</v>
      </c>
      <c r="I77">
        <v>5</v>
      </c>
      <c r="J77" t="s">
        <v>16</v>
      </c>
      <c r="K77" s="1">
        <v>41554</v>
      </c>
      <c r="L77" t="s">
        <v>12</v>
      </c>
      <c r="M77" t="s">
        <v>39</v>
      </c>
      <c r="O77" t="s">
        <v>20</v>
      </c>
      <c r="P77">
        <v>30</v>
      </c>
      <c r="Q77">
        <v>7</v>
      </c>
      <c r="R77">
        <v>433</v>
      </c>
      <c r="S77">
        <v>2</v>
      </c>
      <c r="T77">
        <v>267</v>
      </c>
      <c r="U77">
        <v>2</v>
      </c>
    </row>
    <row r="78" spans="4:21" x14ac:dyDescent="0.3">
      <c r="D78" t="str">
        <f t="shared" si="2"/>
        <v>Jacksonville Jaguars</v>
      </c>
      <c r="E78" t="str">
        <f t="shared" si="3"/>
        <v>Chicago Bears</v>
      </c>
      <c r="I78">
        <v>5</v>
      </c>
      <c r="J78" t="s">
        <v>16</v>
      </c>
      <c r="K78" s="1">
        <v>41554</v>
      </c>
      <c r="L78" t="s">
        <v>12</v>
      </c>
      <c r="M78" t="s">
        <v>29</v>
      </c>
      <c r="N78" t="s">
        <v>14</v>
      </c>
      <c r="O78" t="s">
        <v>40</v>
      </c>
      <c r="P78">
        <v>41</v>
      </c>
      <c r="Q78">
        <v>3</v>
      </c>
      <c r="R78">
        <v>501</v>
      </c>
      <c r="S78">
        <v>1</v>
      </c>
      <c r="T78">
        <v>189</v>
      </c>
      <c r="U78">
        <v>3</v>
      </c>
    </row>
    <row r="79" spans="4:21" x14ac:dyDescent="0.3">
      <c r="D79" t="str">
        <f t="shared" si="2"/>
        <v>Washington Redskins</v>
      </c>
      <c r="E79" t="str">
        <f t="shared" si="3"/>
        <v>Atlanta Falcons</v>
      </c>
      <c r="I79">
        <v>5</v>
      </c>
      <c r="J79" t="s">
        <v>16</v>
      </c>
      <c r="K79" s="1">
        <v>41554</v>
      </c>
      <c r="L79" t="s">
        <v>12</v>
      </c>
      <c r="M79" t="s">
        <v>31</v>
      </c>
      <c r="N79" t="s">
        <v>14</v>
      </c>
      <c r="O79" t="s">
        <v>27</v>
      </c>
      <c r="P79">
        <v>24</v>
      </c>
      <c r="Q79">
        <v>17</v>
      </c>
      <c r="R79">
        <v>421</v>
      </c>
      <c r="S79">
        <v>2</v>
      </c>
      <c r="T79">
        <v>316</v>
      </c>
      <c r="U79">
        <v>2</v>
      </c>
    </row>
    <row r="80" spans="4:21" x14ac:dyDescent="0.3">
      <c r="D80" t="str">
        <f t="shared" si="2"/>
        <v>Cincinnati Bengals</v>
      </c>
      <c r="E80" t="str">
        <f t="shared" si="3"/>
        <v>Miami Dolphins</v>
      </c>
      <c r="I80">
        <v>5</v>
      </c>
      <c r="J80" t="s">
        <v>16</v>
      </c>
      <c r="K80" s="1">
        <v>41554</v>
      </c>
      <c r="L80" t="s">
        <v>12</v>
      </c>
      <c r="M80" t="s">
        <v>34</v>
      </c>
      <c r="N80" t="s">
        <v>14</v>
      </c>
      <c r="O80" t="s">
        <v>45</v>
      </c>
      <c r="P80">
        <v>17</v>
      </c>
      <c r="Q80">
        <v>13</v>
      </c>
      <c r="R80">
        <v>279</v>
      </c>
      <c r="S80">
        <v>2</v>
      </c>
      <c r="T80">
        <v>298</v>
      </c>
      <c r="U80">
        <v>3</v>
      </c>
    </row>
    <row r="81" spans="4:21" x14ac:dyDescent="0.3">
      <c r="D81" t="str">
        <f t="shared" si="2"/>
        <v>Kansas City Chiefs</v>
      </c>
      <c r="E81" t="str">
        <f t="shared" si="3"/>
        <v>Baltimore Ravens</v>
      </c>
      <c r="I81">
        <v>5</v>
      </c>
      <c r="J81" t="s">
        <v>16</v>
      </c>
      <c r="K81" s="1">
        <v>41554</v>
      </c>
      <c r="L81" t="s">
        <v>12</v>
      </c>
      <c r="M81" t="s">
        <v>44</v>
      </c>
      <c r="N81" t="s">
        <v>14</v>
      </c>
      <c r="O81" t="s">
        <v>32</v>
      </c>
      <c r="P81">
        <v>9</v>
      </c>
      <c r="Q81">
        <v>6</v>
      </c>
      <c r="R81">
        <v>298</v>
      </c>
      <c r="S81">
        <v>2</v>
      </c>
      <c r="T81">
        <v>338</v>
      </c>
      <c r="U81">
        <v>4</v>
      </c>
    </row>
    <row r="82" spans="4:21" x14ac:dyDescent="0.3">
      <c r="D82" t="str">
        <f t="shared" si="2"/>
        <v>New York Giants</v>
      </c>
      <c r="E82" t="str">
        <f t="shared" si="3"/>
        <v>Cleveland Browns</v>
      </c>
      <c r="I82">
        <v>5</v>
      </c>
      <c r="J82" t="s">
        <v>16</v>
      </c>
      <c r="K82" s="1">
        <v>41554</v>
      </c>
      <c r="L82" t="s">
        <v>12</v>
      </c>
      <c r="M82" t="s">
        <v>15</v>
      </c>
      <c r="O82" t="s">
        <v>18</v>
      </c>
      <c r="P82">
        <v>41</v>
      </c>
      <c r="Q82">
        <v>27</v>
      </c>
      <c r="R82">
        <v>502</v>
      </c>
      <c r="S82">
        <v>2</v>
      </c>
      <c r="T82">
        <v>375</v>
      </c>
      <c r="U82">
        <v>3</v>
      </c>
    </row>
    <row r="83" spans="4:21" x14ac:dyDescent="0.3">
      <c r="D83" t="str">
        <f t="shared" si="2"/>
        <v>Carolina Panthers</v>
      </c>
      <c r="E83" t="str">
        <f t="shared" si="3"/>
        <v>Seattle Seahawks</v>
      </c>
      <c r="I83">
        <v>5</v>
      </c>
      <c r="J83" t="s">
        <v>16</v>
      </c>
      <c r="K83" s="1">
        <v>41554</v>
      </c>
      <c r="L83" t="s">
        <v>12</v>
      </c>
      <c r="M83" t="s">
        <v>26</v>
      </c>
      <c r="N83" t="s">
        <v>14</v>
      </c>
      <c r="O83" t="s">
        <v>38</v>
      </c>
      <c r="P83">
        <v>16</v>
      </c>
      <c r="Q83">
        <v>12</v>
      </c>
      <c r="R83">
        <v>310</v>
      </c>
      <c r="S83">
        <v>3</v>
      </c>
      <c r="T83">
        <v>190</v>
      </c>
      <c r="U83">
        <v>2</v>
      </c>
    </row>
    <row r="84" spans="4:21" x14ac:dyDescent="0.3">
      <c r="D84" t="str">
        <f t="shared" si="2"/>
        <v>New York Jets</v>
      </c>
      <c r="E84" t="str">
        <f t="shared" si="3"/>
        <v>Houston Texans</v>
      </c>
      <c r="I84">
        <v>5</v>
      </c>
      <c r="J84" t="s">
        <v>43</v>
      </c>
      <c r="K84" s="1">
        <v>41555</v>
      </c>
      <c r="L84" t="s">
        <v>12</v>
      </c>
      <c r="M84" t="s">
        <v>33</v>
      </c>
      <c r="N84" t="s">
        <v>14</v>
      </c>
      <c r="O84" t="s">
        <v>41</v>
      </c>
      <c r="P84">
        <v>23</v>
      </c>
      <c r="Q84">
        <v>17</v>
      </c>
      <c r="R84">
        <v>378</v>
      </c>
      <c r="S84">
        <v>1</v>
      </c>
      <c r="T84">
        <v>286</v>
      </c>
      <c r="U84">
        <v>2</v>
      </c>
    </row>
    <row r="85" spans="4:21" x14ac:dyDescent="0.3">
      <c r="D85" t="str">
        <f t="shared" si="2"/>
        <v>Winner/tie</v>
      </c>
      <c r="E85" t="str">
        <f t="shared" si="3"/>
        <v>Loser/tie</v>
      </c>
      <c r="I85" t="s">
        <v>0</v>
      </c>
      <c r="J85" t="s">
        <v>1</v>
      </c>
      <c r="K85" t="s">
        <v>2</v>
      </c>
      <c r="M85" t="s">
        <v>3</v>
      </c>
      <c r="O85" t="s">
        <v>4</v>
      </c>
      <c r="P85" t="s">
        <v>5</v>
      </c>
      <c r="Q85" t="s">
        <v>6</v>
      </c>
      <c r="R85" t="s">
        <v>7</v>
      </c>
      <c r="S85" t="s">
        <v>8</v>
      </c>
      <c r="T85" t="s">
        <v>9</v>
      </c>
      <c r="U85" t="s">
        <v>10</v>
      </c>
    </row>
    <row r="86" spans="4:21" x14ac:dyDescent="0.3">
      <c r="D86" t="str">
        <f t="shared" si="2"/>
        <v>Tennessee Titans</v>
      </c>
      <c r="E86" t="str">
        <f t="shared" si="3"/>
        <v>Pittsburgh Steelers</v>
      </c>
      <c r="I86">
        <v>6</v>
      </c>
      <c r="J86" t="s">
        <v>48</v>
      </c>
      <c r="K86" s="1">
        <v>41558</v>
      </c>
      <c r="L86" t="s">
        <v>12</v>
      </c>
      <c r="M86" t="s">
        <v>20</v>
      </c>
      <c r="O86" t="s">
        <v>22</v>
      </c>
      <c r="P86">
        <v>26</v>
      </c>
      <c r="Q86">
        <v>23</v>
      </c>
      <c r="R86">
        <v>359</v>
      </c>
      <c r="S86">
        <v>1</v>
      </c>
      <c r="T86">
        <v>412</v>
      </c>
      <c r="U86">
        <v>1</v>
      </c>
    </row>
    <row r="87" spans="4:21" x14ac:dyDescent="0.3">
      <c r="D87" t="str">
        <f t="shared" si="2"/>
        <v>Baltimore Ravens</v>
      </c>
      <c r="E87" t="str">
        <f t="shared" si="3"/>
        <v>Dallas Cowboys</v>
      </c>
      <c r="I87">
        <v>6</v>
      </c>
      <c r="J87" t="s">
        <v>16</v>
      </c>
      <c r="K87" s="1">
        <v>41561</v>
      </c>
      <c r="L87" t="s">
        <v>12</v>
      </c>
      <c r="M87" t="s">
        <v>44</v>
      </c>
      <c r="O87" t="s">
        <v>13</v>
      </c>
      <c r="P87">
        <v>31</v>
      </c>
      <c r="Q87">
        <v>29</v>
      </c>
      <c r="R87">
        <v>316</v>
      </c>
      <c r="S87">
        <v>0</v>
      </c>
      <c r="T87">
        <v>481</v>
      </c>
      <c r="U87">
        <v>1</v>
      </c>
    </row>
    <row r="88" spans="4:21" x14ac:dyDescent="0.3">
      <c r="D88" t="str">
        <f t="shared" si="2"/>
        <v>New York Jets</v>
      </c>
      <c r="E88" t="str">
        <f t="shared" si="3"/>
        <v>Indianapolis Colts</v>
      </c>
      <c r="I88">
        <v>6</v>
      </c>
      <c r="J88" t="s">
        <v>16</v>
      </c>
      <c r="K88" s="1">
        <v>41561</v>
      </c>
      <c r="L88" t="s">
        <v>12</v>
      </c>
      <c r="M88" t="s">
        <v>41</v>
      </c>
      <c r="O88" t="s">
        <v>30</v>
      </c>
      <c r="P88">
        <v>35</v>
      </c>
      <c r="Q88">
        <v>9</v>
      </c>
      <c r="R88">
        <v>351</v>
      </c>
      <c r="S88">
        <v>0</v>
      </c>
      <c r="T88">
        <v>298</v>
      </c>
      <c r="U88">
        <v>4</v>
      </c>
    </row>
    <row r="89" spans="4:21" x14ac:dyDescent="0.3">
      <c r="D89" t="str">
        <f t="shared" si="2"/>
        <v>Philadelphia Eagles</v>
      </c>
      <c r="E89" t="str">
        <f t="shared" si="3"/>
        <v>Detroit Lions</v>
      </c>
      <c r="I89">
        <v>6</v>
      </c>
      <c r="J89" t="s">
        <v>16</v>
      </c>
      <c r="K89" s="1">
        <v>41561</v>
      </c>
      <c r="L89" t="s">
        <v>12</v>
      </c>
      <c r="M89" t="s">
        <v>35</v>
      </c>
      <c r="N89" t="s">
        <v>14</v>
      </c>
      <c r="O89" t="s">
        <v>17</v>
      </c>
      <c r="P89">
        <v>26</v>
      </c>
      <c r="Q89">
        <v>23</v>
      </c>
      <c r="R89">
        <v>449</v>
      </c>
      <c r="S89">
        <v>1</v>
      </c>
      <c r="T89">
        <v>357</v>
      </c>
      <c r="U89">
        <v>3</v>
      </c>
    </row>
    <row r="90" spans="4:21" x14ac:dyDescent="0.3">
      <c r="D90" t="str">
        <f t="shared" si="2"/>
        <v>Houston Texans</v>
      </c>
      <c r="E90" t="str">
        <f t="shared" si="3"/>
        <v>Green Bay Packers</v>
      </c>
      <c r="I90">
        <v>6</v>
      </c>
      <c r="J90" t="s">
        <v>16</v>
      </c>
      <c r="K90" s="1">
        <v>41561</v>
      </c>
      <c r="L90" t="s">
        <v>12</v>
      </c>
      <c r="M90" t="s">
        <v>24</v>
      </c>
      <c r="N90" t="s">
        <v>14</v>
      </c>
      <c r="O90" t="s">
        <v>33</v>
      </c>
      <c r="P90">
        <v>42</v>
      </c>
      <c r="Q90">
        <v>24</v>
      </c>
      <c r="R90">
        <v>427</v>
      </c>
      <c r="S90">
        <v>0</v>
      </c>
      <c r="T90">
        <v>321</v>
      </c>
      <c r="U90">
        <v>3</v>
      </c>
    </row>
    <row r="91" spans="4:21" x14ac:dyDescent="0.3">
      <c r="D91" t="str">
        <f t="shared" si="2"/>
        <v>San Francisco 49ers</v>
      </c>
      <c r="E91" t="str">
        <f t="shared" si="3"/>
        <v>New York Giants</v>
      </c>
      <c r="I91">
        <v>6</v>
      </c>
      <c r="J91" t="s">
        <v>16</v>
      </c>
      <c r="K91" s="1">
        <v>41561</v>
      </c>
      <c r="L91" t="s">
        <v>12</v>
      </c>
      <c r="M91" t="s">
        <v>15</v>
      </c>
      <c r="N91" t="s">
        <v>14</v>
      </c>
      <c r="O91" t="s">
        <v>23</v>
      </c>
      <c r="P91">
        <v>26</v>
      </c>
      <c r="Q91">
        <v>3</v>
      </c>
      <c r="R91">
        <v>342</v>
      </c>
      <c r="S91">
        <v>0</v>
      </c>
      <c r="T91">
        <v>314</v>
      </c>
      <c r="U91">
        <v>3</v>
      </c>
    </row>
    <row r="92" spans="4:21" x14ac:dyDescent="0.3">
      <c r="D92" t="str">
        <f t="shared" si="2"/>
        <v>Tampa Bay Buccaneers</v>
      </c>
      <c r="E92" t="str">
        <f t="shared" si="3"/>
        <v>Kansas City Chiefs</v>
      </c>
      <c r="I92">
        <v>6</v>
      </c>
      <c r="J92" t="s">
        <v>16</v>
      </c>
      <c r="K92" s="1">
        <v>41561</v>
      </c>
      <c r="L92" t="s">
        <v>12</v>
      </c>
      <c r="M92" t="s">
        <v>37</v>
      </c>
      <c r="O92" t="s">
        <v>32</v>
      </c>
      <c r="P92">
        <v>38</v>
      </c>
      <c r="Q92">
        <v>10</v>
      </c>
      <c r="R92">
        <v>463</v>
      </c>
      <c r="S92">
        <v>2</v>
      </c>
      <c r="T92">
        <v>260</v>
      </c>
      <c r="U92">
        <v>2</v>
      </c>
    </row>
    <row r="93" spans="4:21" x14ac:dyDescent="0.3">
      <c r="D93" t="str">
        <f t="shared" si="2"/>
        <v>Seattle Seahawks</v>
      </c>
      <c r="E93" t="str">
        <f t="shared" si="3"/>
        <v>New England Patriots</v>
      </c>
      <c r="I93">
        <v>6</v>
      </c>
      <c r="J93" t="s">
        <v>16</v>
      </c>
      <c r="K93" s="1">
        <v>41561</v>
      </c>
      <c r="L93" t="s">
        <v>12</v>
      </c>
      <c r="M93" t="s">
        <v>26</v>
      </c>
      <c r="O93" t="s">
        <v>19</v>
      </c>
      <c r="P93">
        <v>24</v>
      </c>
      <c r="Q93">
        <v>23</v>
      </c>
      <c r="R93">
        <v>368</v>
      </c>
      <c r="S93">
        <v>2</v>
      </c>
      <c r="T93">
        <v>475</v>
      </c>
      <c r="U93">
        <v>2</v>
      </c>
    </row>
    <row r="94" spans="4:21" x14ac:dyDescent="0.3">
      <c r="D94" t="str">
        <f t="shared" si="2"/>
        <v>Arizona Cardinals</v>
      </c>
      <c r="E94" t="str">
        <f t="shared" si="3"/>
        <v>Buffalo Bills</v>
      </c>
      <c r="I94">
        <v>6</v>
      </c>
      <c r="J94" t="s">
        <v>16</v>
      </c>
      <c r="K94" s="1">
        <v>41561</v>
      </c>
      <c r="L94" t="s">
        <v>12</v>
      </c>
      <c r="M94" t="s">
        <v>42</v>
      </c>
      <c r="N94" t="s">
        <v>14</v>
      </c>
      <c r="O94" t="s">
        <v>25</v>
      </c>
      <c r="P94">
        <v>19</v>
      </c>
      <c r="Q94">
        <v>16</v>
      </c>
      <c r="R94">
        <v>306</v>
      </c>
      <c r="S94">
        <v>2</v>
      </c>
      <c r="T94">
        <v>332</v>
      </c>
      <c r="U94">
        <v>2</v>
      </c>
    </row>
    <row r="95" spans="4:21" x14ac:dyDescent="0.3">
      <c r="D95" t="str">
        <f t="shared" si="2"/>
        <v>Atlanta Falcons</v>
      </c>
      <c r="E95" t="str">
        <f t="shared" si="3"/>
        <v>Oakland Raiders</v>
      </c>
      <c r="I95">
        <v>6</v>
      </c>
      <c r="J95" t="s">
        <v>16</v>
      </c>
      <c r="K95" s="1">
        <v>41561</v>
      </c>
      <c r="L95" t="s">
        <v>12</v>
      </c>
      <c r="M95" t="s">
        <v>31</v>
      </c>
      <c r="O95" t="s">
        <v>47</v>
      </c>
      <c r="P95">
        <v>23</v>
      </c>
      <c r="Q95">
        <v>20</v>
      </c>
      <c r="R95">
        <v>286</v>
      </c>
      <c r="S95">
        <v>3</v>
      </c>
      <c r="T95">
        <v>474</v>
      </c>
      <c r="U95">
        <v>3</v>
      </c>
    </row>
    <row r="96" spans="4:21" x14ac:dyDescent="0.3">
      <c r="D96" t="str">
        <f t="shared" si="2"/>
        <v>Miami Dolphins</v>
      </c>
      <c r="E96" t="str">
        <f t="shared" si="3"/>
        <v>St. Louis Rams</v>
      </c>
      <c r="I96">
        <v>6</v>
      </c>
      <c r="J96" t="s">
        <v>16</v>
      </c>
      <c r="K96" s="1">
        <v>41561</v>
      </c>
      <c r="L96" t="s">
        <v>12</v>
      </c>
      <c r="M96" t="s">
        <v>34</v>
      </c>
      <c r="O96" t="s">
        <v>36</v>
      </c>
      <c r="P96">
        <v>17</v>
      </c>
      <c r="Q96">
        <v>14</v>
      </c>
      <c r="R96">
        <v>192</v>
      </c>
      <c r="S96">
        <v>0</v>
      </c>
      <c r="T96">
        <v>462</v>
      </c>
      <c r="U96">
        <v>1</v>
      </c>
    </row>
    <row r="97" spans="4:21" x14ac:dyDescent="0.3">
      <c r="D97" t="str">
        <f t="shared" si="2"/>
        <v>Cleveland Browns</v>
      </c>
      <c r="E97" t="str">
        <f t="shared" si="3"/>
        <v>Cincinnati Bengals</v>
      </c>
      <c r="I97">
        <v>6</v>
      </c>
      <c r="J97" t="s">
        <v>16</v>
      </c>
      <c r="K97" s="1">
        <v>41561</v>
      </c>
      <c r="L97" t="s">
        <v>12</v>
      </c>
      <c r="M97" t="s">
        <v>18</v>
      </c>
      <c r="O97" t="s">
        <v>45</v>
      </c>
      <c r="P97">
        <v>34</v>
      </c>
      <c r="Q97">
        <v>24</v>
      </c>
      <c r="R97">
        <v>328</v>
      </c>
      <c r="S97">
        <v>1</v>
      </c>
      <c r="T97">
        <v>438</v>
      </c>
      <c r="U97">
        <v>4</v>
      </c>
    </row>
    <row r="98" spans="4:21" x14ac:dyDescent="0.3">
      <c r="D98" t="str">
        <f t="shared" si="2"/>
        <v>Washington Redskins</v>
      </c>
      <c r="E98" t="str">
        <f t="shared" si="3"/>
        <v>Minnesota Vikings</v>
      </c>
      <c r="I98">
        <v>6</v>
      </c>
      <c r="J98" t="s">
        <v>16</v>
      </c>
      <c r="K98" s="1">
        <v>41561</v>
      </c>
      <c r="L98" t="s">
        <v>12</v>
      </c>
      <c r="M98" t="s">
        <v>27</v>
      </c>
      <c r="O98" t="s">
        <v>39</v>
      </c>
      <c r="P98">
        <v>38</v>
      </c>
      <c r="Q98">
        <v>26</v>
      </c>
      <c r="R98">
        <v>361</v>
      </c>
      <c r="S98">
        <v>1</v>
      </c>
      <c r="T98">
        <v>421</v>
      </c>
      <c r="U98">
        <v>3</v>
      </c>
    </row>
    <row r="99" spans="4:21" x14ac:dyDescent="0.3">
      <c r="D99" t="str">
        <f t="shared" si="2"/>
        <v>San Diego Chargers</v>
      </c>
      <c r="E99" t="str">
        <f t="shared" si="3"/>
        <v>Denver Broncos</v>
      </c>
      <c r="I99">
        <v>6</v>
      </c>
      <c r="J99" t="s">
        <v>43</v>
      </c>
      <c r="K99" s="1">
        <v>41562</v>
      </c>
      <c r="L99" t="s">
        <v>12</v>
      </c>
      <c r="M99" t="s">
        <v>21</v>
      </c>
      <c r="N99" t="s">
        <v>14</v>
      </c>
      <c r="O99" t="s">
        <v>46</v>
      </c>
      <c r="P99">
        <v>35</v>
      </c>
      <c r="Q99">
        <v>24</v>
      </c>
      <c r="R99">
        <v>365</v>
      </c>
      <c r="S99">
        <v>3</v>
      </c>
      <c r="T99">
        <v>307</v>
      </c>
      <c r="U99">
        <v>6</v>
      </c>
    </row>
    <row r="100" spans="4:21" x14ac:dyDescent="0.3">
      <c r="D100" t="str">
        <f t="shared" si="2"/>
        <v>Winner/tie</v>
      </c>
      <c r="E100" t="str">
        <f t="shared" si="3"/>
        <v>Loser/tie</v>
      </c>
      <c r="I100" t="s">
        <v>0</v>
      </c>
      <c r="J100" t="s">
        <v>1</v>
      </c>
      <c r="K100" t="s">
        <v>2</v>
      </c>
      <c r="M100" t="s">
        <v>3</v>
      </c>
      <c r="O100" t="s">
        <v>4</v>
      </c>
      <c r="P100" t="s">
        <v>5</v>
      </c>
      <c r="Q100" t="s">
        <v>6</v>
      </c>
      <c r="R100" t="s">
        <v>7</v>
      </c>
      <c r="S100" t="s">
        <v>8</v>
      </c>
      <c r="T100" t="s">
        <v>9</v>
      </c>
      <c r="U100" t="s">
        <v>10</v>
      </c>
    </row>
    <row r="101" spans="4:21" x14ac:dyDescent="0.3">
      <c r="D101" t="str">
        <f t="shared" si="2"/>
        <v>San Francisco 49ers</v>
      </c>
      <c r="E101" t="str">
        <f t="shared" si="3"/>
        <v>Seattle Seahawks</v>
      </c>
      <c r="I101">
        <v>7</v>
      </c>
      <c r="J101" t="s">
        <v>48</v>
      </c>
      <c r="K101" s="1">
        <v>41565</v>
      </c>
      <c r="L101" t="s">
        <v>12</v>
      </c>
      <c r="M101" t="s">
        <v>23</v>
      </c>
      <c r="O101" t="s">
        <v>26</v>
      </c>
      <c r="P101">
        <v>13</v>
      </c>
      <c r="Q101">
        <v>6</v>
      </c>
      <c r="R101">
        <v>313</v>
      </c>
      <c r="S101">
        <v>1</v>
      </c>
      <c r="T101">
        <v>251</v>
      </c>
      <c r="U101">
        <v>1</v>
      </c>
    </row>
    <row r="102" spans="4:21" x14ac:dyDescent="0.3">
      <c r="D102" t="str">
        <f t="shared" si="2"/>
        <v>Carolina Panthers</v>
      </c>
      <c r="E102" t="str">
        <f t="shared" si="3"/>
        <v>Dallas Cowboys</v>
      </c>
      <c r="I102">
        <v>7</v>
      </c>
      <c r="J102" t="s">
        <v>16</v>
      </c>
      <c r="K102" s="1">
        <v>41568</v>
      </c>
      <c r="L102" t="s">
        <v>12</v>
      </c>
      <c r="M102" t="s">
        <v>13</v>
      </c>
      <c r="N102" t="s">
        <v>14</v>
      </c>
      <c r="O102" t="s">
        <v>38</v>
      </c>
      <c r="P102">
        <v>19</v>
      </c>
      <c r="Q102">
        <v>14</v>
      </c>
      <c r="R102">
        <v>312</v>
      </c>
      <c r="S102">
        <v>1</v>
      </c>
      <c r="T102">
        <v>328</v>
      </c>
      <c r="U102">
        <v>2</v>
      </c>
    </row>
    <row r="103" spans="4:21" x14ac:dyDescent="0.3">
      <c r="D103" t="str">
        <f t="shared" si="2"/>
        <v>Oakland Raiders</v>
      </c>
      <c r="E103" t="str">
        <f t="shared" si="3"/>
        <v>Jacksonville Jaguars</v>
      </c>
      <c r="I103">
        <v>7</v>
      </c>
      <c r="J103" t="s">
        <v>16</v>
      </c>
      <c r="K103" s="1">
        <v>41568</v>
      </c>
      <c r="L103" t="s">
        <v>12</v>
      </c>
      <c r="M103" t="s">
        <v>47</v>
      </c>
      <c r="O103" t="s">
        <v>40</v>
      </c>
      <c r="P103">
        <v>26</v>
      </c>
      <c r="Q103">
        <v>23</v>
      </c>
      <c r="R103">
        <v>351</v>
      </c>
      <c r="S103">
        <v>3</v>
      </c>
      <c r="T103">
        <v>209</v>
      </c>
      <c r="U103">
        <v>1</v>
      </c>
    </row>
    <row r="104" spans="4:21" x14ac:dyDescent="0.3">
      <c r="D104" t="str">
        <f t="shared" si="2"/>
        <v>Tampa Bay Buccaneers</v>
      </c>
      <c r="E104" t="str">
        <f t="shared" si="3"/>
        <v>New Orleans Saints</v>
      </c>
      <c r="I104">
        <v>7</v>
      </c>
      <c r="J104" t="s">
        <v>16</v>
      </c>
      <c r="K104" s="1">
        <v>41568</v>
      </c>
      <c r="L104" t="s">
        <v>12</v>
      </c>
      <c r="M104" t="s">
        <v>28</v>
      </c>
      <c r="N104" t="s">
        <v>14</v>
      </c>
      <c r="O104" t="s">
        <v>37</v>
      </c>
      <c r="P104">
        <v>35</v>
      </c>
      <c r="Q104">
        <v>28</v>
      </c>
      <c r="R104">
        <v>458</v>
      </c>
      <c r="S104">
        <v>1</v>
      </c>
      <c r="T104">
        <v>513</v>
      </c>
      <c r="U104">
        <v>0</v>
      </c>
    </row>
    <row r="105" spans="4:21" x14ac:dyDescent="0.3">
      <c r="D105" t="str">
        <f t="shared" si="2"/>
        <v>Houston Texans</v>
      </c>
      <c r="E105" t="str">
        <f t="shared" si="3"/>
        <v>Baltimore Ravens</v>
      </c>
      <c r="I105">
        <v>7</v>
      </c>
      <c r="J105" t="s">
        <v>16</v>
      </c>
      <c r="K105" s="1">
        <v>41568</v>
      </c>
      <c r="L105" t="s">
        <v>12</v>
      </c>
      <c r="M105" t="s">
        <v>33</v>
      </c>
      <c r="O105" t="s">
        <v>44</v>
      </c>
      <c r="P105">
        <v>43</v>
      </c>
      <c r="Q105">
        <v>13</v>
      </c>
      <c r="R105">
        <v>420</v>
      </c>
      <c r="S105">
        <v>0</v>
      </c>
      <c r="T105">
        <v>176</v>
      </c>
      <c r="U105">
        <v>2</v>
      </c>
    </row>
    <row r="106" spans="4:21" x14ac:dyDescent="0.3">
      <c r="D106" t="str">
        <f t="shared" si="2"/>
        <v>New England Patriots</v>
      </c>
      <c r="E106" t="str">
        <f t="shared" si="3"/>
        <v>New York Jets</v>
      </c>
      <c r="I106">
        <v>7</v>
      </c>
      <c r="J106" t="s">
        <v>16</v>
      </c>
      <c r="K106" s="1">
        <v>41568</v>
      </c>
      <c r="L106" t="s">
        <v>12</v>
      </c>
      <c r="M106" t="s">
        <v>19</v>
      </c>
      <c r="O106" t="s">
        <v>41</v>
      </c>
      <c r="P106">
        <v>29</v>
      </c>
      <c r="Q106">
        <v>26</v>
      </c>
      <c r="R106">
        <v>381</v>
      </c>
      <c r="S106">
        <v>1</v>
      </c>
      <c r="T106">
        <v>403</v>
      </c>
      <c r="U106">
        <v>2</v>
      </c>
    </row>
    <row r="107" spans="4:21" x14ac:dyDescent="0.3">
      <c r="D107" t="str">
        <f t="shared" si="2"/>
        <v>Cincinnati Bengals</v>
      </c>
      <c r="E107" t="str">
        <f t="shared" si="3"/>
        <v>Pittsburgh Steelers</v>
      </c>
      <c r="I107">
        <v>7</v>
      </c>
      <c r="J107" t="s">
        <v>16</v>
      </c>
      <c r="K107" s="1">
        <v>41568</v>
      </c>
      <c r="L107" t="s">
        <v>12</v>
      </c>
      <c r="M107" t="s">
        <v>22</v>
      </c>
      <c r="N107" t="s">
        <v>14</v>
      </c>
      <c r="O107" t="s">
        <v>45</v>
      </c>
      <c r="P107">
        <v>24</v>
      </c>
      <c r="Q107">
        <v>17</v>
      </c>
      <c r="R107">
        <v>431</v>
      </c>
      <c r="S107">
        <v>2</v>
      </c>
      <c r="T107">
        <v>185</v>
      </c>
      <c r="U107">
        <v>1</v>
      </c>
    </row>
    <row r="108" spans="4:21" x14ac:dyDescent="0.3">
      <c r="D108" t="str">
        <f t="shared" si="2"/>
        <v>St. Louis Rams</v>
      </c>
      <c r="E108" t="str">
        <f t="shared" si="3"/>
        <v>Green Bay Packers</v>
      </c>
      <c r="I108">
        <v>7</v>
      </c>
      <c r="J108" t="s">
        <v>16</v>
      </c>
      <c r="K108" s="1">
        <v>41568</v>
      </c>
      <c r="L108" t="s">
        <v>12</v>
      </c>
      <c r="M108" t="s">
        <v>24</v>
      </c>
      <c r="N108" t="s">
        <v>14</v>
      </c>
      <c r="O108" t="s">
        <v>36</v>
      </c>
      <c r="P108">
        <v>30</v>
      </c>
      <c r="Q108">
        <v>20</v>
      </c>
      <c r="R108">
        <v>402</v>
      </c>
      <c r="S108">
        <v>0</v>
      </c>
      <c r="T108">
        <v>354</v>
      </c>
      <c r="U108">
        <v>1</v>
      </c>
    </row>
    <row r="109" spans="4:21" x14ac:dyDescent="0.3">
      <c r="D109" t="str">
        <f t="shared" si="2"/>
        <v>Indianapolis Colts</v>
      </c>
      <c r="E109" t="str">
        <f t="shared" si="3"/>
        <v>Cleveland Browns</v>
      </c>
      <c r="I109">
        <v>7</v>
      </c>
      <c r="J109" t="s">
        <v>16</v>
      </c>
      <c r="K109" s="1">
        <v>41568</v>
      </c>
      <c r="L109" t="s">
        <v>12</v>
      </c>
      <c r="M109" t="s">
        <v>30</v>
      </c>
      <c r="O109" t="s">
        <v>18</v>
      </c>
      <c r="P109">
        <v>17</v>
      </c>
      <c r="Q109">
        <v>13</v>
      </c>
      <c r="R109">
        <v>321</v>
      </c>
      <c r="S109">
        <v>1</v>
      </c>
      <c r="T109">
        <v>319</v>
      </c>
      <c r="U109">
        <v>0</v>
      </c>
    </row>
    <row r="110" spans="4:21" x14ac:dyDescent="0.3">
      <c r="D110" t="str">
        <f t="shared" si="2"/>
        <v>Buffalo Bills</v>
      </c>
      <c r="E110" t="str">
        <f t="shared" si="3"/>
        <v>Tennessee Titans</v>
      </c>
      <c r="I110">
        <v>7</v>
      </c>
      <c r="J110" t="s">
        <v>16</v>
      </c>
      <c r="K110" s="1">
        <v>41568</v>
      </c>
      <c r="L110" t="s">
        <v>12</v>
      </c>
      <c r="M110" t="s">
        <v>20</v>
      </c>
      <c r="N110" t="s">
        <v>14</v>
      </c>
      <c r="O110" t="s">
        <v>42</v>
      </c>
      <c r="P110">
        <v>35</v>
      </c>
      <c r="Q110">
        <v>34</v>
      </c>
      <c r="R110">
        <v>390</v>
      </c>
      <c r="S110">
        <v>0</v>
      </c>
      <c r="T110">
        <v>382</v>
      </c>
      <c r="U110">
        <v>2</v>
      </c>
    </row>
    <row r="111" spans="4:21" x14ac:dyDescent="0.3">
      <c r="D111" t="str">
        <f t="shared" si="2"/>
        <v>New York Giants</v>
      </c>
      <c r="E111" t="str">
        <f t="shared" si="3"/>
        <v>Washington Redskins</v>
      </c>
      <c r="I111">
        <v>7</v>
      </c>
      <c r="J111" t="s">
        <v>16</v>
      </c>
      <c r="K111" s="1">
        <v>41568</v>
      </c>
      <c r="L111" t="s">
        <v>12</v>
      </c>
      <c r="M111" t="s">
        <v>15</v>
      </c>
      <c r="O111" t="s">
        <v>27</v>
      </c>
      <c r="P111">
        <v>27</v>
      </c>
      <c r="Q111">
        <v>23</v>
      </c>
      <c r="R111">
        <v>393</v>
      </c>
      <c r="S111">
        <v>2</v>
      </c>
      <c r="T111">
        <v>480</v>
      </c>
      <c r="U111">
        <v>4</v>
      </c>
    </row>
    <row r="112" spans="4:21" x14ac:dyDescent="0.3">
      <c r="D112" t="str">
        <f t="shared" si="2"/>
        <v>Minnesota Vikings</v>
      </c>
      <c r="E112" t="str">
        <f t="shared" si="3"/>
        <v>Arizona Cardinals</v>
      </c>
      <c r="I112">
        <v>7</v>
      </c>
      <c r="J112" t="s">
        <v>16</v>
      </c>
      <c r="K112" s="1">
        <v>41568</v>
      </c>
      <c r="L112" t="s">
        <v>12</v>
      </c>
      <c r="M112" t="s">
        <v>39</v>
      </c>
      <c r="O112" t="s">
        <v>25</v>
      </c>
      <c r="P112">
        <v>21</v>
      </c>
      <c r="Q112">
        <v>14</v>
      </c>
      <c r="R112">
        <v>209</v>
      </c>
      <c r="S112">
        <v>2</v>
      </c>
      <c r="T112">
        <v>356</v>
      </c>
      <c r="U112">
        <v>2</v>
      </c>
    </row>
    <row r="113" spans="4:21" x14ac:dyDescent="0.3">
      <c r="D113" t="str">
        <f t="shared" si="2"/>
        <v>Chicago Bears</v>
      </c>
      <c r="E113" t="str">
        <f t="shared" si="3"/>
        <v>Detroit Lions</v>
      </c>
      <c r="I113">
        <v>7</v>
      </c>
      <c r="J113" t="s">
        <v>43</v>
      </c>
      <c r="K113" s="1">
        <v>41569</v>
      </c>
      <c r="L113" t="s">
        <v>12</v>
      </c>
      <c r="M113" t="s">
        <v>29</v>
      </c>
      <c r="O113" t="s">
        <v>35</v>
      </c>
      <c r="P113">
        <v>13</v>
      </c>
      <c r="Q113">
        <v>7</v>
      </c>
      <c r="R113">
        <v>296</v>
      </c>
      <c r="S113">
        <v>0</v>
      </c>
      <c r="T113">
        <v>340</v>
      </c>
      <c r="U113">
        <v>4</v>
      </c>
    </row>
    <row r="114" spans="4:21" x14ac:dyDescent="0.3">
      <c r="D114" t="str">
        <f t="shared" si="2"/>
        <v>Winner/tie</v>
      </c>
      <c r="E114" t="str">
        <f t="shared" si="3"/>
        <v>Loser/tie</v>
      </c>
      <c r="I114" t="s">
        <v>0</v>
      </c>
      <c r="J114" t="s">
        <v>1</v>
      </c>
      <c r="K114" t="s">
        <v>2</v>
      </c>
      <c r="M114" t="s">
        <v>3</v>
      </c>
      <c r="O114" t="s">
        <v>4</v>
      </c>
      <c r="P114" t="s">
        <v>5</v>
      </c>
      <c r="Q114" t="s">
        <v>6</v>
      </c>
      <c r="R114" t="s">
        <v>7</v>
      </c>
      <c r="S114" t="s">
        <v>8</v>
      </c>
      <c r="T114" t="s">
        <v>9</v>
      </c>
      <c r="U114" t="s">
        <v>10</v>
      </c>
    </row>
    <row r="115" spans="4:21" x14ac:dyDescent="0.3">
      <c r="D115" t="str">
        <f t="shared" si="2"/>
        <v>Minnesota Vikings</v>
      </c>
      <c r="E115" t="str">
        <f t="shared" si="3"/>
        <v>Tampa Bay Buccaneers</v>
      </c>
      <c r="I115">
        <v>8</v>
      </c>
      <c r="J115" t="s">
        <v>48</v>
      </c>
      <c r="K115" s="1">
        <v>41572</v>
      </c>
      <c r="L115" t="s">
        <v>12</v>
      </c>
      <c r="M115" t="s">
        <v>37</v>
      </c>
      <c r="N115" t="s">
        <v>14</v>
      </c>
      <c r="O115" t="s">
        <v>39</v>
      </c>
      <c r="P115">
        <v>36</v>
      </c>
      <c r="Q115">
        <v>17</v>
      </c>
      <c r="R115">
        <v>416</v>
      </c>
      <c r="S115">
        <v>0</v>
      </c>
      <c r="T115">
        <v>369</v>
      </c>
      <c r="U115">
        <v>3</v>
      </c>
    </row>
    <row r="116" spans="4:21" x14ac:dyDescent="0.3">
      <c r="D116" t="str">
        <f t="shared" si="2"/>
        <v>New York Jets</v>
      </c>
      <c r="E116" t="str">
        <f t="shared" si="3"/>
        <v>Miami Dolphins</v>
      </c>
      <c r="I116">
        <v>8</v>
      </c>
      <c r="J116" t="s">
        <v>16</v>
      </c>
      <c r="K116" s="1">
        <v>41575</v>
      </c>
      <c r="L116" t="s">
        <v>12</v>
      </c>
      <c r="M116" t="s">
        <v>34</v>
      </c>
      <c r="N116" t="s">
        <v>14</v>
      </c>
      <c r="O116" t="s">
        <v>41</v>
      </c>
      <c r="P116">
        <v>30</v>
      </c>
      <c r="Q116">
        <v>9</v>
      </c>
      <c r="R116">
        <v>236</v>
      </c>
      <c r="S116">
        <v>1</v>
      </c>
      <c r="T116">
        <v>363</v>
      </c>
      <c r="U116">
        <v>2</v>
      </c>
    </row>
    <row r="117" spans="4:21" x14ac:dyDescent="0.3">
      <c r="D117" t="str">
        <f t="shared" si="2"/>
        <v>Detroit Lions</v>
      </c>
      <c r="E117" t="str">
        <f t="shared" si="3"/>
        <v>Seattle Seahawks</v>
      </c>
      <c r="I117">
        <v>8</v>
      </c>
      <c r="J117" t="s">
        <v>16</v>
      </c>
      <c r="K117" s="1">
        <v>41575</v>
      </c>
      <c r="L117" t="s">
        <v>12</v>
      </c>
      <c r="M117" t="s">
        <v>35</v>
      </c>
      <c r="O117" t="s">
        <v>26</v>
      </c>
      <c r="P117">
        <v>28</v>
      </c>
      <c r="Q117">
        <v>24</v>
      </c>
      <c r="R117">
        <v>415</v>
      </c>
      <c r="S117">
        <v>1</v>
      </c>
      <c r="T117">
        <v>369</v>
      </c>
      <c r="U117">
        <v>2</v>
      </c>
    </row>
    <row r="118" spans="4:21" x14ac:dyDescent="0.3">
      <c r="D118" t="str">
        <f t="shared" si="2"/>
        <v>Dallas Cowboys</v>
      </c>
      <c r="E118" t="str">
        <f t="shared" si="3"/>
        <v>New York Giants</v>
      </c>
      <c r="I118">
        <v>8</v>
      </c>
      <c r="J118" t="s">
        <v>16</v>
      </c>
      <c r="K118" s="1">
        <v>41575</v>
      </c>
      <c r="L118" t="s">
        <v>12</v>
      </c>
      <c r="M118" t="s">
        <v>15</v>
      </c>
      <c r="N118" t="s">
        <v>14</v>
      </c>
      <c r="O118" t="s">
        <v>13</v>
      </c>
      <c r="P118">
        <v>29</v>
      </c>
      <c r="Q118">
        <v>24</v>
      </c>
      <c r="R118">
        <v>293</v>
      </c>
      <c r="S118">
        <v>2</v>
      </c>
      <c r="T118">
        <v>434</v>
      </c>
      <c r="U118">
        <v>6</v>
      </c>
    </row>
    <row r="119" spans="4:21" x14ac:dyDescent="0.3">
      <c r="D119" t="str">
        <f t="shared" si="2"/>
        <v>Denver Broncos</v>
      </c>
      <c r="E119" t="str">
        <f t="shared" si="3"/>
        <v>New Orleans Saints</v>
      </c>
      <c r="I119">
        <v>8</v>
      </c>
      <c r="J119" t="s">
        <v>16</v>
      </c>
      <c r="K119" s="1">
        <v>41575</v>
      </c>
      <c r="L119" t="s">
        <v>12</v>
      </c>
      <c r="M119" t="s">
        <v>21</v>
      </c>
      <c r="O119" t="s">
        <v>28</v>
      </c>
      <c r="P119">
        <v>34</v>
      </c>
      <c r="Q119">
        <v>14</v>
      </c>
      <c r="R119">
        <v>530</v>
      </c>
      <c r="S119">
        <v>1</v>
      </c>
      <c r="T119">
        <v>252</v>
      </c>
      <c r="U119">
        <v>1</v>
      </c>
    </row>
    <row r="120" spans="4:21" x14ac:dyDescent="0.3">
      <c r="D120" t="str">
        <f t="shared" si="2"/>
        <v>Tennessee Titans</v>
      </c>
      <c r="E120" t="str">
        <f t="shared" si="3"/>
        <v>Indianapolis Colts</v>
      </c>
      <c r="I120">
        <v>8</v>
      </c>
      <c r="J120" t="s">
        <v>16</v>
      </c>
      <c r="K120" s="1">
        <v>41575</v>
      </c>
      <c r="L120" t="s">
        <v>12</v>
      </c>
      <c r="M120" t="s">
        <v>30</v>
      </c>
      <c r="N120" t="s">
        <v>14</v>
      </c>
      <c r="O120" t="s">
        <v>20</v>
      </c>
      <c r="P120">
        <v>19</v>
      </c>
      <c r="Q120">
        <v>13</v>
      </c>
      <c r="R120">
        <v>457</v>
      </c>
      <c r="S120">
        <v>1</v>
      </c>
      <c r="T120">
        <v>339</v>
      </c>
      <c r="U120">
        <v>0</v>
      </c>
    </row>
    <row r="121" spans="4:21" x14ac:dyDescent="0.3">
      <c r="D121" t="str">
        <f t="shared" si="2"/>
        <v>Chicago Bears</v>
      </c>
      <c r="E121" t="str">
        <f t="shared" si="3"/>
        <v>Carolina Panthers</v>
      </c>
      <c r="I121">
        <v>8</v>
      </c>
      <c r="J121" t="s">
        <v>16</v>
      </c>
      <c r="K121" s="1">
        <v>41575</v>
      </c>
      <c r="L121" t="s">
        <v>12</v>
      </c>
      <c r="M121" t="s">
        <v>29</v>
      </c>
      <c r="O121" t="s">
        <v>38</v>
      </c>
      <c r="P121">
        <v>23</v>
      </c>
      <c r="Q121">
        <v>22</v>
      </c>
      <c r="R121">
        <v>210</v>
      </c>
      <c r="S121">
        <v>3</v>
      </c>
      <c r="T121">
        <v>416</v>
      </c>
      <c r="U121">
        <v>2</v>
      </c>
    </row>
    <row r="122" spans="4:21" x14ac:dyDescent="0.3">
      <c r="D122" t="str">
        <f t="shared" si="2"/>
        <v>Pittsburgh Steelers</v>
      </c>
      <c r="E122" t="str">
        <f t="shared" si="3"/>
        <v>Washington Redskins</v>
      </c>
      <c r="I122">
        <v>8</v>
      </c>
      <c r="J122" t="s">
        <v>16</v>
      </c>
      <c r="K122" s="1">
        <v>41575</v>
      </c>
      <c r="L122" t="s">
        <v>12</v>
      </c>
      <c r="M122" t="s">
        <v>22</v>
      </c>
      <c r="O122" t="s">
        <v>27</v>
      </c>
      <c r="P122">
        <v>27</v>
      </c>
      <c r="Q122">
        <v>12</v>
      </c>
      <c r="R122">
        <v>355</v>
      </c>
      <c r="S122">
        <v>0</v>
      </c>
      <c r="T122">
        <v>255</v>
      </c>
      <c r="U122">
        <v>0</v>
      </c>
    </row>
    <row r="123" spans="4:21" x14ac:dyDescent="0.3">
      <c r="D123" t="str">
        <f t="shared" si="2"/>
        <v>Kansas City Chiefs</v>
      </c>
      <c r="E123" t="str">
        <f t="shared" si="3"/>
        <v>Oakland Raiders</v>
      </c>
      <c r="I123">
        <v>8</v>
      </c>
      <c r="J123" t="s">
        <v>16</v>
      </c>
      <c r="K123" s="1">
        <v>41575</v>
      </c>
      <c r="L123" t="s">
        <v>12</v>
      </c>
      <c r="M123" t="s">
        <v>47</v>
      </c>
      <c r="N123" t="s">
        <v>14</v>
      </c>
      <c r="O123" t="s">
        <v>32</v>
      </c>
      <c r="P123">
        <v>26</v>
      </c>
      <c r="Q123">
        <v>16</v>
      </c>
      <c r="R123">
        <v>344</v>
      </c>
      <c r="S123">
        <v>1</v>
      </c>
      <c r="T123">
        <v>299</v>
      </c>
      <c r="U123">
        <v>4</v>
      </c>
    </row>
    <row r="124" spans="4:21" x14ac:dyDescent="0.3">
      <c r="D124" t="str">
        <f t="shared" si="2"/>
        <v>Philadelphia Eagles</v>
      </c>
      <c r="E124" t="str">
        <f t="shared" si="3"/>
        <v>Atlanta Falcons</v>
      </c>
      <c r="I124">
        <v>8</v>
      </c>
      <c r="J124" t="s">
        <v>16</v>
      </c>
      <c r="K124" s="1">
        <v>41575</v>
      </c>
      <c r="L124" t="s">
        <v>12</v>
      </c>
      <c r="M124" t="s">
        <v>31</v>
      </c>
      <c r="N124" t="s">
        <v>14</v>
      </c>
      <c r="O124" t="s">
        <v>17</v>
      </c>
      <c r="P124">
        <v>30</v>
      </c>
      <c r="Q124">
        <v>17</v>
      </c>
      <c r="R124">
        <v>392</v>
      </c>
      <c r="S124">
        <v>0</v>
      </c>
      <c r="T124">
        <v>270</v>
      </c>
      <c r="U124">
        <v>0</v>
      </c>
    </row>
    <row r="125" spans="4:21" x14ac:dyDescent="0.3">
      <c r="D125" t="str">
        <f t="shared" si="2"/>
        <v>Green Bay Packers</v>
      </c>
      <c r="E125" t="str">
        <f t="shared" si="3"/>
        <v>Jacksonville Jaguars</v>
      </c>
      <c r="I125">
        <v>8</v>
      </c>
      <c r="J125" t="s">
        <v>16</v>
      </c>
      <c r="K125" s="1">
        <v>41575</v>
      </c>
      <c r="L125" t="s">
        <v>12</v>
      </c>
      <c r="M125" t="s">
        <v>24</v>
      </c>
      <c r="O125" t="s">
        <v>40</v>
      </c>
      <c r="P125">
        <v>24</v>
      </c>
      <c r="Q125">
        <v>15</v>
      </c>
      <c r="R125">
        <v>238</v>
      </c>
      <c r="S125">
        <v>1</v>
      </c>
      <c r="T125">
        <v>341</v>
      </c>
      <c r="U125">
        <v>1</v>
      </c>
    </row>
    <row r="126" spans="4:21" x14ac:dyDescent="0.3">
      <c r="D126" t="str">
        <f t="shared" si="2"/>
        <v>St. Louis Rams</v>
      </c>
      <c r="E126" t="str">
        <f t="shared" si="3"/>
        <v>New England Patriots</v>
      </c>
      <c r="I126">
        <v>8</v>
      </c>
      <c r="J126" t="s">
        <v>16</v>
      </c>
      <c r="K126" s="1">
        <v>41575</v>
      </c>
      <c r="L126" t="s">
        <v>12</v>
      </c>
      <c r="M126" t="s">
        <v>19</v>
      </c>
      <c r="N126" t="s">
        <v>14</v>
      </c>
      <c r="O126" t="s">
        <v>36</v>
      </c>
      <c r="P126">
        <v>45</v>
      </c>
      <c r="Q126">
        <v>7</v>
      </c>
      <c r="R126">
        <v>473</v>
      </c>
      <c r="S126">
        <v>0</v>
      </c>
      <c r="T126">
        <v>326</v>
      </c>
      <c r="U126">
        <v>2</v>
      </c>
    </row>
    <row r="127" spans="4:21" x14ac:dyDescent="0.3">
      <c r="D127" t="str">
        <f t="shared" si="2"/>
        <v>Cleveland Browns</v>
      </c>
      <c r="E127" t="str">
        <f t="shared" si="3"/>
        <v>San Diego Chargers</v>
      </c>
      <c r="I127">
        <v>8</v>
      </c>
      <c r="J127" t="s">
        <v>16</v>
      </c>
      <c r="K127" s="1">
        <v>41575</v>
      </c>
      <c r="L127" t="s">
        <v>12</v>
      </c>
      <c r="M127" t="s">
        <v>18</v>
      </c>
      <c r="O127" t="s">
        <v>46</v>
      </c>
      <c r="P127">
        <v>7</v>
      </c>
      <c r="Q127">
        <v>6</v>
      </c>
      <c r="R127">
        <v>250</v>
      </c>
      <c r="S127">
        <v>0</v>
      </c>
      <c r="T127">
        <v>265</v>
      </c>
      <c r="U127">
        <v>1</v>
      </c>
    </row>
    <row r="128" spans="4:21" x14ac:dyDescent="0.3">
      <c r="D128" t="str">
        <f t="shared" si="2"/>
        <v>Arizona Cardinals</v>
      </c>
      <c r="E128" t="str">
        <f t="shared" si="3"/>
        <v>San Francisco 49ers</v>
      </c>
      <c r="I128">
        <v>8</v>
      </c>
      <c r="J128" t="s">
        <v>43</v>
      </c>
      <c r="K128" s="1">
        <v>41576</v>
      </c>
      <c r="L128" t="s">
        <v>12</v>
      </c>
      <c r="M128" t="s">
        <v>23</v>
      </c>
      <c r="N128" t="s">
        <v>14</v>
      </c>
      <c r="O128" t="s">
        <v>25</v>
      </c>
      <c r="P128">
        <v>24</v>
      </c>
      <c r="Q128">
        <v>3</v>
      </c>
      <c r="R128">
        <v>317</v>
      </c>
      <c r="S128">
        <v>0</v>
      </c>
      <c r="T128">
        <v>265</v>
      </c>
      <c r="U128">
        <v>1</v>
      </c>
    </row>
    <row r="129" spans="4:21" x14ac:dyDescent="0.3">
      <c r="D129" t="str">
        <f t="shared" si="2"/>
        <v>Winner/tie</v>
      </c>
      <c r="E129" t="str">
        <f t="shared" si="3"/>
        <v>Loser/tie</v>
      </c>
      <c r="I129" t="s">
        <v>0</v>
      </c>
      <c r="J129" t="s">
        <v>1</v>
      </c>
      <c r="K129" t="s">
        <v>2</v>
      </c>
      <c r="M129" t="s">
        <v>3</v>
      </c>
      <c r="O129" t="s">
        <v>4</v>
      </c>
      <c r="P129" t="s">
        <v>5</v>
      </c>
      <c r="Q129" t="s">
        <v>6</v>
      </c>
      <c r="R129" t="s">
        <v>7</v>
      </c>
      <c r="S129" t="s">
        <v>8</v>
      </c>
      <c r="T129" t="s">
        <v>9</v>
      </c>
      <c r="U129" t="s">
        <v>10</v>
      </c>
    </row>
    <row r="130" spans="4:21" x14ac:dyDescent="0.3">
      <c r="D130" t="str">
        <f t="shared" si="2"/>
        <v>San Diego Chargers</v>
      </c>
      <c r="E130" t="str">
        <f t="shared" si="3"/>
        <v>Kansas City Chiefs</v>
      </c>
      <c r="I130">
        <v>9</v>
      </c>
      <c r="J130" t="s">
        <v>48</v>
      </c>
      <c r="K130" s="1">
        <v>41579</v>
      </c>
      <c r="L130" t="s">
        <v>12</v>
      </c>
      <c r="M130" t="s">
        <v>46</v>
      </c>
      <c r="O130" t="s">
        <v>32</v>
      </c>
      <c r="P130">
        <v>31</v>
      </c>
      <c r="Q130">
        <v>13</v>
      </c>
      <c r="R130">
        <v>339</v>
      </c>
      <c r="S130">
        <v>2</v>
      </c>
      <c r="T130">
        <v>289</v>
      </c>
      <c r="U130">
        <v>4</v>
      </c>
    </row>
    <row r="131" spans="4:21" x14ac:dyDescent="0.3">
      <c r="D131" t="str">
        <f t="shared" si="2"/>
        <v>Cincinnati Bengals</v>
      </c>
      <c r="E131" t="str">
        <f t="shared" si="3"/>
        <v>Denver Broncos</v>
      </c>
      <c r="I131">
        <v>9</v>
      </c>
      <c r="J131" t="s">
        <v>16</v>
      </c>
      <c r="K131" s="1">
        <v>41582</v>
      </c>
      <c r="L131" t="s">
        <v>12</v>
      </c>
      <c r="M131" t="s">
        <v>21</v>
      </c>
      <c r="N131" t="s">
        <v>14</v>
      </c>
      <c r="O131" t="s">
        <v>45</v>
      </c>
      <c r="P131">
        <v>31</v>
      </c>
      <c r="Q131">
        <v>23</v>
      </c>
      <c r="R131">
        <v>359</v>
      </c>
      <c r="S131">
        <v>2</v>
      </c>
      <c r="T131">
        <v>366</v>
      </c>
      <c r="U131">
        <v>1</v>
      </c>
    </row>
    <row r="132" spans="4:21" x14ac:dyDescent="0.3">
      <c r="D132" t="str">
        <f t="shared" si="2"/>
        <v>Washington Redskins</v>
      </c>
      <c r="E132" t="str">
        <f t="shared" si="3"/>
        <v>Carolina Panthers</v>
      </c>
      <c r="I132">
        <v>9</v>
      </c>
      <c r="J132" t="s">
        <v>16</v>
      </c>
      <c r="K132" s="1">
        <v>41582</v>
      </c>
      <c r="L132" t="s">
        <v>12</v>
      </c>
      <c r="M132" t="s">
        <v>38</v>
      </c>
      <c r="N132" t="s">
        <v>14</v>
      </c>
      <c r="O132" t="s">
        <v>27</v>
      </c>
      <c r="P132">
        <v>21</v>
      </c>
      <c r="Q132">
        <v>13</v>
      </c>
      <c r="R132">
        <v>330</v>
      </c>
      <c r="S132">
        <v>0</v>
      </c>
      <c r="T132">
        <v>337</v>
      </c>
      <c r="U132">
        <v>0</v>
      </c>
    </row>
    <row r="133" spans="4:21" x14ac:dyDescent="0.3">
      <c r="D133" t="str">
        <f t="shared" ref="D133:D196" si="4">IF(N133="@",O133,M133)</f>
        <v>Indianapolis Colts</v>
      </c>
      <c r="E133" t="str">
        <f t="shared" ref="E133:E196" si="5">IF(N133="@",M133,O133)</f>
        <v>Miami Dolphins</v>
      </c>
      <c r="I133">
        <v>9</v>
      </c>
      <c r="J133" t="s">
        <v>16</v>
      </c>
      <c r="K133" s="1">
        <v>41582</v>
      </c>
      <c r="L133" t="s">
        <v>12</v>
      </c>
      <c r="M133" t="s">
        <v>30</v>
      </c>
      <c r="O133" t="s">
        <v>34</v>
      </c>
      <c r="P133">
        <v>23</v>
      </c>
      <c r="Q133">
        <v>20</v>
      </c>
      <c r="R133">
        <v>516</v>
      </c>
      <c r="S133">
        <v>0</v>
      </c>
      <c r="T133">
        <v>365</v>
      </c>
      <c r="U133">
        <v>0</v>
      </c>
    </row>
    <row r="134" spans="4:21" x14ac:dyDescent="0.3">
      <c r="D134" t="str">
        <f t="shared" si="4"/>
        <v>Houston Texans</v>
      </c>
      <c r="E134" t="str">
        <f t="shared" si="5"/>
        <v>Buffalo Bills</v>
      </c>
      <c r="I134">
        <v>9</v>
      </c>
      <c r="J134" t="s">
        <v>16</v>
      </c>
      <c r="K134" s="1">
        <v>41582</v>
      </c>
      <c r="L134" t="s">
        <v>12</v>
      </c>
      <c r="M134" t="s">
        <v>33</v>
      </c>
      <c r="O134" t="s">
        <v>42</v>
      </c>
      <c r="P134">
        <v>21</v>
      </c>
      <c r="Q134">
        <v>9</v>
      </c>
      <c r="R134">
        <v>374</v>
      </c>
      <c r="S134">
        <v>0</v>
      </c>
      <c r="T134">
        <v>304</v>
      </c>
      <c r="U134">
        <v>1</v>
      </c>
    </row>
    <row r="135" spans="4:21" x14ac:dyDescent="0.3">
      <c r="D135" t="str">
        <f t="shared" si="4"/>
        <v>Tennessee Titans</v>
      </c>
      <c r="E135" t="str">
        <f t="shared" si="5"/>
        <v>Chicago Bears</v>
      </c>
      <c r="I135">
        <v>9</v>
      </c>
      <c r="J135" t="s">
        <v>16</v>
      </c>
      <c r="K135" s="1">
        <v>41582</v>
      </c>
      <c r="L135" t="s">
        <v>12</v>
      </c>
      <c r="M135" t="s">
        <v>29</v>
      </c>
      <c r="N135" t="s">
        <v>14</v>
      </c>
      <c r="O135" t="s">
        <v>20</v>
      </c>
      <c r="P135">
        <v>51</v>
      </c>
      <c r="Q135">
        <v>20</v>
      </c>
      <c r="R135">
        <v>365</v>
      </c>
      <c r="S135">
        <v>1</v>
      </c>
      <c r="T135">
        <v>339</v>
      </c>
      <c r="U135">
        <v>5</v>
      </c>
    </row>
    <row r="136" spans="4:21" x14ac:dyDescent="0.3">
      <c r="D136" t="str">
        <f t="shared" si="4"/>
        <v>Jacksonville Jaguars</v>
      </c>
      <c r="E136" t="str">
        <f t="shared" si="5"/>
        <v>Detroit Lions</v>
      </c>
      <c r="I136">
        <v>9</v>
      </c>
      <c r="J136" t="s">
        <v>16</v>
      </c>
      <c r="K136" s="1">
        <v>41582</v>
      </c>
      <c r="L136" t="s">
        <v>12</v>
      </c>
      <c r="M136" t="s">
        <v>35</v>
      </c>
      <c r="N136" t="s">
        <v>14</v>
      </c>
      <c r="O136" t="s">
        <v>40</v>
      </c>
      <c r="P136">
        <v>31</v>
      </c>
      <c r="Q136">
        <v>14</v>
      </c>
      <c r="R136">
        <v>434</v>
      </c>
      <c r="S136">
        <v>0</v>
      </c>
      <c r="T136">
        <v>279</v>
      </c>
      <c r="U136">
        <v>2</v>
      </c>
    </row>
    <row r="137" spans="4:21" x14ac:dyDescent="0.3">
      <c r="D137" t="str">
        <f t="shared" si="4"/>
        <v>Atlanta Falcons</v>
      </c>
      <c r="E137" t="str">
        <f t="shared" si="5"/>
        <v>Dallas Cowboys</v>
      </c>
      <c r="I137">
        <v>9</v>
      </c>
      <c r="J137" t="s">
        <v>16</v>
      </c>
      <c r="K137" s="1">
        <v>41582</v>
      </c>
      <c r="L137" t="s">
        <v>12</v>
      </c>
      <c r="M137" t="s">
        <v>31</v>
      </c>
      <c r="O137" t="s">
        <v>13</v>
      </c>
      <c r="P137">
        <v>19</v>
      </c>
      <c r="Q137">
        <v>13</v>
      </c>
      <c r="R137">
        <v>453</v>
      </c>
      <c r="S137">
        <v>0</v>
      </c>
      <c r="T137">
        <v>377</v>
      </c>
      <c r="U137">
        <v>0</v>
      </c>
    </row>
    <row r="138" spans="4:21" x14ac:dyDescent="0.3">
      <c r="D138" t="str">
        <f t="shared" si="4"/>
        <v>Oakland Raiders</v>
      </c>
      <c r="E138" t="str">
        <f t="shared" si="5"/>
        <v>Tampa Bay Buccaneers</v>
      </c>
      <c r="I138">
        <v>9</v>
      </c>
      <c r="J138" t="s">
        <v>16</v>
      </c>
      <c r="K138" s="1">
        <v>41582</v>
      </c>
      <c r="L138" t="s">
        <v>12</v>
      </c>
      <c r="M138" t="s">
        <v>37</v>
      </c>
      <c r="N138" t="s">
        <v>14</v>
      </c>
      <c r="O138" t="s">
        <v>47</v>
      </c>
      <c r="P138">
        <v>42</v>
      </c>
      <c r="Q138">
        <v>32</v>
      </c>
      <c r="R138">
        <v>515</v>
      </c>
      <c r="S138">
        <v>1</v>
      </c>
      <c r="T138">
        <v>424</v>
      </c>
      <c r="U138">
        <v>3</v>
      </c>
    </row>
    <row r="139" spans="4:21" x14ac:dyDescent="0.3">
      <c r="D139" t="str">
        <f t="shared" si="4"/>
        <v>Cleveland Browns</v>
      </c>
      <c r="E139" t="str">
        <f t="shared" si="5"/>
        <v>Baltimore Ravens</v>
      </c>
      <c r="I139">
        <v>9</v>
      </c>
      <c r="J139" t="s">
        <v>16</v>
      </c>
      <c r="K139" s="1">
        <v>41582</v>
      </c>
      <c r="L139" t="s">
        <v>12</v>
      </c>
      <c r="M139" t="s">
        <v>44</v>
      </c>
      <c r="N139" t="s">
        <v>14</v>
      </c>
      <c r="O139" t="s">
        <v>18</v>
      </c>
      <c r="P139">
        <v>25</v>
      </c>
      <c r="Q139">
        <v>15</v>
      </c>
      <c r="R139">
        <v>282</v>
      </c>
      <c r="S139">
        <v>0</v>
      </c>
      <c r="T139">
        <v>290</v>
      </c>
      <c r="U139">
        <v>2</v>
      </c>
    </row>
    <row r="140" spans="4:21" x14ac:dyDescent="0.3">
      <c r="D140" t="str">
        <f t="shared" si="4"/>
        <v>Seattle Seahawks</v>
      </c>
      <c r="E140" t="str">
        <f t="shared" si="5"/>
        <v>Minnesota Vikings</v>
      </c>
      <c r="I140">
        <v>9</v>
      </c>
      <c r="J140" t="s">
        <v>16</v>
      </c>
      <c r="K140" s="1">
        <v>41582</v>
      </c>
      <c r="L140" t="s">
        <v>12</v>
      </c>
      <c r="M140" t="s">
        <v>26</v>
      </c>
      <c r="O140" t="s">
        <v>39</v>
      </c>
      <c r="P140">
        <v>30</v>
      </c>
      <c r="Q140">
        <v>20</v>
      </c>
      <c r="R140">
        <v>385</v>
      </c>
      <c r="S140">
        <v>0</v>
      </c>
      <c r="T140">
        <v>287</v>
      </c>
      <c r="U140">
        <v>2</v>
      </c>
    </row>
    <row r="141" spans="4:21" x14ac:dyDescent="0.3">
      <c r="D141" t="str">
        <f t="shared" si="4"/>
        <v>Green Bay Packers</v>
      </c>
      <c r="E141" t="str">
        <f t="shared" si="5"/>
        <v>Arizona Cardinals</v>
      </c>
      <c r="I141">
        <v>9</v>
      </c>
      <c r="J141" t="s">
        <v>16</v>
      </c>
      <c r="K141" s="1">
        <v>41582</v>
      </c>
      <c r="L141" t="s">
        <v>12</v>
      </c>
      <c r="M141" t="s">
        <v>24</v>
      </c>
      <c r="O141" t="s">
        <v>25</v>
      </c>
      <c r="P141">
        <v>31</v>
      </c>
      <c r="Q141">
        <v>17</v>
      </c>
      <c r="R141">
        <v>384</v>
      </c>
      <c r="S141">
        <v>1</v>
      </c>
      <c r="T141">
        <v>340</v>
      </c>
      <c r="U141">
        <v>2</v>
      </c>
    </row>
    <row r="142" spans="4:21" x14ac:dyDescent="0.3">
      <c r="D142" t="str">
        <f t="shared" si="4"/>
        <v>New York Giants</v>
      </c>
      <c r="E142" t="str">
        <f t="shared" si="5"/>
        <v>Pittsburgh Steelers</v>
      </c>
      <c r="I142">
        <v>9</v>
      </c>
      <c r="J142" t="s">
        <v>16</v>
      </c>
      <c r="K142" s="1">
        <v>41582</v>
      </c>
      <c r="L142" t="s">
        <v>12</v>
      </c>
      <c r="M142" t="s">
        <v>22</v>
      </c>
      <c r="N142" t="s">
        <v>14</v>
      </c>
      <c r="O142" t="s">
        <v>15</v>
      </c>
      <c r="P142">
        <v>24</v>
      </c>
      <c r="Q142">
        <v>20</v>
      </c>
      <c r="R142">
        <v>349</v>
      </c>
      <c r="S142">
        <v>2</v>
      </c>
      <c r="T142">
        <v>182</v>
      </c>
      <c r="U142">
        <v>1</v>
      </c>
    </row>
    <row r="143" spans="4:21" x14ac:dyDescent="0.3">
      <c r="D143" t="str">
        <f t="shared" si="4"/>
        <v>New Orleans Saints</v>
      </c>
      <c r="E143" t="str">
        <f t="shared" si="5"/>
        <v>Philadelphia Eagles</v>
      </c>
      <c r="I143">
        <v>9</v>
      </c>
      <c r="J143" t="s">
        <v>43</v>
      </c>
      <c r="K143" s="1">
        <v>41583</v>
      </c>
      <c r="L143" t="s">
        <v>12</v>
      </c>
      <c r="M143" t="s">
        <v>28</v>
      </c>
      <c r="O143" t="s">
        <v>17</v>
      </c>
      <c r="P143">
        <v>28</v>
      </c>
      <c r="Q143">
        <v>13</v>
      </c>
      <c r="R143">
        <v>371</v>
      </c>
      <c r="S143">
        <v>2</v>
      </c>
      <c r="T143">
        <v>447</v>
      </c>
      <c r="U143">
        <v>2</v>
      </c>
    </row>
    <row r="144" spans="4:21" x14ac:dyDescent="0.3">
      <c r="D144" t="str">
        <f t="shared" si="4"/>
        <v>Winner/tie</v>
      </c>
      <c r="E144" t="str">
        <f t="shared" si="5"/>
        <v>Loser/tie</v>
      </c>
      <c r="I144" t="s">
        <v>0</v>
      </c>
      <c r="J144" t="s">
        <v>1</v>
      </c>
      <c r="K144" t="s">
        <v>2</v>
      </c>
      <c r="M144" t="s">
        <v>3</v>
      </c>
      <c r="O144" t="s">
        <v>4</v>
      </c>
      <c r="P144" t="s">
        <v>5</v>
      </c>
      <c r="Q144" t="s">
        <v>6</v>
      </c>
      <c r="R144" t="s">
        <v>7</v>
      </c>
      <c r="S144" t="s">
        <v>8</v>
      </c>
      <c r="T144" t="s">
        <v>9</v>
      </c>
      <c r="U144" t="s">
        <v>10</v>
      </c>
    </row>
    <row r="145" spans="4:21" x14ac:dyDescent="0.3">
      <c r="D145" t="str">
        <f t="shared" si="4"/>
        <v>Jacksonville Jaguars</v>
      </c>
      <c r="E145" t="str">
        <f t="shared" si="5"/>
        <v>Indianapolis Colts</v>
      </c>
      <c r="I145">
        <v>10</v>
      </c>
      <c r="J145" t="s">
        <v>48</v>
      </c>
      <c r="K145" s="1">
        <v>41586</v>
      </c>
      <c r="L145" t="s">
        <v>12</v>
      </c>
      <c r="M145" t="s">
        <v>30</v>
      </c>
      <c r="N145" t="s">
        <v>14</v>
      </c>
      <c r="O145" t="s">
        <v>40</v>
      </c>
      <c r="P145">
        <v>27</v>
      </c>
      <c r="Q145">
        <v>10</v>
      </c>
      <c r="R145">
        <v>359</v>
      </c>
      <c r="S145">
        <v>2</v>
      </c>
      <c r="T145">
        <v>337</v>
      </c>
      <c r="U145">
        <v>3</v>
      </c>
    </row>
    <row r="146" spans="4:21" x14ac:dyDescent="0.3">
      <c r="D146" t="str">
        <f t="shared" si="4"/>
        <v>Chicago Bears</v>
      </c>
      <c r="E146" t="str">
        <f t="shared" si="5"/>
        <v>Houston Texans</v>
      </c>
      <c r="I146">
        <v>10</v>
      </c>
      <c r="J146" t="s">
        <v>16</v>
      </c>
      <c r="K146" s="1">
        <v>41589</v>
      </c>
      <c r="L146" t="s">
        <v>12</v>
      </c>
      <c r="M146" t="s">
        <v>33</v>
      </c>
      <c r="N146" t="s">
        <v>14</v>
      </c>
      <c r="O146" t="s">
        <v>29</v>
      </c>
      <c r="P146">
        <v>13</v>
      </c>
      <c r="Q146">
        <v>6</v>
      </c>
      <c r="R146">
        <v>215</v>
      </c>
      <c r="S146">
        <v>2</v>
      </c>
      <c r="T146">
        <v>249</v>
      </c>
      <c r="U146">
        <v>4</v>
      </c>
    </row>
    <row r="147" spans="4:21" x14ac:dyDescent="0.3">
      <c r="D147" t="str">
        <f t="shared" si="4"/>
        <v>Baltimore Ravens</v>
      </c>
      <c r="E147" t="str">
        <f t="shared" si="5"/>
        <v>Oakland Raiders</v>
      </c>
      <c r="I147">
        <v>10</v>
      </c>
      <c r="J147" t="s">
        <v>16</v>
      </c>
      <c r="K147" s="1">
        <v>41589</v>
      </c>
      <c r="L147" t="s">
        <v>12</v>
      </c>
      <c r="M147" t="s">
        <v>44</v>
      </c>
      <c r="O147" t="s">
        <v>47</v>
      </c>
      <c r="P147">
        <v>55</v>
      </c>
      <c r="Q147">
        <v>20</v>
      </c>
      <c r="R147">
        <v>419</v>
      </c>
      <c r="S147">
        <v>1</v>
      </c>
      <c r="T147">
        <v>422</v>
      </c>
      <c r="U147">
        <v>3</v>
      </c>
    </row>
    <row r="148" spans="4:21" x14ac:dyDescent="0.3">
      <c r="D148" t="str">
        <f t="shared" si="4"/>
        <v>New England Patriots</v>
      </c>
      <c r="E148" t="str">
        <f t="shared" si="5"/>
        <v>Buffalo Bills</v>
      </c>
      <c r="I148">
        <v>10</v>
      </c>
      <c r="J148" t="s">
        <v>16</v>
      </c>
      <c r="K148" s="1">
        <v>41589</v>
      </c>
      <c r="L148" t="s">
        <v>12</v>
      </c>
      <c r="M148" t="s">
        <v>19</v>
      </c>
      <c r="O148" t="s">
        <v>42</v>
      </c>
      <c r="P148">
        <v>37</v>
      </c>
      <c r="Q148">
        <v>31</v>
      </c>
      <c r="R148">
        <v>347</v>
      </c>
      <c r="S148">
        <v>0</v>
      </c>
      <c r="T148">
        <v>481</v>
      </c>
      <c r="U148">
        <v>3</v>
      </c>
    </row>
    <row r="149" spans="4:21" x14ac:dyDescent="0.3">
      <c r="D149" t="str">
        <f t="shared" si="4"/>
        <v>Cincinnati Bengals</v>
      </c>
      <c r="E149" t="str">
        <f t="shared" si="5"/>
        <v>New York Giants</v>
      </c>
      <c r="I149">
        <v>10</v>
      </c>
      <c r="J149" t="s">
        <v>16</v>
      </c>
      <c r="K149" s="1">
        <v>41589</v>
      </c>
      <c r="L149" t="s">
        <v>12</v>
      </c>
      <c r="M149" t="s">
        <v>45</v>
      </c>
      <c r="O149" t="s">
        <v>15</v>
      </c>
      <c r="P149">
        <v>31</v>
      </c>
      <c r="Q149">
        <v>13</v>
      </c>
      <c r="R149">
        <v>275</v>
      </c>
      <c r="S149">
        <v>1</v>
      </c>
      <c r="T149">
        <v>318</v>
      </c>
      <c r="U149">
        <v>4</v>
      </c>
    </row>
    <row r="150" spans="4:21" x14ac:dyDescent="0.3">
      <c r="D150" t="str">
        <f t="shared" si="4"/>
        <v>Philadelphia Eagles</v>
      </c>
      <c r="E150" t="str">
        <f t="shared" si="5"/>
        <v>Dallas Cowboys</v>
      </c>
      <c r="I150">
        <v>10</v>
      </c>
      <c r="J150" t="s">
        <v>16</v>
      </c>
      <c r="K150" s="1">
        <v>41589</v>
      </c>
      <c r="L150" t="s">
        <v>12</v>
      </c>
      <c r="M150" t="s">
        <v>13</v>
      </c>
      <c r="N150" t="s">
        <v>14</v>
      </c>
      <c r="O150" t="s">
        <v>17</v>
      </c>
      <c r="P150">
        <v>38</v>
      </c>
      <c r="Q150">
        <v>23</v>
      </c>
      <c r="R150">
        <v>294</v>
      </c>
      <c r="S150">
        <v>0</v>
      </c>
      <c r="T150">
        <v>369</v>
      </c>
      <c r="U150">
        <v>2</v>
      </c>
    </row>
    <row r="151" spans="4:21" x14ac:dyDescent="0.3">
      <c r="D151" t="str">
        <f t="shared" si="4"/>
        <v>San Francisco 49ers</v>
      </c>
      <c r="E151" t="str">
        <f t="shared" si="5"/>
        <v>St. Louis Rams</v>
      </c>
      <c r="I151">
        <v>10</v>
      </c>
      <c r="J151" t="s">
        <v>16</v>
      </c>
      <c r="K151" s="1">
        <v>41589</v>
      </c>
      <c r="L151" t="s">
        <v>12</v>
      </c>
      <c r="M151" t="s">
        <v>23</v>
      </c>
      <c r="O151" t="s">
        <v>36</v>
      </c>
      <c r="P151">
        <v>24</v>
      </c>
      <c r="Q151">
        <v>24</v>
      </c>
      <c r="R151">
        <v>341</v>
      </c>
      <c r="S151">
        <v>0</v>
      </c>
      <c r="T151">
        <v>458</v>
      </c>
      <c r="U151">
        <v>1</v>
      </c>
    </row>
    <row r="152" spans="4:21" x14ac:dyDescent="0.3">
      <c r="D152" t="str">
        <f t="shared" si="4"/>
        <v>New Orleans Saints</v>
      </c>
      <c r="E152" t="str">
        <f t="shared" si="5"/>
        <v>Atlanta Falcons</v>
      </c>
      <c r="I152">
        <v>10</v>
      </c>
      <c r="J152" t="s">
        <v>16</v>
      </c>
      <c r="K152" s="1">
        <v>41589</v>
      </c>
      <c r="L152" t="s">
        <v>12</v>
      </c>
      <c r="M152" t="s">
        <v>28</v>
      </c>
      <c r="O152" t="s">
        <v>31</v>
      </c>
      <c r="P152">
        <v>31</v>
      </c>
      <c r="Q152">
        <v>27</v>
      </c>
      <c r="R152">
        <v>440</v>
      </c>
      <c r="S152">
        <v>1</v>
      </c>
      <c r="T152">
        <v>454</v>
      </c>
      <c r="U152">
        <v>1</v>
      </c>
    </row>
    <row r="153" spans="4:21" x14ac:dyDescent="0.3">
      <c r="D153" t="str">
        <f t="shared" si="4"/>
        <v>Seattle Seahawks</v>
      </c>
      <c r="E153" t="str">
        <f t="shared" si="5"/>
        <v>New York Jets</v>
      </c>
      <c r="I153">
        <v>10</v>
      </c>
      <c r="J153" t="s">
        <v>16</v>
      </c>
      <c r="K153" s="1">
        <v>41589</v>
      </c>
      <c r="L153" t="s">
        <v>12</v>
      </c>
      <c r="M153" t="s">
        <v>26</v>
      </c>
      <c r="O153" t="s">
        <v>41</v>
      </c>
      <c r="P153">
        <v>28</v>
      </c>
      <c r="Q153">
        <v>7</v>
      </c>
      <c r="R153">
        <v>363</v>
      </c>
      <c r="S153">
        <v>2</v>
      </c>
      <c r="T153">
        <v>185</v>
      </c>
      <c r="U153">
        <v>3</v>
      </c>
    </row>
    <row r="154" spans="4:21" x14ac:dyDescent="0.3">
      <c r="D154" t="str">
        <f t="shared" si="4"/>
        <v>Tampa Bay Buccaneers</v>
      </c>
      <c r="E154" t="str">
        <f t="shared" si="5"/>
        <v>San Diego Chargers</v>
      </c>
      <c r="I154">
        <v>10</v>
      </c>
      <c r="J154" t="s">
        <v>16</v>
      </c>
      <c r="K154" s="1">
        <v>41589</v>
      </c>
      <c r="L154" t="s">
        <v>12</v>
      </c>
      <c r="M154" t="s">
        <v>37</v>
      </c>
      <c r="O154" t="s">
        <v>46</v>
      </c>
      <c r="P154">
        <v>34</v>
      </c>
      <c r="Q154">
        <v>24</v>
      </c>
      <c r="R154">
        <v>279</v>
      </c>
      <c r="S154">
        <v>0</v>
      </c>
      <c r="T154">
        <v>426</v>
      </c>
      <c r="U154">
        <v>2</v>
      </c>
    </row>
    <row r="155" spans="4:21" x14ac:dyDescent="0.3">
      <c r="D155" t="str">
        <f t="shared" si="4"/>
        <v>Carolina Panthers</v>
      </c>
      <c r="E155" t="str">
        <f t="shared" si="5"/>
        <v>Denver Broncos</v>
      </c>
      <c r="I155">
        <v>10</v>
      </c>
      <c r="J155" t="s">
        <v>16</v>
      </c>
      <c r="K155" s="1">
        <v>41589</v>
      </c>
      <c r="L155" t="s">
        <v>12</v>
      </c>
      <c r="M155" t="s">
        <v>21</v>
      </c>
      <c r="N155" t="s">
        <v>14</v>
      </c>
      <c r="O155" t="s">
        <v>38</v>
      </c>
      <c r="P155">
        <v>36</v>
      </c>
      <c r="Q155">
        <v>14</v>
      </c>
      <c r="R155">
        <v>360</v>
      </c>
      <c r="S155">
        <v>2</v>
      </c>
      <c r="T155">
        <v>250</v>
      </c>
      <c r="U155">
        <v>2</v>
      </c>
    </row>
    <row r="156" spans="4:21" x14ac:dyDescent="0.3">
      <c r="D156" t="str">
        <f t="shared" si="4"/>
        <v>Minnesota Vikings</v>
      </c>
      <c r="E156" t="str">
        <f t="shared" si="5"/>
        <v>Detroit Lions</v>
      </c>
      <c r="I156">
        <v>10</v>
      </c>
      <c r="J156" t="s">
        <v>16</v>
      </c>
      <c r="K156" s="1">
        <v>41589</v>
      </c>
      <c r="L156" t="s">
        <v>12</v>
      </c>
      <c r="M156" t="s">
        <v>39</v>
      </c>
      <c r="O156" t="s">
        <v>35</v>
      </c>
      <c r="P156">
        <v>34</v>
      </c>
      <c r="Q156">
        <v>24</v>
      </c>
      <c r="R156">
        <v>403</v>
      </c>
      <c r="S156">
        <v>0</v>
      </c>
      <c r="T156">
        <v>368</v>
      </c>
      <c r="U156">
        <v>2</v>
      </c>
    </row>
    <row r="157" spans="4:21" x14ac:dyDescent="0.3">
      <c r="D157" t="str">
        <f t="shared" si="4"/>
        <v>Miami Dolphins</v>
      </c>
      <c r="E157" t="str">
        <f t="shared" si="5"/>
        <v>Tennessee Titans</v>
      </c>
      <c r="I157">
        <v>10</v>
      </c>
      <c r="J157" t="s">
        <v>16</v>
      </c>
      <c r="K157" s="1">
        <v>41589</v>
      </c>
      <c r="L157" t="s">
        <v>12</v>
      </c>
      <c r="M157" t="s">
        <v>20</v>
      </c>
      <c r="N157" t="s">
        <v>14</v>
      </c>
      <c r="O157" t="s">
        <v>34</v>
      </c>
      <c r="P157">
        <v>37</v>
      </c>
      <c r="Q157">
        <v>3</v>
      </c>
      <c r="R157">
        <v>293</v>
      </c>
      <c r="S157">
        <v>0</v>
      </c>
      <c r="T157">
        <v>255</v>
      </c>
      <c r="U157">
        <v>4</v>
      </c>
    </row>
    <row r="158" spans="4:21" x14ac:dyDescent="0.3">
      <c r="D158" t="str">
        <f t="shared" si="4"/>
        <v>Pittsburgh Steelers</v>
      </c>
      <c r="E158" t="str">
        <f t="shared" si="5"/>
        <v>Kansas City Chiefs</v>
      </c>
      <c r="I158">
        <v>10</v>
      </c>
      <c r="J158" t="s">
        <v>43</v>
      </c>
      <c r="K158" s="1">
        <v>41590</v>
      </c>
      <c r="L158" t="s">
        <v>12</v>
      </c>
      <c r="M158" t="s">
        <v>22</v>
      </c>
      <c r="O158" t="s">
        <v>32</v>
      </c>
      <c r="P158">
        <v>16</v>
      </c>
      <c r="Q158">
        <v>13</v>
      </c>
      <c r="R158">
        <v>249</v>
      </c>
      <c r="S158">
        <v>1</v>
      </c>
      <c r="T158">
        <v>290</v>
      </c>
      <c r="U158">
        <v>1</v>
      </c>
    </row>
    <row r="159" spans="4:21" x14ac:dyDescent="0.3">
      <c r="D159" t="str">
        <f t="shared" si="4"/>
        <v>Winner/tie</v>
      </c>
      <c r="E159" t="str">
        <f t="shared" si="5"/>
        <v>Loser/tie</v>
      </c>
      <c r="I159" t="s">
        <v>0</v>
      </c>
      <c r="J159" t="s">
        <v>1</v>
      </c>
      <c r="K159" t="s">
        <v>2</v>
      </c>
      <c r="M159" t="s">
        <v>3</v>
      </c>
      <c r="O159" t="s">
        <v>4</v>
      </c>
      <c r="P159" t="s">
        <v>5</v>
      </c>
      <c r="Q159" t="s">
        <v>6</v>
      </c>
      <c r="R159" t="s">
        <v>7</v>
      </c>
      <c r="S159" t="s">
        <v>8</v>
      </c>
      <c r="T159" t="s">
        <v>9</v>
      </c>
      <c r="U159" t="s">
        <v>10</v>
      </c>
    </row>
    <row r="160" spans="4:21" x14ac:dyDescent="0.3">
      <c r="D160" t="str">
        <f t="shared" si="4"/>
        <v>Buffalo Bills</v>
      </c>
      <c r="E160" t="str">
        <f t="shared" si="5"/>
        <v>Miami Dolphins</v>
      </c>
      <c r="I160">
        <v>11</v>
      </c>
      <c r="J160" t="s">
        <v>48</v>
      </c>
      <c r="K160" s="1">
        <v>41593</v>
      </c>
      <c r="L160" t="s">
        <v>12</v>
      </c>
      <c r="M160" t="s">
        <v>42</v>
      </c>
      <c r="O160" t="s">
        <v>34</v>
      </c>
      <c r="P160">
        <v>19</v>
      </c>
      <c r="Q160">
        <v>14</v>
      </c>
      <c r="R160">
        <v>281</v>
      </c>
      <c r="S160">
        <v>0</v>
      </c>
      <c r="T160">
        <v>184</v>
      </c>
      <c r="U160">
        <v>3</v>
      </c>
    </row>
    <row r="161" spans="4:21" x14ac:dyDescent="0.3">
      <c r="D161" t="str">
        <f t="shared" si="4"/>
        <v>St. Louis Rams</v>
      </c>
      <c r="E161" t="str">
        <f t="shared" si="5"/>
        <v>New York Jets</v>
      </c>
      <c r="I161">
        <v>11</v>
      </c>
      <c r="J161" t="s">
        <v>16</v>
      </c>
      <c r="K161" s="1">
        <v>41596</v>
      </c>
      <c r="L161" t="s">
        <v>12</v>
      </c>
      <c r="M161" t="s">
        <v>41</v>
      </c>
      <c r="N161" t="s">
        <v>14</v>
      </c>
      <c r="O161" t="s">
        <v>36</v>
      </c>
      <c r="P161">
        <v>27</v>
      </c>
      <c r="Q161">
        <v>13</v>
      </c>
      <c r="R161">
        <v>289</v>
      </c>
      <c r="S161">
        <v>0</v>
      </c>
      <c r="T161">
        <v>281</v>
      </c>
      <c r="U161">
        <v>3</v>
      </c>
    </row>
    <row r="162" spans="4:21" x14ac:dyDescent="0.3">
      <c r="D162" t="str">
        <f t="shared" si="4"/>
        <v>Carolina Panthers</v>
      </c>
      <c r="E162" t="str">
        <f t="shared" si="5"/>
        <v>Tampa Bay Buccaneers</v>
      </c>
      <c r="I162">
        <v>11</v>
      </c>
      <c r="J162" t="s">
        <v>16</v>
      </c>
      <c r="K162" s="1">
        <v>41596</v>
      </c>
      <c r="L162" t="s">
        <v>12</v>
      </c>
      <c r="M162" t="s">
        <v>37</v>
      </c>
      <c r="N162" t="s">
        <v>14</v>
      </c>
      <c r="O162" t="s">
        <v>38</v>
      </c>
      <c r="P162">
        <v>27</v>
      </c>
      <c r="Q162">
        <v>21</v>
      </c>
      <c r="R162">
        <v>403</v>
      </c>
      <c r="S162">
        <v>3</v>
      </c>
      <c r="T162">
        <v>331</v>
      </c>
      <c r="U162">
        <v>1</v>
      </c>
    </row>
    <row r="163" spans="4:21" x14ac:dyDescent="0.3">
      <c r="D163" t="str">
        <f t="shared" si="4"/>
        <v>Dallas Cowboys</v>
      </c>
      <c r="E163" t="str">
        <f t="shared" si="5"/>
        <v>Cleveland Browns</v>
      </c>
      <c r="I163">
        <v>11</v>
      </c>
      <c r="J163" t="s">
        <v>16</v>
      </c>
      <c r="K163" s="1">
        <v>41596</v>
      </c>
      <c r="L163" t="s">
        <v>12</v>
      </c>
      <c r="M163" t="s">
        <v>13</v>
      </c>
      <c r="O163" t="s">
        <v>18</v>
      </c>
      <c r="P163">
        <v>23</v>
      </c>
      <c r="Q163">
        <v>20</v>
      </c>
      <c r="R163">
        <v>320</v>
      </c>
      <c r="S163">
        <v>1</v>
      </c>
      <c r="T163">
        <v>311</v>
      </c>
      <c r="U163">
        <v>1</v>
      </c>
    </row>
    <row r="164" spans="4:21" x14ac:dyDescent="0.3">
      <c r="D164" t="str">
        <f t="shared" si="4"/>
        <v>Oakland Raiders</v>
      </c>
      <c r="E164" t="str">
        <f t="shared" si="5"/>
        <v>New Orleans Saints</v>
      </c>
      <c r="I164">
        <v>11</v>
      </c>
      <c r="J164" t="s">
        <v>16</v>
      </c>
      <c r="K164" s="1">
        <v>41596</v>
      </c>
      <c r="L164" t="s">
        <v>12</v>
      </c>
      <c r="M164" t="s">
        <v>28</v>
      </c>
      <c r="N164" t="s">
        <v>14</v>
      </c>
      <c r="O164" t="s">
        <v>47</v>
      </c>
      <c r="P164">
        <v>38</v>
      </c>
      <c r="Q164">
        <v>17</v>
      </c>
      <c r="R164">
        <v>380</v>
      </c>
      <c r="S164">
        <v>0</v>
      </c>
      <c r="T164">
        <v>404</v>
      </c>
      <c r="U164">
        <v>2</v>
      </c>
    </row>
    <row r="165" spans="4:21" x14ac:dyDescent="0.3">
      <c r="D165" t="str">
        <f t="shared" si="4"/>
        <v>New England Patriots</v>
      </c>
      <c r="E165" t="str">
        <f t="shared" si="5"/>
        <v>Indianapolis Colts</v>
      </c>
      <c r="I165">
        <v>11</v>
      </c>
      <c r="J165" t="s">
        <v>16</v>
      </c>
      <c r="K165" s="1">
        <v>41596</v>
      </c>
      <c r="L165" t="s">
        <v>12</v>
      </c>
      <c r="M165" t="s">
        <v>19</v>
      </c>
      <c r="O165" t="s">
        <v>30</v>
      </c>
      <c r="P165">
        <v>59</v>
      </c>
      <c r="Q165">
        <v>24</v>
      </c>
      <c r="R165">
        <v>446</v>
      </c>
      <c r="S165">
        <v>0</v>
      </c>
      <c r="T165">
        <v>448</v>
      </c>
      <c r="U165">
        <v>4</v>
      </c>
    </row>
    <row r="166" spans="4:21" x14ac:dyDescent="0.3">
      <c r="D166" t="str">
        <f t="shared" si="4"/>
        <v>Kansas City Chiefs</v>
      </c>
      <c r="E166" t="str">
        <f t="shared" si="5"/>
        <v>Cincinnati Bengals</v>
      </c>
      <c r="I166">
        <v>11</v>
      </c>
      <c r="J166" t="s">
        <v>16</v>
      </c>
      <c r="K166" s="1">
        <v>41596</v>
      </c>
      <c r="L166" t="s">
        <v>12</v>
      </c>
      <c r="M166" t="s">
        <v>45</v>
      </c>
      <c r="N166" t="s">
        <v>14</v>
      </c>
      <c r="O166" t="s">
        <v>32</v>
      </c>
      <c r="P166">
        <v>28</v>
      </c>
      <c r="Q166">
        <v>6</v>
      </c>
      <c r="R166">
        <v>409</v>
      </c>
      <c r="S166">
        <v>0</v>
      </c>
      <c r="T166">
        <v>284</v>
      </c>
      <c r="U166">
        <v>1</v>
      </c>
    </row>
    <row r="167" spans="4:21" x14ac:dyDescent="0.3">
      <c r="D167" t="str">
        <f t="shared" si="4"/>
        <v>Pittsburgh Steelers</v>
      </c>
      <c r="E167" t="str">
        <f t="shared" si="5"/>
        <v>Baltimore Ravens</v>
      </c>
      <c r="I167">
        <v>11</v>
      </c>
      <c r="J167" t="s">
        <v>16</v>
      </c>
      <c r="K167" s="1">
        <v>41596</v>
      </c>
      <c r="L167" t="s">
        <v>12</v>
      </c>
      <c r="M167" t="s">
        <v>44</v>
      </c>
      <c r="N167" t="s">
        <v>14</v>
      </c>
      <c r="O167" t="s">
        <v>22</v>
      </c>
      <c r="P167">
        <v>13</v>
      </c>
      <c r="Q167">
        <v>10</v>
      </c>
      <c r="R167">
        <v>200</v>
      </c>
      <c r="S167">
        <v>0</v>
      </c>
      <c r="T167">
        <v>309</v>
      </c>
      <c r="U167">
        <v>3</v>
      </c>
    </row>
    <row r="168" spans="4:21" x14ac:dyDescent="0.3">
      <c r="D168" t="str">
        <f t="shared" si="4"/>
        <v>Detroit Lions</v>
      </c>
      <c r="E168" t="str">
        <f t="shared" si="5"/>
        <v>Green Bay Packers</v>
      </c>
      <c r="I168">
        <v>11</v>
      </c>
      <c r="J168" t="s">
        <v>16</v>
      </c>
      <c r="K168" s="1">
        <v>41596</v>
      </c>
      <c r="L168" t="s">
        <v>12</v>
      </c>
      <c r="M168" t="s">
        <v>24</v>
      </c>
      <c r="N168" t="s">
        <v>14</v>
      </c>
      <c r="O168" t="s">
        <v>35</v>
      </c>
      <c r="P168">
        <v>24</v>
      </c>
      <c r="Q168">
        <v>20</v>
      </c>
      <c r="R168">
        <v>314</v>
      </c>
      <c r="S168">
        <v>1</v>
      </c>
      <c r="T168">
        <v>362</v>
      </c>
      <c r="U168">
        <v>4</v>
      </c>
    </row>
    <row r="169" spans="4:21" x14ac:dyDescent="0.3">
      <c r="D169" t="str">
        <f t="shared" si="4"/>
        <v>Denver Broncos</v>
      </c>
      <c r="E169" t="str">
        <f t="shared" si="5"/>
        <v>San Diego Chargers</v>
      </c>
      <c r="I169">
        <v>11</v>
      </c>
      <c r="J169" t="s">
        <v>16</v>
      </c>
      <c r="K169" s="1">
        <v>41596</v>
      </c>
      <c r="L169" t="s">
        <v>12</v>
      </c>
      <c r="M169" t="s">
        <v>21</v>
      </c>
      <c r="O169" t="s">
        <v>46</v>
      </c>
      <c r="P169">
        <v>30</v>
      </c>
      <c r="Q169">
        <v>23</v>
      </c>
      <c r="R169">
        <v>386</v>
      </c>
      <c r="S169">
        <v>2</v>
      </c>
      <c r="T169">
        <v>277</v>
      </c>
      <c r="U169">
        <v>3</v>
      </c>
    </row>
    <row r="170" spans="4:21" x14ac:dyDescent="0.3">
      <c r="D170" t="str">
        <f t="shared" si="4"/>
        <v>Houston Texans</v>
      </c>
      <c r="E170" t="str">
        <f t="shared" si="5"/>
        <v>Jacksonville Jaguars</v>
      </c>
      <c r="I170">
        <v>11</v>
      </c>
      <c r="J170" t="s">
        <v>16</v>
      </c>
      <c r="K170" s="1">
        <v>41596</v>
      </c>
      <c r="L170" t="s">
        <v>12</v>
      </c>
      <c r="M170" t="s">
        <v>33</v>
      </c>
      <c r="O170" t="s">
        <v>40</v>
      </c>
      <c r="P170">
        <v>43</v>
      </c>
      <c r="Q170">
        <v>37</v>
      </c>
      <c r="R170">
        <v>653</v>
      </c>
      <c r="S170">
        <v>3</v>
      </c>
      <c r="T170">
        <v>458</v>
      </c>
      <c r="U170">
        <v>1</v>
      </c>
    </row>
    <row r="171" spans="4:21" x14ac:dyDescent="0.3">
      <c r="D171" t="str">
        <f t="shared" si="4"/>
        <v>Atlanta Falcons</v>
      </c>
      <c r="E171" t="str">
        <f t="shared" si="5"/>
        <v>Arizona Cardinals</v>
      </c>
      <c r="I171">
        <v>11</v>
      </c>
      <c r="J171" t="s">
        <v>16</v>
      </c>
      <c r="K171" s="1">
        <v>41596</v>
      </c>
      <c r="L171" t="s">
        <v>12</v>
      </c>
      <c r="M171" t="s">
        <v>31</v>
      </c>
      <c r="O171" t="s">
        <v>25</v>
      </c>
      <c r="P171">
        <v>23</v>
      </c>
      <c r="Q171">
        <v>19</v>
      </c>
      <c r="R171">
        <v>354</v>
      </c>
      <c r="S171">
        <v>6</v>
      </c>
      <c r="T171">
        <v>178</v>
      </c>
      <c r="U171">
        <v>1</v>
      </c>
    </row>
    <row r="172" spans="4:21" x14ac:dyDescent="0.3">
      <c r="D172" t="str">
        <f t="shared" si="4"/>
        <v>Washington Redskins</v>
      </c>
      <c r="E172" t="str">
        <f t="shared" si="5"/>
        <v>Philadelphia Eagles</v>
      </c>
      <c r="I172">
        <v>11</v>
      </c>
      <c r="J172" t="s">
        <v>16</v>
      </c>
      <c r="K172" s="1">
        <v>41596</v>
      </c>
      <c r="L172" t="s">
        <v>12</v>
      </c>
      <c r="M172" t="s">
        <v>27</v>
      </c>
      <c r="O172" t="s">
        <v>17</v>
      </c>
      <c r="P172">
        <v>31</v>
      </c>
      <c r="Q172">
        <v>6</v>
      </c>
      <c r="R172">
        <v>361</v>
      </c>
      <c r="S172">
        <v>0</v>
      </c>
      <c r="T172">
        <v>257</v>
      </c>
      <c r="U172">
        <v>3</v>
      </c>
    </row>
    <row r="173" spans="4:21" x14ac:dyDescent="0.3">
      <c r="D173" t="str">
        <f t="shared" si="4"/>
        <v>San Francisco 49ers</v>
      </c>
      <c r="E173" t="str">
        <f t="shared" si="5"/>
        <v>Chicago Bears</v>
      </c>
      <c r="I173">
        <v>11</v>
      </c>
      <c r="J173" t="s">
        <v>43</v>
      </c>
      <c r="K173" s="1">
        <v>41597</v>
      </c>
      <c r="L173" t="s">
        <v>12</v>
      </c>
      <c r="M173" t="s">
        <v>23</v>
      </c>
      <c r="O173" t="s">
        <v>29</v>
      </c>
      <c r="P173">
        <v>32</v>
      </c>
      <c r="Q173">
        <v>7</v>
      </c>
      <c r="R173">
        <v>353</v>
      </c>
      <c r="S173">
        <v>0</v>
      </c>
      <c r="T173">
        <v>143</v>
      </c>
      <c r="U173">
        <v>2</v>
      </c>
    </row>
    <row r="174" spans="4:21" x14ac:dyDescent="0.3">
      <c r="D174" t="str">
        <f t="shared" si="4"/>
        <v>Winner/tie</v>
      </c>
      <c r="E174" t="str">
        <f t="shared" si="5"/>
        <v>Loser/tie</v>
      </c>
      <c r="I174" t="s">
        <v>0</v>
      </c>
      <c r="J174" t="s">
        <v>1</v>
      </c>
      <c r="K174" t="s">
        <v>2</v>
      </c>
      <c r="M174" t="s">
        <v>3</v>
      </c>
      <c r="O174" t="s">
        <v>4</v>
      </c>
      <c r="P174" t="s">
        <v>5</v>
      </c>
      <c r="Q174" t="s">
        <v>6</v>
      </c>
      <c r="R174" t="s">
        <v>7</v>
      </c>
      <c r="S174" t="s">
        <v>8</v>
      </c>
      <c r="T174" t="s">
        <v>9</v>
      </c>
      <c r="U174" t="s">
        <v>10</v>
      </c>
    </row>
    <row r="175" spans="4:21" x14ac:dyDescent="0.3">
      <c r="D175" t="str">
        <f t="shared" si="4"/>
        <v>Dallas Cowboys</v>
      </c>
      <c r="E175" t="str">
        <f t="shared" si="5"/>
        <v>Washington Redskins</v>
      </c>
      <c r="I175">
        <v>12</v>
      </c>
      <c r="J175" t="s">
        <v>48</v>
      </c>
      <c r="K175" s="1">
        <v>41600</v>
      </c>
      <c r="L175" t="s">
        <v>12</v>
      </c>
      <c r="M175" t="s">
        <v>27</v>
      </c>
      <c r="N175" t="s">
        <v>14</v>
      </c>
      <c r="O175" t="s">
        <v>13</v>
      </c>
      <c r="P175">
        <v>38</v>
      </c>
      <c r="Q175">
        <v>31</v>
      </c>
      <c r="R175">
        <v>437</v>
      </c>
      <c r="S175">
        <v>1</v>
      </c>
      <c r="T175">
        <v>458</v>
      </c>
      <c r="U175">
        <v>3</v>
      </c>
    </row>
    <row r="176" spans="4:21" x14ac:dyDescent="0.3">
      <c r="D176" t="str">
        <f t="shared" si="4"/>
        <v>Detroit Lions</v>
      </c>
      <c r="E176" t="str">
        <f t="shared" si="5"/>
        <v>Houston Texans</v>
      </c>
      <c r="I176">
        <v>12</v>
      </c>
      <c r="J176" t="s">
        <v>48</v>
      </c>
      <c r="K176" s="1">
        <v>41600</v>
      </c>
      <c r="L176" t="s">
        <v>12</v>
      </c>
      <c r="M176" t="s">
        <v>33</v>
      </c>
      <c r="N176" t="s">
        <v>14</v>
      </c>
      <c r="O176" t="s">
        <v>35</v>
      </c>
      <c r="P176">
        <v>34</v>
      </c>
      <c r="Q176">
        <v>31</v>
      </c>
      <c r="R176">
        <v>501</v>
      </c>
      <c r="S176">
        <v>1</v>
      </c>
      <c r="T176">
        <v>525</v>
      </c>
      <c r="U176">
        <v>1</v>
      </c>
    </row>
    <row r="177" spans="4:21" x14ac:dyDescent="0.3">
      <c r="D177" t="str">
        <f t="shared" si="4"/>
        <v>New York Jets</v>
      </c>
      <c r="E177" t="str">
        <f t="shared" si="5"/>
        <v>New England Patriots</v>
      </c>
      <c r="I177">
        <v>12</v>
      </c>
      <c r="J177" t="s">
        <v>48</v>
      </c>
      <c r="K177" s="1">
        <v>41600</v>
      </c>
      <c r="L177" t="s">
        <v>12</v>
      </c>
      <c r="M177" t="s">
        <v>19</v>
      </c>
      <c r="N177" t="s">
        <v>14</v>
      </c>
      <c r="O177" t="s">
        <v>41</v>
      </c>
      <c r="P177">
        <v>49</v>
      </c>
      <c r="Q177">
        <v>19</v>
      </c>
      <c r="R177">
        <v>475</v>
      </c>
      <c r="S177">
        <v>1</v>
      </c>
      <c r="T177">
        <v>405</v>
      </c>
      <c r="U177">
        <v>5</v>
      </c>
    </row>
    <row r="178" spans="4:21" x14ac:dyDescent="0.3">
      <c r="D178" t="str">
        <f t="shared" si="4"/>
        <v>Indianapolis Colts</v>
      </c>
      <c r="E178" t="str">
        <f t="shared" si="5"/>
        <v>Buffalo Bills</v>
      </c>
      <c r="I178">
        <v>12</v>
      </c>
      <c r="J178" t="s">
        <v>16</v>
      </c>
      <c r="K178" s="1">
        <v>41603</v>
      </c>
      <c r="L178" t="s">
        <v>12</v>
      </c>
      <c r="M178" t="s">
        <v>30</v>
      </c>
      <c r="O178" t="s">
        <v>42</v>
      </c>
      <c r="P178">
        <v>20</v>
      </c>
      <c r="Q178">
        <v>13</v>
      </c>
      <c r="R178">
        <v>312</v>
      </c>
      <c r="S178">
        <v>2</v>
      </c>
      <c r="T178">
        <v>304</v>
      </c>
      <c r="U178">
        <v>1</v>
      </c>
    </row>
    <row r="179" spans="4:21" x14ac:dyDescent="0.3">
      <c r="D179" t="str">
        <f t="shared" si="4"/>
        <v>Kansas City Chiefs</v>
      </c>
      <c r="E179" t="str">
        <f t="shared" si="5"/>
        <v>Denver Broncos</v>
      </c>
      <c r="I179">
        <v>12</v>
      </c>
      <c r="J179" t="s">
        <v>16</v>
      </c>
      <c r="K179" s="1">
        <v>41603</v>
      </c>
      <c r="L179" t="s">
        <v>12</v>
      </c>
      <c r="M179" t="s">
        <v>21</v>
      </c>
      <c r="N179" t="s">
        <v>14</v>
      </c>
      <c r="O179" t="s">
        <v>32</v>
      </c>
      <c r="P179">
        <v>17</v>
      </c>
      <c r="Q179">
        <v>9</v>
      </c>
      <c r="R179">
        <v>368</v>
      </c>
      <c r="S179">
        <v>1</v>
      </c>
      <c r="T179">
        <v>264</v>
      </c>
      <c r="U179">
        <v>1</v>
      </c>
    </row>
    <row r="180" spans="4:21" x14ac:dyDescent="0.3">
      <c r="D180" t="str">
        <f t="shared" si="4"/>
        <v>Cleveland Browns</v>
      </c>
      <c r="E180" t="str">
        <f t="shared" si="5"/>
        <v>Pittsburgh Steelers</v>
      </c>
      <c r="I180">
        <v>12</v>
      </c>
      <c r="J180" t="s">
        <v>16</v>
      </c>
      <c r="K180" s="1">
        <v>41603</v>
      </c>
      <c r="L180" t="s">
        <v>12</v>
      </c>
      <c r="M180" t="s">
        <v>18</v>
      </c>
      <c r="O180" t="s">
        <v>22</v>
      </c>
      <c r="P180">
        <v>20</v>
      </c>
      <c r="Q180">
        <v>14</v>
      </c>
      <c r="R180">
        <v>238</v>
      </c>
      <c r="S180">
        <v>1</v>
      </c>
      <c r="T180">
        <v>242</v>
      </c>
      <c r="U180">
        <v>8</v>
      </c>
    </row>
    <row r="181" spans="4:21" x14ac:dyDescent="0.3">
      <c r="D181" t="str">
        <f t="shared" si="4"/>
        <v>Arizona Cardinals</v>
      </c>
      <c r="E181" t="str">
        <f t="shared" si="5"/>
        <v>St. Louis Rams</v>
      </c>
      <c r="I181">
        <v>12</v>
      </c>
      <c r="J181" t="s">
        <v>16</v>
      </c>
      <c r="K181" s="1">
        <v>41603</v>
      </c>
      <c r="L181" t="s">
        <v>12</v>
      </c>
      <c r="M181" t="s">
        <v>36</v>
      </c>
      <c r="N181" t="s">
        <v>14</v>
      </c>
      <c r="O181" t="s">
        <v>25</v>
      </c>
      <c r="P181">
        <v>31</v>
      </c>
      <c r="Q181">
        <v>17</v>
      </c>
      <c r="R181">
        <v>367</v>
      </c>
      <c r="S181">
        <v>1</v>
      </c>
      <c r="T181">
        <v>375</v>
      </c>
      <c r="U181">
        <v>4</v>
      </c>
    </row>
    <row r="182" spans="4:21" x14ac:dyDescent="0.3">
      <c r="D182" t="str">
        <f t="shared" si="4"/>
        <v>San Diego Chargers</v>
      </c>
      <c r="E182" t="str">
        <f t="shared" si="5"/>
        <v>Baltimore Ravens</v>
      </c>
      <c r="I182">
        <v>12</v>
      </c>
      <c r="J182" t="s">
        <v>16</v>
      </c>
      <c r="K182" s="1">
        <v>41603</v>
      </c>
      <c r="L182" t="s">
        <v>12</v>
      </c>
      <c r="M182" t="s">
        <v>44</v>
      </c>
      <c r="N182" t="s">
        <v>14</v>
      </c>
      <c r="O182" t="s">
        <v>46</v>
      </c>
      <c r="P182">
        <v>16</v>
      </c>
      <c r="Q182">
        <v>13</v>
      </c>
      <c r="R182">
        <v>443</v>
      </c>
      <c r="S182">
        <v>0</v>
      </c>
      <c r="T182">
        <v>280</v>
      </c>
      <c r="U182">
        <v>0</v>
      </c>
    </row>
    <row r="183" spans="4:21" x14ac:dyDescent="0.3">
      <c r="D183" t="str">
        <f t="shared" si="4"/>
        <v>Tampa Bay Buccaneers</v>
      </c>
      <c r="E183" t="str">
        <f t="shared" si="5"/>
        <v>Atlanta Falcons</v>
      </c>
      <c r="I183">
        <v>12</v>
      </c>
      <c r="J183" t="s">
        <v>16</v>
      </c>
      <c r="K183" s="1">
        <v>41603</v>
      </c>
      <c r="L183" t="s">
        <v>12</v>
      </c>
      <c r="M183" t="s">
        <v>31</v>
      </c>
      <c r="N183" t="s">
        <v>14</v>
      </c>
      <c r="O183" t="s">
        <v>37</v>
      </c>
      <c r="P183">
        <v>24</v>
      </c>
      <c r="Q183">
        <v>23</v>
      </c>
      <c r="R183">
        <v>424</v>
      </c>
      <c r="S183">
        <v>2</v>
      </c>
      <c r="T183">
        <v>326</v>
      </c>
      <c r="U183">
        <v>0</v>
      </c>
    </row>
    <row r="184" spans="4:21" x14ac:dyDescent="0.3">
      <c r="D184" t="str">
        <f t="shared" si="4"/>
        <v>Miami Dolphins</v>
      </c>
      <c r="E184" t="str">
        <f t="shared" si="5"/>
        <v>Seattle Seahawks</v>
      </c>
      <c r="I184">
        <v>12</v>
      </c>
      <c r="J184" t="s">
        <v>16</v>
      </c>
      <c r="K184" s="1">
        <v>41603</v>
      </c>
      <c r="L184" t="s">
        <v>12</v>
      </c>
      <c r="M184" t="s">
        <v>34</v>
      </c>
      <c r="O184" t="s">
        <v>26</v>
      </c>
      <c r="P184">
        <v>24</v>
      </c>
      <c r="Q184">
        <v>21</v>
      </c>
      <c r="R184">
        <v>435</v>
      </c>
      <c r="S184">
        <v>1</v>
      </c>
      <c r="T184">
        <v>312</v>
      </c>
      <c r="U184">
        <v>0</v>
      </c>
    </row>
    <row r="185" spans="4:21" x14ac:dyDescent="0.3">
      <c r="D185" t="str">
        <f t="shared" si="4"/>
        <v>Chicago Bears</v>
      </c>
      <c r="E185" t="str">
        <f t="shared" si="5"/>
        <v>Minnesota Vikings</v>
      </c>
      <c r="I185">
        <v>12</v>
      </c>
      <c r="J185" t="s">
        <v>16</v>
      </c>
      <c r="K185" s="1">
        <v>41603</v>
      </c>
      <c r="L185" t="s">
        <v>12</v>
      </c>
      <c r="M185" t="s">
        <v>29</v>
      </c>
      <c r="O185" t="s">
        <v>39</v>
      </c>
      <c r="P185">
        <v>28</v>
      </c>
      <c r="Q185">
        <v>10</v>
      </c>
      <c r="R185">
        <v>296</v>
      </c>
      <c r="S185">
        <v>2</v>
      </c>
      <c r="T185">
        <v>258</v>
      </c>
      <c r="U185">
        <v>3</v>
      </c>
    </row>
    <row r="186" spans="4:21" x14ac:dyDescent="0.3">
      <c r="D186" t="str">
        <f t="shared" si="4"/>
        <v>New Orleans Saints</v>
      </c>
      <c r="E186" t="str">
        <f t="shared" si="5"/>
        <v>San Francisco 49ers</v>
      </c>
      <c r="I186">
        <v>12</v>
      </c>
      <c r="J186" t="s">
        <v>16</v>
      </c>
      <c r="K186" s="1">
        <v>41603</v>
      </c>
      <c r="L186" t="s">
        <v>12</v>
      </c>
      <c r="M186" t="s">
        <v>23</v>
      </c>
      <c r="N186" t="s">
        <v>14</v>
      </c>
      <c r="O186" t="s">
        <v>28</v>
      </c>
      <c r="P186">
        <v>31</v>
      </c>
      <c r="Q186">
        <v>21</v>
      </c>
      <c r="R186">
        <v>375</v>
      </c>
      <c r="S186">
        <v>2</v>
      </c>
      <c r="T186">
        <v>290</v>
      </c>
      <c r="U186">
        <v>2</v>
      </c>
    </row>
    <row r="187" spans="4:21" x14ac:dyDescent="0.3">
      <c r="D187" t="str">
        <f t="shared" si="4"/>
        <v>Cincinnati Bengals</v>
      </c>
      <c r="E187" t="str">
        <f t="shared" si="5"/>
        <v>Oakland Raiders</v>
      </c>
      <c r="I187">
        <v>12</v>
      </c>
      <c r="J187" t="s">
        <v>16</v>
      </c>
      <c r="K187" s="1">
        <v>41603</v>
      </c>
      <c r="L187" t="s">
        <v>12</v>
      </c>
      <c r="M187" t="s">
        <v>45</v>
      </c>
      <c r="O187" t="s">
        <v>47</v>
      </c>
      <c r="P187">
        <v>34</v>
      </c>
      <c r="Q187">
        <v>10</v>
      </c>
      <c r="R187">
        <v>415</v>
      </c>
      <c r="S187">
        <v>0</v>
      </c>
      <c r="T187">
        <v>218</v>
      </c>
      <c r="U187">
        <v>2</v>
      </c>
    </row>
    <row r="188" spans="4:21" x14ac:dyDescent="0.3">
      <c r="D188" t="str">
        <f t="shared" si="4"/>
        <v>New York Giants</v>
      </c>
      <c r="E188" t="str">
        <f t="shared" si="5"/>
        <v>Green Bay Packers</v>
      </c>
      <c r="I188">
        <v>12</v>
      </c>
      <c r="J188" t="s">
        <v>16</v>
      </c>
      <c r="K188" s="1">
        <v>41603</v>
      </c>
      <c r="L188" t="s">
        <v>12</v>
      </c>
      <c r="M188" t="s">
        <v>15</v>
      </c>
      <c r="O188" t="s">
        <v>24</v>
      </c>
      <c r="P188">
        <v>38</v>
      </c>
      <c r="Q188">
        <v>10</v>
      </c>
      <c r="R188">
        <v>390</v>
      </c>
      <c r="S188">
        <v>0</v>
      </c>
      <c r="T188">
        <v>317</v>
      </c>
      <c r="U188">
        <v>2</v>
      </c>
    </row>
    <row r="189" spans="4:21" x14ac:dyDescent="0.3">
      <c r="D189" t="str">
        <f t="shared" si="4"/>
        <v>Jacksonville Jaguars</v>
      </c>
      <c r="E189" t="str">
        <f t="shared" si="5"/>
        <v>Tennessee Titans</v>
      </c>
      <c r="I189">
        <v>12</v>
      </c>
      <c r="J189" t="s">
        <v>16</v>
      </c>
      <c r="K189" s="1">
        <v>41603</v>
      </c>
      <c r="L189" t="s">
        <v>12</v>
      </c>
      <c r="M189" t="s">
        <v>40</v>
      </c>
      <c r="O189" t="s">
        <v>20</v>
      </c>
      <c r="P189">
        <v>24</v>
      </c>
      <c r="Q189">
        <v>19</v>
      </c>
      <c r="R189">
        <v>321</v>
      </c>
      <c r="S189">
        <v>1</v>
      </c>
      <c r="T189">
        <v>360</v>
      </c>
      <c r="U189">
        <v>2</v>
      </c>
    </row>
    <row r="190" spans="4:21" x14ac:dyDescent="0.3">
      <c r="D190" t="str">
        <f t="shared" si="4"/>
        <v>Philadelphia Eagles</v>
      </c>
      <c r="E190" t="str">
        <f t="shared" si="5"/>
        <v>Carolina Panthers</v>
      </c>
      <c r="I190">
        <v>12</v>
      </c>
      <c r="J190" t="s">
        <v>43</v>
      </c>
      <c r="K190" s="1">
        <v>41604</v>
      </c>
      <c r="L190" t="s">
        <v>12</v>
      </c>
      <c r="M190" t="s">
        <v>38</v>
      </c>
      <c r="N190" t="s">
        <v>14</v>
      </c>
      <c r="O190" t="s">
        <v>17</v>
      </c>
      <c r="P190">
        <v>30</v>
      </c>
      <c r="Q190">
        <v>22</v>
      </c>
      <c r="R190">
        <v>398</v>
      </c>
      <c r="S190">
        <v>0</v>
      </c>
      <c r="T190">
        <v>311</v>
      </c>
      <c r="U190">
        <v>3</v>
      </c>
    </row>
    <row r="191" spans="4:21" x14ac:dyDescent="0.3">
      <c r="D191" t="str">
        <f t="shared" si="4"/>
        <v>Winner/tie</v>
      </c>
      <c r="E191" t="str">
        <f t="shared" si="5"/>
        <v>Loser/tie</v>
      </c>
      <c r="I191" t="s">
        <v>0</v>
      </c>
      <c r="J191" t="s">
        <v>1</v>
      </c>
      <c r="K191" t="s">
        <v>2</v>
      </c>
      <c r="M191" t="s">
        <v>3</v>
      </c>
      <c r="O191" t="s">
        <v>4</v>
      </c>
      <c r="P191" t="s">
        <v>5</v>
      </c>
      <c r="Q191" t="s">
        <v>6</v>
      </c>
      <c r="R191" t="s">
        <v>7</v>
      </c>
      <c r="S191" t="s">
        <v>8</v>
      </c>
      <c r="T191" t="s">
        <v>9</v>
      </c>
      <c r="U191" t="s">
        <v>10</v>
      </c>
    </row>
    <row r="192" spans="4:21" x14ac:dyDescent="0.3">
      <c r="D192" t="str">
        <f t="shared" si="4"/>
        <v>Atlanta Falcons</v>
      </c>
      <c r="E192" t="str">
        <f t="shared" si="5"/>
        <v>New Orleans Saints</v>
      </c>
      <c r="I192">
        <v>13</v>
      </c>
      <c r="J192" t="s">
        <v>48</v>
      </c>
      <c r="K192" s="1">
        <v>41607</v>
      </c>
      <c r="L192" t="s">
        <v>12</v>
      </c>
      <c r="M192" t="s">
        <v>31</v>
      </c>
      <c r="O192" t="s">
        <v>28</v>
      </c>
      <c r="P192">
        <v>23</v>
      </c>
      <c r="Q192">
        <v>13</v>
      </c>
      <c r="R192">
        <v>283</v>
      </c>
      <c r="S192">
        <v>1</v>
      </c>
      <c r="T192">
        <v>436</v>
      </c>
      <c r="U192">
        <v>5</v>
      </c>
    </row>
    <row r="193" spans="4:21" x14ac:dyDescent="0.3">
      <c r="D193" t="str">
        <f t="shared" si="4"/>
        <v>Baltimore Ravens</v>
      </c>
      <c r="E193" t="str">
        <f t="shared" si="5"/>
        <v>Pittsburgh Steelers</v>
      </c>
      <c r="I193">
        <v>13</v>
      </c>
      <c r="J193" t="s">
        <v>16</v>
      </c>
      <c r="K193" s="1">
        <v>41610</v>
      </c>
      <c r="L193" t="s">
        <v>12</v>
      </c>
      <c r="M193" t="s">
        <v>22</v>
      </c>
      <c r="N193" t="s">
        <v>14</v>
      </c>
      <c r="O193" t="s">
        <v>44</v>
      </c>
      <c r="P193">
        <v>23</v>
      </c>
      <c r="Q193">
        <v>20</v>
      </c>
      <c r="R193">
        <v>366</v>
      </c>
      <c r="S193">
        <v>3</v>
      </c>
      <c r="T193">
        <v>288</v>
      </c>
      <c r="U193">
        <v>2</v>
      </c>
    </row>
    <row r="194" spans="4:21" x14ac:dyDescent="0.3">
      <c r="D194" t="str">
        <f t="shared" si="4"/>
        <v>Miami Dolphins</v>
      </c>
      <c r="E194" t="str">
        <f t="shared" si="5"/>
        <v>New England Patriots</v>
      </c>
      <c r="I194">
        <v>13</v>
      </c>
      <c r="J194" t="s">
        <v>16</v>
      </c>
      <c r="K194" s="1">
        <v>41610</v>
      </c>
      <c r="L194" t="s">
        <v>12</v>
      </c>
      <c r="M194" t="s">
        <v>19</v>
      </c>
      <c r="N194" t="s">
        <v>14</v>
      </c>
      <c r="O194" t="s">
        <v>34</v>
      </c>
      <c r="P194">
        <v>23</v>
      </c>
      <c r="Q194">
        <v>16</v>
      </c>
      <c r="R194">
        <v>321</v>
      </c>
      <c r="S194">
        <v>1</v>
      </c>
      <c r="T194">
        <v>277</v>
      </c>
      <c r="U194">
        <v>1</v>
      </c>
    </row>
    <row r="195" spans="4:21" x14ac:dyDescent="0.3">
      <c r="D195" t="str">
        <f t="shared" si="4"/>
        <v>Dallas Cowboys</v>
      </c>
      <c r="E195" t="str">
        <f t="shared" si="5"/>
        <v>Philadelphia Eagles</v>
      </c>
      <c r="I195">
        <v>13</v>
      </c>
      <c r="J195" t="s">
        <v>16</v>
      </c>
      <c r="K195" s="1">
        <v>41610</v>
      </c>
      <c r="L195" t="s">
        <v>12</v>
      </c>
      <c r="M195" t="s">
        <v>13</v>
      </c>
      <c r="O195" t="s">
        <v>17</v>
      </c>
      <c r="P195">
        <v>38</v>
      </c>
      <c r="Q195">
        <v>33</v>
      </c>
      <c r="R195">
        <v>417</v>
      </c>
      <c r="S195">
        <v>0</v>
      </c>
      <c r="T195">
        <v>423</v>
      </c>
      <c r="U195">
        <v>1</v>
      </c>
    </row>
    <row r="196" spans="4:21" x14ac:dyDescent="0.3">
      <c r="D196" t="str">
        <f t="shared" si="4"/>
        <v>Denver Broncos</v>
      </c>
      <c r="E196" t="str">
        <f t="shared" si="5"/>
        <v>Tampa Bay Buccaneers</v>
      </c>
      <c r="I196">
        <v>13</v>
      </c>
      <c r="J196" t="s">
        <v>16</v>
      </c>
      <c r="K196" s="1">
        <v>41610</v>
      </c>
      <c r="L196" t="s">
        <v>12</v>
      </c>
      <c r="M196" t="s">
        <v>21</v>
      </c>
      <c r="O196" t="s">
        <v>37</v>
      </c>
      <c r="P196">
        <v>31</v>
      </c>
      <c r="Q196">
        <v>23</v>
      </c>
      <c r="R196">
        <v>333</v>
      </c>
      <c r="S196">
        <v>1</v>
      </c>
      <c r="T196">
        <v>306</v>
      </c>
      <c r="U196">
        <v>1</v>
      </c>
    </row>
    <row r="197" spans="4:21" x14ac:dyDescent="0.3">
      <c r="D197" t="str">
        <f t="shared" ref="D197:D260" si="6">IF(N197="@",O197,M197)</f>
        <v>Oakland Raiders</v>
      </c>
      <c r="E197" t="str">
        <f t="shared" ref="E197:E260" si="7">IF(N197="@",M197,O197)</f>
        <v>Cleveland Browns</v>
      </c>
      <c r="I197">
        <v>13</v>
      </c>
      <c r="J197" t="s">
        <v>16</v>
      </c>
      <c r="K197" s="1">
        <v>41610</v>
      </c>
      <c r="L197" t="s">
        <v>12</v>
      </c>
      <c r="M197" t="s">
        <v>18</v>
      </c>
      <c r="N197" t="s">
        <v>14</v>
      </c>
      <c r="O197" t="s">
        <v>47</v>
      </c>
      <c r="P197">
        <v>20</v>
      </c>
      <c r="Q197">
        <v>17</v>
      </c>
      <c r="R197">
        <v>475</v>
      </c>
      <c r="S197">
        <v>2</v>
      </c>
      <c r="T197">
        <v>429</v>
      </c>
      <c r="U197">
        <v>1</v>
      </c>
    </row>
    <row r="198" spans="4:21" x14ac:dyDescent="0.3">
      <c r="D198" t="str">
        <f t="shared" si="6"/>
        <v>St. Louis Rams</v>
      </c>
      <c r="E198" t="str">
        <f t="shared" si="7"/>
        <v>San Francisco 49ers</v>
      </c>
      <c r="I198">
        <v>13</v>
      </c>
      <c r="J198" t="s">
        <v>16</v>
      </c>
      <c r="K198" s="1">
        <v>41610</v>
      </c>
      <c r="L198" t="s">
        <v>12</v>
      </c>
      <c r="M198" t="s">
        <v>36</v>
      </c>
      <c r="O198" t="s">
        <v>23</v>
      </c>
      <c r="P198">
        <v>16</v>
      </c>
      <c r="Q198">
        <v>13</v>
      </c>
      <c r="R198">
        <v>293</v>
      </c>
      <c r="S198">
        <v>0</v>
      </c>
      <c r="T198">
        <v>339</v>
      </c>
      <c r="U198">
        <v>1</v>
      </c>
    </row>
    <row r="199" spans="4:21" x14ac:dyDescent="0.3">
      <c r="D199" t="str">
        <f t="shared" si="6"/>
        <v>San Diego Chargers</v>
      </c>
      <c r="E199" t="str">
        <f t="shared" si="7"/>
        <v>Cincinnati Bengals</v>
      </c>
      <c r="I199">
        <v>13</v>
      </c>
      <c r="J199" t="s">
        <v>16</v>
      </c>
      <c r="K199" s="1">
        <v>41610</v>
      </c>
      <c r="L199" t="s">
        <v>12</v>
      </c>
      <c r="M199" t="s">
        <v>45</v>
      </c>
      <c r="N199" t="s">
        <v>14</v>
      </c>
      <c r="O199" t="s">
        <v>46</v>
      </c>
      <c r="P199">
        <v>20</v>
      </c>
      <c r="Q199">
        <v>13</v>
      </c>
      <c r="R199">
        <v>339</v>
      </c>
      <c r="S199">
        <v>3</v>
      </c>
      <c r="T199">
        <v>297</v>
      </c>
      <c r="U199">
        <v>2</v>
      </c>
    </row>
    <row r="200" spans="4:21" x14ac:dyDescent="0.3">
      <c r="D200" t="str">
        <f t="shared" si="6"/>
        <v>Chicago Bears</v>
      </c>
      <c r="E200" t="str">
        <f t="shared" si="7"/>
        <v>Seattle Seahawks</v>
      </c>
      <c r="I200">
        <v>13</v>
      </c>
      <c r="J200" t="s">
        <v>16</v>
      </c>
      <c r="K200" s="1">
        <v>41610</v>
      </c>
      <c r="L200" t="s">
        <v>12</v>
      </c>
      <c r="M200" t="s">
        <v>26</v>
      </c>
      <c r="N200" t="s">
        <v>14</v>
      </c>
      <c r="O200" t="s">
        <v>29</v>
      </c>
      <c r="P200">
        <v>23</v>
      </c>
      <c r="Q200">
        <v>17</v>
      </c>
      <c r="R200">
        <v>459</v>
      </c>
      <c r="S200">
        <v>1</v>
      </c>
      <c r="T200">
        <v>365</v>
      </c>
      <c r="U200">
        <v>0</v>
      </c>
    </row>
    <row r="201" spans="4:21" x14ac:dyDescent="0.3">
      <c r="D201" t="str">
        <f t="shared" si="6"/>
        <v>Tennessee Titans</v>
      </c>
      <c r="E201" t="str">
        <f t="shared" si="7"/>
        <v>Houston Texans</v>
      </c>
      <c r="I201">
        <v>13</v>
      </c>
      <c r="J201" t="s">
        <v>16</v>
      </c>
      <c r="K201" s="1">
        <v>41610</v>
      </c>
      <c r="L201" t="s">
        <v>12</v>
      </c>
      <c r="M201" t="s">
        <v>33</v>
      </c>
      <c r="N201" t="s">
        <v>14</v>
      </c>
      <c r="O201" t="s">
        <v>20</v>
      </c>
      <c r="P201">
        <v>24</v>
      </c>
      <c r="Q201">
        <v>10</v>
      </c>
      <c r="R201">
        <v>331</v>
      </c>
      <c r="S201">
        <v>0</v>
      </c>
      <c r="T201">
        <v>354</v>
      </c>
      <c r="U201">
        <v>6</v>
      </c>
    </row>
    <row r="202" spans="4:21" x14ac:dyDescent="0.3">
      <c r="D202" t="str">
        <f t="shared" si="6"/>
        <v>Green Bay Packers</v>
      </c>
      <c r="E202" t="str">
        <f t="shared" si="7"/>
        <v>Minnesota Vikings</v>
      </c>
      <c r="I202">
        <v>13</v>
      </c>
      <c r="J202" t="s">
        <v>16</v>
      </c>
      <c r="K202" s="1">
        <v>41610</v>
      </c>
      <c r="L202" t="s">
        <v>12</v>
      </c>
      <c r="M202" t="s">
        <v>24</v>
      </c>
      <c r="O202" t="s">
        <v>39</v>
      </c>
      <c r="P202">
        <v>23</v>
      </c>
      <c r="Q202">
        <v>14</v>
      </c>
      <c r="R202">
        <v>435</v>
      </c>
      <c r="S202">
        <v>1</v>
      </c>
      <c r="T202">
        <v>359</v>
      </c>
      <c r="U202">
        <v>2</v>
      </c>
    </row>
    <row r="203" spans="4:21" x14ac:dyDescent="0.3">
      <c r="D203" t="str">
        <f t="shared" si="6"/>
        <v>New York Jets</v>
      </c>
      <c r="E203" t="str">
        <f t="shared" si="7"/>
        <v>Arizona Cardinals</v>
      </c>
      <c r="I203">
        <v>13</v>
      </c>
      <c r="J203" t="s">
        <v>16</v>
      </c>
      <c r="K203" s="1">
        <v>41610</v>
      </c>
      <c r="L203" t="s">
        <v>12</v>
      </c>
      <c r="M203" t="s">
        <v>41</v>
      </c>
      <c r="O203" t="s">
        <v>25</v>
      </c>
      <c r="P203">
        <v>7</v>
      </c>
      <c r="Q203">
        <v>6</v>
      </c>
      <c r="R203">
        <v>289</v>
      </c>
      <c r="S203">
        <v>4</v>
      </c>
      <c r="T203">
        <v>137</v>
      </c>
      <c r="U203">
        <v>1</v>
      </c>
    </row>
    <row r="204" spans="4:21" x14ac:dyDescent="0.3">
      <c r="D204" t="str">
        <f t="shared" si="6"/>
        <v>Detroit Lions</v>
      </c>
      <c r="E204" t="str">
        <f t="shared" si="7"/>
        <v>Indianapolis Colts</v>
      </c>
      <c r="I204">
        <v>13</v>
      </c>
      <c r="J204" t="s">
        <v>16</v>
      </c>
      <c r="K204" s="1">
        <v>41610</v>
      </c>
      <c r="L204" t="s">
        <v>12</v>
      </c>
      <c r="M204" t="s">
        <v>30</v>
      </c>
      <c r="N204" t="s">
        <v>14</v>
      </c>
      <c r="O204" t="s">
        <v>35</v>
      </c>
      <c r="P204">
        <v>35</v>
      </c>
      <c r="Q204">
        <v>33</v>
      </c>
      <c r="R204">
        <v>459</v>
      </c>
      <c r="S204">
        <v>3</v>
      </c>
      <c r="T204">
        <v>451</v>
      </c>
      <c r="U204">
        <v>1</v>
      </c>
    </row>
    <row r="205" spans="4:21" x14ac:dyDescent="0.3">
      <c r="D205" t="str">
        <f t="shared" si="6"/>
        <v>Buffalo Bills</v>
      </c>
      <c r="E205" t="str">
        <f t="shared" si="7"/>
        <v>Jacksonville Jaguars</v>
      </c>
      <c r="I205">
        <v>13</v>
      </c>
      <c r="J205" t="s">
        <v>16</v>
      </c>
      <c r="K205" s="1">
        <v>41610</v>
      </c>
      <c r="L205" t="s">
        <v>12</v>
      </c>
      <c r="M205" t="s">
        <v>42</v>
      </c>
      <c r="O205" t="s">
        <v>40</v>
      </c>
      <c r="P205">
        <v>34</v>
      </c>
      <c r="Q205">
        <v>18</v>
      </c>
      <c r="R205">
        <v>344</v>
      </c>
      <c r="S205">
        <v>2</v>
      </c>
      <c r="T205">
        <v>236</v>
      </c>
      <c r="U205">
        <v>2</v>
      </c>
    </row>
    <row r="206" spans="4:21" x14ac:dyDescent="0.3">
      <c r="D206" t="str">
        <f t="shared" si="6"/>
        <v>Kansas City Chiefs</v>
      </c>
      <c r="E206" t="str">
        <f t="shared" si="7"/>
        <v>Carolina Panthers</v>
      </c>
      <c r="I206">
        <v>13</v>
      </c>
      <c r="J206" t="s">
        <v>16</v>
      </c>
      <c r="K206" s="1">
        <v>41610</v>
      </c>
      <c r="L206" t="s">
        <v>12</v>
      </c>
      <c r="M206" t="s">
        <v>32</v>
      </c>
      <c r="O206" t="s">
        <v>38</v>
      </c>
      <c r="P206">
        <v>27</v>
      </c>
      <c r="Q206">
        <v>21</v>
      </c>
      <c r="R206">
        <v>355</v>
      </c>
      <c r="S206">
        <v>0</v>
      </c>
      <c r="T206">
        <v>385</v>
      </c>
      <c r="U206">
        <v>0</v>
      </c>
    </row>
    <row r="207" spans="4:21" x14ac:dyDescent="0.3">
      <c r="D207" t="str">
        <f t="shared" si="6"/>
        <v>Washington Redskins</v>
      </c>
      <c r="E207" t="str">
        <f t="shared" si="7"/>
        <v>New York Giants</v>
      </c>
      <c r="I207">
        <v>13</v>
      </c>
      <c r="J207" t="s">
        <v>43</v>
      </c>
      <c r="K207" s="1">
        <v>41611</v>
      </c>
      <c r="L207" t="s">
        <v>12</v>
      </c>
      <c r="M207" t="s">
        <v>27</v>
      </c>
      <c r="O207" t="s">
        <v>15</v>
      </c>
      <c r="P207">
        <v>17</v>
      </c>
      <c r="Q207">
        <v>16</v>
      </c>
      <c r="R207">
        <v>370</v>
      </c>
      <c r="S207">
        <v>1</v>
      </c>
      <c r="T207">
        <v>390</v>
      </c>
      <c r="U207">
        <v>0</v>
      </c>
    </row>
    <row r="208" spans="4:21" x14ac:dyDescent="0.3">
      <c r="D208" t="str">
        <f t="shared" si="6"/>
        <v>Winner/tie</v>
      </c>
      <c r="E208" t="str">
        <f t="shared" si="7"/>
        <v>Loser/tie</v>
      </c>
      <c r="I208" t="s">
        <v>0</v>
      </c>
      <c r="J208" t="s">
        <v>1</v>
      </c>
      <c r="K208" t="s">
        <v>2</v>
      </c>
      <c r="M208" t="s">
        <v>3</v>
      </c>
      <c r="O208" t="s">
        <v>4</v>
      </c>
      <c r="P208" t="s">
        <v>5</v>
      </c>
      <c r="Q208" t="s">
        <v>6</v>
      </c>
      <c r="R208" t="s">
        <v>7</v>
      </c>
      <c r="S208" t="s">
        <v>8</v>
      </c>
      <c r="T208" t="s">
        <v>9</v>
      </c>
      <c r="U208" t="s">
        <v>10</v>
      </c>
    </row>
    <row r="209" spans="4:21" x14ac:dyDescent="0.3">
      <c r="D209" t="str">
        <f t="shared" si="6"/>
        <v>Oakland Raiders</v>
      </c>
      <c r="E209" t="str">
        <f t="shared" si="7"/>
        <v>Denver Broncos</v>
      </c>
      <c r="I209">
        <v>14</v>
      </c>
      <c r="J209" t="s">
        <v>48</v>
      </c>
      <c r="K209" s="1">
        <v>41614</v>
      </c>
      <c r="L209" t="s">
        <v>12</v>
      </c>
      <c r="M209" t="s">
        <v>21</v>
      </c>
      <c r="N209" t="s">
        <v>14</v>
      </c>
      <c r="O209" t="s">
        <v>47</v>
      </c>
      <c r="P209">
        <v>26</v>
      </c>
      <c r="Q209">
        <v>13</v>
      </c>
      <c r="R209">
        <v>428</v>
      </c>
      <c r="S209">
        <v>1</v>
      </c>
      <c r="T209">
        <v>324</v>
      </c>
      <c r="U209">
        <v>2</v>
      </c>
    </row>
    <row r="210" spans="4:21" x14ac:dyDescent="0.3">
      <c r="D210" t="str">
        <f t="shared" si="6"/>
        <v>Cleveland Browns</v>
      </c>
      <c r="E210" t="str">
        <f t="shared" si="7"/>
        <v>Kansas City Chiefs</v>
      </c>
      <c r="I210">
        <v>14</v>
      </c>
      <c r="J210" t="s">
        <v>16</v>
      </c>
      <c r="K210" s="1">
        <v>41617</v>
      </c>
      <c r="L210" t="s">
        <v>12</v>
      </c>
      <c r="M210" t="s">
        <v>18</v>
      </c>
      <c r="O210" t="s">
        <v>32</v>
      </c>
      <c r="P210">
        <v>30</v>
      </c>
      <c r="Q210">
        <v>7</v>
      </c>
      <c r="R210">
        <v>352</v>
      </c>
      <c r="S210">
        <v>0</v>
      </c>
      <c r="T210">
        <v>310</v>
      </c>
      <c r="U210">
        <v>1</v>
      </c>
    </row>
    <row r="211" spans="4:21" x14ac:dyDescent="0.3">
      <c r="D211" t="str">
        <f t="shared" si="6"/>
        <v>San Francisco 49ers</v>
      </c>
      <c r="E211" t="str">
        <f t="shared" si="7"/>
        <v>Miami Dolphins</v>
      </c>
      <c r="I211">
        <v>14</v>
      </c>
      <c r="J211" t="s">
        <v>16</v>
      </c>
      <c r="K211" s="1">
        <v>41617</v>
      </c>
      <c r="L211" t="s">
        <v>12</v>
      </c>
      <c r="M211" t="s">
        <v>23</v>
      </c>
      <c r="O211" t="s">
        <v>34</v>
      </c>
      <c r="P211">
        <v>27</v>
      </c>
      <c r="Q211">
        <v>13</v>
      </c>
      <c r="R211">
        <v>321</v>
      </c>
      <c r="S211">
        <v>0</v>
      </c>
      <c r="T211">
        <v>227</v>
      </c>
      <c r="U211">
        <v>1</v>
      </c>
    </row>
    <row r="212" spans="4:21" x14ac:dyDescent="0.3">
      <c r="D212" t="str">
        <f t="shared" si="6"/>
        <v>Pittsburgh Steelers</v>
      </c>
      <c r="E212" t="str">
        <f t="shared" si="7"/>
        <v>San Diego Chargers</v>
      </c>
      <c r="I212">
        <v>14</v>
      </c>
      <c r="J212" t="s">
        <v>16</v>
      </c>
      <c r="K212" s="1">
        <v>41617</v>
      </c>
      <c r="L212" t="s">
        <v>12</v>
      </c>
      <c r="M212" t="s">
        <v>46</v>
      </c>
      <c r="N212" t="s">
        <v>14</v>
      </c>
      <c r="O212" t="s">
        <v>22</v>
      </c>
      <c r="P212">
        <v>34</v>
      </c>
      <c r="Q212">
        <v>24</v>
      </c>
      <c r="R212">
        <v>294</v>
      </c>
      <c r="S212">
        <v>0</v>
      </c>
      <c r="T212">
        <v>340</v>
      </c>
      <c r="U212">
        <v>2</v>
      </c>
    </row>
    <row r="213" spans="4:21" x14ac:dyDescent="0.3">
      <c r="D213" t="str">
        <f t="shared" si="6"/>
        <v>Green Bay Packers</v>
      </c>
      <c r="E213" t="str">
        <f t="shared" si="7"/>
        <v>Detroit Lions</v>
      </c>
      <c r="I213">
        <v>14</v>
      </c>
      <c r="J213" t="s">
        <v>16</v>
      </c>
      <c r="K213" s="1">
        <v>41617</v>
      </c>
      <c r="L213" t="s">
        <v>12</v>
      </c>
      <c r="M213" t="s">
        <v>24</v>
      </c>
      <c r="O213" t="s">
        <v>35</v>
      </c>
      <c r="P213">
        <v>27</v>
      </c>
      <c r="Q213">
        <v>20</v>
      </c>
      <c r="R213">
        <v>288</v>
      </c>
      <c r="S213">
        <v>1</v>
      </c>
      <c r="T213">
        <v>386</v>
      </c>
      <c r="U213">
        <v>2</v>
      </c>
    </row>
    <row r="214" spans="4:21" x14ac:dyDescent="0.3">
      <c r="D214" t="str">
        <f t="shared" si="6"/>
        <v>Tampa Bay Buccaneers</v>
      </c>
      <c r="E214" t="str">
        <f t="shared" si="7"/>
        <v>Philadelphia Eagles</v>
      </c>
      <c r="I214">
        <v>14</v>
      </c>
      <c r="J214" t="s">
        <v>16</v>
      </c>
      <c r="K214" s="1">
        <v>41617</v>
      </c>
      <c r="L214" t="s">
        <v>12</v>
      </c>
      <c r="M214" t="s">
        <v>17</v>
      </c>
      <c r="N214" t="s">
        <v>14</v>
      </c>
      <c r="O214" t="s">
        <v>37</v>
      </c>
      <c r="P214">
        <v>23</v>
      </c>
      <c r="Q214">
        <v>21</v>
      </c>
      <c r="R214">
        <v>367</v>
      </c>
      <c r="S214">
        <v>1</v>
      </c>
      <c r="T214">
        <v>314</v>
      </c>
      <c r="U214">
        <v>0</v>
      </c>
    </row>
    <row r="215" spans="4:21" x14ac:dyDescent="0.3">
      <c r="D215" t="str">
        <f t="shared" si="6"/>
        <v>Buffalo Bills</v>
      </c>
      <c r="E215" t="str">
        <f t="shared" si="7"/>
        <v>St. Louis Rams</v>
      </c>
      <c r="I215">
        <v>14</v>
      </c>
      <c r="J215" t="s">
        <v>16</v>
      </c>
      <c r="K215" s="1">
        <v>41617</v>
      </c>
      <c r="L215" t="s">
        <v>12</v>
      </c>
      <c r="M215" t="s">
        <v>36</v>
      </c>
      <c r="N215" t="s">
        <v>14</v>
      </c>
      <c r="O215" t="s">
        <v>42</v>
      </c>
      <c r="P215">
        <v>15</v>
      </c>
      <c r="Q215">
        <v>12</v>
      </c>
      <c r="R215">
        <v>285</v>
      </c>
      <c r="S215">
        <v>1</v>
      </c>
      <c r="T215">
        <v>281</v>
      </c>
      <c r="U215">
        <v>2</v>
      </c>
    </row>
    <row r="216" spans="4:21" x14ac:dyDescent="0.3">
      <c r="D216" t="str">
        <f t="shared" si="6"/>
        <v>Carolina Panthers</v>
      </c>
      <c r="E216" t="str">
        <f t="shared" si="7"/>
        <v>Atlanta Falcons</v>
      </c>
      <c r="I216">
        <v>14</v>
      </c>
      <c r="J216" t="s">
        <v>16</v>
      </c>
      <c r="K216" s="1">
        <v>41617</v>
      </c>
      <c r="L216" t="s">
        <v>12</v>
      </c>
      <c r="M216" t="s">
        <v>38</v>
      </c>
      <c r="O216" t="s">
        <v>31</v>
      </c>
      <c r="P216">
        <v>30</v>
      </c>
      <c r="Q216">
        <v>20</v>
      </c>
      <c r="R216">
        <v>475</v>
      </c>
      <c r="S216">
        <v>0</v>
      </c>
      <c r="T216">
        <v>362</v>
      </c>
      <c r="U216">
        <v>1</v>
      </c>
    </row>
    <row r="217" spans="4:21" x14ac:dyDescent="0.3">
      <c r="D217" t="str">
        <f t="shared" si="6"/>
        <v>Indianapolis Colts</v>
      </c>
      <c r="E217" t="str">
        <f t="shared" si="7"/>
        <v>Tennessee Titans</v>
      </c>
      <c r="I217">
        <v>14</v>
      </c>
      <c r="J217" t="s">
        <v>16</v>
      </c>
      <c r="K217" s="1">
        <v>41617</v>
      </c>
      <c r="L217" t="s">
        <v>12</v>
      </c>
      <c r="M217" t="s">
        <v>30</v>
      </c>
      <c r="O217" t="s">
        <v>20</v>
      </c>
      <c r="P217">
        <v>27</v>
      </c>
      <c r="Q217">
        <v>23</v>
      </c>
      <c r="R217">
        <v>269</v>
      </c>
      <c r="S217">
        <v>2</v>
      </c>
      <c r="T217">
        <v>356</v>
      </c>
      <c r="U217">
        <v>2</v>
      </c>
    </row>
    <row r="218" spans="4:21" x14ac:dyDescent="0.3">
      <c r="D218" t="str">
        <f t="shared" si="6"/>
        <v>Jacksonville Jaguars</v>
      </c>
      <c r="E218" t="str">
        <f t="shared" si="7"/>
        <v>New York Jets</v>
      </c>
      <c r="I218">
        <v>14</v>
      </c>
      <c r="J218" t="s">
        <v>16</v>
      </c>
      <c r="K218" s="1">
        <v>41617</v>
      </c>
      <c r="L218" t="s">
        <v>12</v>
      </c>
      <c r="M218" t="s">
        <v>41</v>
      </c>
      <c r="N218" t="s">
        <v>14</v>
      </c>
      <c r="O218" t="s">
        <v>40</v>
      </c>
      <c r="P218">
        <v>17</v>
      </c>
      <c r="Q218">
        <v>10</v>
      </c>
      <c r="R218">
        <v>270</v>
      </c>
      <c r="S218">
        <v>2</v>
      </c>
      <c r="T218">
        <v>291</v>
      </c>
      <c r="U218">
        <v>2</v>
      </c>
    </row>
    <row r="219" spans="4:21" x14ac:dyDescent="0.3">
      <c r="D219" t="str">
        <f t="shared" si="6"/>
        <v>New York Giants</v>
      </c>
      <c r="E219" t="str">
        <f t="shared" si="7"/>
        <v>New Orleans Saints</v>
      </c>
      <c r="I219">
        <v>14</v>
      </c>
      <c r="J219" t="s">
        <v>16</v>
      </c>
      <c r="K219" s="1">
        <v>41617</v>
      </c>
      <c r="L219" t="s">
        <v>12</v>
      </c>
      <c r="M219" t="s">
        <v>15</v>
      </c>
      <c r="O219" t="s">
        <v>28</v>
      </c>
      <c r="P219">
        <v>52</v>
      </c>
      <c r="Q219">
        <v>27</v>
      </c>
      <c r="R219">
        <v>394</v>
      </c>
      <c r="S219">
        <v>2</v>
      </c>
      <c r="T219">
        <v>487</v>
      </c>
      <c r="U219">
        <v>4</v>
      </c>
    </row>
    <row r="220" spans="4:21" x14ac:dyDescent="0.3">
      <c r="D220" t="str">
        <f t="shared" si="6"/>
        <v>Seattle Seahawks</v>
      </c>
      <c r="E220" t="str">
        <f t="shared" si="7"/>
        <v>Arizona Cardinals</v>
      </c>
      <c r="I220">
        <v>14</v>
      </c>
      <c r="J220" t="s">
        <v>16</v>
      </c>
      <c r="K220" s="1">
        <v>41617</v>
      </c>
      <c r="L220" t="s">
        <v>12</v>
      </c>
      <c r="M220" t="s">
        <v>26</v>
      </c>
      <c r="O220" t="s">
        <v>25</v>
      </c>
      <c r="P220">
        <v>58</v>
      </c>
      <c r="Q220">
        <v>0</v>
      </c>
      <c r="R220">
        <v>493</v>
      </c>
      <c r="S220">
        <v>1</v>
      </c>
      <c r="T220">
        <v>154</v>
      </c>
      <c r="U220">
        <v>8</v>
      </c>
    </row>
    <row r="221" spans="4:21" x14ac:dyDescent="0.3">
      <c r="D221" t="str">
        <f t="shared" si="6"/>
        <v>Washington Redskins</v>
      </c>
      <c r="E221" t="str">
        <f t="shared" si="7"/>
        <v>Baltimore Ravens</v>
      </c>
      <c r="I221">
        <v>14</v>
      </c>
      <c r="J221" t="s">
        <v>16</v>
      </c>
      <c r="K221" s="1">
        <v>41617</v>
      </c>
      <c r="L221" t="s">
        <v>12</v>
      </c>
      <c r="M221" t="s">
        <v>27</v>
      </c>
      <c r="O221" t="s">
        <v>44</v>
      </c>
      <c r="P221">
        <v>31</v>
      </c>
      <c r="Q221">
        <v>28</v>
      </c>
      <c r="R221">
        <v>423</v>
      </c>
      <c r="S221">
        <v>1</v>
      </c>
      <c r="T221">
        <v>359</v>
      </c>
      <c r="U221">
        <v>2</v>
      </c>
    </row>
    <row r="222" spans="4:21" x14ac:dyDescent="0.3">
      <c r="D222" t="str">
        <f t="shared" si="6"/>
        <v>Cincinnati Bengals</v>
      </c>
      <c r="E222" t="str">
        <f t="shared" si="7"/>
        <v>Dallas Cowboys</v>
      </c>
      <c r="I222">
        <v>14</v>
      </c>
      <c r="J222" t="s">
        <v>16</v>
      </c>
      <c r="K222" s="1">
        <v>41617</v>
      </c>
      <c r="L222" t="s">
        <v>12</v>
      </c>
      <c r="M222" t="s">
        <v>13</v>
      </c>
      <c r="N222" t="s">
        <v>14</v>
      </c>
      <c r="O222" t="s">
        <v>45</v>
      </c>
      <c r="P222">
        <v>20</v>
      </c>
      <c r="Q222">
        <v>19</v>
      </c>
      <c r="R222">
        <v>288</v>
      </c>
      <c r="S222">
        <v>1</v>
      </c>
      <c r="T222">
        <v>336</v>
      </c>
      <c r="U222">
        <v>1</v>
      </c>
    </row>
    <row r="223" spans="4:21" x14ac:dyDescent="0.3">
      <c r="D223" t="str">
        <f t="shared" si="6"/>
        <v>Minnesota Vikings</v>
      </c>
      <c r="E223" t="str">
        <f t="shared" si="7"/>
        <v>Chicago Bears</v>
      </c>
      <c r="I223">
        <v>14</v>
      </c>
      <c r="J223" t="s">
        <v>16</v>
      </c>
      <c r="K223" s="1">
        <v>41617</v>
      </c>
      <c r="L223" t="s">
        <v>12</v>
      </c>
      <c r="M223" t="s">
        <v>39</v>
      </c>
      <c r="O223" t="s">
        <v>29</v>
      </c>
      <c r="P223">
        <v>21</v>
      </c>
      <c r="Q223">
        <v>14</v>
      </c>
      <c r="R223">
        <v>248</v>
      </c>
      <c r="S223">
        <v>1</v>
      </c>
      <c r="T223">
        <v>438</v>
      </c>
      <c r="U223">
        <v>2</v>
      </c>
    </row>
    <row r="224" spans="4:21" x14ac:dyDescent="0.3">
      <c r="D224" t="str">
        <f t="shared" si="6"/>
        <v>New England Patriots</v>
      </c>
      <c r="E224" t="str">
        <f t="shared" si="7"/>
        <v>Houston Texans</v>
      </c>
      <c r="I224">
        <v>14</v>
      </c>
      <c r="J224" t="s">
        <v>43</v>
      </c>
      <c r="K224" s="1">
        <v>41618</v>
      </c>
      <c r="L224" t="s">
        <v>12</v>
      </c>
      <c r="M224" t="s">
        <v>19</v>
      </c>
      <c r="O224" t="s">
        <v>33</v>
      </c>
      <c r="P224">
        <v>42</v>
      </c>
      <c r="Q224">
        <v>14</v>
      </c>
      <c r="R224">
        <v>419</v>
      </c>
      <c r="S224">
        <v>1</v>
      </c>
      <c r="T224">
        <v>323</v>
      </c>
      <c r="U224">
        <v>1</v>
      </c>
    </row>
    <row r="225" spans="4:21" x14ac:dyDescent="0.3">
      <c r="D225" t="str">
        <f t="shared" si="6"/>
        <v>Winner/tie</v>
      </c>
      <c r="E225" t="str">
        <f t="shared" si="7"/>
        <v>Loser/tie</v>
      </c>
      <c r="I225" t="s">
        <v>0</v>
      </c>
      <c r="J225" t="s">
        <v>1</v>
      </c>
      <c r="K225" t="s">
        <v>2</v>
      </c>
      <c r="M225" t="s">
        <v>3</v>
      </c>
      <c r="O225" t="s">
        <v>4</v>
      </c>
      <c r="P225" t="s">
        <v>5</v>
      </c>
      <c r="Q225" t="s">
        <v>6</v>
      </c>
      <c r="R225" t="s">
        <v>7</v>
      </c>
      <c r="S225" t="s">
        <v>8</v>
      </c>
      <c r="T225" t="s">
        <v>9</v>
      </c>
      <c r="U225" t="s">
        <v>10</v>
      </c>
    </row>
    <row r="226" spans="4:21" x14ac:dyDescent="0.3">
      <c r="D226" t="str">
        <f t="shared" si="6"/>
        <v>Philadelphia Eagles</v>
      </c>
      <c r="E226" t="str">
        <f t="shared" si="7"/>
        <v>Cincinnati Bengals</v>
      </c>
      <c r="I226">
        <v>15</v>
      </c>
      <c r="J226" t="s">
        <v>48</v>
      </c>
      <c r="K226" s="1">
        <v>41621</v>
      </c>
      <c r="L226" t="s">
        <v>12</v>
      </c>
      <c r="M226" t="s">
        <v>45</v>
      </c>
      <c r="N226" t="s">
        <v>14</v>
      </c>
      <c r="O226" t="s">
        <v>17</v>
      </c>
      <c r="P226">
        <v>34</v>
      </c>
      <c r="Q226">
        <v>13</v>
      </c>
      <c r="R226">
        <v>249</v>
      </c>
      <c r="S226">
        <v>2</v>
      </c>
      <c r="T226">
        <v>219</v>
      </c>
      <c r="U226">
        <v>5</v>
      </c>
    </row>
    <row r="227" spans="4:21" x14ac:dyDescent="0.3">
      <c r="D227" t="str">
        <f t="shared" si="6"/>
        <v>Buffalo Bills</v>
      </c>
      <c r="E227" t="str">
        <f t="shared" si="7"/>
        <v>Seattle Seahawks</v>
      </c>
      <c r="I227">
        <v>15</v>
      </c>
      <c r="J227" t="s">
        <v>16</v>
      </c>
      <c r="K227" s="1">
        <v>41624</v>
      </c>
      <c r="L227" t="s">
        <v>12</v>
      </c>
      <c r="M227" t="s">
        <v>26</v>
      </c>
      <c r="N227" t="s">
        <v>14</v>
      </c>
      <c r="O227" t="s">
        <v>42</v>
      </c>
      <c r="P227">
        <v>50</v>
      </c>
      <c r="Q227">
        <v>17</v>
      </c>
      <c r="R227">
        <v>466</v>
      </c>
      <c r="S227">
        <v>0</v>
      </c>
      <c r="T227">
        <v>333</v>
      </c>
      <c r="U227">
        <v>3</v>
      </c>
    </row>
    <row r="228" spans="4:21" x14ac:dyDescent="0.3">
      <c r="D228" t="str">
        <f t="shared" si="6"/>
        <v>Atlanta Falcons</v>
      </c>
      <c r="E228" t="str">
        <f t="shared" si="7"/>
        <v>New York Giants</v>
      </c>
      <c r="I228">
        <v>15</v>
      </c>
      <c r="J228" t="s">
        <v>16</v>
      </c>
      <c r="K228" s="1">
        <v>41624</v>
      </c>
      <c r="L228" t="s">
        <v>12</v>
      </c>
      <c r="M228" t="s">
        <v>31</v>
      </c>
      <c r="O228" t="s">
        <v>15</v>
      </c>
      <c r="P228">
        <v>34</v>
      </c>
      <c r="Q228">
        <v>0</v>
      </c>
      <c r="R228">
        <v>394</v>
      </c>
      <c r="S228">
        <v>0</v>
      </c>
      <c r="T228">
        <v>256</v>
      </c>
      <c r="U228">
        <v>3</v>
      </c>
    </row>
    <row r="229" spans="4:21" x14ac:dyDescent="0.3">
      <c r="D229" t="str">
        <f t="shared" si="6"/>
        <v>Miami Dolphins</v>
      </c>
      <c r="E229" t="str">
        <f t="shared" si="7"/>
        <v>Jacksonville Jaguars</v>
      </c>
      <c r="I229">
        <v>15</v>
      </c>
      <c r="J229" t="s">
        <v>16</v>
      </c>
      <c r="K229" s="1">
        <v>41624</v>
      </c>
      <c r="L229" t="s">
        <v>12</v>
      </c>
      <c r="M229" t="s">
        <v>34</v>
      </c>
      <c r="O229" t="s">
        <v>40</v>
      </c>
      <c r="P229">
        <v>24</v>
      </c>
      <c r="Q229">
        <v>3</v>
      </c>
      <c r="R229">
        <v>389</v>
      </c>
      <c r="S229">
        <v>1</v>
      </c>
      <c r="T229">
        <v>299</v>
      </c>
      <c r="U229">
        <v>0</v>
      </c>
    </row>
    <row r="230" spans="4:21" x14ac:dyDescent="0.3">
      <c r="D230" t="str">
        <f t="shared" si="6"/>
        <v>Arizona Cardinals</v>
      </c>
      <c r="E230" t="str">
        <f t="shared" si="7"/>
        <v>Detroit Lions</v>
      </c>
      <c r="I230">
        <v>15</v>
      </c>
      <c r="J230" t="s">
        <v>16</v>
      </c>
      <c r="K230" s="1">
        <v>41624</v>
      </c>
      <c r="L230" t="s">
        <v>12</v>
      </c>
      <c r="M230" t="s">
        <v>25</v>
      </c>
      <c r="O230" t="s">
        <v>35</v>
      </c>
      <c r="P230">
        <v>38</v>
      </c>
      <c r="Q230">
        <v>10</v>
      </c>
      <c r="R230">
        <v>196</v>
      </c>
      <c r="S230">
        <v>1</v>
      </c>
      <c r="T230">
        <v>312</v>
      </c>
      <c r="U230">
        <v>4</v>
      </c>
    </row>
    <row r="231" spans="4:21" x14ac:dyDescent="0.3">
      <c r="D231" t="str">
        <f t="shared" si="6"/>
        <v>New Orleans Saints</v>
      </c>
      <c r="E231" t="str">
        <f t="shared" si="7"/>
        <v>Tampa Bay Buccaneers</v>
      </c>
      <c r="I231">
        <v>15</v>
      </c>
      <c r="J231" t="s">
        <v>16</v>
      </c>
      <c r="K231" s="1">
        <v>41624</v>
      </c>
      <c r="L231" t="s">
        <v>12</v>
      </c>
      <c r="M231" t="s">
        <v>28</v>
      </c>
      <c r="O231" t="s">
        <v>37</v>
      </c>
      <c r="P231">
        <v>41</v>
      </c>
      <c r="Q231">
        <v>0</v>
      </c>
      <c r="R231">
        <v>447</v>
      </c>
      <c r="S231">
        <v>0</v>
      </c>
      <c r="T231">
        <v>386</v>
      </c>
      <c r="U231">
        <v>5</v>
      </c>
    </row>
    <row r="232" spans="4:21" x14ac:dyDescent="0.3">
      <c r="D232" t="str">
        <f t="shared" si="6"/>
        <v>Dallas Cowboys</v>
      </c>
      <c r="E232" t="str">
        <f t="shared" si="7"/>
        <v>Pittsburgh Steelers</v>
      </c>
      <c r="I232">
        <v>15</v>
      </c>
      <c r="J232" t="s">
        <v>16</v>
      </c>
      <c r="K232" s="1">
        <v>41624</v>
      </c>
      <c r="L232" t="s">
        <v>12</v>
      </c>
      <c r="M232" t="s">
        <v>13</v>
      </c>
      <c r="O232" t="s">
        <v>22</v>
      </c>
      <c r="P232">
        <v>27</v>
      </c>
      <c r="Q232">
        <v>24</v>
      </c>
      <c r="R232">
        <v>415</v>
      </c>
      <c r="S232">
        <v>1</v>
      </c>
      <c r="T232">
        <v>388</v>
      </c>
      <c r="U232">
        <v>2</v>
      </c>
    </row>
    <row r="233" spans="4:21" x14ac:dyDescent="0.3">
      <c r="D233" t="str">
        <f t="shared" si="6"/>
        <v>St. Louis Rams</v>
      </c>
      <c r="E233" t="str">
        <f t="shared" si="7"/>
        <v>Minnesota Vikings</v>
      </c>
      <c r="I233">
        <v>15</v>
      </c>
      <c r="J233" t="s">
        <v>16</v>
      </c>
      <c r="K233" s="1">
        <v>41624</v>
      </c>
      <c r="L233" t="s">
        <v>12</v>
      </c>
      <c r="M233" t="s">
        <v>39</v>
      </c>
      <c r="N233" t="s">
        <v>14</v>
      </c>
      <c r="O233" t="s">
        <v>36</v>
      </c>
      <c r="P233">
        <v>36</v>
      </c>
      <c r="Q233">
        <v>22</v>
      </c>
      <c r="R233">
        <v>322</v>
      </c>
      <c r="S233">
        <v>0</v>
      </c>
      <c r="T233">
        <v>432</v>
      </c>
      <c r="U233">
        <v>2</v>
      </c>
    </row>
    <row r="234" spans="4:21" x14ac:dyDescent="0.3">
      <c r="D234" t="str">
        <f t="shared" si="6"/>
        <v>Baltimore Ravens</v>
      </c>
      <c r="E234" t="str">
        <f t="shared" si="7"/>
        <v>Denver Broncos</v>
      </c>
      <c r="I234">
        <v>15</v>
      </c>
      <c r="J234" t="s">
        <v>16</v>
      </c>
      <c r="K234" s="1">
        <v>41624</v>
      </c>
      <c r="L234" t="s">
        <v>12</v>
      </c>
      <c r="M234" t="s">
        <v>21</v>
      </c>
      <c r="N234" t="s">
        <v>14</v>
      </c>
      <c r="O234" t="s">
        <v>44</v>
      </c>
      <c r="P234">
        <v>34</v>
      </c>
      <c r="Q234">
        <v>17</v>
      </c>
      <c r="R234">
        <v>350</v>
      </c>
      <c r="S234">
        <v>0</v>
      </c>
      <c r="T234">
        <v>278</v>
      </c>
      <c r="U234">
        <v>2</v>
      </c>
    </row>
    <row r="235" spans="4:21" x14ac:dyDescent="0.3">
      <c r="D235" t="str">
        <f t="shared" si="6"/>
        <v>Cleveland Browns</v>
      </c>
      <c r="E235" t="str">
        <f t="shared" si="7"/>
        <v>Washington Redskins</v>
      </c>
      <c r="I235">
        <v>15</v>
      </c>
      <c r="J235" t="s">
        <v>16</v>
      </c>
      <c r="K235" s="1">
        <v>41624</v>
      </c>
      <c r="L235" t="s">
        <v>12</v>
      </c>
      <c r="M235" t="s">
        <v>27</v>
      </c>
      <c r="N235" t="s">
        <v>14</v>
      </c>
      <c r="O235" t="s">
        <v>18</v>
      </c>
      <c r="P235">
        <v>38</v>
      </c>
      <c r="Q235">
        <v>21</v>
      </c>
      <c r="R235">
        <v>430</v>
      </c>
      <c r="S235">
        <v>1</v>
      </c>
      <c r="T235">
        <v>291</v>
      </c>
      <c r="U235">
        <v>2</v>
      </c>
    </row>
    <row r="236" spans="4:21" x14ac:dyDescent="0.3">
      <c r="D236" t="str">
        <f t="shared" si="6"/>
        <v>Houston Texans</v>
      </c>
      <c r="E236" t="str">
        <f t="shared" si="7"/>
        <v>Indianapolis Colts</v>
      </c>
      <c r="I236">
        <v>15</v>
      </c>
      <c r="J236" t="s">
        <v>16</v>
      </c>
      <c r="K236" s="1">
        <v>41624</v>
      </c>
      <c r="L236" t="s">
        <v>12</v>
      </c>
      <c r="M236" t="s">
        <v>33</v>
      </c>
      <c r="O236" t="s">
        <v>30</v>
      </c>
      <c r="P236">
        <v>29</v>
      </c>
      <c r="Q236">
        <v>17</v>
      </c>
      <c r="R236">
        <v>417</v>
      </c>
      <c r="S236">
        <v>0</v>
      </c>
      <c r="T236">
        <v>272</v>
      </c>
      <c r="U236">
        <v>1</v>
      </c>
    </row>
    <row r="237" spans="4:21" x14ac:dyDescent="0.3">
      <c r="D237" t="str">
        <f t="shared" si="6"/>
        <v>New England Patriots</v>
      </c>
      <c r="E237" t="str">
        <f t="shared" si="7"/>
        <v>San Francisco 49ers</v>
      </c>
      <c r="I237">
        <v>15</v>
      </c>
      <c r="J237" t="s">
        <v>16</v>
      </c>
      <c r="K237" s="1">
        <v>41624</v>
      </c>
      <c r="L237" t="s">
        <v>12</v>
      </c>
      <c r="M237" t="s">
        <v>23</v>
      </c>
      <c r="N237" t="s">
        <v>14</v>
      </c>
      <c r="O237" t="s">
        <v>19</v>
      </c>
      <c r="P237">
        <v>41</v>
      </c>
      <c r="Q237">
        <v>34</v>
      </c>
      <c r="R237">
        <v>388</v>
      </c>
      <c r="S237">
        <v>2</v>
      </c>
      <c r="T237">
        <v>520</v>
      </c>
      <c r="U237">
        <v>4</v>
      </c>
    </row>
    <row r="238" spans="4:21" x14ac:dyDescent="0.3">
      <c r="D238" t="str">
        <f t="shared" si="6"/>
        <v>Chicago Bears</v>
      </c>
      <c r="E238" t="str">
        <f t="shared" si="7"/>
        <v>Green Bay Packers</v>
      </c>
      <c r="I238">
        <v>15</v>
      </c>
      <c r="J238" t="s">
        <v>16</v>
      </c>
      <c r="K238" s="1">
        <v>41624</v>
      </c>
      <c r="L238" t="s">
        <v>12</v>
      </c>
      <c r="M238" t="s">
        <v>24</v>
      </c>
      <c r="N238" t="s">
        <v>14</v>
      </c>
      <c r="O238" t="s">
        <v>29</v>
      </c>
      <c r="P238">
        <v>21</v>
      </c>
      <c r="Q238">
        <v>13</v>
      </c>
      <c r="R238">
        <v>391</v>
      </c>
      <c r="S238">
        <v>2</v>
      </c>
      <c r="T238">
        <v>190</v>
      </c>
      <c r="U238">
        <v>1</v>
      </c>
    </row>
    <row r="239" spans="4:21" x14ac:dyDescent="0.3">
      <c r="D239" t="str">
        <f t="shared" si="6"/>
        <v>Oakland Raiders</v>
      </c>
      <c r="E239" t="str">
        <f t="shared" si="7"/>
        <v>Kansas City Chiefs</v>
      </c>
      <c r="I239">
        <v>15</v>
      </c>
      <c r="J239" t="s">
        <v>16</v>
      </c>
      <c r="K239" s="1">
        <v>41624</v>
      </c>
      <c r="L239" t="s">
        <v>12</v>
      </c>
      <c r="M239" t="s">
        <v>47</v>
      </c>
      <c r="O239" t="s">
        <v>32</v>
      </c>
      <c r="P239">
        <v>15</v>
      </c>
      <c r="Q239">
        <v>0</v>
      </c>
      <c r="R239">
        <v>385</v>
      </c>
      <c r="S239">
        <v>1</v>
      </c>
      <c r="T239">
        <v>119</v>
      </c>
      <c r="U239">
        <v>1</v>
      </c>
    </row>
    <row r="240" spans="4:21" x14ac:dyDescent="0.3">
      <c r="D240" t="str">
        <f t="shared" si="6"/>
        <v>San Diego Chargers</v>
      </c>
      <c r="E240" t="str">
        <f t="shared" si="7"/>
        <v>Carolina Panthers</v>
      </c>
      <c r="I240">
        <v>15</v>
      </c>
      <c r="J240" t="s">
        <v>16</v>
      </c>
      <c r="K240" s="1">
        <v>41624</v>
      </c>
      <c r="L240" t="s">
        <v>12</v>
      </c>
      <c r="M240" t="s">
        <v>38</v>
      </c>
      <c r="N240" t="s">
        <v>14</v>
      </c>
      <c r="O240" t="s">
        <v>46</v>
      </c>
      <c r="P240">
        <v>31</v>
      </c>
      <c r="Q240">
        <v>7</v>
      </c>
      <c r="R240">
        <v>372</v>
      </c>
      <c r="S240">
        <v>1</v>
      </c>
      <c r="T240">
        <v>164</v>
      </c>
      <c r="U240">
        <v>2</v>
      </c>
    </row>
    <row r="241" spans="4:21" x14ac:dyDescent="0.3">
      <c r="D241" t="str">
        <f t="shared" si="6"/>
        <v>Tennessee Titans</v>
      </c>
      <c r="E241" t="str">
        <f t="shared" si="7"/>
        <v>New York Jets</v>
      </c>
      <c r="I241">
        <v>15</v>
      </c>
      <c r="J241" t="s">
        <v>43</v>
      </c>
      <c r="K241" s="1">
        <v>41625</v>
      </c>
      <c r="L241" t="s">
        <v>12</v>
      </c>
      <c r="M241" t="s">
        <v>20</v>
      </c>
      <c r="O241" t="s">
        <v>41</v>
      </c>
      <c r="P241">
        <v>14</v>
      </c>
      <c r="Q241">
        <v>10</v>
      </c>
      <c r="R241">
        <v>294</v>
      </c>
      <c r="S241">
        <v>0</v>
      </c>
      <c r="T241">
        <v>253</v>
      </c>
      <c r="U241">
        <v>5</v>
      </c>
    </row>
    <row r="242" spans="4:21" x14ac:dyDescent="0.3">
      <c r="D242" t="str">
        <f t="shared" si="6"/>
        <v>Winner/tie</v>
      </c>
      <c r="E242" t="str">
        <f t="shared" si="7"/>
        <v>Loser/tie</v>
      </c>
      <c r="I242" t="s">
        <v>0</v>
      </c>
      <c r="J242" t="s">
        <v>1</v>
      </c>
      <c r="K242" t="s">
        <v>2</v>
      </c>
      <c r="M242" t="s">
        <v>3</v>
      </c>
      <c r="O242" t="s">
        <v>4</v>
      </c>
      <c r="P242" t="s">
        <v>5</v>
      </c>
      <c r="Q242" t="s">
        <v>6</v>
      </c>
      <c r="R242" t="s">
        <v>7</v>
      </c>
      <c r="S242" t="s">
        <v>8</v>
      </c>
      <c r="T242" t="s">
        <v>9</v>
      </c>
      <c r="U242" t="s">
        <v>10</v>
      </c>
    </row>
    <row r="243" spans="4:21" x14ac:dyDescent="0.3">
      <c r="D243" t="str">
        <f t="shared" si="6"/>
        <v>Detroit Lions</v>
      </c>
      <c r="E243" t="str">
        <f t="shared" si="7"/>
        <v>Atlanta Falcons</v>
      </c>
      <c r="I243">
        <v>16</v>
      </c>
      <c r="J243" t="s">
        <v>49</v>
      </c>
      <c r="K243" s="1">
        <v>41630</v>
      </c>
      <c r="L243" t="s">
        <v>12</v>
      </c>
      <c r="M243" t="s">
        <v>31</v>
      </c>
      <c r="N243" t="s">
        <v>14</v>
      </c>
      <c r="O243" t="s">
        <v>35</v>
      </c>
      <c r="P243">
        <v>31</v>
      </c>
      <c r="Q243">
        <v>18</v>
      </c>
      <c r="R243">
        <v>344</v>
      </c>
      <c r="S243">
        <v>0</v>
      </c>
      <c r="T243">
        <v>522</v>
      </c>
      <c r="U243">
        <v>3</v>
      </c>
    </row>
    <row r="244" spans="4:21" x14ac:dyDescent="0.3">
      <c r="D244" t="str">
        <f t="shared" si="6"/>
        <v>Arizona Cardinals</v>
      </c>
      <c r="E244" t="str">
        <f t="shared" si="7"/>
        <v>Chicago Bears</v>
      </c>
      <c r="I244">
        <v>16</v>
      </c>
      <c r="J244" t="s">
        <v>16</v>
      </c>
      <c r="K244" s="1">
        <v>41631</v>
      </c>
      <c r="L244" t="s">
        <v>12</v>
      </c>
      <c r="M244" t="s">
        <v>29</v>
      </c>
      <c r="N244" t="s">
        <v>14</v>
      </c>
      <c r="O244" t="s">
        <v>25</v>
      </c>
      <c r="P244">
        <v>28</v>
      </c>
      <c r="Q244">
        <v>13</v>
      </c>
      <c r="R244">
        <v>297</v>
      </c>
      <c r="S244">
        <v>1</v>
      </c>
      <c r="T244">
        <v>248</v>
      </c>
      <c r="U244">
        <v>3</v>
      </c>
    </row>
    <row r="245" spans="4:21" x14ac:dyDescent="0.3">
      <c r="D245" t="str">
        <f t="shared" si="6"/>
        <v>Baltimore Ravens</v>
      </c>
      <c r="E245" t="str">
        <f t="shared" si="7"/>
        <v>New York Giants</v>
      </c>
      <c r="I245">
        <v>16</v>
      </c>
      <c r="J245" t="s">
        <v>16</v>
      </c>
      <c r="K245" s="1">
        <v>41631</v>
      </c>
      <c r="L245" t="s">
        <v>12</v>
      </c>
      <c r="M245" t="s">
        <v>44</v>
      </c>
      <c r="O245" t="s">
        <v>15</v>
      </c>
      <c r="P245">
        <v>33</v>
      </c>
      <c r="Q245">
        <v>14</v>
      </c>
      <c r="R245">
        <v>533</v>
      </c>
      <c r="S245">
        <v>0</v>
      </c>
      <c r="T245">
        <v>186</v>
      </c>
      <c r="U245">
        <v>0</v>
      </c>
    </row>
    <row r="246" spans="4:21" x14ac:dyDescent="0.3">
      <c r="D246" t="str">
        <f t="shared" si="6"/>
        <v>Green Bay Packers</v>
      </c>
      <c r="E246" t="str">
        <f t="shared" si="7"/>
        <v>Tennessee Titans</v>
      </c>
      <c r="I246">
        <v>16</v>
      </c>
      <c r="J246" t="s">
        <v>16</v>
      </c>
      <c r="K246" s="1">
        <v>41631</v>
      </c>
      <c r="L246" t="s">
        <v>12</v>
      </c>
      <c r="M246" t="s">
        <v>24</v>
      </c>
      <c r="O246" t="s">
        <v>20</v>
      </c>
      <c r="P246">
        <v>55</v>
      </c>
      <c r="Q246">
        <v>7</v>
      </c>
      <c r="R246">
        <v>460</v>
      </c>
      <c r="S246">
        <v>0</v>
      </c>
      <c r="T246">
        <v>180</v>
      </c>
      <c r="U246">
        <v>2</v>
      </c>
    </row>
    <row r="247" spans="4:21" x14ac:dyDescent="0.3">
      <c r="D247" t="str">
        <f t="shared" si="6"/>
        <v>Denver Broncos</v>
      </c>
      <c r="E247" t="str">
        <f t="shared" si="7"/>
        <v>Cleveland Browns</v>
      </c>
      <c r="I247">
        <v>16</v>
      </c>
      <c r="J247" t="s">
        <v>16</v>
      </c>
      <c r="K247" s="1">
        <v>41631</v>
      </c>
      <c r="L247" t="s">
        <v>12</v>
      </c>
      <c r="M247" t="s">
        <v>21</v>
      </c>
      <c r="O247" t="s">
        <v>18</v>
      </c>
      <c r="P247">
        <v>34</v>
      </c>
      <c r="Q247">
        <v>12</v>
      </c>
      <c r="R247">
        <v>457</v>
      </c>
      <c r="S247">
        <v>1</v>
      </c>
      <c r="T247">
        <v>233</v>
      </c>
      <c r="U247">
        <v>1</v>
      </c>
    </row>
    <row r="248" spans="4:21" x14ac:dyDescent="0.3">
      <c r="D248" t="str">
        <f t="shared" si="6"/>
        <v>Philadelphia Eagles</v>
      </c>
      <c r="E248" t="str">
        <f t="shared" si="7"/>
        <v>Washington Redskins</v>
      </c>
      <c r="I248">
        <v>16</v>
      </c>
      <c r="J248" t="s">
        <v>16</v>
      </c>
      <c r="K248" s="1">
        <v>41631</v>
      </c>
      <c r="L248" t="s">
        <v>12</v>
      </c>
      <c r="M248" t="s">
        <v>27</v>
      </c>
      <c r="N248" t="s">
        <v>14</v>
      </c>
      <c r="O248" t="s">
        <v>17</v>
      </c>
      <c r="P248">
        <v>27</v>
      </c>
      <c r="Q248">
        <v>20</v>
      </c>
      <c r="R248">
        <v>313</v>
      </c>
      <c r="S248">
        <v>1</v>
      </c>
      <c r="T248">
        <v>411</v>
      </c>
      <c r="U248">
        <v>2</v>
      </c>
    </row>
    <row r="249" spans="4:21" x14ac:dyDescent="0.3">
      <c r="D249" t="str">
        <f t="shared" si="6"/>
        <v>Jacksonville Jaguars</v>
      </c>
      <c r="E249" t="str">
        <f t="shared" si="7"/>
        <v>New England Patriots</v>
      </c>
      <c r="I249">
        <v>16</v>
      </c>
      <c r="J249" t="s">
        <v>16</v>
      </c>
      <c r="K249" s="1">
        <v>41631</v>
      </c>
      <c r="L249" t="s">
        <v>12</v>
      </c>
      <c r="M249" t="s">
        <v>19</v>
      </c>
      <c r="N249" t="s">
        <v>14</v>
      </c>
      <c r="O249" t="s">
        <v>40</v>
      </c>
      <c r="P249">
        <v>23</v>
      </c>
      <c r="Q249">
        <v>16</v>
      </c>
      <c r="R249">
        <v>349</v>
      </c>
      <c r="S249">
        <v>2</v>
      </c>
      <c r="T249">
        <v>436</v>
      </c>
      <c r="U249">
        <v>3</v>
      </c>
    </row>
    <row r="250" spans="4:21" x14ac:dyDescent="0.3">
      <c r="D250" t="str">
        <f t="shared" si="6"/>
        <v>Carolina Panthers</v>
      </c>
      <c r="E250" t="str">
        <f t="shared" si="7"/>
        <v>Oakland Raiders</v>
      </c>
      <c r="I250">
        <v>16</v>
      </c>
      <c r="J250" t="s">
        <v>16</v>
      </c>
      <c r="K250" s="1">
        <v>41631</v>
      </c>
      <c r="L250" t="s">
        <v>12</v>
      </c>
      <c r="M250" t="s">
        <v>38</v>
      </c>
      <c r="O250" t="s">
        <v>47</v>
      </c>
      <c r="P250">
        <v>17</v>
      </c>
      <c r="Q250">
        <v>6</v>
      </c>
      <c r="R250">
        <v>271</v>
      </c>
      <c r="S250">
        <v>2</v>
      </c>
      <c r="T250">
        <v>189</v>
      </c>
      <c r="U250">
        <v>1</v>
      </c>
    </row>
    <row r="251" spans="4:21" x14ac:dyDescent="0.3">
      <c r="D251" t="str">
        <f t="shared" si="6"/>
        <v>New York Jets</v>
      </c>
      <c r="E251" t="str">
        <f t="shared" si="7"/>
        <v>San Diego Chargers</v>
      </c>
      <c r="I251">
        <v>16</v>
      </c>
      <c r="J251" t="s">
        <v>16</v>
      </c>
      <c r="K251" s="1">
        <v>41631</v>
      </c>
      <c r="L251" t="s">
        <v>12</v>
      </c>
      <c r="M251" t="s">
        <v>46</v>
      </c>
      <c r="N251" t="s">
        <v>14</v>
      </c>
      <c r="O251" t="s">
        <v>41</v>
      </c>
      <c r="P251">
        <v>27</v>
      </c>
      <c r="Q251">
        <v>17</v>
      </c>
      <c r="R251">
        <v>223</v>
      </c>
      <c r="S251">
        <v>0</v>
      </c>
      <c r="T251">
        <v>225</v>
      </c>
      <c r="U251">
        <v>2</v>
      </c>
    </row>
    <row r="252" spans="4:21" x14ac:dyDescent="0.3">
      <c r="D252" t="str">
        <f t="shared" si="6"/>
        <v>Seattle Seahawks</v>
      </c>
      <c r="E252" t="str">
        <f t="shared" si="7"/>
        <v>San Francisco 49ers</v>
      </c>
      <c r="I252">
        <v>16</v>
      </c>
      <c r="J252" t="s">
        <v>16</v>
      </c>
      <c r="K252" s="1">
        <v>41631</v>
      </c>
      <c r="L252" t="s">
        <v>12</v>
      </c>
      <c r="M252" t="s">
        <v>26</v>
      </c>
      <c r="O252" t="s">
        <v>23</v>
      </c>
      <c r="P252">
        <v>42</v>
      </c>
      <c r="Q252">
        <v>13</v>
      </c>
      <c r="R252">
        <v>346</v>
      </c>
      <c r="S252">
        <v>1</v>
      </c>
      <c r="T252">
        <v>313</v>
      </c>
      <c r="U252">
        <v>2</v>
      </c>
    </row>
    <row r="253" spans="4:21" x14ac:dyDescent="0.3">
      <c r="D253" t="str">
        <f t="shared" si="6"/>
        <v>Dallas Cowboys</v>
      </c>
      <c r="E253" t="str">
        <f t="shared" si="7"/>
        <v>New Orleans Saints</v>
      </c>
      <c r="I253">
        <v>16</v>
      </c>
      <c r="J253" t="s">
        <v>16</v>
      </c>
      <c r="K253" s="1">
        <v>41631</v>
      </c>
      <c r="L253" t="s">
        <v>12</v>
      </c>
      <c r="M253" t="s">
        <v>28</v>
      </c>
      <c r="N253" t="s">
        <v>14</v>
      </c>
      <c r="O253" t="s">
        <v>13</v>
      </c>
      <c r="P253">
        <v>34</v>
      </c>
      <c r="Q253">
        <v>31</v>
      </c>
      <c r="R253">
        <v>562</v>
      </c>
      <c r="S253">
        <v>0</v>
      </c>
      <c r="T253">
        <v>446</v>
      </c>
      <c r="U253">
        <v>1</v>
      </c>
    </row>
    <row r="254" spans="4:21" x14ac:dyDescent="0.3">
      <c r="D254" t="str">
        <f t="shared" si="6"/>
        <v>Miami Dolphins</v>
      </c>
      <c r="E254" t="str">
        <f t="shared" si="7"/>
        <v>Buffalo Bills</v>
      </c>
      <c r="I254">
        <v>16</v>
      </c>
      <c r="J254" t="s">
        <v>16</v>
      </c>
      <c r="K254" s="1">
        <v>41631</v>
      </c>
      <c r="L254" t="s">
        <v>12</v>
      </c>
      <c r="M254" t="s">
        <v>34</v>
      </c>
      <c r="O254" t="s">
        <v>42</v>
      </c>
      <c r="P254">
        <v>24</v>
      </c>
      <c r="Q254">
        <v>10</v>
      </c>
      <c r="R254">
        <v>301</v>
      </c>
      <c r="S254">
        <v>0</v>
      </c>
      <c r="T254">
        <v>381</v>
      </c>
      <c r="U254">
        <v>4</v>
      </c>
    </row>
    <row r="255" spans="4:21" x14ac:dyDescent="0.3">
      <c r="D255" t="str">
        <f t="shared" si="6"/>
        <v>Houston Texans</v>
      </c>
      <c r="E255" t="str">
        <f t="shared" si="7"/>
        <v>Minnesota Vikings</v>
      </c>
      <c r="I255">
        <v>16</v>
      </c>
      <c r="J255" t="s">
        <v>16</v>
      </c>
      <c r="K255" s="1">
        <v>41631</v>
      </c>
      <c r="L255" t="s">
        <v>12</v>
      </c>
      <c r="M255" t="s">
        <v>39</v>
      </c>
      <c r="N255" t="s">
        <v>14</v>
      </c>
      <c r="O255" t="s">
        <v>33</v>
      </c>
      <c r="P255">
        <v>23</v>
      </c>
      <c r="Q255">
        <v>6</v>
      </c>
      <c r="R255">
        <v>345</v>
      </c>
      <c r="S255">
        <v>1</v>
      </c>
      <c r="T255">
        <v>187</v>
      </c>
      <c r="U255">
        <v>2</v>
      </c>
    </row>
    <row r="256" spans="4:21" x14ac:dyDescent="0.3">
      <c r="D256" t="str">
        <f t="shared" si="6"/>
        <v>Pittsburgh Steelers</v>
      </c>
      <c r="E256" t="str">
        <f t="shared" si="7"/>
        <v>Cincinnati Bengals</v>
      </c>
      <c r="I256">
        <v>16</v>
      </c>
      <c r="J256" t="s">
        <v>16</v>
      </c>
      <c r="K256" s="1">
        <v>41631</v>
      </c>
      <c r="L256" t="s">
        <v>12</v>
      </c>
      <c r="M256" t="s">
        <v>45</v>
      </c>
      <c r="N256" t="s">
        <v>14</v>
      </c>
      <c r="O256" t="s">
        <v>22</v>
      </c>
      <c r="P256">
        <v>13</v>
      </c>
      <c r="Q256">
        <v>10</v>
      </c>
      <c r="R256">
        <v>267</v>
      </c>
      <c r="S256">
        <v>3</v>
      </c>
      <c r="T256">
        <v>280</v>
      </c>
      <c r="U256">
        <v>3</v>
      </c>
    </row>
    <row r="257" spans="4:21" x14ac:dyDescent="0.3">
      <c r="D257" t="str">
        <f t="shared" si="6"/>
        <v>Tampa Bay Buccaneers</v>
      </c>
      <c r="E257" t="str">
        <f t="shared" si="7"/>
        <v>St. Louis Rams</v>
      </c>
      <c r="I257">
        <v>16</v>
      </c>
      <c r="J257" t="s">
        <v>16</v>
      </c>
      <c r="K257" s="1">
        <v>41631</v>
      </c>
      <c r="L257" t="s">
        <v>12</v>
      </c>
      <c r="M257" t="s">
        <v>36</v>
      </c>
      <c r="N257" t="s">
        <v>14</v>
      </c>
      <c r="O257" t="s">
        <v>37</v>
      </c>
      <c r="P257">
        <v>28</v>
      </c>
      <c r="Q257">
        <v>13</v>
      </c>
      <c r="R257">
        <v>285</v>
      </c>
      <c r="S257">
        <v>2</v>
      </c>
      <c r="T257">
        <v>429</v>
      </c>
      <c r="U257">
        <v>5</v>
      </c>
    </row>
    <row r="258" spans="4:21" x14ac:dyDescent="0.3">
      <c r="D258" t="str">
        <f t="shared" si="6"/>
        <v>Kansas City Chiefs</v>
      </c>
      <c r="E258" t="str">
        <f t="shared" si="7"/>
        <v>Indianapolis Colts</v>
      </c>
      <c r="I258">
        <v>16</v>
      </c>
      <c r="J258" t="s">
        <v>16</v>
      </c>
      <c r="K258" s="1">
        <v>41631</v>
      </c>
      <c r="L258" t="s">
        <v>12</v>
      </c>
      <c r="M258" t="s">
        <v>30</v>
      </c>
      <c r="N258" t="s">
        <v>14</v>
      </c>
      <c r="O258" t="s">
        <v>32</v>
      </c>
      <c r="P258">
        <v>20</v>
      </c>
      <c r="Q258">
        <v>13</v>
      </c>
      <c r="R258">
        <v>288</v>
      </c>
      <c r="S258">
        <v>0</v>
      </c>
      <c r="T258">
        <v>507</v>
      </c>
      <c r="U258">
        <v>3</v>
      </c>
    </row>
    <row r="259" spans="4:21" x14ac:dyDescent="0.3">
      <c r="D259" t="str">
        <f t="shared" si="6"/>
        <v>Winner/tie</v>
      </c>
      <c r="E259" t="str">
        <f t="shared" si="7"/>
        <v>Loser/tie</v>
      </c>
      <c r="I259" t="s">
        <v>0</v>
      </c>
      <c r="J259" t="s">
        <v>1</v>
      </c>
      <c r="K259" t="s">
        <v>2</v>
      </c>
      <c r="M259" t="s">
        <v>3</v>
      </c>
      <c r="O259" t="s">
        <v>4</v>
      </c>
      <c r="P259" t="s">
        <v>5</v>
      </c>
      <c r="Q259" t="s">
        <v>6</v>
      </c>
      <c r="R259" t="s">
        <v>7</v>
      </c>
      <c r="S259" t="s">
        <v>8</v>
      </c>
      <c r="T259" t="s">
        <v>9</v>
      </c>
      <c r="U259" t="s">
        <v>10</v>
      </c>
    </row>
    <row r="260" spans="4:21" x14ac:dyDescent="0.3">
      <c r="D260" t="str">
        <f t="shared" si="6"/>
        <v>San Diego Chargers</v>
      </c>
      <c r="E260" t="str">
        <f t="shared" si="7"/>
        <v>Oakland Raiders</v>
      </c>
      <c r="I260">
        <v>17</v>
      </c>
      <c r="J260" t="s">
        <v>16</v>
      </c>
      <c r="K260" s="1">
        <v>41638</v>
      </c>
      <c r="L260" t="s">
        <v>12</v>
      </c>
      <c r="M260" t="s">
        <v>46</v>
      </c>
      <c r="O260" t="s">
        <v>47</v>
      </c>
      <c r="P260">
        <v>24</v>
      </c>
      <c r="Q260">
        <v>21</v>
      </c>
      <c r="R260">
        <v>210</v>
      </c>
      <c r="S260">
        <v>0</v>
      </c>
      <c r="T260">
        <v>265</v>
      </c>
      <c r="U260">
        <v>1</v>
      </c>
    </row>
    <row r="261" spans="4:21" x14ac:dyDescent="0.3">
      <c r="D261" t="str">
        <f t="shared" ref="D261:D275" si="8">IF(N261="@",O261,M261)</f>
        <v>Seattle Seahawks</v>
      </c>
      <c r="E261" t="str">
        <f t="shared" ref="E261:E275" si="9">IF(N261="@",M261,O261)</f>
        <v>St. Louis Rams</v>
      </c>
      <c r="I261">
        <v>17</v>
      </c>
      <c r="J261" t="s">
        <v>16</v>
      </c>
      <c r="K261" s="1">
        <v>41638</v>
      </c>
      <c r="L261" t="s">
        <v>12</v>
      </c>
      <c r="M261" t="s">
        <v>26</v>
      </c>
      <c r="O261" t="s">
        <v>36</v>
      </c>
      <c r="P261">
        <v>20</v>
      </c>
      <c r="Q261">
        <v>13</v>
      </c>
      <c r="R261">
        <v>362</v>
      </c>
      <c r="S261">
        <v>0</v>
      </c>
      <c r="T261">
        <v>331</v>
      </c>
      <c r="U261">
        <v>1</v>
      </c>
    </row>
    <row r="262" spans="4:21" x14ac:dyDescent="0.3">
      <c r="D262" t="str">
        <f t="shared" si="8"/>
        <v>Denver Broncos</v>
      </c>
      <c r="E262" t="str">
        <f t="shared" si="9"/>
        <v>Kansas City Chiefs</v>
      </c>
      <c r="I262">
        <v>17</v>
      </c>
      <c r="J262" t="s">
        <v>16</v>
      </c>
      <c r="K262" s="1">
        <v>41638</v>
      </c>
      <c r="L262" t="s">
        <v>12</v>
      </c>
      <c r="M262" t="s">
        <v>21</v>
      </c>
      <c r="O262" t="s">
        <v>32</v>
      </c>
      <c r="P262">
        <v>38</v>
      </c>
      <c r="Q262">
        <v>3</v>
      </c>
      <c r="R262">
        <v>488</v>
      </c>
      <c r="S262">
        <v>1</v>
      </c>
      <c r="T262">
        <v>119</v>
      </c>
      <c r="U262">
        <v>0</v>
      </c>
    </row>
    <row r="263" spans="4:21" x14ac:dyDescent="0.3">
      <c r="D263" t="str">
        <f t="shared" si="8"/>
        <v>New England Patriots</v>
      </c>
      <c r="E263" t="str">
        <f t="shared" si="9"/>
        <v>Miami Dolphins</v>
      </c>
      <c r="I263">
        <v>17</v>
      </c>
      <c r="J263" t="s">
        <v>16</v>
      </c>
      <c r="K263" s="1">
        <v>41638</v>
      </c>
      <c r="L263" t="s">
        <v>12</v>
      </c>
      <c r="M263" t="s">
        <v>19</v>
      </c>
      <c r="O263" t="s">
        <v>34</v>
      </c>
      <c r="P263">
        <v>28</v>
      </c>
      <c r="Q263">
        <v>0</v>
      </c>
      <c r="R263">
        <v>443</v>
      </c>
      <c r="S263">
        <v>0</v>
      </c>
      <c r="T263">
        <v>256</v>
      </c>
      <c r="U263">
        <v>2</v>
      </c>
    </row>
    <row r="264" spans="4:21" x14ac:dyDescent="0.3">
      <c r="D264" t="str">
        <f t="shared" si="8"/>
        <v>New York Giants</v>
      </c>
      <c r="E264" t="str">
        <f t="shared" si="9"/>
        <v>Philadelphia Eagles</v>
      </c>
      <c r="I264">
        <v>17</v>
      </c>
      <c r="J264" t="s">
        <v>16</v>
      </c>
      <c r="K264" s="1">
        <v>41638</v>
      </c>
      <c r="L264" t="s">
        <v>12</v>
      </c>
      <c r="M264" t="s">
        <v>15</v>
      </c>
      <c r="O264" t="s">
        <v>17</v>
      </c>
      <c r="P264">
        <v>42</v>
      </c>
      <c r="Q264">
        <v>7</v>
      </c>
      <c r="R264">
        <v>397</v>
      </c>
      <c r="S264">
        <v>0</v>
      </c>
      <c r="T264">
        <v>317</v>
      </c>
      <c r="U264">
        <v>1</v>
      </c>
    </row>
    <row r="265" spans="4:21" x14ac:dyDescent="0.3">
      <c r="D265" t="str">
        <f t="shared" si="8"/>
        <v>Indianapolis Colts</v>
      </c>
      <c r="E265" t="str">
        <f t="shared" si="9"/>
        <v>Houston Texans</v>
      </c>
      <c r="I265">
        <v>17</v>
      </c>
      <c r="J265" t="s">
        <v>16</v>
      </c>
      <c r="K265" s="1">
        <v>41638</v>
      </c>
      <c r="L265" t="s">
        <v>12</v>
      </c>
      <c r="M265" t="s">
        <v>30</v>
      </c>
      <c r="O265" t="s">
        <v>33</v>
      </c>
      <c r="P265">
        <v>28</v>
      </c>
      <c r="Q265">
        <v>16</v>
      </c>
      <c r="R265">
        <v>265</v>
      </c>
      <c r="S265">
        <v>0</v>
      </c>
      <c r="T265">
        <v>352</v>
      </c>
      <c r="U265">
        <v>2</v>
      </c>
    </row>
    <row r="266" spans="4:21" x14ac:dyDescent="0.3">
      <c r="D266" t="str">
        <f t="shared" si="8"/>
        <v>Tennessee Titans</v>
      </c>
      <c r="E266" t="str">
        <f t="shared" si="9"/>
        <v>Jacksonville Jaguars</v>
      </c>
      <c r="I266">
        <v>17</v>
      </c>
      <c r="J266" t="s">
        <v>16</v>
      </c>
      <c r="K266" s="1">
        <v>41638</v>
      </c>
      <c r="L266" t="s">
        <v>12</v>
      </c>
      <c r="M266" t="s">
        <v>20</v>
      </c>
      <c r="O266" t="s">
        <v>40</v>
      </c>
      <c r="P266">
        <v>38</v>
      </c>
      <c r="Q266">
        <v>20</v>
      </c>
      <c r="R266">
        <v>221</v>
      </c>
      <c r="S266">
        <v>0</v>
      </c>
      <c r="T266">
        <v>375</v>
      </c>
      <c r="U266">
        <v>3</v>
      </c>
    </row>
    <row r="267" spans="4:21" x14ac:dyDescent="0.3">
      <c r="D267" t="str">
        <f t="shared" si="8"/>
        <v>San Francisco 49ers</v>
      </c>
      <c r="E267" t="str">
        <f t="shared" si="9"/>
        <v>Arizona Cardinals</v>
      </c>
      <c r="I267">
        <v>17</v>
      </c>
      <c r="J267" t="s">
        <v>16</v>
      </c>
      <c r="K267" s="1">
        <v>41638</v>
      </c>
      <c r="L267" t="s">
        <v>12</v>
      </c>
      <c r="M267" t="s">
        <v>23</v>
      </c>
      <c r="O267" t="s">
        <v>25</v>
      </c>
      <c r="P267">
        <v>27</v>
      </c>
      <c r="Q267">
        <v>13</v>
      </c>
      <c r="R267">
        <v>407</v>
      </c>
      <c r="S267">
        <v>0</v>
      </c>
      <c r="T267">
        <v>262</v>
      </c>
      <c r="U267">
        <v>2</v>
      </c>
    </row>
    <row r="268" spans="4:21" x14ac:dyDescent="0.3">
      <c r="D268" t="str">
        <f t="shared" si="8"/>
        <v>New Orleans Saints</v>
      </c>
      <c r="E268" t="str">
        <f t="shared" si="9"/>
        <v>Carolina Panthers</v>
      </c>
      <c r="I268">
        <v>17</v>
      </c>
      <c r="J268" t="s">
        <v>16</v>
      </c>
      <c r="K268" s="1">
        <v>41638</v>
      </c>
      <c r="L268" t="s">
        <v>12</v>
      </c>
      <c r="M268" t="s">
        <v>38</v>
      </c>
      <c r="N268" t="s">
        <v>14</v>
      </c>
      <c r="O268" t="s">
        <v>28</v>
      </c>
      <c r="P268">
        <v>44</v>
      </c>
      <c r="Q268">
        <v>38</v>
      </c>
      <c r="R268">
        <v>530</v>
      </c>
      <c r="S268">
        <v>1</v>
      </c>
      <c r="T268">
        <v>441</v>
      </c>
      <c r="U268">
        <v>1</v>
      </c>
    </row>
    <row r="269" spans="4:21" x14ac:dyDescent="0.3">
      <c r="D269" t="str">
        <f t="shared" si="8"/>
        <v>Minnesota Vikings</v>
      </c>
      <c r="E269" t="str">
        <f t="shared" si="9"/>
        <v>Green Bay Packers</v>
      </c>
      <c r="I269">
        <v>17</v>
      </c>
      <c r="J269" t="s">
        <v>16</v>
      </c>
      <c r="K269" s="1">
        <v>41638</v>
      </c>
      <c r="L269" t="s">
        <v>12</v>
      </c>
      <c r="M269" t="s">
        <v>39</v>
      </c>
      <c r="O269" t="s">
        <v>24</v>
      </c>
      <c r="P269">
        <v>37</v>
      </c>
      <c r="Q269">
        <v>34</v>
      </c>
      <c r="R269">
        <v>444</v>
      </c>
      <c r="S269">
        <v>0</v>
      </c>
      <c r="T269">
        <v>405</v>
      </c>
      <c r="U269">
        <v>1</v>
      </c>
    </row>
    <row r="270" spans="4:21" x14ac:dyDescent="0.3">
      <c r="D270" t="str">
        <f t="shared" si="8"/>
        <v>Washington Redskins</v>
      </c>
      <c r="E270" t="str">
        <f t="shared" si="9"/>
        <v>Dallas Cowboys</v>
      </c>
      <c r="I270">
        <v>17</v>
      </c>
      <c r="J270" t="s">
        <v>16</v>
      </c>
      <c r="K270" s="1">
        <v>41638</v>
      </c>
      <c r="L270" t="s">
        <v>12</v>
      </c>
      <c r="M270" t="s">
        <v>27</v>
      </c>
      <c r="O270" t="s">
        <v>13</v>
      </c>
      <c r="P270">
        <v>28</v>
      </c>
      <c r="Q270">
        <v>18</v>
      </c>
      <c r="R270">
        <v>361</v>
      </c>
      <c r="S270">
        <v>0</v>
      </c>
      <c r="T270">
        <v>296</v>
      </c>
      <c r="U270">
        <v>3</v>
      </c>
    </row>
    <row r="271" spans="4:21" x14ac:dyDescent="0.3">
      <c r="D271" t="str">
        <f t="shared" si="8"/>
        <v>Detroit Lions</v>
      </c>
      <c r="E271" t="str">
        <f t="shared" si="9"/>
        <v>Chicago Bears</v>
      </c>
      <c r="I271">
        <v>17</v>
      </c>
      <c r="J271" t="s">
        <v>16</v>
      </c>
      <c r="K271" s="1">
        <v>41638</v>
      </c>
      <c r="L271" t="s">
        <v>12</v>
      </c>
      <c r="M271" t="s">
        <v>29</v>
      </c>
      <c r="N271" t="s">
        <v>14</v>
      </c>
      <c r="O271" t="s">
        <v>35</v>
      </c>
      <c r="P271">
        <v>26</v>
      </c>
      <c r="Q271">
        <v>24</v>
      </c>
      <c r="R271">
        <v>389</v>
      </c>
      <c r="S271">
        <v>0</v>
      </c>
      <c r="T271">
        <v>327</v>
      </c>
      <c r="U271">
        <v>4</v>
      </c>
    </row>
    <row r="272" spans="4:21" x14ac:dyDescent="0.3">
      <c r="D272" t="str">
        <f t="shared" si="8"/>
        <v>Pittsburgh Steelers</v>
      </c>
      <c r="E272" t="str">
        <f t="shared" si="9"/>
        <v>Cleveland Browns</v>
      </c>
      <c r="I272">
        <v>17</v>
      </c>
      <c r="J272" t="s">
        <v>16</v>
      </c>
      <c r="K272" s="1">
        <v>41638</v>
      </c>
      <c r="L272" t="s">
        <v>12</v>
      </c>
      <c r="M272" t="s">
        <v>22</v>
      </c>
      <c r="O272" t="s">
        <v>18</v>
      </c>
      <c r="P272">
        <v>24</v>
      </c>
      <c r="Q272">
        <v>10</v>
      </c>
      <c r="R272">
        <v>212</v>
      </c>
      <c r="S272">
        <v>0</v>
      </c>
      <c r="T272">
        <v>320</v>
      </c>
      <c r="U272">
        <v>4</v>
      </c>
    </row>
    <row r="273" spans="4:21" x14ac:dyDescent="0.3">
      <c r="D273" t="str">
        <f t="shared" si="8"/>
        <v>Buffalo Bills</v>
      </c>
      <c r="E273" t="str">
        <f t="shared" si="9"/>
        <v>New York Jets</v>
      </c>
      <c r="I273">
        <v>17</v>
      </c>
      <c r="J273" t="s">
        <v>16</v>
      </c>
      <c r="K273" s="1">
        <v>41638</v>
      </c>
      <c r="L273" t="s">
        <v>12</v>
      </c>
      <c r="M273" t="s">
        <v>42</v>
      </c>
      <c r="O273" t="s">
        <v>41</v>
      </c>
      <c r="P273">
        <v>28</v>
      </c>
      <c r="Q273">
        <v>9</v>
      </c>
      <c r="R273">
        <v>334</v>
      </c>
      <c r="S273">
        <v>1</v>
      </c>
      <c r="T273">
        <v>332</v>
      </c>
      <c r="U273">
        <v>2</v>
      </c>
    </row>
    <row r="274" spans="4:21" x14ac:dyDescent="0.3">
      <c r="D274" t="str">
        <f t="shared" si="8"/>
        <v>Cincinnati Bengals</v>
      </c>
      <c r="E274" t="str">
        <f t="shared" si="9"/>
        <v>Baltimore Ravens</v>
      </c>
      <c r="I274">
        <v>17</v>
      </c>
      <c r="J274" t="s">
        <v>16</v>
      </c>
      <c r="K274" s="1">
        <v>41638</v>
      </c>
      <c r="L274" t="s">
        <v>12</v>
      </c>
      <c r="M274" t="s">
        <v>45</v>
      </c>
      <c r="O274" t="s">
        <v>44</v>
      </c>
      <c r="P274">
        <v>23</v>
      </c>
      <c r="Q274">
        <v>17</v>
      </c>
      <c r="R274">
        <v>189</v>
      </c>
      <c r="S274">
        <v>0</v>
      </c>
      <c r="T274">
        <v>352</v>
      </c>
      <c r="U274">
        <v>1</v>
      </c>
    </row>
    <row r="275" spans="4:21" x14ac:dyDescent="0.3">
      <c r="D275" t="str">
        <f t="shared" si="8"/>
        <v>Atlanta Falcons</v>
      </c>
      <c r="E275" t="str">
        <f t="shared" si="9"/>
        <v>Tampa Bay Buccaneers</v>
      </c>
      <c r="I275">
        <v>17</v>
      </c>
      <c r="J275" t="s">
        <v>16</v>
      </c>
      <c r="K275" s="1">
        <v>41638</v>
      </c>
      <c r="L275" t="s">
        <v>12</v>
      </c>
      <c r="M275" t="s">
        <v>37</v>
      </c>
      <c r="N275" t="s">
        <v>14</v>
      </c>
      <c r="O275" t="s">
        <v>31</v>
      </c>
      <c r="P275">
        <v>22</v>
      </c>
      <c r="Q275">
        <v>17</v>
      </c>
      <c r="R275">
        <v>366</v>
      </c>
      <c r="S275">
        <v>1</v>
      </c>
      <c r="T275">
        <v>278</v>
      </c>
      <c r="U275">
        <v>0</v>
      </c>
    </row>
    <row r="276" spans="4:21" x14ac:dyDescent="0.3">
      <c r="K276" t="s">
        <v>50</v>
      </c>
    </row>
    <row r="277" spans="4:21" x14ac:dyDescent="0.3">
      <c r="I277" t="s">
        <v>51</v>
      </c>
      <c r="J277" t="s">
        <v>49</v>
      </c>
      <c r="K277" s="1">
        <v>41279</v>
      </c>
      <c r="L277" t="s">
        <v>12</v>
      </c>
      <c r="M277" t="s">
        <v>24</v>
      </c>
      <c r="O277" t="s">
        <v>39</v>
      </c>
      <c r="P277">
        <v>24</v>
      </c>
      <c r="Q277">
        <v>10</v>
      </c>
      <c r="R277">
        <v>326</v>
      </c>
      <c r="S277">
        <v>0</v>
      </c>
      <c r="T277">
        <v>324</v>
      </c>
      <c r="U277">
        <v>3</v>
      </c>
    </row>
    <row r="278" spans="4:21" x14ac:dyDescent="0.3">
      <c r="I278" t="s">
        <v>51</v>
      </c>
      <c r="J278" t="s">
        <v>49</v>
      </c>
      <c r="K278" s="1">
        <v>41279</v>
      </c>
      <c r="L278" t="s">
        <v>12</v>
      </c>
      <c r="M278" t="s">
        <v>33</v>
      </c>
      <c r="O278" t="s">
        <v>45</v>
      </c>
      <c r="P278">
        <v>19</v>
      </c>
      <c r="Q278">
        <v>13</v>
      </c>
      <c r="R278">
        <v>420</v>
      </c>
      <c r="S278">
        <v>1</v>
      </c>
      <c r="T278">
        <v>198</v>
      </c>
      <c r="U278">
        <v>1</v>
      </c>
    </row>
    <row r="279" spans="4:21" x14ac:dyDescent="0.3">
      <c r="I279" t="s">
        <v>51</v>
      </c>
      <c r="J279" t="s">
        <v>16</v>
      </c>
      <c r="K279" s="1">
        <v>41280</v>
      </c>
      <c r="L279" t="s">
        <v>12</v>
      </c>
      <c r="M279" t="s">
        <v>26</v>
      </c>
      <c r="N279" t="s">
        <v>14</v>
      </c>
      <c r="O279" t="s">
        <v>27</v>
      </c>
      <c r="P279">
        <v>24</v>
      </c>
      <c r="Q279">
        <v>14</v>
      </c>
      <c r="R279">
        <v>380</v>
      </c>
      <c r="S279">
        <v>1</v>
      </c>
      <c r="T279">
        <v>203</v>
      </c>
      <c r="U279">
        <v>2</v>
      </c>
    </row>
    <row r="280" spans="4:21" x14ac:dyDescent="0.3">
      <c r="I280" t="s">
        <v>51</v>
      </c>
      <c r="J280" t="s">
        <v>16</v>
      </c>
      <c r="K280" s="1">
        <v>41280</v>
      </c>
      <c r="L280" t="s">
        <v>12</v>
      </c>
      <c r="M280" t="s">
        <v>44</v>
      </c>
      <c r="O280" t="s">
        <v>30</v>
      </c>
      <c r="P280">
        <v>24</v>
      </c>
      <c r="Q280">
        <v>9</v>
      </c>
      <c r="R280">
        <v>439</v>
      </c>
      <c r="S280">
        <v>2</v>
      </c>
      <c r="T280">
        <v>419</v>
      </c>
      <c r="U280">
        <v>2</v>
      </c>
    </row>
    <row r="281" spans="4:21" x14ac:dyDescent="0.3">
      <c r="I281" t="s">
        <v>52</v>
      </c>
      <c r="J281" t="s">
        <v>49</v>
      </c>
      <c r="K281" s="1">
        <v>41286</v>
      </c>
      <c r="L281" t="s">
        <v>12</v>
      </c>
      <c r="M281" t="s">
        <v>44</v>
      </c>
      <c r="N281" t="s">
        <v>14</v>
      </c>
      <c r="O281" t="s">
        <v>21</v>
      </c>
      <c r="P281">
        <v>38</v>
      </c>
      <c r="Q281">
        <v>35</v>
      </c>
      <c r="R281">
        <v>479</v>
      </c>
      <c r="S281">
        <v>1</v>
      </c>
      <c r="T281">
        <v>398</v>
      </c>
      <c r="U281">
        <v>3</v>
      </c>
    </row>
    <row r="282" spans="4:21" x14ac:dyDescent="0.3">
      <c r="I282" t="s">
        <v>52</v>
      </c>
      <c r="J282" t="s">
        <v>49</v>
      </c>
      <c r="K282" s="1">
        <v>41286</v>
      </c>
      <c r="L282" t="s">
        <v>12</v>
      </c>
      <c r="M282" t="s">
        <v>23</v>
      </c>
      <c r="O282" t="s">
        <v>24</v>
      </c>
      <c r="P282">
        <v>45</v>
      </c>
      <c r="Q282">
        <v>31</v>
      </c>
      <c r="R282">
        <v>579</v>
      </c>
      <c r="S282">
        <v>1</v>
      </c>
      <c r="T282">
        <v>352</v>
      </c>
      <c r="U282">
        <v>2</v>
      </c>
    </row>
    <row r="283" spans="4:21" x14ac:dyDescent="0.3">
      <c r="I283" t="s">
        <v>52</v>
      </c>
      <c r="J283" t="s">
        <v>16</v>
      </c>
      <c r="K283" s="1">
        <v>41287</v>
      </c>
      <c r="L283" t="s">
        <v>12</v>
      </c>
      <c r="M283" t="s">
        <v>31</v>
      </c>
      <c r="O283" t="s">
        <v>26</v>
      </c>
      <c r="P283">
        <v>30</v>
      </c>
      <c r="Q283">
        <v>28</v>
      </c>
      <c r="R283">
        <v>417</v>
      </c>
      <c r="S283">
        <v>2</v>
      </c>
      <c r="T283">
        <v>491</v>
      </c>
      <c r="U283">
        <v>2</v>
      </c>
    </row>
    <row r="284" spans="4:21" x14ac:dyDescent="0.3">
      <c r="I284" t="s">
        <v>52</v>
      </c>
      <c r="J284" t="s">
        <v>16</v>
      </c>
      <c r="K284" s="1">
        <v>41287</v>
      </c>
      <c r="L284" t="s">
        <v>12</v>
      </c>
      <c r="M284" t="s">
        <v>19</v>
      </c>
      <c r="O284" t="s">
        <v>33</v>
      </c>
      <c r="P284">
        <v>41</v>
      </c>
      <c r="Q284">
        <v>28</v>
      </c>
      <c r="R284">
        <v>457</v>
      </c>
      <c r="S284">
        <v>0</v>
      </c>
      <c r="T284">
        <v>425</v>
      </c>
      <c r="U284">
        <v>1</v>
      </c>
    </row>
    <row r="285" spans="4:21" x14ac:dyDescent="0.3">
      <c r="I285" t="s">
        <v>53</v>
      </c>
      <c r="J285" t="s">
        <v>16</v>
      </c>
      <c r="K285" s="1">
        <v>41294</v>
      </c>
      <c r="L285" t="s">
        <v>12</v>
      </c>
      <c r="M285" t="s">
        <v>23</v>
      </c>
      <c r="N285" t="s">
        <v>14</v>
      </c>
      <c r="O285" t="s">
        <v>31</v>
      </c>
      <c r="P285">
        <v>28</v>
      </c>
      <c r="Q285">
        <v>24</v>
      </c>
      <c r="R285">
        <v>373</v>
      </c>
      <c r="S285">
        <v>1</v>
      </c>
      <c r="T285">
        <v>477</v>
      </c>
      <c r="U285">
        <v>2</v>
      </c>
    </row>
    <row r="286" spans="4:21" x14ac:dyDescent="0.3">
      <c r="I286" t="s">
        <v>53</v>
      </c>
      <c r="J286" t="s">
        <v>16</v>
      </c>
      <c r="K286" s="1">
        <v>41294</v>
      </c>
      <c r="L286" t="s">
        <v>12</v>
      </c>
      <c r="M286" t="s">
        <v>44</v>
      </c>
      <c r="N286" t="s">
        <v>14</v>
      </c>
      <c r="O286" t="s">
        <v>19</v>
      </c>
      <c r="P286">
        <v>28</v>
      </c>
      <c r="Q286">
        <v>13</v>
      </c>
      <c r="R286">
        <v>356</v>
      </c>
      <c r="S286">
        <v>0</v>
      </c>
      <c r="T286">
        <v>428</v>
      </c>
      <c r="U286">
        <v>3</v>
      </c>
    </row>
    <row r="287" spans="4:21" x14ac:dyDescent="0.3">
      <c r="I287" t="s">
        <v>54</v>
      </c>
      <c r="J287" t="s">
        <v>16</v>
      </c>
      <c r="K287" s="1">
        <v>41308</v>
      </c>
      <c r="L287" t="s">
        <v>12</v>
      </c>
      <c r="M287" t="s">
        <v>44</v>
      </c>
      <c r="N287" t="s">
        <v>14</v>
      </c>
      <c r="O287" t="s">
        <v>23</v>
      </c>
      <c r="P287">
        <v>34</v>
      </c>
      <c r="Q287">
        <v>31</v>
      </c>
      <c r="R287">
        <v>367</v>
      </c>
      <c r="S287">
        <v>1</v>
      </c>
      <c r="T287">
        <v>468</v>
      </c>
      <c r="U28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"/>
  <sheetViews>
    <sheetView tabSelected="1" topLeftCell="A2" workbookViewId="0">
      <selection activeCell="E13" sqref="E13"/>
    </sheetView>
  </sheetViews>
  <sheetFormatPr defaultRowHeight="14.4" x14ac:dyDescent="0.3"/>
  <cols>
    <col min="1" max="1" width="18.33203125" style="2" customWidth="1"/>
    <col min="2" max="2" width="8.88671875" style="2"/>
    <col min="3" max="3" width="19.5546875" style="2" customWidth="1"/>
    <col min="4" max="4" width="12.109375" style="2" bestFit="1" customWidth="1"/>
    <col min="5" max="5" width="20.44140625" style="2" customWidth="1"/>
    <col min="6" max="6" width="12" style="2" bestFit="1" customWidth="1"/>
    <col min="7" max="7" width="20" style="2" bestFit="1" customWidth="1"/>
    <col min="8" max="8" width="20.21875" style="2" customWidth="1"/>
    <col min="9" max="9" width="12.33203125" style="2" customWidth="1"/>
    <col min="10" max="11" width="8.88671875" style="2"/>
    <col min="12" max="12" width="10.5546875" style="2" bestFit="1" customWidth="1"/>
    <col min="13" max="13" width="4.77734375" style="2" bestFit="1" customWidth="1"/>
    <col min="14" max="14" width="7.5546875" style="2" bestFit="1" customWidth="1"/>
    <col min="15" max="15" width="8.44140625" style="2" bestFit="1" customWidth="1"/>
    <col min="16" max="16" width="20" style="2" bestFit="1" customWidth="1"/>
    <col min="17" max="17" width="2.77734375" style="2" bestFit="1" customWidth="1"/>
    <col min="18" max="18" width="20" style="2" bestFit="1" customWidth="1"/>
    <col min="19" max="19" width="5.21875" style="2" bestFit="1" customWidth="1"/>
    <col min="20" max="20" width="4.33203125" style="2" bestFit="1" customWidth="1"/>
    <col min="21" max="21" width="5.5546875" style="2" bestFit="1" customWidth="1"/>
    <col min="22" max="22" width="5.109375" style="2" bestFit="1" customWidth="1"/>
    <col min="23" max="23" width="4.6640625" style="2" bestFit="1" customWidth="1"/>
    <col min="24" max="24" width="4.21875" style="2" bestFit="1" customWidth="1"/>
    <col min="25" max="16384" width="8.88671875" style="2"/>
  </cols>
  <sheetData>
    <row r="1" spans="1:10" x14ac:dyDescent="0.3">
      <c r="B1" s="2" t="s">
        <v>65</v>
      </c>
      <c r="C1" s="2">
        <v>2.4335981868164747</v>
      </c>
    </row>
    <row r="2" spans="1:10" x14ac:dyDescent="0.3">
      <c r="B2" s="2" t="s">
        <v>63</v>
      </c>
      <c r="C2" s="2">
        <f>AVERAGE(ratings)</f>
        <v>0</v>
      </c>
      <c r="D2" s="3">
        <f>SUM(C5:C276)</f>
        <v>38815.656647928459</v>
      </c>
      <c r="E2" s="2" t="s">
        <v>62</v>
      </c>
    </row>
    <row r="3" spans="1:10" x14ac:dyDescent="0.3">
      <c r="A3" s="2" t="s">
        <v>59</v>
      </c>
      <c r="B3" s="2" t="s">
        <v>64</v>
      </c>
    </row>
    <row r="4" spans="1:10" x14ac:dyDescent="0.3">
      <c r="A4" s="2" t="s">
        <v>25</v>
      </c>
      <c r="B4" s="4">
        <v>-3.1902508084874759</v>
      </c>
      <c r="C4" s="2" t="s">
        <v>67</v>
      </c>
      <c r="D4" s="2" t="s">
        <v>66</v>
      </c>
      <c r="E4" s="2" t="s">
        <v>61</v>
      </c>
      <c r="F4" s="2" t="s">
        <v>60</v>
      </c>
      <c r="G4" s="2" t="s">
        <v>55</v>
      </c>
      <c r="H4" s="2" t="s">
        <v>56</v>
      </c>
      <c r="I4" s="2" t="s">
        <v>57</v>
      </c>
      <c r="J4" s="2" t="s">
        <v>58</v>
      </c>
    </row>
    <row r="5" spans="1:10" x14ac:dyDescent="0.3">
      <c r="A5" s="2" t="s">
        <v>31</v>
      </c>
      <c r="B5" s="4">
        <v>6.4438326395871579</v>
      </c>
      <c r="C5" s="2">
        <f>IFERROR(D5^2," ")</f>
        <v>236.97445864493864</v>
      </c>
      <c r="D5" s="2">
        <f>IFERROR(F5-E5," ")</f>
        <v>-15.393974751341469</v>
      </c>
      <c r="E5" s="2">
        <f t="shared" ref="E5:E68" si="0">IFERROR(home+VLOOKUP(G5,lookup,2,FALSE)-VLOOKUP(H5,lookup,2,FALSE)," ")</f>
        <v>8.3939747513414691</v>
      </c>
      <c r="F5" s="2">
        <f>IFERROR(I5-J5," ")</f>
        <v>-7</v>
      </c>
      <c r="G5" s="2" t="s">
        <v>15</v>
      </c>
      <c r="H5" s="2" t="s">
        <v>13</v>
      </c>
      <c r="I5" s="2">
        <v>17</v>
      </c>
      <c r="J5" s="2">
        <v>24</v>
      </c>
    </row>
    <row r="6" spans="1:10" x14ac:dyDescent="0.3">
      <c r="A6" s="2" t="s">
        <v>44</v>
      </c>
      <c r="B6" s="4">
        <v>2.9088779880227529</v>
      </c>
      <c r="C6" s="2">
        <f t="shared" ref="C6:C69" si="1">IFERROR(D6^2," ")</f>
        <v>49.15444889183857</v>
      </c>
      <c r="D6" s="2">
        <f t="shared" ref="D6:D69" si="2">IFERROR(F6-E6," ")</f>
        <v>-7.0110233840601737</v>
      </c>
      <c r="E6" s="2">
        <f t="shared" si="0"/>
        <v>6.0110233840601737</v>
      </c>
      <c r="F6" s="2">
        <f t="shared" ref="F6:F69" si="3">IFERROR(I6-J6," ")</f>
        <v>-1</v>
      </c>
      <c r="G6" s="2" t="s">
        <v>18</v>
      </c>
      <c r="H6" s="2" t="s">
        <v>17</v>
      </c>
      <c r="I6" s="2">
        <v>16</v>
      </c>
      <c r="J6" s="2">
        <v>17</v>
      </c>
    </row>
    <row r="7" spans="1:10" x14ac:dyDescent="0.3">
      <c r="A7" s="2" t="s">
        <v>42</v>
      </c>
      <c r="B7" s="4">
        <v>-6.662223948405896</v>
      </c>
      <c r="C7" s="2">
        <f t="shared" si="1"/>
        <v>0.51339489417871986</v>
      </c>
      <c r="D7" s="2">
        <f t="shared" si="2"/>
        <v>-0.71651580176484586</v>
      </c>
      <c r="E7" s="2">
        <f t="shared" si="0"/>
        <v>-20.283484198235154</v>
      </c>
      <c r="F7" s="2">
        <f t="shared" si="3"/>
        <v>-21</v>
      </c>
      <c r="G7" s="2" t="s">
        <v>20</v>
      </c>
      <c r="H7" s="2" t="s">
        <v>19</v>
      </c>
      <c r="I7" s="2">
        <v>13</v>
      </c>
      <c r="J7" s="2">
        <v>34</v>
      </c>
    </row>
    <row r="8" spans="1:10" x14ac:dyDescent="0.3">
      <c r="A8" s="2" t="s">
        <v>38</v>
      </c>
      <c r="B8" s="4">
        <v>0.80947517346319453</v>
      </c>
      <c r="C8" s="2">
        <f t="shared" si="1"/>
        <v>1.4232410260979362</v>
      </c>
      <c r="D8" s="2">
        <f t="shared" si="2"/>
        <v>-1.1929966580413947</v>
      </c>
      <c r="E8" s="2">
        <f t="shared" si="0"/>
        <v>13.192996658041395</v>
      </c>
      <c r="F8" s="2">
        <f t="shared" si="3"/>
        <v>12</v>
      </c>
      <c r="G8" s="2" t="s">
        <v>21</v>
      </c>
      <c r="H8" s="2" t="s">
        <v>22</v>
      </c>
      <c r="I8" s="2">
        <v>31</v>
      </c>
      <c r="J8" s="2">
        <v>19</v>
      </c>
    </row>
    <row r="9" spans="1:10" x14ac:dyDescent="0.3">
      <c r="A9" s="2" t="s">
        <v>29</v>
      </c>
      <c r="B9" s="4">
        <v>6.9533693096424516</v>
      </c>
      <c r="C9" s="2">
        <f t="shared" si="1"/>
        <v>56.163841975910493</v>
      </c>
      <c r="D9" s="2">
        <f t="shared" si="2"/>
        <v>-7.4942539305731088</v>
      </c>
      <c r="E9" s="2">
        <f t="shared" si="0"/>
        <v>-0.50574606942689115</v>
      </c>
      <c r="F9" s="2">
        <f t="shared" si="3"/>
        <v>-8</v>
      </c>
      <c r="G9" s="2" t="s">
        <v>24</v>
      </c>
      <c r="H9" s="2" t="s">
        <v>23</v>
      </c>
      <c r="I9" s="2">
        <v>22</v>
      </c>
      <c r="J9" s="2">
        <v>30</v>
      </c>
    </row>
    <row r="10" spans="1:10" x14ac:dyDescent="0.3">
      <c r="A10" s="2" t="s">
        <v>45</v>
      </c>
      <c r="B10" s="4">
        <v>2.0876712828010868</v>
      </c>
      <c r="C10" s="2">
        <f t="shared" si="1"/>
        <v>288.41880861698661</v>
      </c>
      <c r="D10" s="2">
        <f t="shared" si="2"/>
        <v>16.982897533017933</v>
      </c>
      <c r="E10" s="2">
        <f t="shared" si="0"/>
        <v>-12.982897533017933</v>
      </c>
      <c r="F10" s="2">
        <f t="shared" si="3"/>
        <v>4</v>
      </c>
      <c r="G10" s="2" t="s">
        <v>25</v>
      </c>
      <c r="H10" s="2" t="s">
        <v>26</v>
      </c>
      <c r="I10" s="2">
        <v>20</v>
      </c>
      <c r="J10" s="2">
        <v>16</v>
      </c>
    </row>
    <row r="11" spans="1:10" x14ac:dyDescent="0.3">
      <c r="A11" s="2" t="s">
        <v>18</v>
      </c>
      <c r="B11" s="4">
        <v>-5.2888075376050692</v>
      </c>
      <c r="C11" s="2">
        <f t="shared" si="1"/>
        <v>71.407824530639346</v>
      </c>
      <c r="D11" s="2">
        <f t="shared" si="2"/>
        <v>-8.4503150551112203</v>
      </c>
      <c r="E11" s="2">
        <f t="shared" si="0"/>
        <v>0.45031505511121983</v>
      </c>
      <c r="F11" s="2">
        <f t="shared" si="3"/>
        <v>-8</v>
      </c>
      <c r="G11" s="2" t="s">
        <v>28</v>
      </c>
      <c r="H11" s="2" t="s">
        <v>27</v>
      </c>
      <c r="I11" s="2">
        <v>32</v>
      </c>
      <c r="J11" s="2">
        <v>40</v>
      </c>
    </row>
    <row r="12" spans="1:10" x14ac:dyDescent="0.3">
      <c r="A12" s="2" t="s">
        <v>13</v>
      </c>
      <c r="B12" s="4">
        <v>0.27845069728992289</v>
      </c>
      <c r="C12" s="2">
        <f t="shared" si="1"/>
        <v>34.819090176949388</v>
      </c>
      <c r="D12" s="2">
        <f t="shared" si="2"/>
        <v>5.9007703036933563</v>
      </c>
      <c r="E12" s="2">
        <f t="shared" si="0"/>
        <v>14.099229696306644</v>
      </c>
      <c r="F12" s="2">
        <f t="shared" si="3"/>
        <v>20</v>
      </c>
      <c r="G12" s="2" t="s">
        <v>29</v>
      </c>
      <c r="H12" s="2" t="s">
        <v>30</v>
      </c>
      <c r="I12" s="2">
        <v>41</v>
      </c>
      <c r="J12" s="2">
        <v>21</v>
      </c>
    </row>
    <row r="13" spans="1:10" x14ac:dyDescent="0.3">
      <c r="A13" s="2" t="s">
        <v>21</v>
      </c>
      <c r="B13" s="4">
        <v>10.107135520960055</v>
      </c>
      <c r="C13" s="2">
        <f t="shared" si="1"/>
        <v>3.9642034204959988</v>
      </c>
      <c r="D13" s="2">
        <f t="shared" si="2"/>
        <v>1.9910307432322583</v>
      </c>
      <c r="E13" s="2">
        <f t="shared" si="0"/>
        <v>-17.991030743232258</v>
      </c>
      <c r="F13" s="2">
        <f t="shared" si="3"/>
        <v>-16</v>
      </c>
      <c r="G13" s="2" t="s">
        <v>32</v>
      </c>
      <c r="H13" s="2" t="s">
        <v>31</v>
      </c>
      <c r="I13" s="2">
        <v>24</v>
      </c>
      <c r="J13" s="2">
        <v>40</v>
      </c>
    </row>
    <row r="14" spans="1:10" x14ac:dyDescent="0.3">
      <c r="A14" s="2" t="s">
        <v>35</v>
      </c>
      <c r="B14" s="4">
        <v>-2.2972554305631849</v>
      </c>
      <c r="C14" s="2">
        <f t="shared" si="1"/>
        <v>131.45316565821764</v>
      </c>
      <c r="D14" s="2">
        <f t="shared" si="2"/>
        <v>11.465302684980351</v>
      </c>
      <c r="E14" s="2">
        <f t="shared" si="0"/>
        <v>8.534697315019649</v>
      </c>
      <c r="F14" s="2">
        <f t="shared" si="3"/>
        <v>20</v>
      </c>
      <c r="G14" s="2" t="s">
        <v>33</v>
      </c>
      <c r="H14" s="2" t="s">
        <v>34</v>
      </c>
      <c r="I14" s="2">
        <v>30</v>
      </c>
      <c r="J14" s="2">
        <v>10</v>
      </c>
    </row>
    <row r="15" spans="1:10" x14ac:dyDescent="0.3">
      <c r="A15" s="2" t="s">
        <v>24</v>
      </c>
      <c r="B15" s="4">
        <v>7.264015395028351</v>
      </c>
      <c r="C15" s="2">
        <f t="shared" si="1"/>
        <v>17.808588252594959</v>
      </c>
      <c r="D15" s="2">
        <f t="shared" si="2"/>
        <v>4.2200223047508834</v>
      </c>
      <c r="E15" s="2">
        <f t="shared" si="0"/>
        <v>-0.22002230475088325</v>
      </c>
      <c r="F15" s="2">
        <f t="shared" si="3"/>
        <v>4</v>
      </c>
      <c r="G15" s="2" t="s">
        <v>35</v>
      </c>
      <c r="H15" s="2" t="s">
        <v>36</v>
      </c>
      <c r="I15" s="2">
        <v>27</v>
      </c>
      <c r="J15" s="2">
        <v>23</v>
      </c>
    </row>
    <row r="16" spans="1:10" x14ac:dyDescent="0.3">
      <c r="A16" s="2" t="s">
        <v>33</v>
      </c>
      <c r="B16" s="4">
        <v>3.469179134229849</v>
      </c>
      <c r="C16" s="2">
        <f t="shared" si="1"/>
        <v>19.099380294845698</v>
      </c>
      <c r="D16" s="2">
        <f t="shared" si="2"/>
        <v>4.3702837773817045</v>
      </c>
      <c r="E16" s="2">
        <f t="shared" si="0"/>
        <v>1.6297162226182951</v>
      </c>
      <c r="F16" s="2">
        <f t="shared" si="3"/>
        <v>6</v>
      </c>
      <c r="G16" s="2" t="s">
        <v>37</v>
      </c>
      <c r="H16" s="2" t="s">
        <v>38</v>
      </c>
      <c r="I16" s="2">
        <v>16</v>
      </c>
      <c r="J16" s="2">
        <v>10</v>
      </c>
    </row>
    <row r="17" spans="1:10" x14ac:dyDescent="0.3">
      <c r="A17" s="2" t="s">
        <v>30</v>
      </c>
      <c r="B17" s="4">
        <v>-4.7122621998477179</v>
      </c>
      <c r="C17" s="2">
        <f t="shared" si="1"/>
        <v>248.26280322741289</v>
      </c>
      <c r="D17" s="2">
        <f t="shared" si="2"/>
        <v>-15.756357549491344</v>
      </c>
      <c r="E17" s="2">
        <f t="shared" si="0"/>
        <v>18.756357549491344</v>
      </c>
      <c r="F17" s="2">
        <f t="shared" si="3"/>
        <v>3</v>
      </c>
      <c r="G17" s="2" t="s">
        <v>39</v>
      </c>
      <c r="H17" s="2" t="s">
        <v>40</v>
      </c>
      <c r="I17" s="2">
        <v>26</v>
      </c>
      <c r="J17" s="2">
        <v>23</v>
      </c>
    </row>
    <row r="18" spans="1:10" x14ac:dyDescent="0.3">
      <c r="A18" s="2" t="s">
        <v>40</v>
      </c>
      <c r="B18" s="4">
        <v>-12.960789773857543</v>
      </c>
      <c r="C18" s="2">
        <f t="shared" si="1"/>
        <v>283.19209587721224</v>
      </c>
      <c r="D18" s="2">
        <f t="shared" si="2"/>
        <v>16.828312330035125</v>
      </c>
      <c r="E18" s="2">
        <f t="shared" si="0"/>
        <v>3.1716876699648737</v>
      </c>
      <c r="F18" s="2">
        <f t="shared" si="3"/>
        <v>20</v>
      </c>
      <c r="G18" s="2" t="s">
        <v>41</v>
      </c>
      <c r="H18" s="2" t="s">
        <v>42</v>
      </c>
      <c r="I18" s="2">
        <v>48</v>
      </c>
      <c r="J18" s="2">
        <v>28</v>
      </c>
    </row>
    <row r="19" spans="1:10" x14ac:dyDescent="0.3">
      <c r="A19" s="2" t="s">
        <v>32</v>
      </c>
      <c r="B19" s="4">
        <v>-13.980796290461576</v>
      </c>
      <c r="C19" s="2">
        <f t="shared" si="1"/>
        <v>769.79585157887061</v>
      </c>
      <c r="D19" s="2">
        <f t="shared" si="2"/>
        <v>27.745195107961859</v>
      </c>
      <c r="E19" s="2">
        <f t="shared" si="0"/>
        <v>3.2548048920381403</v>
      </c>
      <c r="F19" s="2">
        <f t="shared" si="3"/>
        <v>31</v>
      </c>
      <c r="G19" s="2" t="s">
        <v>44</v>
      </c>
      <c r="H19" s="2" t="s">
        <v>45</v>
      </c>
      <c r="I19" s="2">
        <v>44</v>
      </c>
      <c r="J19" s="2">
        <v>13</v>
      </c>
    </row>
    <row r="20" spans="1:10" x14ac:dyDescent="0.3">
      <c r="A20" s="2" t="s">
        <v>34</v>
      </c>
      <c r="B20" s="4">
        <v>-2.6319199939733249</v>
      </c>
      <c r="C20" s="2">
        <f t="shared" si="1"/>
        <v>3.8038593765016864</v>
      </c>
      <c r="D20" s="2">
        <f t="shared" si="2"/>
        <v>-1.9503485269309397</v>
      </c>
      <c r="E20" s="2">
        <f t="shared" si="0"/>
        <v>-6.0496514730690603</v>
      </c>
      <c r="F20" s="2">
        <f t="shared" si="3"/>
        <v>-8</v>
      </c>
      <c r="G20" s="2" t="s">
        <v>47</v>
      </c>
      <c r="H20" s="2" t="s">
        <v>46</v>
      </c>
      <c r="I20" s="2">
        <v>14</v>
      </c>
      <c r="J20" s="2">
        <v>22</v>
      </c>
    </row>
    <row r="21" spans="1:10" x14ac:dyDescent="0.3">
      <c r="A21" s="2" t="s">
        <v>39</v>
      </c>
      <c r="B21" s="4">
        <v>3.3619695888173253</v>
      </c>
      <c r="C21" s="2" t="str">
        <f t="shared" si="1"/>
        <v xml:space="preserve"> </v>
      </c>
      <c r="D21" s="2" t="str">
        <f t="shared" si="2"/>
        <v xml:space="preserve"> </v>
      </c>
      <c r="E21" s="2" t="str">
        <f t="shared" si="0"/>
        <v xml:space="preserve"> </v>
      </c>
      <c r="F21" s="2" t="str">
        <f t="shared" si="3"/>
        <v xml:space="preserve"> </v>
      </c>
      <c r="G21" s="2" t="s">
        <v>3</v>
      </c>
      <c r="H21" s="2" t="s">
        <v>4</v>
      </c>
      <c r="I21" s="2" t="s">
        <v>5</v>
      </c>
      <c r="J21" s="2" t="s">
        <v>6</v>
      </c>
    </row>
    <row r="22" spans="1:10" x14ac:dyDescent="0.3">
      <c r="A22" s="2" t="s">
        <v>19</v>
      </c>
      <c r="B22" s="4">
        <v>12.742394715601032</v>
      </c>
      <c r="C22" s="2">
        <f t="shared" si="1"/>
        <v>105.18052554825384</v>
      </c>
      <c r="D22" s="2">
        <f t="shared" si="2"/>
        <v>10.255755727797627</v>
      </c>
      <c r="E22" s="2">
        <f t="shared" si="0"/>
        <v>2.7442442722023737</v>
      </c>
      <c r="F22" s="2">
        <f t="shared" si="3"/>
        <v>13</v>
      </c>
      <c r="G22" s="2" t="s">
        <v>24</v>
      </c>
      <c r="H22" s="2" t="s">
        <v>29</v>
      </c>
      <c r="I22" s="2">
        <v>23</v>
      </c>
      <c r="J22" s="2">
        <v>10</v>
      </c>
    </row>
    <row r="23" spans="1:10" x14ac:dyDescent="0.3">
      <c r="A23" s="2" t="s">
        <v>28</v>
      </c>
      <c r="B23" s="4">
        <v>1.4360651642245086</v>
      </c>
      <c r="C23" s="2">
        <f t="shared" si="1"/>
        <v>2.7783297141911305</v>
      </c>
      <c r="D23" s="2">
        <f t="shared" si="2"/>
        <v>-1.6668322393663768</v>
      </c>
      <c r="E23" s="2">
        <f t="shared" si="0"/>
        <v>8.6668322393663768</v>
      </c>
      <c r="F23" s="2">
        <f t="shared" si="3"/>
        <v>7</v>
      </c>
      <c r="G23" s="2" t="s">
        <v>15</v>
      </c>
      <c r="H23" s="2" t="s">
        <v>37</v>
      </c>
      <c r="I23" s="2">
        <v>41</v>
      </c>
      <c r="J23" s="2">
        <v>34</v>
      </c>
    </row>
    <row r="24" spans="1:10" x14ac:dyDescent="0.3">
      <c r="A24" s="2" t="s">
        <v>15</v>
      </c>
      <c r="B24" s="4">
        <v>6.238827261814917</v>
      </c>
      <c r="C24" s="2">
        <f t="shared" si="1"/>
        <v>129.30922416912929</v>
      </c>
      <c r="D24" s="2">
        <f t="shared" si="2"/>
        <v>11.371421378575736</v>
      </c>
      <c r="E24" s="2">
        <f t="shared" si="0"/>
        <v>10.628578621424264</v>
      </c>
      <c r="F24" s="2">
        <f t="shared" si="3"/>
        <v>22</v>
      </c>
      <c r="G24" s="2" t="s">
        <v>34</v>
      </c>
      <c r="H24" s="2" t="s">
        <v>47</v>
      </c>
      <c r="I24" s="2">
        <v>35</v>
      </c>
      <c r="J24" s="2">
        <v>13</v>
      </c>
    </row>
    <row r="25" spans="1:10" x14ac:dyDescent="0.3">
      <c r="A25" s="2" t="s">
        <v>41</v>
      </c>
      <c r="B25" s="4">
        <v>-5.924134465257497</v>
      </c>
      <c r="C25" s="2">
        <f t="shared" si="1"/>
        <v>38.353147483727959</v>
      </c>
      <c r="D25" s="2">
        <f t="shared" si="2"/>
        <v>6.1929918039448397</v>
      </c>
      <c r="E25" s="2">
        <f t="shared" si="0"/>
        <v>1.8070081960551605</v>
      </c>
      <c r="F25" s="2">
        <f t="shared" si="3"/>
        <v>8</v>
      </c>
      <c r="G25" s="2" t="s">
        <v>38</v>
      </c>
      <c r="H25" s="2" t="s">
        <v>28</v>
      </c>
      <c r="I25" s="2">
        <v>35</v>
      </c>
      <c r="J25" s="2">
        <v>27</v>
      </c>
    </row>
    <row r="26" spans="1:10" x14ac:dyDescent="0.3">
      <c r="A26" s="2" t="s">
        <v>47</v>
      </c>
      <c r="B26" s="4">
        <v>-10.826900428581114</v>
      </c>
      <c r="C26" s="2">
        <f t="shared" si="1"/>
        <v>31.568751352962234</v>
      </c>
      <c r="D26" s="2">
        <f t="shared" si="2"/>
        <v>5.6186075991265163</v>
      </c>
      <c r="E26" s="2">
        <f t="shared" si="0"/>
        <v>14.381392400873484</v>
      </c>
      <c r="F26" s="2">
        <f t="shared" si="3"/>
        <v>20</v>
      </c>
      <c r="G26" s="2" t="s">
        <v>26</v>
      </c>
      <c r="H26" s="2" t="s">
        <v>13</v>
      </c>
      <c r="I26" s="2">
        <v>27</v>
      </c>
      <c r="J26" s="2">
        <v>7</v>
      </c>
    </row>
    <row r="27" spans="1:10" x14ac:dyDescent="0.3">
      <c r="A27" s="2" t="s">
        <v>17</v>
      </c>
      <c r="B27" s="4">
        <v>-8.8662327348487686</v>
      </c>
      <c r="C27" s="2">
        <f t="shared" si="1"/>
        <v>68.026690984805029</v>
      </c>
      <c r="D27" s="2">
        <f t="shared" si="2"/>
        <v>8.2478294711278455</v>
      </c>
      <c r="E27" s="2">
        <f t="shared" si="0"/>
        <v>9.7521705288721545</v>
      </c>
      <c r="F27" s="2">
        <f t="shared" si="3"/>
        <v>18</v>
      </c>
      <c r="G27" s="2" t="s">
        <v>42</v>
      </c>
      <c r="H27" s="2" t="s">
        <v>32</v>
      </c>
      <c r="I27" s="2">
        <v>35</v>
      </c>
      <c r="J27" s="2">
        <v>17</v>
      </c>
    </row>
    <row r="28" spans="1:10" x14ac:dyDescent="0.3">
      <c r="A28" s="2" t="s">
        <v>22</v>
      </c>
      <c r="B28" s="4">
        <v>-0.65226295026486503</v>
      </c>
      <c r="C28" s="2">
        <f t="shared" si="1"/>
        <v>7.8965327865212993</v>
      </c>
      <c r="D28" s="2">
        <f t="shared" si="2"/>
        <v>-2.8100770072226311</v>
      </c>
      <c r="E28" s="2">
        <f t="shared" si="0"/>
        <v>9.8100770072226311</v>
      </c>
      <c r="F28" s="2">
        <f t="shared" si="3"/>
        <v>7</v>
      </c>
      <c r="G28" s="2" t="s">
        <v>45</v>
      </c>
      <c r="H28" s="2" t="s">
        <v>18</v>
      </c>
      <c r="I28" s="2">
        <v>34</v>
      </c>
      <c r="J28" s="2">
        <v>27</v>
      </c>
    </row>
    <row r="29" spans="1:10" x14ac:dyDescent="0.3">
      <c r="A29" s="2" t="s">
        <v>46</v>
      </c>
      <c r="B29" s="4">
        <v>-2.3436507686955781</v>
      </c>
      <c r="C29" s="2">
        <f t="shared" si="1"/>
        <v>414.7838828919767</v>
      </c>
      <c r="D29" s="2">
        <f t="shared" si="2"/>
        <v>-20.366243710904982</v>
      </c>
      <c r="E29" s="2">
        <f t="shared" si="0"/>
        <v>18.366243710904982</v>
      </c>
      <c r="F29" s="2">
        <f t="shared" si="3"/>
        <v>-2</v>
      </c>
      <c r="G29" s="2" t="s">
        <v>19</v>
      </c>
      <c r="H29" s="2" t="s">
        <v>25</v>
      </c>
      <c r="I29" s="2">
        <v>18</v>
      </c>
      <c r="J29" s="2">
        <v>20</v>
      </c>
    </row>
    <row r="30" spans="1:10" x14ac:dyDescent="0.3">
      <c r="A30" s="2" t="s">
        <v>23</v>
      </c>
      <c r="B30" s="4">
        <v>10.203359651271716</v>
      </c>
      <c r="C30" s="2">
        <f t="shared" si="1"/>
        <v>36.043564516413085</v>
      </c>
      <c r="D30" s="2">
        <f t="shared" si="2"/>
        <v>-6.0036292787290826</v>
      </c>
      <c r="E30" s="2">
        <f t="shared" si="0"/>
        <v>-13.996370721270917</v>
      </c>
      <c r="F30" s="2">
        <f t="shared" si="3"/>
        <v>-20</v>
      </c>
      <c r="G30" s="2" t="s">
        <v>40</v>
      </c>
      <c r="H30" s="2" t="s">
        <v>33</v>
      </c>
      <c r="I30" s="2">
        <v>7</v>
      </c>
      <c r="J30" s="2">
        <v>27</v>
      </c>
    </row>
    <row r="31" spans="1:10" x14ac:dyDescent="0.3">
      <c r="A31" s="2" t="s">
        <v>26</v>
      </c>
      <c r="B31" s="4">
        <v>12.226244911346932</v>
      </c>
      <c r="C31" s="2">
        <f t="shared" si="1"/>
        <v>106.94688153338366</v>
      </c>
      <c r="D31" s="2">
        <f t="shared" si="2"/>
        <v>10.341512536055046</v>
      </c>
      <c r="E31" s="2">
        <f t="shared" si="0"/>
        <v>-9.3415125360550455</v>
      </c>
      <c r="F31" s="2">
        <f t="shared" si="3"/>
        <v>1</v>
      </c>
      <c r="G31" s="2" t="s">
        <v>17</v>
      </c>
      <c r="H31" s="2" t="s">
        <v>44</v>
      </c>
      <c r="I31" s="2">
        <v>24</v>
      </c>
      <c r="J31" s="2">
        <v>23</v>
      </c>
    </row>
    <row r="32" spans="1:10" x14ac:dyDescent="0.3">
      <c r="A32" s="2" t="s">
        <v>36</v>
      </c>
      <c r="B32" s="4">
        <v>0.35636506100417298</v>
      </c>
      <c r="C32" s="2">
        <f t="shared" si="1"/>
        <v>74.66054904139456</v>
      </c>
      <c r="D32" s="2">
        <f t="shared" si="2"/>
        <v>8.6406336018485685</v>
      </c>
      <c r="E32" s="2">
        <f t="shared" si="0"/>
        <v>-5.6406336018485685</v>
      </c>
      <c r="F32" s="2">
        <f t="shared" si="3"/>
        <v>3</v>
      </c>
      <c r="G32" s="2" t="s">
        <v>30</v>
      </c>
      <c r="H32" s="2" t="s">
        <v>39</v>
      </c>
      <c r="I32" s="2">
        <v>23</v>
      </c>
      <c r="J32" s="2">
        <v>20</v>
      </c>
    </row>
    <row r="33" spans="1:10" x14ac:dyDescent="0.3">
      <c r="A33" s="2" t="s">
        <v>37</v>
      </c>
      <c r="B33" s="4">
        <v>5.5932092650146361E-3</v>
      </c>
      <c r="C33" s="2">
        <f t="shared" si="1"/>
        <v>86.388293463988475</v>
      </c>
      <c r="D33" s="2">
        <f t="shared" si="2"/>
        <v>9.2945302981908924</v>
      </c>
      <c r="E33" s="2">
        <f t="shared" si="0"/>
        <v>7.7054697018091067</v>
      </c>
      <c r="F33" s="2">
        <f t="shared" si="3"/>
        <v>17</v>
      </c>
      <c r="G33" s="2" t="s">
        <v>22</v>
      </c>
      <c r="H33" s="2" t="s">
        <v>41</v>
      </c>
      <c r="I33" s="2">
        <v>27</v>
      </c>
      <c r="J33" s="2">
        <v>10</v>
      </c>
    </row>
    <row r="34" spans="1:10" x14ac:dyDescent="0.3">
      <c r="A34" s="2" t="s">
        <v>20</v>
      </c>
      <c r="B34" s="4">
        <v>-9.9746876694505975</v>
      </c>
      <c r="C34" s="2">
        <f t="shared" si="1"/>
        <v>13.172435827438006</v>
      </c>
      <c r="D34" s="2">
        <f t="shared" si="2"/>
        <v>3.6293850481091154</v>
      </c>
      <c r="E34" s="2">
        <f t="shared" si="0"/>
        <v>-0.62938504810911544</v>
      </c>
      <c r="F34" s="2">
        <f t="shared" si="3"/>
        <v>3</v>
      </c>
      <c r="G34" s="2" t="s">
        <v>36</v>
      </c>
      <c r="H34" s="2" t="s">
        <v>27</v>
      </c>
      <c r="I34" s="2">
        <v>31</v>
      </c>
      <c r="J34" s="2">
        <v>28</v>
      </c>
    </row>
    <row r="35" spans="1:10" x14ac:dyDescent="0.3">
      <c r="A35" s="2" t="s">
        <v>27</v>
      </c>
      <c r="B35" s="4">
        <v>3.4193482959297632</v>
      </c>
      <c r="C35" s="2">
        <f t="shared" si="1"/>
        <v>321.6773145419715</v>
      </c>
      <c r="D35" s="2">
        <f t="shared" si="2"/>
        <v>17.935364912428504</v>
      </c>
      <c r="E35" s="2">
        <f t="shared" si="0"/>
        <v>10.064635087571494</v>
      </c>
      <c r="F35" s="2">
        <f t="shared" si="3"/>
        <v>28</v>
      </c>
      <c r="G35" s="2" t="s">
        <v>46</v>
      </c>
      <c r="H35" s="2" t="s">
        <v>20</v>
      </c>
      <c r="I35" s="2">
        <v>38</v>
      </c>
      <c r="J35" s="2">
        <v>10</v>
      </c>
    </row>
    <row r="36" spans="1:10" x14ac:dyDescent="0.3">
      <c r="C36" s="2">
        <f t="shared" si="1"/>
        <v>48.083313655140806</v>
      </c>
      <c r="D36" s="2">
        <f t="shared" si="2"/>
        <v>-6.9342132686513764</v>
      </c>
      <c r="E36" s="2">
        <f t="shared" si="0"/>
        <v>14.934213268651376</v>
      </c>
      <c r="F36" s="2">
        <f t="shared" si="3"/>
        <v>8</v>
      </c>
      <c r="G36" s="2" t="s">
        <v>23</v>
      </c>
      <c r="H36" s="2" t="s">
        <v>35</v>
      </c>
      <c r="I36" s="2">
        <v>27</v>
      </c>
      <c r="J36" s="2">
        <v>19</v>
      </c>
    </row>
    <row r="37" spans="1:10" x14ac:dyDescent="0.3">
      <c r="C37" s="2">
        <f t="shared" si="1"/>
        <v>52.268629970491183</v>
      </c>
      <c r="D37" s="2">
        <f t="shared" si="2"/>
        <v>7.229704694556423</v>
      </c>
      <c r="E37" s="2">
        <f t="shared" si="0"/>
        <v>-1.229704694556423</v>
      </c>
      <c r="F37" s="2">
        <f t="shared" si="3"/>
        <v>6</v>
      </c>
      <c r="G37" s="2" t="s">
        <v>31</v>
      </c>
      <c r="H37" s="2" t="s">
        <v>21</v>
      </c>
      <c r="I37" s="2">
        <v>27</v>
      </c>
      <c r="J37" s="2">
        <v>21</v>
      </c>
    </row>
    <row r="38" spans="1:10" x14ac:dyDescent="0.3">
      <c r="C38" s="2" t="str">
        <f t="shared" si="1"/>
        <v xml:space="preserve"> </v>
      </c>
      <c r="D38" s="2" t="str">
        <f t="shared" si="2"/>
        <v xml:space="preserve"> </v>
      </c>
      <c r="E38" s="2" t="str">
        <f t="shared" si="0"/>
        <v xml:space="preserve"> </v>
      </c>
      <c r="F38" s="2" t="str">
        <f t="shared" si="3"/>
        <v xml:space="preserve"> </v>
      </c>
      <c r="G38" s="2" t="s">
        <v>3</v>
      </c>
      <c r="H38" s="2" t="s">
        <v>4</v>
      </c>
      <c r="I38" s="2" t="s">
        <v>5</v>
      </c>
      <c r="J38" s="2" t="s">
        <v>6</v>
      </c>
    </row>
    <row r="39" spans="1:10" x14ac:dyDescent="0.3">
      <c r="C39" s="2">
        <f t="shared" si="1"/>
        <v>676.22081514951924</v>
      </c>
      <c r="D39" s="2">
        <f t="shared" si="2"/>
        <v>-26.004246098464751</v>
      </c>
      <c r="E39" s="2">
        <f t="shared" si="0"/>
        <v>-2.9957539015352479</v>
      </c>
      <c r="F39" s="2">
        <f t="shared" si="3"/>
        <v>-29</v>
      </c>
      <c r="G39" s="2" t="s">
        <v>38</v>
      </c>
      <c r="H39" s="2" t="s">
        <v>15</v>
      </c>
      <c r="I39" s="2">
        <v>7</v>
      </c>
      <c r="J39" s="2">
        <v>36</v>
      </c>
    </row>
    <row r="40" spans="1:10" x14ac:dyDescent="0.3">
      <c r="C40" s="2">
        <f t="shared" si="1"/>
        <v>115.36992506154198</v>
      </c>
      <c r="D40" s="2">
        <f t="shared" si="2"/>
        <v>10.741039291499774</v>
      </c>
      <c r="E40" s="2">
        <f t="shared" si="0"/>
        <v>-7.7410392914997734</v>
      </c>
      <c r="F40" s="2">
        <f t="shared" si="3"/>
        <v>3</v>
      </c>
      <c r="G40" s="2" t="s">
        <v>47</v>
      </c>
      <c r="H40" s="2" t="s">
        <v>22</v>
      </c>
      <c r="I40" s="2">
        <v>34</v>
      </c>
      <c r="J40" s="2">
        <v>31</v>
      </c>
    </row>
    <row r="41" spans="1:10" x14ac:dyDescent="0.3">
      <c r="C41" s="2">
        <f t="shared" si="1"/>
        <v>63.511297541779712</v>
      </c>
      <c r="D41" s="2">
        <f t="shared" si="2"/>
        <v>7.9693975645452468</v>
      </c>
      <c r="E41" s="2">
        <f t="shared" si="0"/>
        <v>9.0306024354547532</v>
      </c>
      <c r="F41" s="2">
        <f t="shared" si="3"/>
        <v>17</v>
      </c>
      <c r="G41" s="2" t="s">
        <v>29</v>
      </c>
      <c r="H41" s="2" t="s">
        <v>36</v>
      </c>
      <c r="I41" s="2">
        <v>23</v>
      </c>
      <c r="J41" s="2">
        <v>6</v>
      </c>
    </row>
    <row r="42" spans="1:10" x14ac:dyDescent="0.3">
      <c r="C42" s="2">
        <f t="shared" si="1"/>
        <v>245.92906837837188</v>
      </c>
      <c r="D42" s="2">
        <f t="shared" si="2"/>
        <v>-15.682125760826301</v>
      </c>
      <c r="E42" s="2">
        <f t="shared" si="0"/>
        <v>10.682125760826301</v>
      </c>
      <c r="F42" s="2">
        <f t="shared" si="3"/>
        <v>-5</v>
      </c>
      <c r="G42" s="2" t="s">
        <v>30</v>
      </c>
      <c r="H42" s="2" t="s">
        <v>40</v>
      </c>
      <c r="I42" s="2">
        <v>17</v>
      </c>
      <c r="J42" s="2">
        <v>22</v>
      </c>
    </row>
    <row r="43" spans="1:10" x14ac:dyDescent="0.3">
      <c r="C43" s="2">
        <f t="shared" si="1"/>
        <v>67.96079987808433</v>
      </c>
      <c r="D43" s="2">
        <f t="shared" si="2"/>
        <v>8.2438340520709374</v>
      </c>
      <c r="E43" s="2">
        <f t="shared" si="0"/>
        <v>-5.2438340520709374</v>
      </c>
      <c r="F43" s="2">
        <f t="shared" si="3"/>
        <v>3</v>
      </c>
      <c r="G43" s="2" t="s">
        <v>20</v>
      </c>
      <c r="H43" s="2" t="s">
        <v>35</v>
      </c>
      <c r="I43" s="2">
        <v>44</v>
      </c>
      <c r="J43" s="2">
        <v>41</v>
      </c>
    </row>
    <row r="44" spans="1:10" x14ac:dyDescent="0.3">
      <c r="C44" s="2">
        <f t="shared" si="1"/>
        <v>237.40005048297377</v>
      </c>
      <c r="D44" s="2">
        <f t="shared" si="2"/>
        <v>15.407791875637916</v>
      </c>
      <c r="E44" s="2">
        <f t="shared" si="0"/>
        <v>-4.4077918756379164</v>
      </c>
      <c r="F44" s="2">
        <f t="shared" si="3"/>
        <v>11</v>
      </c>
      <c r="G44" s="2" t="s">
        <v>39</v>
      </c>
      <c r="H44" s="2" t="s">
        <v>23</v>
      </c>
      <c r="I44" s="2">
        <v>24</v>
      </c>
      <c r="J44" s="2">
        <v>13</v>
      </c>
    </row>
    <row r="45" spans="1:10" x14ac:dyDescent="0.3">
      <c r="C45" s="2">
        <f t="shared" si="1"/>
        <v>311.38536677718685</v>
      </c>
      <c r="D45" s="2">
        <f t="shared" si="2"/>
        <v>-17.64611477853374</v>
      </c>
      <c r="E45" s="2">
        <f t="shared" si="0"/>
        <v>-6.3538852214662613</v>
      </c>
      <c r="F45" s="2">
        <f t="shared" si="3"/>
        <v>-24</v>
      </c>
      <c r="G45" s="2" t="s">
        <v>46</v>
      </c>
      <c r="H45" s="2" t="s">
        <v>31</v>
      </c>
      <c r="I45" s="2">
        <v>3</v>
      </c>
      <c r="J45" s="2">
        <v>27</v>
      </c>
    </row>
    <row r="46" spans="1:10" x14ac:dyDescent="0.3">
      <c r="C46" s="2">
        <f t="shared" si="1"/>
        <v>70.558631491433928</v>
      </c>
      <c r="D46" s="2">
        <f t="shared" si="2"/>
        <v>8.3999185407618047</v>
      </c>
      <c r="E46" s="2">
        <f t="shared" si="0"/>
        <v>-7.3999185407618047</v>
      </c>
      <c r="F46" s="2">
        <f t="shared" si="3"/>
        <v>1</v>
      </c>
      <c r="G46" s="2" t="s">
        <v>44</v>
      </c>
      <c r="H46" s="2" t="s">
        <v>19</v>
      </c>
      <c r="I46" s="2">
        <v>31</v>
      </c>
      <c r="J46" s="2">
        <v>30</v>
      </c>
    </row>
    <row r="47" spans="1:10" x14ac:dyDescent="0.3">
      <c r="C47" s="2">
        <f t="shared" si="1"/>
        <v>76.139806544269476</v>
      </c>
      <c r="D47" s="2">
        <f t="shared" si="2"/>
        <v>-8.7258126581006472</v>
      </c>
      <c r="E47" s="2">
        <f t="shared" si="0"/>
        <v>5.7258126581006472</v>
      </c>
      <c r="F47" s="2">
        <f t="shared" si="3"/>
        <v>-3</v>
      </c>
      <c r="G47" s="2" t="s">
        <v>34</v>
      </c>
      <c r="H47" s="2" t="s">
        <v>41</v>
      </c>
      <c r="I47" s="2">
        <v>20</v>
      </c>
      <c r="J47" s="2">
        <v>23</v>
      </c>
    </row>
    <row r="48" spans="1:10" x14ac:dyDescent="0.3">
      <c r="C48" s="2">
        <f t="shared" si="1"/>
        <v>166.1629248585821</v>
      </c>
      <c r="D48" s="2">
        <f t="shared" si="2"/>
        <v>12.890419886822233</v>
      </c>
      <c r="E48" s="2">
        <f t="shared" si="0"/>
        <v>8.1095801131777669</v>
      </c>
      <c r="F48" s="2">
        <f t="shared" si="3"/>
        <v>21</v>
      </c>
      <c r="G48" s="2" t="s">
        <v>25</v>
      </c>
      <c r="H48" s="2" t="s">
        <v>17</v>
      </c>
      <c r="I48" s="2">
        <v>27</v>
      </c>
      <c r="J48" s="2">
        <v>6</v>
      </c>
    </row>
    <row r="49" spans="3:10" x14ac:dyDescent="0.3">
      <c r="C49" s="2">
        <f t="shared" si="1"/>
        <v>115.89115013055411</v>
      </c>
      <c r="D49" s="2">
        <f t="shared" si="2"/>
        <v>-10.765275199945151</v>
      </c>
      <c r="E49" s="2">
        <f t="shared" si="0"/>
        <v>3.765275199945151</v>
      </c>
      <c r="F49" s="2">
        <f t="shared" si="3"/>
        <v>-7</v>
      </c>
      <c r="G49" s="2" t="s">
        <v>27</v>
      </c>
      <c r="H49" s="2" t="s">
        <v>45</v>
      </c>
      <c r="I49" s="2">
        <v>31</v>
      </c>
      <c r="J49" s="2">
        <v>38</v>
      </c>
    </row>
    <row r="50" spans="3:10" x14ac:dyDescent="0.3">
      <c r="C50" s="2">
        <f t="shared" si="1"/>
        <v>227.15175726339589</v>
      </c>
      <c r="D50" s="2">
        <f t="shared" si="2"/>
        <v>-15.071554573546681</v>
      </c>
      <c r="E50" s="2">
        <f t="shared" si="0"/>
        <v>9.0715545735466812</v>
      </c>
      <c r="F50" s="2">
        <f t="shared" si="3"/>
        <v>-6</v>
      </c>
      <c r="G50" s="2" t="s">
        <v>21</v>
      </c>
      <c r="H50" s="2" t="s">
        <v>33</v>
      </c>
      <c r="I50" s="2">
        <v>25</v>
      </c>
      <c r="J50" s="2">
        <v>31</v>
      </c>
    </row>
    <row r="51" spans="3:10" x14ac:dyDescent="0.3">
      <c r="C51" s="2">
        <f t="shared" si="1"/>
        <v>10.847434221784532</v>
      </c>
      <c r="D51" s="2">
        <f t="shared" si="2"/>
        <v>3.2935443251586172</v>
      </c>
      <c r="E51" s="2">
        <f t="shared" si="0"/>
        <v>2.7064556748413828</v>
      </c>
      <c r="F51" s="2">
        <f t="shared" si="3"/>
        <v>6</v>
      </c>
      <c r="G51" s="2" t="s">
        <v>13</v>
      </c>
      <c r="H51" s="2" t="s">
        <v>37</v>
      </c>
      <c r="I51" s="2">
        <v>16</v>
      </c>
      <c r="J51" s="2">
        <v>10</v>
      </c>
    </row>
    <row r="52" spans="3:10" x14ac:dyDescent="0.3">
      <c r="C52" s="2">
        <f t="shared" si="1"/>
        <v>434.74166726192709</v>
      </c>
      <c r="D52" s="2">
        <f t="shared" si="2"/>
        <v>-20.85045964150256</v>
      </c>
      <c r="E52" s="2">
        <f t="shared" si="0"/>
        <v>17.85045964150256</v>
      </c>
      <c r="F52" s="2">
        <f t="shared" si="3"/>
        <v>-3</v>
      </c>
      <c r="G52" s="2" t="s">
        <v>28</v>
      </c>
      <c r="H52" s="2" t="s">
        <v>32</v>
      </c>
      <c r="I52" s="2">
        <v>24</v>
      </c>
      <c r="J52" s="2">
        <v>27</v>
      </c>
    </row>
    <row r="53" spans="3:10" x14ac:dyDescent="0.3">
      <c r="C53" s="2">
        <f t="shared" si="1"/>
        <v>190.63365209881727</v>
      </c>
      <c r="D53" s="2">
        <f t="shared" si="2"/>
        <v>-13.807014597617302</v>
      </c>
      <c r="E53" s="2">
        <f t="shared" si="0"/>
        <v>3.8070145976173015</v>
      </c>
      <c r="F53" s="2">
        <f t="shared" si="3"/>
        <v>-10</v>
      </c>
      <c r="G53" s="2" t="s">
        <v>18</v>
      </c>
      <c r="H53" s="2" t="s">
        <v>42</v>
      </c>
      <c r="I53" s="2">
        <v>14</v>
      </c>
      <c r="J53" s="2">
        <v>24</v>
      </c>
    </row>
    <row r="54" spans="3:10" x14ac:dyDescent="0.3">
      <c r="C54" s="2">
        <f t="shared" si="1"/>
        <v>29.114956601919729</v>
      </c>
      <c r="D54" s="2">
        <f t="shared" si="2"/>
        <v>-5.3958277031350557</v>
      </c>
      <c r="E54" s="2">
        <f t="shared" si="0"/>
        <v>7.3958277031350557</v>
      </c>
      <c r="F54" s="2">
        <f t="shared" si="3"/>
        <v>2</v>
      </c>
      <c r="G54" s="2" t="s">
        <v>26</v>
      </c>
      <c r="H54" s="2" t="s">
        <v>24</v>
      </c>
      <c r="I54" s="2">
        <v>14</v>
      </c>
      <c r="J54" s="2">
        <v>12</v>
      </c>
    </row>
    <row r="55" spans="3:10" x14ac:dyDescent="0.3">
      <c r="C55" s="2" t="str">
        <f t="shared" si="1"/>
        <v xml:space="preserve"> </v>
      </c>
      <c r="D55" s="2" t="str">
        <f t="shared" si="2"/>
        <v xml:space="preserve"> </v>
      </c>
      <c r="E55" s="2" t="str">
        <f t="shared" si="0"/>
        <v xml:space="preserve"> </v>
      </c>
      <c r="F55" s="2" t="str">
        <f t="shared" si="3"/>
        <v xml:space="preserve"> </v>
      </c>
      <c r="G55" s="2" t="s">
        <v>3</v>
      </c>
      <c r="H55" s="2" t="s">
        <v>4</v>
      </c>
      <c r="I55" s="2" t="s">
        <v>5</v>
      </c>
      <c r="J55" s="2" t="s">
        <v>6</v>
      </c>
    </row>
    <row r="56" spans="3:10" x14ac:dyDescent="0.3">
      <c r="C56" s="2">
        <f t="shared" si="1"/>
        <v>13.186221400263237</v>
      </c>
      <c r="D56" s="2">
        <f t="shared" si="2"/>
        <v>-3.6312837124442972</v>
      </c>
      <c r="E56" s="2">
        <f t="shared" si="0"/>
        <v>10.631283712444297</v>
      </c>
      <c r="F56" s="2">
        <f t="shared" si="3"/>
        <v>7</v>
      </c>
      <c r="G56" s="2" t="s">
        <v>44</v>
      </c>
      <c r="H56" s="2" t="s">
        <v>18</v>
      </c>
      <c r="I56" s="2">
        <v>23</v>
      </c>
      <c r="J56" s="2">
        <v>16</v>
      </c>
    </row>
    <row r="57" spans="3:10" x14ac:dyDescent="0.3">
      <c r="C57" s="2">
        <f t="shared" si="1"/>
        <v>238.27879159571776</v>
      </c>
      <c r="D57" s="2">
        <f t="shared" si="2"/>
        <v>15.436281663526284</v>
      </c>
      <c r="E57" s="2">
        <f t="shared" si="0"/>
        <v>-9.4362816635262838</v>
      </c>
      <c r="F57" s="2">
        <f t="shared" si="3"/>
        <v>6</v>
      </c>
      <c r="G57" s="2" t="s">
        <v>36</v>
      </c>
      <c r="H57" s="2" t="s">
        <v>26</v>
      </c>
      <c r="I57" s="2">
        <v>19</v>
      </c>
      <c r="J57" s="2">
        <v>13</v>
      </c>
    </row>
    <row r="58" spans="3:10" x14ac:dyDescent="0.3">
      <c r="C58" s="2">
        <f t="shared" si="1"/>
        <v>19.229427650288972</v>
      </c>
      <c r="D58" s="2">
        <f t="shared" si="2"/>
        <v>-4.3851371301578439</v>
      </c>
      <c r="E58" s="2">
        <f t="shared" si="0"/>
        <v>-12.614862869842156</v>
      </c>
      <c r="F58" s="2">
        <f t="shared" si="3"/>
        <v>-17</v>
      </c>
      <c r="G58" s="2" t="s">
        <v>40</v>
      </c>
      <c r="H58" s="2" t="s">
        <v>45</v>
      </c>
      <c r="I58" s="2">
        <v>10</v>
      </c>
      <c r="J58" s="2">
        <v>27</v>
      </c>
    </row>
    <row r="59" spans="3:10" x14ac:dyDescent="0.3">
      <c r="C59" s="2">
        <f t="shared" si="1"/>
        <v>14.245892807060594</v>
      </c>
      <c r="D59" s="2">
        <f t="shared" si="2"/>
        <v>-3.7743731674359644</v>
      </c>
      <c r="E59" s="2">
        <f t="shared" si="0"/>
        <v>-3.2256268325640356</v>
      </c>
      <c r="F59" s="2">
        <f t="shared" si="3"/>
        <v>-7</v>
      </c>
      <c r="G59" s="2" t="s">
        <v>35</v>
      </c>
      <c r="H59" s="2" t="s">
        <v>39</v>
      </c>
      <c r="I59" s="2">
        <v>13</v>
      </c>
      <c r="J59" s="2">
        <v>20</v>
      </c>
    </row>
    <row r="60" spans="3:10" x14ac:dyDescent="0.3">
      <c r="C60" s="2">
        <f t="shared" si="1"/>
        <v>65.97557498060317</v>
      </c>
      <c r="D60" s="2">
        <f t="shared" si="2"/>
        <v>8.1225350095030784</v>
      </c>
      <c r="E60" s="2">
        <f t="shared" si="0"/>
        <v>15.877464990496922</v>
      </c>
      <c r="F60" s="2">
        <f t="shared" si="3"/>
        <v>24</v>
      </c>
      <c r="G60" s="2" t="s">
        <v>33</v>
      </c>
      <c r="H60" s="2" t="s">
        <v>20</v>
      </c>
      <c r="I60" s="2">
        <v>38</v>
      </c>
      <c r="J60" s="2">
        <v>14</v>
      </c>
    </row>
    <row r="61" spans="3:10" x14ac:dyDescent="0.3">
      <c r="C61" s="2">
        <f t="shared" si="1"/>
        <v>1.040079948927084</v>
      </c>
      <c r="D61" s="2">
        <f t="shared" si="2"/>
        <v>-1.0198431001517263</v>
      </c>
      <c r="E61" s="2">
        <f t="shared" si="0"/>
        <v>-0.9801568998482737</v>
      </c>
      <c r="F61" s="2">
        <f t="shared" si="3"/>
        <v>-2</v>
      </c>
      <c r="G61" s="2" t="s">
        <v>37</v>
      </c>
      <c r="H61" s="2" t="s">
        <v>27</v>
      </c>
      <c r="I61" s="2">
        <v>22</v>
      </c>
      <c r="J61" s="2">
        <v>24</v>
      </c>
    </row>
    <row r="62" spans="3:10" x14ac:dyDescent="0.3">
      <c r="C62" s="2">
        <f t="shared" si="1"/>
        <v>60.784674158372688</v>
      </c>
      <c r="D62" s="2">
        <f t="shared" si="2"/>
        <v>-7.7964526650504773</v>
      </c>
      <c r="E62" s="2">
        <f t="shared" si="0"/>
        <v>-9.2035473349495227</v>
      </c>
      <c r="F62" s="2">
        <f t="shared" si="3"/>
        <v>-17</v>
      </c>
      <c r="G62" s="2" t="s">
        <v>32</v>
      </c>
      <c r="H62" s="2" t="s">
        <v>46</v>
      </c>
      <c r="I62" s="2">
        <v>20</v>
      </c>
      <c r="J62" s="2">
        <v>37</v>
      </c>
    </row>
    <row r="63" spans="3:10" x14ac:dyDescent="0.3">
      <c r="C63" s="2">
        <f t="shared" si="1"/>
        <v>412.33786251333692</v>
      </c>
      <c r="D63" s="2">
        <f t="shared" si="2"/>
        <v>-20.306104070287262</v>
      </c>
      <c r="E63" s="2">
        <f t="shared" si="0"/>
        <v>-13.693895929712738</v>
      </c>
      <c r="F63" s="2">
        <f t="shared" si="3"/>
        <v>-34</v>
      </c>
      <c r="G63" s="2" t="s">
        <v>41</v>
      </c>
      <c r="H63" s="2" t="s">
        <v>23</v>
      </c>
      <c r="I63" s="2">
        <v>0</v>
      </c>
      <c r="J63" s="2">
        <v>34</v>
      </c>
    </row>
    <row r="64" spans="3:10" x14ac:dyDescent="0.3">
      <c r="C64" s="2">
        <f t="shared" si="1"/>
        <v>1.2650234838077199</v>
      </c>
      <c r="D64" s="2">
        <f t="shared" si="2"/>
        <v>1.1247326276976763</v>
      </c>
      <c r="E64" s="2">
        <f t="shared" si="0"/>
        <v>1.8752673723023237</v>
      </c>
      <c r="F64" s="2">
        <f t="shared" si="3"/>
        <v>3</v>
      </c>
      <c r="G64" s="2" t="s">
        <v>25</v>
      </c>
      <c r="H64" s="2" t="s">
        <v>34</v>
      </c>
      <c r="I64" s="2">
        <v>24</v>
      </c>
      <c r="J64" s="2">
        <v>21</v>
      </c>
    </row>
    <row r="65" spans="3:10" x14ac:dyDescent="0.3">
      <c r="C65" s="2">
        <f t="shared" si="1"/>
        <v>215.25179163780518</v>
      </c>
      <c r="D65" s="2">
        <f t="shared" si="2"/>
        <v>14.67146180984721</v>
      </c>
      <c r="E65" s="2">
        <f t="shared" si="0"/>
        <v>-12.67146180984721</v>
      </c>
      <c r="F65" s="2">
        <f t="shared" si="3"/>
        <v>2</v>
      </c>
      <c r="G65" s="2" t="s">
        <v>17</v>
      </c>
      <c r="H65" s="2" t="s">
        <v>15</v>
      </c>
      <c r="I65" s="2">
        <v>19</v>
      </c>
      <c r="J65" s="2">
        <v>17</v>
      </c>
    </row>
    <row r="66" spans="3:10" x14ac:dyDescent="0.3">
      <c r="C66" s="2">
        <f t="shared" si="1"/>
        <v>36.820085806051807</v>
      </c>
      <c r="D66" s="2">
        <f t="shared" si="2"/>
        <v>-6.0679556529404373</v>
      </c>
      <c r="E66" s="2">
        <f t="shared" si="0"/>
        <v>8.0679556529404373</v>
      </c>
      <c r="F66" s="2">
        <f t="shared" si="3"/>
        <v>2</v>
      </c>
      <c r="G66" s="2" t="s">
        <v>31</v>
      </c>
      <c r="H66" s="2" t="s">
        <v>38</v>
      </c>
      <c r="I66" s="2">
        <v>30</v>
      </c>
      <c r="J66" s="2">
        <v>28</v>
      </c>
    </row>
    <row r="67" spans="3:10" x14ac:dyDescent="0.3">
      <c r="C67" s="2">
        <f t="shared" si="1"/>
        <v>52.730085421444123</v>
      </c>
      <c r="D67" s="2">
        <f t="shared" si="2"/>
        <v>-7.2615484176203164</v>
      </c>
      <c r="E67" s="2">
        <f t="shared" si="0"/>
        <v>8.2615484176203164</v>
      </c>
      <c r="F67" s="2">
        <f t="shared" si="3"/>
        <v>1</v>
      </c>
      <c r="G67" s="2" t="s">
        <v>24</v>
      </c>
      <c r="H67" s="2" t="s">
        <v>28</v>
      </c>
      <c r="I67" s="2">
        <v>28</v>
      </c>
      <c r="J67" s="2">
        <v>27</v>
      </c>
    </row>
    <row r="68" spans="3:10" x14ac:dyDescent="0.3">
      <c r="C68" s="2">
        <f t="shared" si="1"/>
        <v>58.253008676493124</v>
      </c>
      <c r="D68" s="2">
        <f t="shared" si="2"/>
        <v>7.6323658636423559</v>
      </c>
      <c r="E68" s="2">
        <f t="shared" si="0"/>
        <v>23.367634136357644</v>
      </c>
      <c r="F68" s="2">
        <f t="shared" si="3"/>
        <v>31</v>
      </c>
      <c r="G68" s="2" t="s">
        <v>21</v>
      </c>
      <c r="H68" s="2" t="s">
        <v>47</v>
      </c>
      <c r="I68" s="2">
        <v>37</v>
      </c>
      <c r="J68" s="2">
        <v>6</v>
      </c>
    </row>
    <row r="69" spans="3:10" x14ac:dyDescent="0.3">
      <c r="C69" s="2">
        <f t="shared" si="1"/>
        <v>49.406553132075921</v>
      </c>
      <c r="D69" s="2">
        <f t="shared" si="2"/>
        <v>-7.0289795228095464</v>
      </c>
      <c r="E69" s="2">
        <f t="shared" ref="E69:E132" si="4">IFERROR(home+VLOOKUP(G69,lookup,2,FALSE)-VLOOKUP(H69,lookup,2,FALSE)," ")</f>
        <v>-16.971020477190454</v>
      </c>
      <c r="F69" s="2">
        <f t="shared" si="3"/>
        <v>-24</v>
      </c>
      <c r="G69" s="2" t="s">
        <v>42</v>
      </c>
      <c r="H69" s="2" t="s">
        <v>19</v>
      </c>
      <c r="I69" s="2">
        <v>28</v>
      </c>
      <c r="J69" s="2">
        <v>52</v>
      </c>
    </row>
    <row r="70" spans="3:10" x14ac:dyDescent="0.3">
      <c r="C70" s="2">
        <f t="shared" ref="C70:C133" si="5">IFERROR(D70^2," ")</f>
        <v>138.26654533491561</v>
      </c>
      <c r="D70" s="2">
        <f t="shared" ref="D70:D133" si="6">IFERROR(F70-E70," ")</f>
        <v>-11.758679574463946</v>
      </c>
      <c r="E70" s="2">
        <f t="shared" si="4"/>
        <v>-4.2413204255360544</v>
      </c>
      <c r="F70" s="2">
        <f t="shared" ref="F70:F133" si="7">IFERROR(I70-J70," ")</f>
        <v>-16</v>
      </c>
      <c r="G70" s="2" t="s">
        <v>13</v>
      </c>
      <c r="H70" s="2" t="s">
        <v>29</v>
      </c>
      <c r="I70" s="2">
        <v>18</v>
      </c>
      <c r="J70" s="2">
        <v>34</v>
      </c>
    </row>
    <row r="71" spans="3:10" x14ac:dyDescent="0.3">
      <c r="C71" s="2" t="str">
        <f t="shared" si="5"/>
        <v xml:space="preserve"> </v>
      </c>
      <c r="D71" s="2" t="str">
        <f t="shared" si="6"/>
        <v xml:space="preserve"> </v>
      </c>
      <c r="E71" s="2" t="str">
        <f t="shared" si="4"/>
        <v xml:space="preserve"> </v>
      </c>
      <c r="F71" s="2" t="str">
        <f t="shared" si="7"/>
        <v xml:space="preserve"> </v>
      </c>
      <c r="G71" s="2" t="s">
        <v>3</v>
      </c>
      <c r="H71" s="2" t="s">
        <v>4</v>
      </c>
      <c r="I71" s="2" t="s">
        <v>5</v>
      </c>
      <c r="J71" s="2" t="s">
        <v>6</v>
      </c>
    </row>
    <row r="72" spans="3:10" x14ac:dyDescent="0.3">
      <c r="C72" s="2">
        <f t="shared" si="5"/>
        <v>64.316966582637789</v>
      </c>
      <c r="D72" s="2">
        <f t="shared" si="6"/>
        <v>8.0197859436918755</v>
      </c>
      <c r="E72" s="2">
        <f t="shared" si="4"/>
        <v>5.9802140563081236</v>
      </c>
      <c r="F72" s="2">
        <f t="shared" si="7"/>
        <v>14</v>
      </c>
      <c r="G72" s="2" t="s">
        <v>36</v>
      </c>
      <c r="H72" s="2" t="s">
        <v>25</v>
      </c>
      <c r="I72" s="2">
        <v>17</v>
      </c>
      <c r="J72" s="2">
        <v>3</v>
      </c>
    </row>
    <row r="73" spans="3:10" x14ac:dyDescent="0.3">
      <c r="C73" s="2">
        <f t="shared" si="5"/>
        <v>157.31880673336218</v>
      </c>
      <c r="D73" s="2">
        <f t="shared" si="6"/>
        <v>12.542679408059595</v>
      </c>
      <c r="E73" s="2">
        <f t="shared" si="4"/>
        <v>-9.5426794080595947</v>
      </c>
      <c r="F73" s="2">
        <f t="shared" si="7"/>
        <v>3</v>
      </c>
      <c r="G73" s="2" t="s">
        <v>30</v>
      </c>
      <c r="H73" s="2" t="s">
        <v>24</v>
      </c>
      <c r="I73" s="2">
        <v>30</v>
      </c>
      <c r="J73" s="2">
        <v>27</v>
      </c>
    </row>
    <row r="74" spans="3:10" x14ac:dyDescent="0.3">
      <c r="C74" s="2">
        <f t="shared" si="5"/>
        <v>74.780431819989644</v>
      </c>
      <c r="D74" s="2">
        <f t="shared" si="6"/>
        <v>-8.6475679714003775</v>
      </c>
      <c r="E74" s="2">
        <f t="shared" si="4"/>
        <v>10.647567971400377</v>
      </c>
      <c r="F74" s="2">
        <f t="shared" si="7"/>
        <v>2</v>
      </c>
      <c r="G74" s="2" t="s">
        <v>22</v>
      </c>
      <c r="H74" s="2" t="s">
        <v>17</v>
      </c>
      <c r="I74" s="2">
        <v>16</v>
      </c>
      <c r="J74" s="2">
        <v>14</v>
      </c>
    </row>
    <row r="75" spans="3:10" x14ac:dyDescent="0.3">
      <c r="C75" s="2">
        <f t="shared" si="5"/>
        <v>0.6188746742058624</v>
      </c>
      <c r="D75" s="2">
        <f t="shared" si="6"/>
        <v>0.78668588026343933</v>
      </c>
      <c r="E75" s="2">
        <f t="shared" si="4"/>
        <v>6.2133141197365607</v>
      </c>
      <c r="F75" s="2">
        <f t="shared" si="7"/>
        <v>7</v>
      </c>
      <c r="G75" s="2" t="s">
        <v>28</v>
      </c>
      <c r="H75" s="2" t="s">
        <v>46</v>
      </c>
      <c r="I75" s="2">
        <v>31</v>
      </c>
      <c r="J75" s="2">
        <v>24</v>
      </c>
    </row>
    <row r="76" spans="3:10" x14ac:dyDescent="0.3">
      <c r="C76" s="2">
        <f t="shared" si="5"/>
        <v>24.316167524406659</v>
      </c>
      <c r="D76" s="2">
        <f t="shared" si="6"/>
        <v>4.9311426185425482</v>
      </c>
      <c r="E76" s="2">
        <f t="shared" si="4"/>
        <v>5.0688573814574518</v>
      </c>
      <c r="F76" s="2">
        <f t="shared" si="7"/>
        <v>10</v>
      </c>
      <c r="G76" s="2" t="s">
        <v>19</v>
      </c>
      <c r="H76" s="2" t="s">
        <v>21</v>
      </c>
      <c r="I76" s="2">
        <v>31</v>
      </c>
      <c r="J76" s="2">
        <v>21</v>
      </c>
    </row>
    <row r="77" spans="3:10" x14ac:dyDescent="0.3">
      <c r="C77" s="2">
        <f t="shared" si="5"/>
        <v>515.3271475626417</v>
      </c>
      <c r="D77" s="2">
        <f t="shared" si="6"/>
        <v>22.700818213505912</v>
      </c>
      <c r="E77" s="2">
        <f t="shared" si="4"/>
        <v>19.299181786494088</v>
      </c>
      <c r="F77" s="2">
        <f t="shared" si="7"/>
        <v>42</v>
      </c>
      <c r="G77" s="2" t="s">
        <v>23</v>
      </c>
      <c r="H77" s="2" t="s">
        <v>42</v>
      </c>
      <c r="I77" s="2">
        <v>45</v>
      </c>
      <c r="J77" s="2">
        <v>3</v>
      </c>
    </row>
    <row r="78" spans="3:10" x14ac:dyDescent="0.3">
      <c r="C78" s="2">
        <f t="shared" si="5"/>
        <v>52.269206329331794</v>
      </c>
      <c r="D78" s="2">
        <f t="shared" si="6"/>
        <v>7.2297445549156016</v>
      </c>
      <c r="E78" s="2">
        <f t="shared" si="4"/>
        <v>15.770255445084398</v>
      </c>
      <c r="F78" s="2">
        <f t="shared" si="7"/>
        <v>23</v>
      </c>
      <c r="G78" s="2" t="s">
        <v>39</v>
      </c>
      <c r="H78" s="2" t="s">
        <v>20</v>
      </c>
      <c r="I78" s="2">
        <v>30</v>
      </c>
      <c r="J78" s="2">
        <v>7</v>
      </c>
    </row>
    <row r="79" spans="3:10" x14ac:dyDescent="0.3">
      <c r="C79" s="2">
        <f t="shared" si="5"/>
        <v>421.0473811147134</v>
      </c>
      <c r="D79" s="2">
        <f t="shared" si="6"/>
        <v>-20.519439103316479</v>
      </c>
      <c r="E79" s="2">
        <f t="shared" si="4"/>
        <v>-17.480560896683521</v>
      </c>
      <c r="F79" s="2">
        <f t="shared" si="7"/>
        <v>-38</v>
      </c>
      <c r="G79" s="2" t="s">
        <v>40</v>
      </c>
      <c r="H79" s="2" t="s">
        <v>29</v>
      </c>
      <c r="I79" s="2">
        <v>3</v>
      </c>
      <c r="J79" s="2">
        <v>41</v>
      </c>
    </row>
    <row r="80" spans="3:10" x14ac:dyDescent="0.3">
      <c r="C80" s="2">
        <f t="shared" si="5"/>
        <v>41.076740254573352</v>
      </c>
      <c r="D80" s="2">
        <f t="shared" si="6"/>
        <v>-6.4091138431590799</v>
      </c>
      <c r="E80" s="2">
        <f t="shared" si="4"/>
        <v>-0.59088615684092005</v>
      </c>
      <c r="F80" s="2">
        <f t="shared" si="7"/>
        <v>-7</v>
      </c>
      <c r="G80" s="2" t="s">
        <v>27</v>
      </c>
      <c r="H80" s="2" t="s">
        <v>31</v>
      </c>
      <c r="I80" s="2">
        <v>17</v>
      </c>
      <c r="J80" s="2">
        <v>24</v>
      </c>
    </row>
    <row r="81" spans="3:10" x14ac:dyDescent="0.3">
      <c r="C81" s="2">
        <f t="shared" si="5"/>
        <v>124.39363521075475</v>
      </c>
      <c r="D81" s="2">
        <f t="shared" si="6"/>
        <v>-11.153189463590886</v>
      </c>
      <c r="E81" s="2">
        <f t="shared" si="4"/>
        <v>7.1531894635908859</v>
      </c>
      <c r="F81" s="2">
        <f t="shared" si="7"/>
        <v>-4</v>
      </c>
      <c r="G81" s="2" t="s">
        <v>45</v>
      </c>
      <c r="H81" s="2" t="s">
        <v>34</v>
      </c>
      <c r="I81" s="2">
        <v>13</v>
      </c>
      <c r="J81" s="2">
        <v>17</v>
      </c>
    </row>
    <row r="82" spans="3:10" x14ac:dyDescent="0.3">
      <c r="C82" s="2">
        <f t="shared" si="5"/>
        <v>131.24167941808381</v>
      </c>
      <c r="D82" s="2">
        <f t="shared" si="6"/>
        <v>11.456076091667853</v>
      </c>
      <c r="E82" s="2">
        <f t="shared" si="4"/>
        <v>-14.456076091667853</v>
      </c>
      <c r="F82" s="2">
        <f t="shared" si="7"/>
        <v>-3</v>
      </c>
      <c r="G82" s="2" t="s">
        <v>32</v>
      </c>
      <c r="H82" s="2" t="s">
        <v>44</v>
      </c>
      <c r="I82" s="2">
        <v>6</v>
      </c>
      <c r="J82" s="2">
        <v>9</v>
      </c>
    </row>
    <row r="83" spans="3:10" x14ac:dyDescent="0.3">
      <c r="C83" s="2">
        <f t="shared" si="5"/>
        <v>1.5028813561424716E-3</v>
      </c>
      <c r="D83" s="2">
        <f t="shared" si="6"/>
        <v>3.8767013763539637E-2</v>
      </c>
      <c r="E83" s="2">
        <f t="shared" si="4"/>
        <v>13.96123298623646</v>
      </c>
      <c r="F83" s="2">
        <f t="shared" si="7"/>
        <v>14</v>
      </c>
      <c r="G83" s="2" t="s">
        <v>15</v>
      </c>
      <c r="H83" s="2" t="s">
        <v>18</v>
      </c>
      <c r="I83" s="2">
        <v>41</v>
      </c>
      <c r="J83" s="2">
        <v>27</v>
      </c>
    </row>
    <row r="84" spans="3:10" x14ac:dyDescent="0.3">
      <c r="C84" s="2">
        <f t="shared" si="5"/>
        <v>24.831998707366097</v>
      </c>
      <c r="D84" s="2">
        <f t="shared" si="6"/>
        <v>4.9831715510672616</v>
      </c>
      <c r="E84" s="2">
        <f t="shared" si="4"/>
        <v>-8.9831715510672616</v>
      </c>
      <c r="F84" s="2">
        <f t="shared" si="7"/>
        <v>-4</v>
      </c>
      <c r="G84" s="2" t="s">
        <v>38</v>
      </c>
      <c r="H84" s="2" t="s">
        <v>26</v>
      </c>
      <c r="I84" s="2">
        <v>12</v>
      </c>
      <c r="J84" s="2">
        <v>16</v>
      </c>
    </row>
    <row r="85" spans="3:10" x14ac:dyDescent="0.3">
      <c r="C85" s="2">
        <f t="shared" si="5"/>
        <v>0.92105367331802002</v>
      </c>
      <c r="D85" s="2">
        <f t="shared" si="6"/>
        <v>0.9597154126708709</v>
      </c>
      <c r="E85" s="2">
        <f t="shared" si="4"/>
        <v>-6.9597154126708709</v>
      </c>
      <c r="F85" s="2">
        <f t="shared" si="7"/>
        <v>-6</v>
      </c>
      <c r="G85" s="2" t="s">
        <v>41</v>
      </c>
      <c r="H85" s="2" t="s">
        <v>33</v>
      </c>
      <c r="I85" s="2">
        <v>17</v>
      </c>
      <c r="J85" s="2">
        <v>23</v>
      </c>
    </row>
    <row r="86" spans="3:10" x14ac:dyDescent="0.3">
      <c r="C86" s="2" t="str">
        <f t="shared" si="5"/>
        <v xml:space="preserve"> </v>
      </c>
      <c r="D86" s="2" t="str">
        <f t="shared" si="6"/>
        <v xml:space="preserve"> </v>
      </c>
      <c r="E86" s="2" t="str">
        <f t="shared" si="4"/>
        <v xml:space="preserve"> </v>
      </c>
      <c r="F86" s="2" t="str">
        <f t="shared" si="7"/>
        <v xml:space="preserve"> </v>
      </c>
      <c r="G86" s="2" t="s">
        <v>3</v>
      </c>
      <c r="H86" s="2" t="s">
        <v>4</v>
      </c>
      <c r="I86" s="2" t="s">
        <v>5</v>
      </c>
      <c r="J86" s="2" t="s">
        <v>6</v>
      </c>
    </row>
    <row r="87" spans="3:10" x14ac:dyDescent="0.3">
      <c r="C87" s="2">
        <f t="shared" si="5"/>
        <v>97.788890187290207</v>
      </c>
      <c r="D87" s="2">
        <f t="shared" si="6"/>
        <v>9.8888265323692579</v>
      </c>
      <c r="E87" s="2">
        <f t="shared" si="4"/>
        <v>-6.888826532369257</v>
      </c>
      <c r="F87" s="2">
        <f t="shared" si="7"/>
        <v>3</v>
      </c>
      <c r="G87" s="2" t="s">
        <v>20</v>
      </c>
      <c r="H87" s="2" t="s">
        <v>22</v>
      </c>
      <c r="I87" s="2">
        <v>26</v>
      </c>
      <c r="J87" s="2">
        <v>23</v>
      </c>
    </row>
    <row r="88" spans="3:10" x14ac:dyDescent="0.3">
      <c r="C88" s="2">
        <f t="shared" si="5"/>
        <v>9.3882521270712402</v>
      </c>
      <c r="D88" s="2">
        <f t="shared" si="6"/>
        <v>-3.0640254775493041</v>
      </c>
      <c r="E88" s="2">
        <f t="shared" si="4"/>
        <v>5.0640254775493041</v>
      </c>
      <c r="F88" s="2">
        <f t="shared" si="7"/>
        <v>2</v>
      </c>
      <c r="G88" s="2" t="s">
        <v>44</v>
      </c>
      <c r="H88" s="2" t="s">
        <v>13</v>
      </c>
      <c r="I88" s="2">
        <v>31</v>
      </c>
      <c r="J88" s="2">
        <v>29</v>
      </c>
    </row>
    <row r="89" spans="3:10" x14ac:dyDescent="0.3">
      <c r="C89" s="2">
        <f t="shared" si="5"/>
        <v>613.96286631388898</v>
      </c>
      <c r="D89" s="2">
        <f t="shared" si="6"/>
        <v>24.778274078593306</v>
      </c>
      <c r="E89" s="2">
        <f t="shared" si="4"/>
        <v>1.2217259214066956</v>
      </c>
      <c r="F89" s="2">
        <f t="shared" si="7"/>
        <v>26</v>
      </c>
      <c r="G89" s="2" t="s">
        <v>41</v>
      </c>
      <c r="H89" s="2" t="s">
        <v>30</v>
      </c>
      <c r="I89" s="2">
        <v>35</v>
      </c>
      <c r="J89" s="2">
        <v>9</v>
      </c>
    </row>
    <row r="90" spans="3:10" x14ac:dyDescent="0.3">
      <c r="C90" s="2">
        <f t="shared" si="5"/>
        <v>1.2890857403849318</v>
      </c>
      <c r="D90" s="2">
        <f t="shared" si="6"/>
        <v>1.1353791174691086</v>
      </c>
      <c r="E90" s="2">
        <f t="shared" si="4"/>
        <v>-4.1353791174691086</v>
      </c>
      <c r="F90" s="2">
        <f t="shared" si="7"/>
        <v>-3</v>
      </c>
      <c r="G90" s="2" t="s">
        <v>17</v>
      </c>
      <c r="H90" s="2" t="s">
        <v>35</v>
      </c>
      <c r="I90" s="2">
        <v>23</v>
      </c>
      <c r="J90" s="2">
        <v>26</v>
      </c>
    </row>
    <row r="91" spans="3:10" x14ac:dyDescent="0.3">
      <c r="C91" s="2">
        <f t="shared" si="5"/>
        <v>276.84839843070534</v>
      </c>
      <c r="D91" s="2">
        <f t="shared" si="6"/>
        <v>-16.638761926017974</v>
      </c>
      <c r="E91" s="2">
        <f t="shared" si="4"/>
        <v>-1.3612380739820269</v>
      </c>
      <c r="F91" s="2">
        <f t="shared" si="7"/>
        <v>-18</v>
      </c>
      <c r="G91" s="2" t="s">
        <v>33</v>
      </c>
      <c r="H91" s="2" t="s">
        <v>24</v>
      </c>
      <c r="I91" s="2">
        <v>24</v>
      </c>
      <c r="J91" s="2">
        <v>42</v>
      </c>
    </row>
    <row r="92" spans="3:10" x14ac:dyDescent="0.3">
      <c r="C92" s="2">
        <f t="shared" si="5"/>
        <v>864.25008137961356</v>
      </c>
      <c r="D92" s="2">
        <f t="shared" si="6"/>
        <v>-29.398130576273275</v>
      </c>
      <c r="E92" s="2">
        <f t="shared" si="4"/>
        <v>6.3981305762732745</v>
      </c>
      <c r="F92" s="2">
        <f t="shared" si="7"/>
        <v>-23</v>
      </c>
      <c r="G92" s="2" t="s">
        <v>23</v>
      </c>
      <c r="H92" s="2" t="s">
        <v>15</v>
      </c>
      <c r="I92" s="2">
        <v>3</v>
      </c>
      <c r="J92" s="2">
        <v>26</v>
      </c>
    </row>
    <row r="93" spans="3:10" x14ac:dyDescent="0.3">
      <c r="C93" s="2">
        <f t="shared" si="5"/>
        <v>134.09668517981419</v>
      </c>
      <c r="D93" s="2">
        <f t="shared" si="6"/>
        <v>11.580012313456933</v>
      </c>
      <c r="E93" s="2">
        <f t="shared" si="4"/>
        <v>16.419987686543067</v>
      </c>
      <c r="F93" s="2">
        <f t="shared" si="7"/>
        <v>28</v>
      </c>
      <c r="G93" s="2" t="s">
        <v>37</v>
      </c>
      <c r="H93" s="2" t="s">
        <v>32</v>
      </c>
      <c r="I93" s="2">
        <v>38</v>
      </c>
      <c r="J93" s="2">
        <v>10</v>
      </c>
    </row>
    <row r="94" spans="3:10" x14ac:dyDescent="0.3">
      <c r="C94" s="2">
        <f t="shared" si="5"/>
        <v>0.84171153466631787</v>
      </c>
      <c r="D94" s="2">
        <f t="shared" si="6"/>
        <v>-0.91744838256237493</v>
      </c>
      <c r="E94" s="2">
        <f t="shared" si="4"/>
        <v>1.9174483825623749</v>
      </c>
      <c r="F94" s="2">
        <f t="shared" si="7"/>
        <v>1</v>
      </c>
      <c r="G94" s="2" t="s">
        <v>26</v>
      </c>
      <c r="H94" s="2" t="s">
        <v>19</v>
      </c>
      <c r="I94" s="2">
        <v>24</v>
      </c>
      <c r="J94" s="2">
        <v>23</v>
      </c>
    </row>
    <row r="95" spans="3:10" x14ac:dyDescent="0.3">
      <c r="C95" s="2">
        <f t="shared" si="5"/>
        <v>79.309200655562719</v>
      </c>
      <c r="D95" s="2">
        <f t="shared" si="6"/>
        <v>-8.9055713267348953</v>
      </c>
      <c r="E95" s="2">
        <f t="shared" si="4"/>
        <v>5.9055713267348953</v>
      </c>
      <c r="F95" s="2">
        <f t="shared" si="7"/>
        <v>-3</v>
      </c>
      <c r="G95" s="2" t="s">
        <v>25</v>
      </c>
      <c r="H95" s="2" t="s">
        <v>42</v>
      </c>
      <c r="I95" s="2">
        <v>16</v>
      </c>
      <c r="J95" s="2">
        <v>19</v>
      </c>
    </row>
    <row r="96" spans="3:10" x14ac:dyDescent="0.3">
      <c r="C96" s="2">
        <f t="shared" si="5"/>
        <v>279.03468267626022</v>
      </c>
      <c r="D96" s="2">
        <f t="shared" si="6"/>
        <v>-16.704331254984744</v>
      </c>
      <c r="E96" s="2">
        <f t="shared" si="4"/>
        <v>19.704331254984744</v>
      </c>
      <c r="F96" s="2">
        <f t="shared" si="7"/>
        <v>3</v>
      </c>
      <c r="G96" s="2" t="s">
        <v>31</v>
      </c>
      <c r="H96" s="2" t="s">
        <v>47</v>
      </c>
      <c r="I96" s="2">
        <v>23</v>
      </c>
      <c r="J96" s="2">
        <v>20</v>
      </c>
    </row>
    <row r="97" spans="3:10" x14ac:dyDescent="0.3">
      <c r="C97" s="2">
        <f t="shared" si="5"/>
        <v>12.635798730676424</v>
      </c>
      <c r="D97" s="2">
        <f t="shared" si="6"/>
        <v>3.5546868681610233</v>
      </c>
      <c r="E97" s="2">
        <f t="shared" si="4"/>
        <v>-0.55468686816102319</v>
      </c>
      <c r="F97" s="2">
        <f t="shared" si="7"/>
        <v>3</v>
      </c>
      <c r="G97" s="2" t="s">
        <v>34</v>
      </c>
      <c r="H97" s="2" t="s">
        <v>36</v>
      </c>
      <c r="I97" s="2">
        <v>17</v>
      </c>
      <c r="J97" s="2">
        <v>14</v>
      </c>
    </row>
    <row r="98" spans="3:10" x14ac:dyDescent="0.3">
      <c r="C98" s="2">
        <f t="shared" si="5"/>
        <v>223.28968162970955</v>
      </c>
      <c r="D98" s="2">
        <f t="shared" si="6"/>
        <v>14.942880633589681</v>
      </c>
      <c r="E98" s="2">
        <f t="shared" si="4"/>
        <v>-4.9428806335896809</v>
      </c>
      <c r="F98" s="2">
        <f t="shared" si="7"/>
        <v>10</v>
      </c>
      <c r="G98" s="2" t="s">
        <v>18</v>
      </c>
      <c r="H98" s="2" t="s">
        <v>45</v>
      </c>
      <c r="I98" s="2">
        <v>34</v>
      </c>
      <c r="J98" s="2">
        <v>24</v>
      </c>
    </row>
    <row r="99" spans="3:10" x14ac:dyDescent="0.3">
      <c r="C99" s="2">
        <f t="shared" si="5"/>
        <v>90.421520431793823</v>
      </c>
      <c r="D99" s="2">
        <f t="shared" si="6"/>
        <v>9.509023106071087</v>
      </c>
      <c r="E99" s="2">
        <f t="shared" si="4"/>
        <v>2.4909768939289125</v>
      </c>
      <c r="F99" s="2">
        <f t="shared" si="7"/>
        <v>12</v>
      </c>
      <c r="G99" s="2" t="s">
        <v>27</v>
      </c>
      <c r="H99" s="2" t="s">
        <v>39</v>
      </c>
      <c r="I99" s="2">
        <v>38</v>
      </c>
      <c r="J99" s="2">
        <v>26</v>
      </c>
    </row>
    <row r="100" spans="3:10" x14ac:dyDescent="0.3">
      <c r="C100" s="2">
        <f t="shared" si="5"/>
        <v>0.96591922520089246</v>
      </c>
      <c r="D100" s="2">
        <f t="shared" si="6"/>
        <v>-0.9828118971608415</v>
      </c>
      <c r="E100" s="2">
        <f t="shared" si="4"/>
        <v>-10.017188102839159</v>
      </c>
      <c r="F100" s="2">
        <f t="shared" si="7"/>
        <v>-11</v>
      </c>
      <c r="G100" s="2" t="s">
        <v>46</v>
      </c>
      <c r="H100" s="2" t="s">
        <v>21</v>
      </c>
      <c r="I100" s="2">
        <v>24</v>
      </c>
      <c r="J100" s="2">
        <v>35</v>
      </c>
    </row>
    <row r="101" spans="3:10" x14ac:dyDescent="0.3">
      <c r="C101" s="2" t="str">
        <f t="shared" si="5"/>
        <v xml:space="preserve"> </v>
      </c>
      <c r="D101" s="2" t="str">
        <f t="shared" si="6"/>
        <v xml:space="preserve"> </v>
      </c>
      <c r="E101" s="2" t="str">
        <f t="shared" si="4"/>
        <v xml:space="preserve"> </v>
      </c>
      <c r="F101" s="2" t="str">
        <f t="shared" si="7"/>
        <v xml:space="preserve"> </v>
      </c>
      <c r="G101" s="2" t="s">
        <v>3</v>
      </c>
      <c r="H101" s="2" t="s">
        <v>4</v>
      </c>
      <c r="I101" s="2" t="s">
        <v>5</v>
      </c>
      <c r="J101" s="2" t="s">
        <v>6</v>
      </c>
    </row>
    <row r="102" spans="3:10" x14ac:dyDescent="0.3">
      <c r="C102" s="2">
        <f t="shared" si="5"/>
        <v>43.418704133814735</v>
      </c>
      <c r="D102" s="2">
        <f t="shared" si="6"/>
        <v>6.5892870732587401</v>
      </c>
      <c r="E102" s="2">
        <f t="shared" si="4"/>
        <v>0.41071292674125992</v>
      </c>
      <c r="F102" s="2">
        <f t="shared" si="7"/>
        <v>7</v>
      </c>
      <c r="G102" s="2" t="s">
        <v>23</v>
      </c>
      <c r="H102" s="2" t="s">
        <v>26</v>
      </c>
      <c r="I102" s="2">
        <v>13</v>
      </c>
      <c r="J102" s="2">
        <v>6</v>
      </c>
    </row>
    <row r="103" spans="3:10" x14ac:dyDescent="0.3">
      <c r="C103" s="2">
        <f t="shared" si="5"/>
        <v>63.435214163809874</v>
      </c>
      <c r="D103" s="2">
        <f t="shared" si="6"/>
        <v>-7.9646226629897461</v>
      </c>
      <c r="E103" s="2">
        <f t="shared" si="4"/>
        <v>2.9646226629897461</v>
      </c>
      <c r="F103" s="2">
        <f t="shared" si="7"/>
        <v>-5</v>
      </c>
      <c r="G103" s="2" t="s">
        <v>38</v>
      </c>
      <c r="H103" s="2" t="s">
        <v>13</v>
      </c>
      <c r="I103" s="2">
        <v>14</v>
      </c>
      <c r="J103" s="2">
        <v>19</v>
      </c>
    </row>
    <row r="104" spans="3:10" x14ac:dyDescent="0.3">
      <c r="C104" s="2">
        <f t="shared" si="5"/>
        <v>2.4570171632667051</v>
      </c>
      <c r="D104" s="2">
        <f t="shared" si="6"/>
        <v>-1.5674875320929047</v>
      </c>
      <c r="E104" s="2">
        <f t="shared" si="4"/>
        <v>4.5674875320929047</v>
      </c>
      <c r="F104" s="2">
        <f t="shared" si="7"/>
        <v>3</v>
      </c>
      <c r="G104" s="2" t="s">
        <v>47</v>
      </c>
      <c r="H104" s="2" t="s">
        <v>40</v>
      </c>
      <c r="I104" s="2">
        <v>26</v>
      </c>
      <c r="J104" s="2">
        <v>23</v>
      </c>
    </row>
    <row r="105" spans="3:10" x14ac:dyDescent="0.3">
      <c r="C105" s="2">
        <f t="shared" si="5"/>
        <v>64.050029483037335</v>
      </c>
      <c r="D105" s="2">
        <f t="shared" si="6"/>
        <v>-8.0031262318569816</v>
      </c>
      <c r="E105" s="2">
        <f t="shared" si="4"/>
        <v>1.0031262318569809</v>
      </c>
      <c r="F105" s="2">
        <f t="shared" si="7"/>
        <v>-7</v>
      </c>
      <c r="G105" s="2" t="s">
        <v>37</v>
      </c>
      <c r="H105" s="2" t="s">
        <v>28</v>
      </c>
      <c r="I105" s="2">
        <v>28</v>
      </c>
      <c r="J105" s="2">
        <v>35</v>
      </c>
    </row>
    <row r="106" spans="3:10" x14ac:dyDescent="0.3">
      <c r="C106" s="2">
        <f t="shared" si="5"/>
        <v>729.32947323486474</v>
      </c>
      <c r="D106" s="2">
        <f t="shared" si="6"/>
        <v>27.00610066697643</v>
      </c>
      <c r="E106" s="2">
        <f t="shared" si="4"/>
        <v>2.9938993330235713</v>
      </c>
      <c r="F106" s="2">
        <f t="shared" si="7"/>
        <v>30</v>
      </c>
      <c r="G106" s="2" t="s">
        <v>33</v>
      </c>
      <c r="H106" s="2" t="s">
        <v>44</v>
      </c>
      <c r="I106" s="2">
        <v>43</v>
      </c>
      <c r="J106" s="2">
        <v>13</v>
      </c>
    </row>
    <row r="107" spans="3:10" x14ac:dyDescent="0.3">
      <c r="C107" s="2">
        <f t="shared" si="5"/>
        <v>327.61461072605766</v>
      </c>
      <c r="D107" s="2">
        <f t="shared" si="6"/>
        <v>-18.100127367675004</v>
      </c>
      <c r="E107" s="2">
        <f t="shared" si="4"/>
        <v>21.100127367675004</v>
      </c>
      <c r="F107" s="2">
        <f t="shared" si="7"/>
        <v>3</v>
      </c>
      <c r="G107" s="2" t="s">
        <v>19</v>
      </c>
      <c r="H107" s="2" t="s">
        <v>41</v>
      </c>
      <c r="I107" s="2">
        <v>29</v>
      </c>
      <c r="J107" s="2">
        <v>26</v>
      </c>
    </row>
    <row r="108" spans="3:10" x14ac:dyDescent="0.3">
      <c r="C108" s="2">
        <f t="shared" si="5"/>
        <v>148.1948915779285</v>
      </c>
      <c r="D108" s="2">
        <f t="shared" si="6"/>
        <v>-12.173532419882427</v>
      </c>
      <c r="E108" s="2">
        <f t="shared" si="4"/>
        <v>5.1735324198824264</v>
      </c>
      <c r="F108" s="2">
        <f t="shared" si="7"/>
        <v>-7</v>
      </c>
      <c r="G108" s="2" t="s">
        <v>45</v>
      </c>
      <c r="H108" s="2" t="s">
        <v>22</v>
      </c>
      <c r="I108" s="2">
        <v>17</v>
      </c>
      <c r="J108" s="2">
        <v>24</v>
      </c>
    </row>
    <row r="109" spans="3:10" x14ac:dyDescent="0.3">
      <c r="C109" s="2">
        <f t="shared" si="5"/>
        <v>30.536099671779795</v>
      </c>
      <c r="D109" s="2">
        <f t="shared" si="6"/>
        <v>-5.5259478527922967</v>
      </c>
      <c r="E109" s="2">
        <f t="shared" si="4"/>
        <v>-4.4740521472077033</v>
      </c>
      <c r="F109" s="2">
        <f t="shared" si="7"/>
        <v>-10</v>
      </c>
      <c r="G109" s="2" t="s">
        <v>36</v>
      </c>
      <c r="H109" s="2" t="s">
        <v>24</v>
      </c>
      <c r="I109" s="2">
        <v>20</v>
      </c>
      <c r="J109" s="2">
        <v>30</v>
      </c>
    </row>
    <row r="110" spans="3:10" x14ac:dyDescent="0.3">
      <c r="C110" s="2">
        <f t="shared" si="5"/>
        <v>0.97981584194312787</v>
      </c>
      <c r="D110" s="2">
        <f t="shared" si="6"/>
        <v>0.98985647542617405</v>
      </c>
      <c r="E110" s="2">
        <f t="shared" si="4"/>
        <v>3.0101435245738259</v>
      </c>
      <c r="F110" s="2">
        <f t="shared" si="7"/>
        <v>4</v>
      </c>
      <c r="G110" s="2" t="s">
        <v>30</v>
      </c>
      <c r="H110" s="2" t="s">
        <v>18</v>
      </c>
      <c r="I110" s="2">
        <v>17</v>
      </c>
      <c r="J110" s="2">
        <v>13</v>
      </c>
    </row>
    <row r="111" spans="3:10" x14ac:dyDescent="0.3">
      <c r="C111" s="2">
        <f t="shared" si="5"/>
        <v>45.509351264695567</v>
      </c>
      <c r="D111" s="2">
        <f t="shared" si="6"/>
        <v>-6.7460619078611757</v>
      </c>
      <c r="E111" s="2">
        <f t="shared" si="4"/>
        <v>5.7460619078611757</v>
      </c>
      <c r="F111" s="2">
        <f t="shared" si="7"/>
        <v>-1</v>
      </c>
      <c r="G111" s="2" t="s">
        <v>42</v>
      </c>
      <c r="H111" s="2" t="s">
        <v>20</v>
      </c>
      <c r="I111" s="2">
        <v>34</v>
      </c>
      <c r="J111" s="2">
        <v>35</v>
      </c>
    </row>
    <row r="112" spans="3:10" x14ac:dyDescent="0.3">
      <c r="C112" s="2">
        <f t="shared" si="5"/>
        <v>1.5702023506228202</v>
      </c>
      <c r="D112" s="2">
        <f t="shared" si="6"/>
        <v>-1.2530771527016284</v>
      </c>
      <c r="E112" s="2">
        <f t="shared" si="4"/>
        <v>5.2530771527016284</v>
      </c>
      <c r="F112" s="2">
        <f t="shared" si="7"/>
        <v>4</v>
      </c>
      <c r="G112" s="2" t="s">
        <v>15</v>
      </c>
      <c r="H112" s="2" t="s">
        <v>27</v>
      </c>
      <c r="I112" s="2">
        <v>27</v>
      </c>
      <c r="J112" s="2">
        <v>23</v>
      </c>
    </row>
    <row r="113" spans="3:10" x14ac:dyDescent="0.3">
      <c r="C113" s="2">
        <f t="shared" si="5"/>
        <v>3.9434754490414288</v>
      </c>
      <c r="D113" s="2">
        <f t="shared" si="6"/>
        <v>-1.9858185841212759</v>
      </c>
      <c r="E113" s="2">
        <f t="shared" si="4"/>
        <v>8.9858185841212759</v>
      </c>
      <c r="F113" s="2">
        <f t="shared" si="7"/>
        <v>7</v>
      </c>
      <c r="G113" s="2" t="s">
        <v>39</v>
      </c>
      <c r="H113" s="2" t="s">
        <v>25</v>
      </c>
      <c r="I113" s="2">
        <v>21</v>
      </c>
      <c r="J113" s="2">
        <v>14</v>
      </c>
    </row>
    <row r="114" spans="3:10" x14ac:dyDescent="0.3">
      <c r="C114" s="2">
        <f t="shared" si="5"/>
        <v>32.310390284083809</v>
      </c>
      <c r="D114" s="2">
        <f t="shared" si="6"/>
        <v>-5.6842229270221107</v>
      </c>
      <c r="E114" s="2">
        <f t="shared" si="4"/>
        <v>11.684222927022111</v>
      </c>
      <c r="F114" s="2">
        <f t="shared" si="7"/>
        <v>6</v>
      </c>
      <c r="G114" s="2" t="s">
        <v>29</v>
      </c>
      <c r="H114" s="2" t="s">
        <v>35</v>
      </c>
      <c r="I114" s="2">
        <v>13</v>
      </c>
      <c r="J114" s="2">
        <v>7</v>
      </c>
    </row>
    <row r="115" spans="3:10" x14ac:dyDescent="0.3">
      <c r="C115" s="2" t="str">
        <f t="shared" si="5"/>
        <v xml:space="preserve"> </v>
      </c>
      <c r="D115" s="2" t="str">
        <f t="shared" si="6"/>
        <v xml:space="preserve"> </v>
      </c>
      <c r="E115" s="2" t="str">
        <f t="shared" si="4"/>
        <v xml:space="preserve"> </v>
      </c>
      <c r="F115" s="2" t="str">
        <f t="shared" si="7"/>
        <v xml:space="preserve"> </v>
      </c>
      <c r="G115" s="2" t="s">
        <v>3</v>
      </c>
      <c r="H115" s="2" t="s">
        <v>4</v>
      </c>
      <c r="I115" s="2" t="s">
        <v>5</v>
      </c>
      <c r="J115" s="2" t="s">
        <v>6</v>
      </c>
    </row>
    <row r="116" spans="3:10" x14ac:dyDescent="0.3">
      <c r="C116" s="2">
        <f t="shared" si="5"/>
        <v>614.54283900121118</v>
      </c>
      <c r="D116" s="2">
        <f t="shared" si="6"/>
        <v>-24.789974566368784</v>
      </c>
      <c r="E116" s="2">
        <f t="shared" si="4"/>
        <v>5.7899745663687856</v>
      </c>
      <c r="F116" s="2">
        <f t="shared" si="7"/>
        <v>-19</v>
      </c>
      <c r="G116" s="2" t="s">
        <v>39</v>
      </c>
      <c r="H116" s="2" t="s">
        <v>37</v>
      </c>
      <c r="I116" s="2">
        <v>17</v>
      </c>
      <c r="J116" s="2">
        <v>36</v>
      </c>
    </row>
    <row r="117" spans="3:10" x14ac:dyDescent="0.3">
      <c r="C117" s="2">
        <f t="shared" si="5"/>
        <v>405.67533797630983</v>
      </c>
      <c r="D117" s="2">
        <f t="shared" si="6"/>
        <v>-20.141383715532303</v>
      </c>
      <c r="E117" s="2">
        <f t="shared" si="4"/>
        <v>-0.85861628446769744</v>
      </c>
      <c r="F117" s="2">
        <f t="shared" si="7"/>
        <v>-21</v>
      </c>
      <c r="G117" s="2" t="s">
        <v>41</v>
      </c>
      <c r="H117" s="2" t="s">
        <v>34</v>
      </c>
      <c r="I117" s="2">
        <v>9</v>
      </c>
      <c r="J117" s="2">
        <v>30</v>
      </c>
    </row>
    <row r="118" spans="3:10" x14ac:dyDescent="0.3">
      <c r="C118" s="2">
        <f t="shared" si="5"/>
        <v>258.88495136048692</v>
      </c>
      <c r="D118" s="2">
        <f t="shared" si="6"/>
        <v>16.08990215509364</v>
      </c>
      <c r="E118" s="2">
        <f t="shared" si="4"/>
        <v>-12.089902155093641</v>
      </c>
      <c r="F118" s="2">
        <f t="shared" si="7"/>
        <v>4</v>
      </c>
      <c r="G118" s="2" t="s">
        <v>35</v>
      </c>
      <c r="H118" s="2" t="s">
        <v>26</v>
      </c>
      <c r="I118" s="2">
        <v>28</v>
      </c>
      <c r="J118" s="2">
        <v>24</v>
      </c>
    </row>
    <row r="119" spans="3:10" x14ac:dyDescent="0.3">
      <c r="C119" s="2">
        <f t="shared" si="5"/>
        <v>2.170381948387142</v>
      </c>
      <c r="D119" s="2">
        <f t="shared" si="6"/>
        <v>-1.4732216222914807</v>
      </c>
      <c r="E119" s="2">
        <f t="shared" si="4"/>
        <v>-3.5267783777085193</v>
      </c>
      <c r="F119" s="2">
        <f t="shared" si="7"/>
        <v>-5</v>
      </c>
      <c r="G119" s="2" t="s">
        <v>13</v>
      </c>
      <c r="H119" s="2" t="s">
        <v>15</v>
      </c>
      <c r="I119" s="2">
        <v>24</v>
      </c>
      <c r="J119" s="2">
        <v>29</v>
      </c>
    </row>
    <row r="120" spans="3:10" x14ac:dyDescent="0.3">
      <c r="C120" s="2">
        <f t="shared" si="5"/>
        <v>79.126921720072914</v>
      </c>
      <c r="D120" s="2">
        <f t="shared" si="6"/>
        <v>8.8953314564479786</v>
      </c>
      <c r="E120" s="2">
        <f t="shared" si="4"/>
        <v>11.104668543552021</v>
      </c>
      <c r="F120" s="2">
        <f t="shared" si="7"/>
        <v>20</v>
      </c>
      <c r="G120" s="2" t="s">
        <v>21</v>
      </c>
      <c r="H120" s="2" t="s">
        <v>28</v>
      </c>
      <c r="I120" s="2">
        <v>34</v>
      </c>
      <c r="J120" s="2">
        <v>14</v>
      </c>
    </row>
    <row r="121" spans="3:10" x14ac:dyDescent="0.3">
      <c r="C121" s="2">
        <f t="shared" si="5"/>
        <v>10.056336402399859</v>
      </c>
      <c r="D121" s="2">
        <f t="shared" si="6"/>
        <v>-3.1711727172135955</v>
      </c>
      <c r="E121" s="2">
        <f t="shared" si="4"/>
        <v>-2.8288272827864045</v>
      </c>
      <c r="F121" s="2">
        <f t="shared" si="7"/>
        <v>-6</v>
      </c>
      <c r="G121" s="2" t="s">
        <v>20</v>
      </c>
      <c r="H121" s="2" t="s">
        <v>30</v>
      </c>
      <c r="I121" s="2">
        <v>13</v>
      </c>
      <c r="J121" s="2">
        <v>19</v>
      </c>
    </row>
    <row r="122" spans="3:10" x14ac:dyDescent="0.3">
      <c r="C122" s="2">
        <f t="shared" si="5"/>
        <v>57.418389905059236</v>
      </c>
      <c r="D122" s="2">
        <f t="shared" si="6"/>
        <v>-7.5774923229957309</v>
      </c>
      <c r="E122" s="2">
        <f t="shared" si="4"/>
        <v>8.5774923229957309</v>
      </c>
      <c r="F122" s="2">
        <f t="shared" si="7"/>
        <v>1</v>
      </c>
      <c r="G122" s="2" t="s">
        <v>29</v>
      </c>
      <c r="H122" s="2" t="s">
        <v>38</v>
      </c>
      <c r="I122" s="2">
        <v>23</v>
      </c>
      <c r="J122" s="2">
        <v>22</v>
      </c>
    </row>
    <row r="123" spans="3:10" x14ac:dyDescent="0.3">
      <c r="C123" s="2">
        <f t="shared" si="5"/>
        <v>276.82347856403794</v>
      </c>
      <c r="D123" s="2">
        <f t="shared" si="6"/>
        <v>16.638013059378153</v>
      </c>
      <c r="E123" s="2">
        <f t="shared" si="4"/>
        <v>-1.6380130593781534</v>
      </c>
      <c r="F123" s="2">
        <f t="shared" si="7"/>
        <v>15</v>
      </c>
      <c r="G123" s="2" t="s">
        <v>22</v>
      </c>
      <c r="H123" s="2" t="s">
        <v>27</v>
      </c>
      <c r="I123" s="2">
        <v>27</v>
      </c>
      <c r="J123" s="2">
        <v>12</v>
      </c>
    </row>
    <row r="124" spans="3:10" x14ac:dyDescent="0.3">
      <c r="C124" s="2">
        <f t="shared" si="5"/>
        <v>86.112875239422834</v>
      </c>
      <c r="D124" s="2">
        <f t="shared" si="6"/>
        <v>-9.2797023249360127</v>
      </c>
      <c r="E124" s="2">
        <f t="shared" si="4"/>
        <v>-0.72029767506398734</v>
      </c>
      <c r="F124" s="2">
        <f t="shared" si="7"/>
        <v>-10</v>
      </c>
      <c r="G124" s="2" t="s">
        <v>32</v>
      </c>
      <c r="H124" s="2" t="s">
        <v>47</v>
      </c>
      <c r="I124" s="2">
        <v>16</v>
      </c>
      <c r="J124" s="2">
        <v>26</v>
      </c>
    </row>
    <row r="125" spans="3:10" x14ac:dyDescent="0.3">
      <c r="C125" s="2">
        <f t="shared" si="5"/>
        <v>1.5260355734648037E-2</v>
      </c>
      <c r="D125" s="2">
        <f t="shared" si="6"/>
        <v>-0.12353281238054947</v>
      </c>
      <c r="E125" s="2">
        <f t="shared" si="4"/>
        <v>-12.876467187619451</v>
      </c>
      <c r="F125" s="2">
        <f t="shared" si="7"/>
        <v>-13</v>
      </c>
      <c r="G125" s="2" t="s">
        <v>17</v>
      </c>
      <c r="H125" s="2" t="s">
        <v>31</v>
      </c>
      <c r="I125" s="2">
        <v>17</v>
      </c>
      <c r="J125" s="2">
        <v>30</v>
      </c>
    </row>
    <row r="126" spans="3:10" x14ac:dyDescent="0.3">
      <c r="C126" s="2">
        <f t="shared" si="5"/>
        <v>186.55198222706173</v>
      </c>
      <c r="D126" s="2">
        <f t="shared" si="6"/>
        <v>-13.658403355702369</v>
      </c>
      <c r="E126" s="2">
        <f t="shared" si="4"/>
        <v>22.658403355702369</v>
      </c>
      <c r="F126" s="2">
        <f t="shared" si="7"/>
        <v>9</v>
      </c>
      <c r="G126" s="2" t="s">
        <v>24</v>
      </c>
      <c r="H126" s="2" t="s">
        <v>40</v>
      </c>
      <c r="I126" s="2">
        <v>24</v>
      </c>
      <c r="J126" s="2">
        <v>15</v>
      </c>
    </row>
    <row r="127" spans="3:10" x14ac:dyDescent="0.3">
      <c r="C127" s="2">
        <f t="shared" si="5"/>
        <v>786.66610056955597</v>
      </c>
      <c r="D127" s="2">
        <f t="shared" si="6"/>
        <v>-28.047568532219614</v>
      </c>
      <c r="E127" s="2">
        <f t="shared" si="4"/>
        <v>-9.952431467780384</v>
      </c>
      <c r="F127" s="2">
        <f t="shared" si="7"/>
        <v>-38</v>
      </c>
      <c r="G127" s="2" t="s">
        <v>36</v>
      </c>
      <c r="H127" s="2" t="s">
        <v>19</v>
      </c>
      <c r="I127" s="2">
        <v>7</v>
      </c>
      <c r="J127" s="2">
        <v>45</v>
      </c>
    </row>
    <row r="128" spans="3:10" x14ac:dyDescent="0.3">
      <c r="C128" s="2">
        <f t="shared" si="5"/>
        <v>2.28480934709905</v>
      </c>
      <c r="D128" s="2">
        <f t="shared" si="6"/>
        <v>1.5115585820930164</v>
      </c>
      <c r="E128" s="2">
        <f t="shared" si="4"/>
        <v>-0.51155858209301641</v>
      </c>
      <c r="F128" s="2">
        <f t="shared" si="7"/>
        <v>1</v>
      </c>
      <c r="G128" s="2" t="s">
        <v>18</v>
      </c>
      <c r="H128" s="2" t="s">
        <v>46</v>
      </c>
      <c r="I128" s="2">
        <v>7</v>
      </c>
      <c r="J128" s="2">
        <v>6</v>
      </c>
    </row>
    <row r="129" spans="3:10" x14ac:dyDescent="0.3">
      <c r="C129" s="2">
        <f t="shared" si="5"/>
        <v>100.80135355946085</v>
      </c>
      <c r="D129" s="2">
        <f t="shared" si="6"/>
        <v>-10.039987727057282</v>
      </c>
      <c r="E129" s="2">
        <f t="shared" si="4"/>
        <v>-10.960012272942718</v>
      </c>
      <c r="F129" s="2">
        <f t="shared" si="7"/>
        <v>-21</v>
      </c>
      <c r="G129" s="2" t="s">
        <v>25</v>
      </c>
      <c r="H129" s="2" t="s">
        <v>23</v>
      </c>
      <c r="I129" s="2">
        <v>3</v>
      </c>
      <c r="J129" s="2">
        <v>24</v>
      </c>
    </row>
    <row r="130" spans="3:10" x14ac:dyDescent="0.3">
      <c r="C130" s="2" t="str">
        <f t="shared" si="5"/>
        <v xml:space="preserve"> </v>
      </c>
      <c r="D130" s="2" t="str">
        <f t="shared" si="6"/>
        <v xml:space="preserve"> </v>
      </c>
      <c r="E130" s="2" t="str">
        <f t="shared" si="4"/>
        <v xml:space="preserve"> </v>
      </c>
      <c r="F130" s="2" t="str">
        <f t="shared" si="7"/>
        <v xml:space="preserve"> </v>
      </c>
      <c r="G130" s="2" t="s">
        <v>3</v>
      </c>
      <c r="H130" s="2" t="s">
        <v>4</v>
      </c>
      <c r="I130" s="2" t="s">
        <v>5</v>
      </c>
      <c r="J130" s="2" t="s">
        <v>6</v>
      </c>
    </row>
    <row r="131" spans="3:10" x14ac:dyDescent="0.3">
      <c r="C131" s="2">
        <f t="shared" si="5"/>
        <v>15.439055003644219</v>
      </c>
      <c r="D131" s="2">
        <f t="shared" si="6"/>
        <v>3.9292562914175271</v>
      </c>
      <c r="E131" s="2">
        <f t="shared" si="4"/>
        <v>14.070743708582473</v>
      </c>
      <c r="F131" s="2">
        <f t="shared" si="7"/>
        <v>18</v>
      </c>
      <c r="G131" s="2" t="s">
        <v>46</v>
      </c>
      <c r="H131" s="2" t="s">
        <v>32</v>
      </c>
      <c r="I131" s="2">
        <v>31</v>
      </c>
      <c r="J131" s="2">
        <v>13</v>
      </c>
    </row>
    <row r="132" spans="3:10" x14ac:dyDescent="0.3">
      <c r="C132" s="2">
        <f t="shared" si="5"/>
        <v>5.8280427220606814</v>
      </c>
      <c r="D132" s="2">
        <f t="shared" si="6"/>
        <v>-2.414133948657506</v>
      </c>
      <c r="E132" s="2">
        <f t="shared" si="4"/>
        <v>-5.585866051342494</v>
      </c>
      <c r="F132" s="2">
        <f t="shared" si="7"/>
        <v>-8</v>
      </c>
      <c r="G132" s="2" t="s">
        <v>45</v>
      </c>
      <c r="H132" s="2" t="s">
        <v>21</v>
      </c>
      <c r="I132" s="2">
        <v>23</v>
      </c>
      <c r="J132" s="2">
        <v>31</v>
      </c>
    </row>
    <row r="133" spans="3:10" x14ac:dyDescent="0.3">
      <c r="C133" s="2">
        <f t="shared" si="5"/>
        <v>170.13214379608988</v>
      </c>
      <c r="D133" s="2">
        <f t="shared" si="6"/>
        <v>-13.043471309283042</v>
      </c>
      <c r="E133" s="2">
        <f t="shared" ref="E133:E196" si="8">IFERROR(home+VLOOKUP(G133,lookup,2,FALSE)-VLOOKUP(H133,lookup,2,FALSE)," ")</f>
        <v>5.043471309283043</v>
      </c>
      <c r="F133" s="2">
        <f t="shared" si="7"/>
        <v>-8</v>
      </c>
      <c r="G133" s="2" t="s">
        <v>27</v>
      </c>
      <c r="H133" s="2" t="s">
        <v>38</v>
      </c>
      <c r="I133" s="2">
        <v>13</v>
      </c>
      <c r="J133" s="2">
        <v>21</v>
      </c>
    </row>
    <row r="134" spans="3:10" x14ac:dyDescent="0.3">
      <c r="C134" s="2">
        <f t="shared" ref="C134:C197" si="9">IFERROR(D134^2," ")</f>
        <v>7.005253902418862</v>
      </c>
      <c r="D134" s="2">
        <f t="shared" ref="D134:D197" si="10">IFERROR(F134-E134," ")</f>
        <v>2.6467440190579183</v>
      </c>
      <c r="E134" s="2">
        <f t="shared" si="8"/>
        <v>0.35325598094208166</v>
      </c>
      <c r="F134" s="2">
        <f t="shared" ref="F134:F197" si="11">IFERROR(I134-J134," ")</f>
        <v>3</v>
      </c>
      <c r="G134" s="2" t="s">
        <v>30</v>
      </c>
      <c r="H134" s="2" t="s">
        <v>34</v>
      </c>
      <c r="I134" s="2">
        <v>23</v>
      </c>
      <c r="J134" s="2">
        <v>20</v>
      </c>
    </row>
    <row r="135" spans="3:10" x14ac:dyDescent="0.3">
      <c r="C135" s="2">
        <f t="shared" si="9"/>
        <v>0.31922643448262134</v>
      </c>
      <c r="D135" s="2">
        <f t="shared" si="10"/>
        <v>-0.56500126945222107</v>
      </c>
      <c r="E135" s="2">
        <f t="shared" si="8"/>
        <v>12.565001269452221</v>
      </c>
      <c r="F135" s="2">
        <f t="shared" si="11"/>
        <v>12</v>
      </c>
      <c r="G135" s="2" t="s">
        <v>33</v>
      </c>
      <c r="H135" s="2" t="s">
        <v>42</v>
      </c>
      <c r="I135" s="2">
        <v>21</v>
      </c>
      <c r="J135" s="2">
        <v>9</v>
      </c>
    </row>
    <row r="136" spans="3:10" x14ac:dyDescent="0.3">
      <c r="C136" s="2">
        <f t="shared" si="9"/>
        <v>272.43289055985605</v>
      </c>
      <c r="D136" s="2">
        <f t="shared" si="10"/>
        <v>-16.505541207723425</v>
      </c>
      <c r="E136" s="2">
        <f t="shared" si="8"/>
        <v>-14.494458792276575</v>
      </c>
      <c r="F136" s="2">
        <f t="shared" si="11"/>
        <v>-31</v>
      </c>
      <c r="G136" s="2" t="s">
        <v>20</v>
      </c>
      <c r="H136" s="2" t="s">
        <v>29</v>
      </c>
      <c r="I136" s="2">
        <v>20</v>
      </c>
      <c r="J136" s="2">
        <v>51</v>
      </c>
    </row>
    <row r="137" spans="3:10" x14ac:dyDescent="0.3">
      <c r="C137" s="2">
        <f t="shared" si="9"/>
        <v>76.914019819453912</v>
      </c>
      <c r="D137" s="2">
        <f t="shared" si="10"/>
        <v>-8.7700638435221165</v>
      </c>
      <c r="E137" s="2">
        <f t="shared" si="8"/>
        <v>-8.2299361564778835</v>
      </c>
      <c r="F137" s="2">
        <f t="shared" si="11"/>
        <v>-17</v>
      </c>
      <c r="G137" s="2" t="s">
        <v>40</v>
      </c>
      <c r="H137" s="2" t="s">
        <v>35</v>
      </c>
      <c r="I137" s="2">
        <v>14</v>
      </c>
      <c r="J137" s="2">
        <v>31</v>
      </c>
    </row>
    <row r="138" spans="3:10" x14ac:dyDescent="0.3">
      <c r="C138" s="2">
        <f t="shared" si="9"/>
        <v>6.7546977115279123</v>
      </c>
      <c r="D138" s="2">
        <f t="shared" si="10"/>
        <v>-2.5989801291137091</v>
      </c>
      <c r="E138" s="2">
        <f t="shared" si="8"/>
        <v>8.5989801291137091</v>
      </c>
      <c r="F138" s="2">
        <f t="shared" si="11"/>
        <v>6</v>
      </c>
      <c r="G138" s="2" t="s">
        <v>31</v>
      </c>
      <c r="H138" s="2" t="s">
        <v>13</v>
      </c>
      <c r="I138" s="2">
        <v>19</v>
      </c>
      <c r="J138" s="2">
        <v>13</v>
      </c>
    </row>
    <row r="139" spans="3:10" x14ac:dyDescent="0.3">
      <c r="C139" s="2">
        <f t="shared" si="9"/>
        <v>2.5635357767335347</v>
      </c>
      <c r="D139" s="2">
        <f t="shared" si="10"/>
        <v>-1.6011045489703459</v>
      </c>
      <c r="E139" s="2">
        <f t="shared" si="8"/>
        <v>-8.3988954510296541</v>
      </c>
      <c r="F139" s="2">
        <f t="shared" si="11"/>
        <v>-10</v>
      </c>
      <c r="G139" s="2" t="s">
        <v>47</v>
      </c>
      <c r="H139" s="2" t="s">
        <v>37</v>
      </c>
      <c r="I139" s="2">
        <v>32</v>
      </c>
      <c r="J139" s="2">
        <v>42</v>
      </c>
    </row>
    <row r="140" spans="3:10" x14ac:dyDescent="0.3">
      <c r="C140" s="2">
        <f t="shared" si="9"/>
        <v>17.942956073218337</v>
      </c>
      <c r="D140" s="2">
        <f t="shared" si="10"/>
        <v>-4.2359126611886531</v>
      </c>
      <c r="E140" s="2">
        <f t="shared" si="8"/>
        <v>-5.7640873388113469</v>
      </c>
      <c r="F140" s="2">
        <f t="shared" si="11"/>
        <v>-10</v>
      </c>
      <c r="G140" s="2" t="s">
        <v>18</v>
      </c>
      <c r="H140" s="2" t="s">
        <v>44</v>
      </c>
      <c r="I140" s="2">
        <v>15</v>
      </c>
      <c r="J140" s="2">
        <v>25</v>
      </c>
    </row>
    <row r="141" spans="3:10" x14ac:dyDescent="0.3">
      <c r="C141" s="2">
        <f t="shared" si="9"/>
        <v>1.6844756462623116</v>
      </c>
      <c r="D141" s="2">
        <f t="shared" si="10"/>
        <v>-1.2978735093460809</v>
      </c>
      <c r="E141" s="2">
        <f t="shared" si="8"/>
        <v>11.297873509346081</v>
      </c>
      <c r="F141" s="2">
        <f t="shared" si="11"/>
        <v>10</v>
      </c>
      <c r="G141" s="2" t="s">
        <v>26</v>
      </c>
      <c r="H141" s="2" t="s">
        <v>39</v>
      </c>
      <c r="I141" s="2">
        <v>30</v>
      </c>
      <c r="J141" s="2">
        <v>20</v>
      </c>
    </row>
    <row r="142" spans="3:10" x14ac:dyDescent="0.3">
      <c r="C142" s="2">
        <f t="shared" si="9"/>
        <v>1.2368456142909463</v>
      </c>
      <c r="D142" s="2">
        <f t="shared" si="10"/>
        <v>1.1121356096676998</v>
      </c>
      <c r="E142" s="2">
        <f t="shared" si="8"/>
        <v>12.8878643903323</v>
      </c>
      <c r="F142" s="2">
        <f t="shared" si="11"/>
        <v>14</v>
      </c>
      <c r="G142" s="2" t="s">
        <v>24</v>
      </c>
      <c r="H142" s="2" t="s">
        <v>25</v>
      </c>
      <c r="I142" s="2">
        <v>31</v>
      </c>
      <c r="J142" s="2">
        <v>17</v>
      </c>
    </row>
    <row r="143" spans="3:10" x14ac:dyDescent="0.3">
      <c r="C143" s="2">
        <f t="shared" si="9"/>
        <v>177.54732092768049</v>
      </c>
      <c r="D143" s="2">
        <f t="shared" si="10"/>
        <v>-13.324688398896257</v>
      </c>
      <c r="E143" s="2">
        <f t="shared" si="8"/>
        <v>9.3246883988962566</v>
      </c>
      <c r="F143" s="2">
        <f t="shared" si="11"/>
        <v>-4</v>
      </c>
      <c r="G143" s="2" t="s">
        <v>15</v>
      </c>
      <c r="H143" s="2" t="s">
        <v>22</v>
      </c>
      <c r="I143" s="2">
        <v>20</v>
      </c>
      <c r="J143" s="2">
        <v>24</v>
      </c>
    </row>
    <row r="144" spans="3:10" x14ac:dyDescent="0.3">
      <c r="C144" s="2">
        <f t="shared" si="9"/>
        <v>5.126166533889343</v>
      </c>
      <c r="D144" s="2">
        <f t="shared" si="10"/>
        <v>2.2641039141102475</v>
      </c>
      <c r="E144" s="2">
        <f t="shared" si="8"/>
        <v>12.735896085889753</v>
      </c>
      <c r="F144" s="2">
        <f t="shared" si="11"/>
        <v>15</v>
      </c>
      <c r="G144" s="2" t="s">
        <v>28</v>
      </c>
      <c r="H144" s="2" t="s">
        <v>17</v>
      </c>
      <c r="I144" s="2">
        <v>28</v>
      </c>
      <c r="J144" s="2">
        <v>13</v>
      </c>
    </row>
    <row r="145" spans="3:10" x14ac:dyDescent="0.3">
      <c r="C145" s="2" t="str">
        <f t="shared" si="9"/>
        <v xml:space="preserve"> </v>
      </c>
      <c r="D145" s="2" t="str">
        <f t="shared" si="10"/>
        <v xml:space="preserve"> </v>
      </c>
      <c r="E145" s="2" t="str">
        <f t="shared" si="8"/>
        <v xml:space="preserve"> </v>
      </c>
      <c r="F145" s="2" t="str">
        <f t="shared" si="11"/>
        <v xml:space="preserve"> </v>
      </c>
      <c r="G145" s="2" t="s">
        <v>3</v>
      </c>
      <c r="H145" s="2" t="s">
        <v>4</v>
      </c>
      <c r="I145" s="2" t="s">
        <v>5</v>
      </c>
      <c r="J145" s="2" t="s">
        <v>6</v>
      </c>
    </row>
    <row r="146" spans="3:10" x14ac:dyDescent="0.3">
      <c r="C146" s="2">
        <f t="shared" si="9"/>
        <v>125.10580461347092</v>
      </c>
      <c r="D146" s="2">
        <f t="shared" si="10"/>
        <v>-11.185070612806649</v>
      </c>
      <c r="E146" s="2">
        <f t="shared" si="8"/>
        <v>-5.8149293871933505</v>
      </c>
      <c r="F146" s="2">
        <f t="shared" si="11"/>
        <v>-17</v>
      </c>
      <c r="G146" s="2" t="s">
        <v>40</v>
      </c>
      <c r="H146" s="2" t="s">
        <v>30</v>
      </c>
      <c r="I146" s="2">
        <v>10</v>
      </c>
      <c r="J146" s="2">
        <v>27</v>
      </c>
    </row>
    <row r="147" spans="3:10" x14ac:dyDescent="0.3">
      <c r="C147" s="2">
        <f t="shared" si="9"/>
        <v>166.86925617134096</v>
      </c>
      <c r="D147" s="2">
        <f t="shared" si="10"/>
        <v>-12.917788362229077</v>
      </c>
      <c r="E147" s="2">
        <f t="shared" si="8"/>
        <v>5.9177883622290768</v>
      </c>
      <c r="F147" s="2">
        <f t="shared" si="11"/>
        <v>-7</v>
      </c>
      <c r="G147" s="2" t="s">
        <v>29</v>
      </c>
      <c r="H147" s="2" t="s">
        <v>33</v>
      </c>
      <c r="I147" s="2">
        <v>6</v>
      </c>
      <c r="J147" s="2">
        <v>13</v>
      </c>
    </row>
    <row r="148" spans="3:10" x14ac:dyDescent="0.3">
      <c r="C148" s="2">
        <f t="shared" si="9"/>
        <v>354.59237750381334</v>
      </c>
      <c r="D148" s="2">
        <f t="shared" si="10"/>
        <v>18.830623396579661</v>
      </c>
      <c r="E148" s="2">
        <f t="shared" si="8"/>
        <v>16.169376603420339</v>
      </c>
      <c r="F148" s="2">
        <f t="shared" si="11"/>
        <v>35</v>
      </c>
      <c r="G148" s="2" t="s">
        <v>44</v>
      </c>
      <c r="H148" s="2" t="s">
        <v>47</v>
      </c>
      <c r="I148" s="2">
        <v>55</v>
      </c>
      <c r="J148" s="2">
        <v>20</v>
      </c>
    </row>
    <row r="149" spans="3:10" x14ac:dyDescent="0.3">
      <c r="C149" s="2">
        <f t="shared" si="9"/>
        <v>250.84911301370641</v>
      </c>
      <c r="D149" s="2">
        <f t="shared" si="10"/>
        <v>-15.838216850823404</v>
      </c>
      <c r="E149" s="2">
        <f t="shared" si="8"/>
        <v>21.838216850823404</v>
      </c>
      <c r="F149" s="2">
        <f t="shared" si="11"/>
        <v>6</v>
      </c>
      <c r="G149" s="2" t="s">
        <v>19</v>
      </c>
      <c r="H149" s="2" t="s">
        <v>42</v>
      </c>
      <c r="I149" s="2">
        <v>37</v>
      </c>
      <c r="J149" s="2">
        <v>31</v>
      </c>
    </row>
    <row r="150" spans="3:10" x14ac:dyDescent="0.3">
      <c r="C150" s="2">
        <f t="shared" si="9"/>
        <v>388.78208528864258</v>
      </c>
      <c r="D150" s="2">
        <f t="shared" si="10"/>
        <v>19.717557792197354</v>
      </c>
      <c r="E150" s="2">
        <f t="shared" si="8"/>
        <v>-1.7175577921973559</v>
      </c>
      <c r="F150" s="2">
        <f t="shared" si="11"/>
        <v>18</v>
      </c>
      <c r="G150" s="2" t="s">
        <v>45</v>
      </c>
      <c r="H150" s="2" t="s">
        <v>15</v>
      </c>
      <c r="I150" s="2">
        <v>31</v>
      </c>
      <c r="J150" s="2">
        <v>13</v>
      </c>
    </row>
    <row r="151" spans="3:10" x14ac:dyDescent="0.3">
      <c r="C151" s="2">
        <f t="shared" si="9"/>
        <v>68.706107810315061</v>
      </c>
      <c r="D151" s="2">
        <f t="shared" si="10"/>
        <v>-8.2889147546777835</v>
      </c>
      <c r="E151" s="2">
        <f t="shared" si="8"/>
        <v>-6.7110852453222165</v>
      </c>
      <c r="F151" s="2">
        <f t="shared" si="11"/>
        <v>-15</v>
      </c>
      <c r="G151" s="2" t="s">
        <v>17</v>
      </c>
      <c r="H151" s="2" t="s">
        <v>13</v>
      </c>
      <c r="I151" s="2">
        <v>23</v>
      </c>
      <c r="J151" s="2">
        <v>38</v>
      </c>
    </row>
    <row r="152" spans="3:10" x14ac:dyDescent="0.3">
      <c r="C152" s="2">
        <f t="shared" si="9"/>
        <v>150.81295895656817</v>
      </c>
      <c r="D152" s="2">
        <f t="shared" si="10"/>
        <v>-12.280592777084019</v>
      </c>
      <c r="E152" s="2">
        <f t="shared" si="8"/>
        <v>12.280592777084019</v>
      </c>
      <c r="F152" s="2">
        <f t="shared" si="11"/>
        <v>0</v>
      </c>
      <c r="G152" s="2" t="s">
        <v>23</v>
      </c>
      <c r="H152" s="2" t="s">
        <v>36</v>
      </c>
      <c r="I152" s="2">
        <v>24</v>
      </c>
      <c r="J152" s="2">
        <v>24</v>
      </c>
    </row>
    <row r="153" spans="3:10" x14ac:dyDescent="0.3">
      <c r="C153" s="2">
        <f t="shared" si="9"/>
        <v>43.21970183446372</v>
      </c>
      <c r="D153" s="2">
        <f t="shared" si="10"/>
        <v>6.5741692885461749</v>
      </c>
      <c r="E153" s="2">
        <f t="shared" si="8"/>
        <v>-2.5741692885461749</v>
      </c>
      <c r="F153" s="2">
        <f t="shared" si="11"/>
        <v>4</v>
      </c>
      <c r="G153" s="2" t="s">
        <v>28</v>
      </c>
      <c r="H153" s="2" t="s">
        <v>31</v>
      </c>
      <c r="I153" s="2">
        <v>31</v>
      </c>
      <c r="J153" s="2">
        <v>27</v>
      </c>
    </row>
    <row r="154" spans="3:10" x14ac:dyDescent="0.3">
      <c r="C154" s="2">
        <f t="shared" si="9"/>
        <v>0.1730746677372097</v>
      </c>
      <c r="D154" s="2">
        <f t="shared" si="10"/>
        <v>0.4160224365790981</v>
      </c>
      <c r="E154" s="2">
        <f t="shared" si="8"/>
        <v>20.583977563420902</v>
      </c>
      <c r="F154" s="2">
        <f t="shared" si="11"/>
        <v>21</v>
      </c>
      <c r="G154" s="2" t="s">
        <v>26</v>
      </c>
      <c r="H154" s="2" t="s">
        <v>41</v>
      </c>
      <c r="I154" s="2">
        <v>28</v>
      </c>
      <c r="J154" s="2">
        <v>7</v>
      </c>
    </row>
    <row r="155" spans="3:10" x14ac:dyDescent="0.3">
      <c r="C155" s="2">
        <f t="shared" si="9"/>
        <v>27.218735877628038</v>
      </c>
      <c r="D155" s="2">
        <f t="shared" si="10"/>
        <v>5.2171578352229329</v>
      </c>
      <c r="E155" s="2">
        <f t="shared" si="8"/>
        <v>4.7828421647770671</v>
      </c>
      <c r="F155" s="2">
        <f t="shared" si="11"/>
        <v>10</v>
      </c>
      <c r="G155" s="2" t="s">
        <v>37</v>
      </c>
      <c r="H155" s="2" t="s">
        <v>46</v>
      </c>
      <c r="I155" s="2">
        <v>34</v>
      </c>
      <c r="J155" s="2">
        <v>24</v>
      </c>
    </row>
    <row r="156" spans="3:10" x14ac:dyDescent="0.3">
      <c r="C156" s="2">
        <f t="shared" si="9"/>
        <v>229.09661427574727</v>
      </c>
      <c r="D156" s="2">
        <f t="shared" si="10"/>
        <v>-15.135937839319613</v>
      </c>
      <c r="E156" s="2">
        <f t="shared" si="8"/>
        <v>-6.864062160680386</v>
      </c>
      <c r="F156" s="2">
        <f t="shared" si="11"/>
        <v>-22</v>
      </c>
      <c r="G156" s="2" t="s">
        <v>38</v>
      </c>
      <c r="H156" s="2" t="s">
        <v>21</v>
      </c>
      <c r="I156" s="2">
        <v>14</v>
      </c>
      <c r="J156" s="2">
        <v>36</v>
      </c>
    </row>
    <row r="157" spans="3:10" x14ac:dyDescent="0.3">
      <c r="C157" s="2">
        <f t="shared" si="9"/>
        <v>3.6373233228207451</v>
      </c>
      <c r="D157" s="2">
        <f t="shared" si="10"/>
        <v>1.9071767938030142</v>
      </c>
      <c r="E157" s="2">
        <f t="shared" si="8"/>
        <v>8.0928232061969858</v>
      </c>
      <c r="F157" s="2">
        <f t="shared" si="11"/>
        <v>10</v>
      </c>
      <c r="G157" s="2" t="s">
        <v>39</v>
      </c>
      <c r="H157" s="2" t="s">
        <v>35</v>
      </c>
      <c r="I157" s="2">
        <v>34</v>
      </c>
      <c r="J157" s="2">
        <v>24</v>
      </c>
    </row>
    <row r="158" spans="3:10" x14ac:dyDescent="0.3">
      <c r="C158" s="2">
        <f t="shared" si="9"/>
        <v>1916.370208109397</v>
      </c>
      <c r="D158" s="2">
        <f t="shared" si="10"/>
        <v>-43.776365862293744</v>
      </c>
      <c r="E158" s="2">
        <f t="shared" si="8"/>
        <v>9.7763658622937477</v>
      </c>
      <c r="F158" s="2">
        <f t="shared" si="11"/>
        <v>-34</v>
      </c>
      <c r="G158" s="2" t="s">
        <v>34</v>
      </c>
      <c r="H158" s="2" t="s">
        <v>20</v>
      </c>
      <c r="I158" s="2">
        <v>3</v>
      </c>
      <c r="J158" s="2">
        <v>37</v>
      </c>
    </row>
    <row r="159" spans="3:10" x14ac:dyDescent="0.3">
      <c r="C159" s="2">
        <f t="shared" si="9"/>
        <v>162.87200111278389</v>
      </c>
      <c r="D159" s="2">
        <f t="shared" si="10"/>
        <v>-12.762131527013185</v>
      </c>
      <c r="E159" s="2">
        <f t="shared" si="8"/>
        <v>15.762131527013185</v>
      </c>
      <c r="F159" s="2">
        <f t="shared" si="11"/>
        <v>3</v>
      </c>
      <c r="G159" s="2" t="s">
        <v>22</v>
      </c>
      <c r="H159" s="2" t="s">
        <v>32</v>
      </c>
      <c r="I159" s="2">
        <v>16</v>
      </c>
      <c r="J159" s="2">
        <v>13</v>
      </c>
    </row>
    <row r="160" spans="3:10" x14ac:dyDescent="0.3">
      <c r="C160" s="2" t="str">
        <f t="shared" si="9"/>
        <v xml:space="preserve"> </v>
      </c>
      <c r="D160" s="2" t="str">
        <f t="shared" si="10"/>
        <v xml:space="preserve"> </v>
      </c>
      <c r="E160" s="2" t="str">
        <f t="shared" si="8"/>
        <v xml:space="preserve"> </v>
      </c>
      <c r="F160" s="2" t="str">
        <f t="shared" si="11"/>
        <v xml:space="preserve"> </v>
      </c>
      <c r="G160" s="2" t="s">
        <v>3</v>
      </c>
      <c r="H160" s="2" t="s">
        <v>4</v>
      </c>
      <c r="I160" s="2" t="s">
        <v>5</v>
      </c>
      <c r="J160" s="2" t="s">
        <v>6</v>
      </c>
    </row>
    <row r="161" spans="3:10" x14ac:dyDescent="0.3">
      <c r="C161" s="2">
        <f t="shared" si="9"/>
        <v>43.516526984499478</v>
      </c>
      <c r="D161" s="2">
        <f t="shared" si="10"/>
        <v>6.5967057676160969</v>
      </c>
      <c r="E161" s="2">
        <f t="shared" si="8"/>
        <v>-1.5967057676160969</v>
      </c>
      <c r="F161" s="2">
        <f t="shared" si="11"/>
        <v>5</v>
      </c>
      <c r="G161" s="2" t="s">
        <v>42</v>
      </c>
      <c r="H161" s="2" t="s">
        <v>34</v>
      </c>
      <c r="I161" s="2">
        <v>19</v>
      </c>
      <c r="J161" s="2">
        <v>14</v>
      </c>
    </row>
    <row r="162" spans="3:10" x14ac:dyDescent="0.3">
      <c r="C162" s="2">
        <f t="shared" si="9"/>
        <v>515.93023491926192</v>
      </c>
      <c r="D162" s="2">
        <f t="shared" si="10"/>
        <v>-22.714097713078147</v>
      </c>
      <c r="E162" s="2">
        <f t="shared" si="8"/>
        <v>8.7140977130781447</v>
      </c>
      <c r="F162" s="2">
        <f t="shared" si="11"/>
        <v>-14</v>
      </c>
      <c r="G162" s="2" t="s">
        <v>36</v>
      </c>
      <c r="H162" s="2" t="s">
        <v>41</v>
      </c>
      <c r="I162" s="2">
        <v>13</v>
      </c>
      <c r="J162" s="2">
        <v>27</v>
      </c>
    </row>
    <row r="163" spans="3:10" x14ac:dyDescent="0.3">
      <c r="C163" s="2">
        <f t="shared" si="9"/>
        <v>85.331039540389725</v>
      </c>
      <c r="D163" s="2">
        <f t="shared" si="10"/>
        <v>-9.2374801510146547</v>
      </c>
      <c r="E163" s="2">
        <f t="shared" si="8"/>
        <v>3.2374801510146543</v>
      </c>
      <c r="F163" s="2">
        <f t="shared" si="11"/>
        <v>-6</v>
      </c>
      <c r="G163" s="2" t="s">
        <v>38</v>
      </c>
      <c r="H163" s="2" t="s">
        <v>37</v>
      </c>
      <c r="I163" s="2">
        <v>21</v>
      </c>
      <c r="J163" s="2">
        <v>27</v>
      </c>
    </row>
    <row r="164" spans="3:10" x14ac:dyDescent="0.3">
      <c r="C164" s="2">
        <f t="shared" si="9"/>
        <v>25.008564950572811</v>
      </c>
      <c r="D164" s="2">
        <f t="shared" si="10"/>
        <v>-5.0008564217114664</v>
      </c>
      <c r="E164" s="2">
        <f t="shared" si="8"/>
        <v>8.0008564217114664</v>
      </c>
      <c r="F164" s="2">
        <f t="shared" si="11"/>
        <v>3</v>
      </c>
      <c r="G164" s="2" t="s">
        <v>13</v>
      </c>
      <c r="H164" s="2" t="s">
        <v>18</v>
      </c>
      <c r="I164" s="2">
        <v>23</v>
      </c>
      <c r="J164" s="2">
        <v>20</v>
      </c>
    </row>
    <row r="165" spans="3:10" x14ac:dyDescent="0.3">
      <c r="C165" s="2">
        <f t="shared" si="9"/>
        <v>124.78303255037763</v>
      </c>
      <c r="D165" s="2">
        <f t="shared" si="10"/>
        <v>-11.170632594010852</v>
      </c>
      <c r="E165" s="2">
        <f t="shared" si="8"/>
        <v>-9.8293674059891476</v>
      </c>
      <c r="F165" s="2">
        <f t="shared" si="11"/>
        <v>-21</v>
      </c>
      <c r="G165" s="2" t="s">
        <v>47</v>
      </c>
      <c r="H165" s="2" t="s">
        <v>28</v>
      </c>
      <c r="I165" s="2">
        <v>17</v>
      </c>
      <c r="J165" s="2">
        <v>38</v>
      </c>
    </row>
    <row r="166" spans="3:10" x14ac:dyDescent="0.3">
      <c r="C166" s="2">
        <f t="shared" si="9"/>
        <v>228.36483385421295</v>
      </c>
      <c r="D166" s="2">
        <f t="shared" si="10"/>
        <v>15.111744897734773</v>
      </c>
      <c r="E166" s="2">
        <f t="shared" si="8"/>
        <v>19.888255102265227</v>
      </c>
      <c r="F166" s="2">
        <f t="shared" si="11"/>
        <v>35</v>
      </c>
      <c r="G166" s="2" t="s">
        <v>19</v>
      </c>
      <c r="H166" s="2" t="s">
        <v>30</v>
      </c>
      <c r="I166" s="2">
        <v>59</v>
      </c>
      <c r="J166" s="2">
        <v>24</v>
      </c>
    </row>
    <row r="167" spans="3:10" x14ac:dyDescent="0.3">
      <c r="C167" s="2">
        <f t="shared" si="9"/>
        <v>69.975410181815192</v>
      </c>
      <c r="D167" s="2">
        <f t="shared" si="10"/>
        <v>-8.3651306135538128</v>
      </c>
      <c r="E167" s="2">
        <f t="shared" si="8"/>
        <v>-13.634869386446187</v>
      </c>
      <c r="F167" s="2">
        <f t="shared" si="11"/>
        <v>-22</v>
      </c>
      <c r="G167" s="2" t="s">
        <v>32</v>
      </c>
      <c r="H167" s="2" t="s">
        <v>45</v>
      </c>
      <c r="I167" s="2">
        <v>6</v>
      </c>
      <c r="J167" s="2">
        <v>28</v>
      </c>
    </row>
    <row r="168" spans="3:10" x14ac:dyDescent="0.3">
      <c r="C168" s="2">
        <f t="shared" si="9"/>
        <v>3.506096147568257</v>
      </c>
      <c r="D168" s="2">
        <f t="shared" si="10"/>
        <v>-1.8724572485288569</v>
      </c>
      <c r="E168" s="2">
        <f t="shared" si="8"/>
        <v>-1.1275427514711431</v>
      </c>
      <c r="F168" s="2">
        <f t="shared" si="11"/>
        <v>-3</v>
      </c>
      <c r="G168" s="2" t="s">
        <v>22</v>
      </c>
      <c r="H168" s="2" t="s">
        <v>44</v>
      </c>
      <c r="I168" s="2">
        <v>10</v>
      </c>
      <c r="J168" s="2">
        <v>13</v>
      </c>
    </row>
    <row r="169" spans="3:10" x14ac:dyDescent="0.3">
      <c r="C169" s="2">
        <f t="shared" si="9"/>
        <v>9.7823361353421578</v>
      </c>
      <c r="D169" s="2">
        <f t="shared" si="10"/>
        <v>3.1276726387750617</v>
      </c>
      <c r="E169" s="2">
        <f t="shared" si="8"/>
        <v>-7.1276726387750617</v>
      </c>
      <c r="F169" s="2">
        <f t="shared" si="11"/>
        <v>-4</v>
      </c>
      <c r="G169" s="2" t="s">
        <v>35</v>
      </c>
      <c r="H169" s="2" t="s">
        <v>24</v>
      </c>
      <c r="I169" s="2">
        <v>20</v>
      </c>
      <c r="J169" s="2">
        <v>24</v>
      </c>
    </row>
    <row r="170" spans="3:10" x14ac:dyDescent="0.3">
      <c r="C170" s="2">
        <f t="shared" si="9"/>
        <v>62.16351857283437</v>
      </c>
      <c r="D170" s="2">
        <f t="shared" si="10"/>
        <v>-7.8843844764721087</v>
      </c>
      <c r="E170" s="2">
        <f t="shared" si="8"/>
        <v>14.884384476472109</v>
      </c>
      <c r="F170" s="2">
        <f t="shared" si="11"/>
        <v>7</v>
      </c>
      <c r="G170" s="2" t="s">
        <v>21</v>
      </c>
      <c r="H170" s="2" t="s">
        <v>46</v>
      </c>
      <c r="I170" s="2">
        <v>30</v>
      </c>
      <c r="J170" s="2">
        <v>23</v>
      </c>
    </row>
    <row r="171" spans="3:10" x14ac:dyDescent="0.3">
      <c r="C171" s="2">
        <f t="shared" si="9"/>
        <v>165.47135840509353</v>
      </c>
      <c r="D171" s="2">
        <f t="shared" si="10"/>
        <v>-12.863567094903868</v>
      </c>
      <c r="E171" s="2">
        <f t="shared" si="8"/>
        <v>18.863567094903868</v>
      </c>
      <c r="F171" s="2">
        <f t="shared" si="11"/>
        <v>6</v>
      </c>
      <c r="G171" s="2" t="s">
        <v>33</v>
      </c>
      <c r="H171" s="2" t="s">
        <v>40</v>
      </c>
      <c r="I171" s="2">
        <v>43</v>
      </c>
      <c r="J171" s="2">
        <v>37</v>
      </c>
    </row>
    <row r="172" spans="3:10" x14ac:dyDescent="0.3">
      <c r="C172" s="2">
        <f t="shared" si="9"/>
        <v>65.087486961959272</v>
      </c>
      <c r="D172" s="2">
        <f t="shared" si="10"/>
        <v>-8.0676816348911089</v>
      </c>
      <c r="E172" s="2">
        <f t="shared" si="8"/>
        <v>12.067681634891109</v>
      </c>
      <c r="F172" s="2">
        <f t="shared" si="11"/>
        <v>4</v>
      </c>
      <c r="G172" s="2" t="s">
        <v>31</v>
      </c>
      <c r="H172" s="2" t="s">
        <v>25</v>
      </c>
      <c r="I172" s="2">
        <v>23</v>
      </c>
      <c r="J172" s="2">
        <v>19</v>
      </c>
    </row>
    <row r="173" spans="3:10" x14ac:dyDescent="0.3">
      <c r="C173" s="2">
        <f t="shared" si="9"/>
        <v>105.69527595993044</v>
      </c>
      <c r="D173" s="2">
        <f t="shared" si="10"/>
        <v>10.280820782404994</v>
      </c>
      <c r="E173" s="2">
        <f t="shared" si="8"/>
        <v>14.719179217595006</v>
      </c>
      <c r="F173" s="2">
        <f t="shared" si="11"/>
        <v>25</v>
      </c>
      <c r="G173" s="2" t="s">
        <v>27</v>
      </c>
      <c r="H173" s="2" t="s">
        <v>17</v>
      </c>
      <c r="I173" s="2">
        <v>31</v>
      </c>
      <c r="J173" s="2">
        <v>6</v>
      </c>
    </row>
    <row r="174" spans="3:10" x14ac:dyDescent="0.3">
      <c r="C174" s="2">
        <f t="shared" si="9"/>
        <v>373.12375213839306</v>
      </c>
      <c r="D174" s="2">
        <f t="shared" si="10"/>
        <v>19.316411471554261</v>
      </c>
      <c r="E174" s="2">
        <f t="shared" si="8"/>
        <v>5.6835885284457399</v>
      </c>
      <c r="F174" s="2">
        <f t="shared" si="11"/>
        <v>25</v>
      </c>
      <c r="G174" s="2" t="s">
        <v>23</v>
      </c>
      <c r="H174" s="2" t="s">
        <v>29</v>
      </c>
      <c r="I174" s="2">
        <v>32</v>
      </c>
      <c r="J174" s="2">
        <v>7</v>
      </c>
    </row>
    <row r="175" spans="3:10" x14ac:dyDescent="0.3">
      <c r="C175" s="2" t="str">
        <f t="shared" si="9"/>
        <v xml:space="preserve"> </v>
      </c>
      <c r="D175" s="2" t="str">
        <f t="shared" si="10"/>
        <v xml:space="preserve"> </v>
      </c>
      <c r="E175" s="2" t="str">
        <f t="shared" si="8"/>
        <v xml:space="preserve"> </v>
      </c>
      <c r="F175" s="2" t="str">
        <f t="shared" si="11"/>
        <v xml:space="preserve"> </v>
      </c>
      <c r="G175" s="2" t="s">
        <v>3</v>
      </c>
      <c r="H175" s="2" t="s">
        <v>4</v>
      </c>
      <c r="I175" s="2" t="s">
        <v>5</v>
      </c>
      <c r="J175" s="2" t="s">
        <v>6</v>
      </c>
    </row>
    <row r="176" spans="3:10" x14ac:dyDescent="0.3">
      <c r="C176" s="2">
        <f t="shared" si="9"/>
        <v>39.598080692438565</v>
      </c>
      <c r="D176" s="2">
        <f t="shared" si="10"/>
        <v>-6.2927005881766345</v>
      </c>
      <c r="E176" s="2">
        <f t="shared" si="8"/>
        <v>-0.70729941182336553</v>
      </c>
      <c r="F176" s="2">
        <f t="shared" si="11"/>
        <v>-7</v>
      </c>
      <c r="G176" s="2" t="s">
        <v>13</v>
      </c>
      <c r="H176" s="2" t="s">
        <v>27</v>
      </c>
      <c r="I176" s="2">
        <v>31</v>
      </c>
      <c r="J176" s="2">
        <v>38</v>
      </c>
    </row>
    <row r="177" spans="3:10" x14ac:dyDescent="0.3">
      <c r="C177" s="2">
        <f t="shared" si="9"/>
        <v>0.11078005450455504</v>
      </c>
      <c r="D177" s="2">
        <f t="shared" si="10"/>
        <v>0.33283637797655929</v>
      </c>
      <c r="E177" s="2">
        <f t="shared" si="8"/>
        <v>-3.3328363779765593</v>
      </c>
      <c r="F177" s="2">
        <f t="shared" si="11"/>
        <v>-3</v>
      </c>
      <c r="G177" s="2" t="s">
        <v>35</v>
      </c>
      <c r="H177" s="2" t="s">
        <v>33</v>
      </c>
      <c r="I177" s="2">
        <v>31</v>
      </c>
      <c r="J177" s="2">
        <v>34</v>
      </c>
    </row>
    <row r="178" spans="3:10" x14ac:dyDescent="0.3">
      <c r="C178" s="2">
        <f t="shared" si="9"/>
        <v>189.53218901480793</v>
      </c>
      <c r="D178" s="2">
        <f t="shared" si="10"/>
        <v>-13.767069005957946</v>
      </c>
      <c r="E178" s="2">
        <f t="shared" si="8"/>
        <v>-16.232930994042054</v>
      </c>
      <c r="F178" s="2">
        <f t="shared" si="11"/>
        <v>-30</v>
      </c>
      <c r="G178" s="2" t="s">
        <v>41</v>
      </c>
      <c r="H178" s="2" t="s">
        <v>19</v>
      </c>
      <c r="I178" s="2">
        <v>19</v>
      </c>
      <c r="J178" s="2">
        <v>49</v>
      </c>
    </row>
    <row r="179" spans="3:10" x14ac:dyDescent="0.3">
      <c r="C179" s="2">
        <f t="shared" si="9"/>
        <v>6.8457586117766933</v>
      </c>
      <c r="D179" s="2">
        <f t="shared" si="10"/>
        <v>2.6164400646253476</v>
      </c>
      <c r="E179" s="2">
        <f t="shared" si="8"/>
        <v>4.3835599353746524</v>
      </c>
      <c r="F179" s="2">
        <f t="shared" si="11"/>
        <v>7</v>
      </c>
      <c r="G179" s="2" t="s">
        <v>30</v>
      </c>
      <c r="H179" s="2" t="s">
        <v>42</v>
      </c>
      <c r="I179" s="2">
        <v>20</v>
      </c>
      <c r="J179" s="2">
        <v>13</v>
      </c>
    </row>
    <row r="180" spans="3:10" x14ac:dyDescent="0.3">
      <c r="C180" s="2">
        <f t="shared" si="9"/>
        <v>186.44082673202303</v>
      </c>
      <c r="D180" s="2">
        <f t="shared" si="10"/>
        <v>13.654333624605158</v>
      </c>
      <c r="E180" s="2">
        <f t="shared" si="8"/>
        <v>-21.654333624605158</v>
      </c>
      <c r="F180" s="2">
        <f t="shared" si="11"/>
        <v>-8</v>
      </c>
      <c r="G180" s="2" t="s">
        <v>32</v>
      </c>
      <c r="H180" s="2" t="s">
        <v>21</v>
      </c>
      <c r="I180" s="2">
        <v>9</v>
      </c>
      <c r="J180" s="2">
        <v>17</v>
      </c>
    </row>
    <row r="181" spans="3:10" x14ac:dyDescent="0.3">
      <c r="C181" s="2">
        <f t="shared" si="9"/>
        <v>67.28832964986519</v>
      </c>
      <c r="D181" s="2">
        <f t="shared" si="10"/>
        <v>8.2029464005237287</v>
      </c>
      <c r="E181" s="2">
        <f t="shared" si="8"/>
        <v>-2.2029464005237296</v>
      </c>
      <c r="F181" s="2">
        <f t="shared" si="11"/>
        <v>6</v>
      </c>
      <c r="G181" s="2" t="s">
        <v>18</v>
      </c>
      <c r="H181" s="2" t="s">
        <v>22</v>
      </c>
      <c r="I181" s="2">
        <v>20</v>
      </c>
      <c r="J181" s="2">
        <v>14</v>
      </c>
    </row>
    <row r="182" spans="3:10" x14ac:dyDescent="0.3">
      <c r="C182" s="2">
        <f t="shared" si="9"/>
        <v>166.07431324704274</v>
      </c>
      <c r="D182" s="2">
        <f t="shared" si="10"/>
        <v>-12.886982317324826</v>
      </c>
      <c r="E182" s="2">
        <f t="shared" si="8"/>
        <v>-1.1130176826751743</v>
      </c>
      <c r="F182" s="2">
        <f t="shared" si="11"/>
        <v>-14</v>
      </c>
      <c r="G182" s="2" t="s">
        <v>25</v>
      </c>
      <c r="H182" s="2" t="s">
        <v>36</v>
      </c>
      <c r="I182" s="2">
        <v>17</v>
      </c>
      <c r="J182" s="2">
        <v>31</v>
      </c>
    </row>
    <row r="183" spans="3:10" x14ac:dyDescent="0.3">
      <c r="C183" s="2">
        <f t="shared" si="9"/>
        <v>3.2786138516066543E-2</v>
      </c>
      <c r="D183" s="2">
        <f t="shared" si="10"/>
        <v>-0.18106943009814369</v>
      </c>
      <c r="E183" s="2">
        <f t="shared" si="8"/>
        <v>-2.8189305699018563</v>
      </c>
      <c r="F183" s="2">
        <f t="shared" si="11"/>
        <v>-3</v>
      </c>
      <c r="G183" s="2" t="s">
        <v>46</v>
      </c>
      <c r="H183" s="2" t="s">
        <v>44</v>
      </c>
      <c r="I183" s="2">
        <v>13</v>
      </c>
      <c r="J183" s="2">
        <v>16</v>
      </c>
    </row>
    <row r="184" spans="3:10" x14ac:dyDescent="0.3">
      <c r="C184" s="2">
        <f t="shared" si="9"/>
        <v>9.0278690021752901</v>
      </c>
      <c r="D184" s="2">
        <f t="shared" si="10"/>
        <v>3.0046412435056684</v>
      </c>
      <c r="E184" s="2">
        <f t="shared" si="8"/>
        <v>-4.0046412435056684</v>
      </c>
      <c r="F184" s="2">
        <f t="shared" si="11"/>
        <v>-1</v>
      </c>
      <c r="G184" s="2" t="s">
        <v>37</v>
      </c>
      <c r="H184" s="2" t="s">
        <v>31</v>
      </c>
      <c r="I184" s="2">
        <v>23</v>
      </c>
      <c r="J184" s="2">
        <v>24</v>
      </c>
    </row>
    <row r="185" spans="3:10" x14ac:dyDescent="0.3">
      <c r="C185" s="2">
        <f t="shared" si="9"/>
        <v>237.9172584535745</v>
      </c>
      <c r="D185" s="2">
        <f t="shared" si="10"/>
        <v>15.424566718503781</v>
      </c>
      <c r="E185" s="2">
        <f t="shared" si="8"/>
        <v>-12.424566718503781</v>
      </c>
      <c r="F185" s="2">
        <f t="shared" si="11"/>
        <v>3</v>
      </c>
      <c r="G185" s="2" t="s">
        <v>34</v>
      </c>
      <c r="H185" s="2" t="s">
        <v>26</v>
      </c>
      <c r="I185" s="2">
        <v>24</v>
      </c>
      <c r="J185" s="2">
        <v>21</v>
      </c>
    </row>
    <row r="186" spans="3:10" x14ac:dyDescent="0.3">
      <c r="C186" s="2">
        <f t="shared" si="9"/>
        <v>143.40067511198805</v>
      </c>
      <c r="D186" s="2">
        <f t="shared" si="10"/>
        <v>11.9750020923584</v>
      </c>
      <c r="E186" s="2">
        <f t="shared" si="8"/>
        <v>6.0249979076416</v>
      </c>
      <c r="F186" s="2">
        <f t="shared" si="11"/>
        <v>18</v>
      </c>
      <c r="G186" s="2" t="s">
        <v>29</v>
      </c>
      <c r="H186" s="2" t="s">
        <v>39</v>
      </c>
      <c r="I186" s="2">
        <v>28</v>
      </c>
      <c r="J186" s="2">
        <v>10</v>
      </c>
    </row>
    <row r="187" spans="3:10" x14ac:dyDescent="0.3">
      <c r="C187" s="2">
        <f t="shared" si="9"/>
        <v>13.441782818941812</v>
      </c>
      <c r="D187" s="2">
        <f t="shared" si="10"/>
        <v>-3.6663036997692666</v>
      </c>
      <c r="E187" s="2">
        <f t="shared" si="8"/>
        <v>-6.3336963002307334</v>
      </c>
      <c r="F187" s="2">
        <f t="shared" si="11"/>
        <v>-10</v>
      </c>
      <c r="G187" s="2" t="s">
        <v>28</v>
      </c>
      <c r="H187" s="2" t="s">
        <v>23</v>
      </c>
      <c r="I187" s="2">
        <v>21</v>
      </c>
      <c r="J187" s="2">
        <v>31</v>
      </c>
    </row>
    <row r="188" spans="3:10" x14ac:dyDescent="0.3">
      <c r="C188" s="2">
        <f t="shared" si="9"/>
        <v>74.854164110435534</v>
      </c>
      <c r="D188" s="2">
        <f t="shared" si="10"/>
        <v>8.6518301018013251</v>
      </c>
      <c r="E188" s="2">
        <f t="shared" si="8"/>
        <v>15.348169898198675</v>
      </c>
      <c r="F188" s="2">
        <f t="shared" si="11"/>
        <v>24</v>
      </c>
      <c r="G188" s="2" t="s">
        <v>45</v>
      </c>
      <c r="H188" s="2" t="s">
        <v>47</v>
      </c>
      <c r="I188" s="2">
        <v>34</v>
      </c>
      <c r="J188" s="2">
        <v>10</v>
      </c>
    </row>
    <row r="189" spans="3:10" x14ac:dyDescent="0.3">
      <c r="C189" s="2">
        <f t="shared" si="9"/>
        <v>707.11265587731975</v>
      </c>
      <c r="D189" s="2">
        <f t="shared" si="10"/>
        <v>26.591589946396958</v>
      </c>
      <c r="E189" s="2">
        <f t="shared" si="8"/>
        <v>1.4084100536030411</v>
      </c>
      <c r="F189" s="2">
        <f t="shared" si="11"/>
        <v>28</v>
      </c>
      <c r="G189" s="2" t="s">
        <v>15</v>
      </c>
      <c r="H189" s="2" t="s">
        <v>24</v>
      </c>
      <c r="I189" s="2">
        <v>38</v>
      </c>
      <c r="J189" s="2">
        <v>10</v>
      </c>
    </row>
    <row r="190" spans="3:10" x14ac:dyDescent="0.3">
      <c r="C190" s="2">
        <f t="shared" si="9"/>
        <v>30.830299754857528</v>
      </c>
      <c r="D190" s="2">
        <f t="shared" si="10"/>
        <v>5.5525039175904709</v>
      </c>
      <c r="E190" s="2">
        <f t="shared" si="8"/>
        <v>-0.55250391759047091</v>
      </c>
      <c r="F190" s="2">
        <f t="shared" si="11"/>
        <v>5</v>
      </c>
      <c r="G190" s="2" t="s">
        <v>40</v>
      </c>
      <c r="H190" s="2" t="s">
        <v>20</v>
      </c>
      <c r="I190" s="2">
        <v>24</v>
      </c>
      <c r="J190" s="2">
        <v>19</v>
      </c>
    </row>
    <row r="191" spans="3:10" x14ac:dyDescent="0.3">
      <c r="C191" s="2">
        <f t="shared" si="9"/>
        <v>0.57439767425164623</v>
      </c>
      <c r="D191" s="2">
        <f t="shared" si="10"/>
        <v>-0.75789027850451163</v>
      </c>
      <c r="E191" s="2">
        <f t="shared" si="8"/>
        <v>-7.2421097214954884</v>
      </c>
      <c r="F191" s="2">
        <f t="shared" si="11"/>
        <v>-8</v>
      </c>
      <c r="G191" s="2" t="s">
        <v>17</v>
      </c>
      <c r="H191" s="2" t="s">
        <v>38</v>
      </c>
      <c r="I191" s="2">
        <v>22</v>
      </c>
      <c r="J191" s="2">
        <v>30</v>
      </c>
    </row>
    <row r="192" spans="3:10" x14ac:dyDescent="0.3">
      <c r="C192" s="2" t="str">
        <f t="shared" si="9"/>
        <v xml:space="preserve"> </v>
      </c>
      <c r="D192" s="2" t="str">
        <f t="shared" si="10"/>
        <v xml:space="preserve"> </v>
      </c>
      <c r="E192" s="2" t="str">
        <f t="shared" si="8"/>
        <v xml:space="preserve"> </v>
      </c>
      <c r="F192" s="2" t="str">
        <f t="shared" si="11"/>
        <v xml:space="preserve"> </v>
      </c>
      <c r="G192" s="2" t="s">
        <v>3</v>
      </c>
      <c r="H192" s="2" t="s">
        <v>4</v>
      </c>
      <c r="I192" s="2" t="s">
        <v>5</v>
      </c>
      <c r="J192" s="2" t="s">
        <v>6</v>
      </c>
    </row>
    <row r="193" spans="3:10" x14ac:dyDescent="0.3">
      <c r="C193" s="2">
        <f t="shared" si="9"/>
        <v>6.546609674676076</v>
      </c>
      <c r="D193" s="2">
        <f t="shared" si="10"/>
        <v>2.5586343378208767</v>
      </c>
      <c r="E193" s="2">
        <f t="shared" si="8"/>
        <v>7.4413656621791233</v>
      </c>
      <c r="F193" s="2">
        <f t="shared" si="11"/>
        <v>10</v>
      </c>
      <c r="G193" s="2" t="s">
        <v>31</v>
      </c>
      <c r="H193" s="2" t="s">
        <v>28</v>
      </c>
      <c r="I193" s="2">
        <v>23</v>
      </c>
      <c r="J193" s="2">
        <v>13</v>
      </c>
    </row>
    <row r="194" spans="3:10" x14ac:dyDescent="0.3">
      <c r="C194" s="2">
        <f t="shared" si="9"/>
        <v>80.905331928678351</v>
      </c>
      <c r="D194" s="2">
        <f t="shared" si="10"/>
        <v>-8.9947391251040933</v>
      </c>
      <c r="E194" s="2">
        <f t="shared" si="8"/>
        <v>5.9947391251040925</v>
      </c>
      <c r="F194" s="2">
        <f t="shared" si="11"/>
        <v>-3</v>
      </c>
      <c r="G194" s="2" t="s">
        <v>44</v>
      </c>
      <c r="H194" s="2" t="s">
        <v>22</v>
      </c>
      <c r="I194" s="2">
        <v>20</v>
      </c>
      <c r="J194" s="2">
        <v>23</v>
      </c>
    </row>
    <row r="195" spans="3:10" x14ac:dyDescent="0.3">
      <c r="C195" s="2">
        <f t="shared" si="9"/>
        <v>35.292112803768497</v>
      </c>
      <c r="D195" s="2">
        <f t="shared" si="10"/>
        <v>5.9407165227578815</v>
      </c>
      <c r="E195" s="2">
        <f t="shared" si="8"/>
        <v>-12.940716522757882</v>
      </c>
      <c r="F195" s="2">
        <f t="shared" si="11"/>
        <v>-7</v>
      </c>
      <c r="G195" s="2" t="s">
        <v>34</v>
      </c>
      <c r="H195" s="2" t="s">
        <v>19</v>
      </c>
      <c r="I195" s="2">
        <v>16</v>
      </c>
      <c r="J195" s="2">
        <v>23</v>
      </c>
    </row>
    <row r="196" spans="3:10" x14ac:dyDescent="0.3">
      <c r="C196" s="2">
        <f t="shared" si="9"/>
        <v>43.273789058283413</v>
      </c>
      <c r="D196" s="2">
        <f t="shared" si="10"/>
        <v>-6.5782816189551667</v>
      </c>
      <c r="E196" s="2">
        <f t="shared" si="8"/>
        <v>11.578281618955167</v>
      </c>
      <c r="F196" s="2">
        <f t="shared" si="11"/>
        <v>5</v>
      </c>
      <c r="G196" s="2" t="s">
        <v>13</v>
      </c>
      <c r="H196" s="2" t="s">
        <v>17</v>
      </c>
      <c r="I196" s="2">
        <v>38</v>
      </c>
      <c r="J196" s="2">
        <v>33</v>
      </c>
    </row>
    <row r="197" spans="3:10" x14ac:dyDescent="0.3">
      <c r="C197" s="2">
        <f t="shared" si="9"/>
        <v>20.567499341239273</v>
      </c>
      <c r="D197" s="2">
        <f t="shared" si="10"/>
        <v>-4.5351404985115149</v>
      </c>
      <c r="E197" s="2">
        <f t="shared" ref="E197:E260" si="12">IFERROR(home+VLOOKUP(G197,lookup,2,FALSE)-VLOOKUP(H197,lookup,2,FALSE)," ")</f>
        <v>12.535140498511515</v>
      </c>
      <c r="F197" s="2">
        <f t="shared" si="11"/>
        <v>8</v>
      </c>
      <c r="G197" s="2" t="s">
        <v>21</v>
      </c>
      <c r="H197" s="2" t="s">
        <v>37</v>
      </c>
      <c r="I197" s="2">
        <v>31</v>
      </c>
      <c r="J197" s="2">
        <v>23</v>
      </c>
    </row>
    <row r="198" spans="3:10" x14ac:dyDescent="0.3">
      <c r="C198" s="2">
        <f t="shared" ref="C198:C261" si="13">IFERROR(D198^2," ")</f>
        <v>1.0919143197395979E-2</v>
      </c>
      <c r="D198" s="2">
        <f t="shared" ref="D198:D261" si="14">IFERROR(F198-E198," ")</f>
        <v>0.10449470415956963</v>
      </c>
      <c r="E198" s="2">
        <f t="shared" si="12"/>
        <v>-3.1044947041595696</v>
      </c>
      <c r="F198" s="2">
        <f t="shared" ref="F198:F261" si="15">IFERROR(I198-J198," ")</f>
        <v>-3</v>
      </c>
      <c r="G198" s="2" t="s">
        <v>47</v>
      </c>
      <c r="H198" s="2" t="s">
        <v>18</v>
      </c>
      <c r="I198" s="2">
        <v>17</v>
      </c>
      <c r="J198" s="2">
        <v>20</v>
      </c>
    </row>
    <row r="199" spans="3:10" x14ac:dyDescent="0.3">
      <c r="C199" s="2">
        <f t="shared" si="13"/>
        <v>108.43882465540766</v>
      </c>
      <c r="D199" s="2">
        <f t="shared" si="14"/>
        <v>10.413396403451069</v>
      </c>
      <c r="E199" s="2">
        <f t="shared" si="12"/>
        <v>-7.4133964034510687</v>
      </c>
      <c r="F199" s="2">
        <f t="shared" si="15"/>
        <v>3</v>
      </c>
      <c r="G199" s="2" t="s">
        <v>36</v>
      </c>
      <c r="H199" s="2" t="s">
        <v>23</v>
      </c>
      <c r="I199" s="2">
        <v>16</v>
      </c>
      <c r="J199" s="2">
        <v>13</v>
      </c>
    </row>
    <row r="200" spans="3:10" x14ac:dyDescent="0.3">
      <c r="C200" s="2">
        <f t="shared" si="13"/>
        <v>25.02276653399009</v>
      </c>
      <c r="D200" s="2">
        <f t="shared" si="14"/>
        <v>-5.0022761353198097</v>
      </c>
      <c r="E200" s="2">
        <f t="shared" si="12"/>
        <v>-1.9977238646801903</v>
      </c>
      <c r="F200" s="2">
        <f t="shared" si="15"/>
        <v>-7</v>
      </c>
      <c r="G200" s="2" t="s">
        <v>46</v>
      </c>
      <c r="H200" s="2" t="s">
        <v>45</v>
      </c>
      <c r="I200" s="2">
        <v>13</v>
      </c>
      <c r="J200" s="2">
        <v>20</v>
      </c>
    </row>
    <row r="201" spans="3:10" x14ac:dyDescent="0.3">
      <c r="C201" s="2">
        <f t="shared" si="13"/>
        <v>9.9901672600370475</v>
      </c>
      <c r="D201" s="2">
        <f t="shared" si="14"/>
        <v>-3.1607225851119942</v>
      </c>
      <c r="E201" s="2">
        <f t="shared" si="12"/>
        <v>-2.8392774148880058</v>
      </c>
      <c r="F201" s="2">
        <f t="shared" si="15"/>
        <v>-6</v>
      </c>
      <c r="G201" s="2" t="s">
        <v>29</v>
      </c>
      <c r="H201" s="2" t="s">
        <v>26</v>
      </c>
      <c r="I201" s="2">
        <v>17</v>
      </c>
      <c r="J201" s="2">
        <v>23</v>
      </c>
    </row>
    <row r="202" spans="3:10" x14ac:dyDescent="0.3">
      <c r="C202" s="2">
        <f t="shared" si="13"/>
        <v>8.9384937433084701</v>
      </c>
      <c r="D202" s="2">
        <f t="shared" si="14"/>
        <v>-2.9897313831360286</v>
      </c>
      <c r="E202" s="2">
        <f t="shared" si="12"/>
        <v>-11.010268616863971</v>
      </c>
      <c r="F202" s="2">
        <f t="shared" si="15"/>
        <v>-14</v>
      </c>
      <c r="G202" s="2" t="s">
        <v>20</v>
      </c>
      <c r="H202" s="2" t="s">
        <v>33</v>
      </c>
      <c r="I202" s="2">
        <v>10</v>
      </c>
      <c r="J202" s="2">
        <v>24</v>
      </c>
    </row>
    <row r="203" spans="3:10" x14ac:dyDescent="0.3">
      <c r="C203" s="2">
        <f t="shared" si="13"/>
        <v>7.098792931890447</v>
      </c>
      <c r="D203" s="2">
        <f t="shared" si="14"/>
        <v>2.6643560069725005</v>
      </c>
      <c r="E203" s="2">
        <f t="shared" si="12"/>
        <v>6.3356439930274995</v>
      </c>
      <c r="F203" s="2">
        <f t="shared" si="15"/>
        <v>9</v>
      </c>
      <c r="G203" s="2" t="s">
        <v>24</v>
      </c>
      <c r="H203" s="2" t="s">
        <v>39</v>
      </c>
      <c r="I203" s="2">
        <v>23</v>
      </c>
      <c r="J203" s="2">
        <v>14</v>
      </c>
    </row>
    <row r="204" spans="3:10" x14ac:dyDescent="0.3">
      <c r="C204" s="2">
        <f t="shared" si="13"/>
        <v>1.690742303372315</v>
      </c>
      <c r="D204" s="2">
        <f t="shared" si="14"/>
        <v>1.3002854699535464</v>
      </c>
      <c r="E204" s="2">
        <f t="shared" si="12"/>
        <v>-0.30028546995354644</v>
      </c>
      <c r="F204" s="2">
        <f t="shared" si="15"/>
        <v>1</v>
      </c>
      <c r="G204" s="2" t="s">
        <v>41</v>
      </c>
      <c r="H204" s="2" t="s">
        <v>25</v>
      </c>
      <c r="I204" s="2">
        <v>7</v>
      </c>
      <c r="J204" s="2">
        <v>6</v>
      </c>
    </row>
    <row r="205" spans="3:10" x14ac:dyDescent="0.3">
      <c r="C205" s="2">
        <f t="shared" si="13"/>
        <v>46.903389844731294</v>
      </c>
      <c r="D205" s="2">
        <f t="shared" si="14"/>
        <v>-6.8486049561010081</v>
      </c>
      <c r="E205" s="2">
        <f t="shared" si="12"/>
        <v>4.8486049561010081</v>
      </c>
      <c r="F205" s="2">
        <f t="shared" si="15"/>
        <v>-2</v>
      </c>
      <c r="G205" s="2" t="s">
        <v>35</v>
      </c>
      <c r="H205" s="2" t="s">
        <v>30</v>
      </c>
      <c r="I205" s="2">
        <v>33</v>
      </c>
      <c r="J205" s="2">
        <v>35</v>
      </c>
    </row>
    <row r="206" spans="3:10" x14ac:dyDescent="0.3">
      <c r="C206" s="2">
        <f t="shared" si="13"/>
        <v>52.821439944570606</v>
      </c>
      <c r="D206" s="2">
        <f t="shared" si="14"/>
        <v>7.2678359877318783</v>
      </c>
      <c r="E206" s="2">
        <f t="shared" si="12"/>
        <v>8.7321640122681217</v>
      </c>
      <c r="F206" s="2">
        <f t="shared" si="15"/>
        <v>16</v>
      </c>
      <c r="G206" s="2" t="s">
        <v>42</v>
      </c>
      <c r="H206" s="2" t="s">
        <v>40</v>
      </c>
      <c r="I206" s="2">
        <v>34</v>
      </c>
      <c r="J206" s="2">
        <v>18</v>
      </c>
    </row>
    <row r="207" spans="3:10" x14ac:dyDescent="0.3">
      <c r="C207" s="2">
        <f t="shared" si="13"/>
        <v>336.96745380250184</v>
      </c>
      <c r="D207" s="2">
        <f t="shared" si="14"/>
        <v>18.356673277108296</v>
      </c>
      <c r="E207" s="2">
        <f t="shared" si="12"/>
        <v>-12.356673277108296</v>
      </c>
      <c r="F207" s="2">
        <f t="shared" si="15"/>
        <v>6</v>
      </c>
      <c r="G207" s="2" t="s">
        <v>32</v>
      </c>
      <c r="H207" s="2" t="s">
        <v>38</v>
      </c>
      <c r="I207" s="2">
        <v>27</v>
      </c>
      <c r="J207" s="2">
        <v>21</v>
      </c>
    </row>
    <row r="208" spans="3:10" x14ac:dyDescent="0.3">
      <c r="C208" s="2">
        <f t="shared" si="13"/>
        <v>1.9206655337920091</v>
      </c>
      <c r="D208" s="2">
        <f t="shared" si="14"/>
        <v>1.3858807790686791</v>
      </c>
      <c r="E208" s="2">
        <f t="shared" si="12"/>
        <v>-0.38588077906867913</v>
      </c>
      <c r="F208" s="2">
        <f t="shared" si="15"/>
        <v>1</v>
      </c>
      <c r="G208" s="2" t="s">
        <v>27</v>
      </c>
      <c r="H208" s="2" t="s">
        <v>15</v>
      </c>
      <c r="I208" s="2">
        <v>17</v>
      </c>
      <c r="J208" s="2">
        <v>16</v>
      </c>
    </row>
    <row r="209" spans="3:10" x14ac:dyDescent="0.3">
      <c r="C209" s="2" t="str">
        <f t="shared" si="13"/>
        <v xml:space="preserve"> </v>
      </c>
      <c r="D209" s="2" t="str">
        <f t="shared" si="14"/>
        <v xml:space="preserve"> </v>
      </c>
      <c r="E209" s="2" t="str">
        <f t="shared" si="12"/>
        <v xml:space="preserve"> </v>
      </c>
      <c r="F209" s="2" t="str">
        <f t="shared" si="15"/>
        <v xml:space="preserve"> </v>
      </c>
      <c r="G209" s="2" t="s">
        <v>3</v>
      </c>
      <c r="H209" s="2" t="s">
        <v>4</v>
      </c>
      <c r="I209" s="2" t="s">
        <v>5</v>
      </c>
      <c r="J209" s="2" t="s">
        <v>6</v>
      </c>
    </row>
    <row r="210" spans="3:10" x14ac:dyDescent="0.3">
      <c r="C210" s="2">
        <f t="shared" si="13"/>
        <v>30.254815581607836</v>
      </c>
      <c r="D210" s="2">
        <f t="shared" si="14"/>
        <v>5.5004377627246939</v>
      </c>
      <c r="E210" s="2">
        <f t="shared" si="12"/>
        <v>-18.500437762724694</v>
      </c>
      <c r="F210" s="2">
        <f t="shared" si="15"/>
        <v>-13</v>
      </c>
      <c r="G210" s="2" t="s">
        <v>47</v>
      </c>
      <c r="H210" s="2" t="s">
        <v>21</v>
      </c>
      <c r="I210" s="2">
        <v>13</v>
      </c>
      <c r="J210" s="2">
        <v>26</v>
      </c>
    </row>
    <row r="211" spans="3:10" x14ac:dyDescent="0.3">
      <c r="C211" s="2">
        <f t="shared" si="13"/>
        <v>141.00168552726487</v>
      </c>
      <c r="D211" s="2">
        <f t="shared" si="14"/>
        <v>11.874413060327019</v>
      </c>
      <c r="E211" s="2">
        <f t="shared" si="12"/>
        <v>11.125586939672981</v>
      </c>
      <c r="F211" s="2">
        <f t="shared" si="15"/>
        <v>23</v>
      </c>
      <c r="G211" s="2" t="s">
        <v>18</v>
      </c>
      <c r="H211" s="2" t="s">
        <v>32</v>
      </c>
      <c r="I211" s="2">
        <v>30</v>
      </c>
      <c r="J211" s="2">
        <v>7</v>
      </c>
    </row>
    <row r="212" spans="3:10" x14ac:dyDescent="0.3">
      <c r="C212" s="2">
        <f t="shared" si="13"/>
        <v>1.6100509526971338</v>
      </c>
      <c r="D212" s="2">
        <f t="shared" si="14"/>
        <v>-1.2688778320615164</v>
      </c>
      <c r="E212" s="2">
        <f t="shared" si="12"/>
        <v>15.268877832061516</v>
      </c>
      <c r="F212" s="2">
        <f t="shared" si="15"/>
        <v>14</v>
      </c>
      <c r="G212" s="2" t="s">
        <v>23</v>
      </c>
      <c r="H212" s="2" t="s">
        <v>34</v>
      </c>
      <c r="I212" s="2">
        <v>27</v>
      </c>
      <c r="J212" s="2">
        <v>13</v>
      </c>
    </row>
    <row r="213" spans="3:10" x14ac:dyDescent="0.3">
      <c r="C213" s="2">
        <f t="shared" si="13"/>
        <v>199.51522964842889</v>
      </c>
      <c r="D213" s="2">
        <f t="shared" si="14"/>
        <v>-14.124986005247187</v>
      </c>
      <c r="E213" s="2">
        <f t="shared" si="12"/>
        <v>4.1249860052471874</v>
      </c>
      <c r="F213" s="2">
        <f t="shared" si="15"/>
        <v>-10</v>
      </c>
      <c r="G213" s="2" t="s">
        <v>22</v>
      </c>
      <c r="H213" s="2" t="s">
        <v>46</v>
      </c>
      <c r="I213" s="2">
        <v>24</v>
      </c>
      <c r="J213" s="2">
        <v>34</v>
      </c>
    </row>
    <row r="214" spans="3:10" x14ac:dyDescent="0.3">
      <c r="C214" s="2">
        <f t="shared" si="13"/>
        <v>24.948716451113771</v>
      </c>
      <c r="D214" s="2">
        <f t="shared" si="14"/>
        <v>-4.9948690124080102</v>
      </c>
      <c r="E214" s="2">
        <f t="shared" si="12"/>
        <v>11.99486901240801</v>
      </c>
      <c r="F214" s="2">
        <f t="shared" si="15"/>
        <v>7</v>
      </c>
      <c r="G214" s="2" t="s">
        <v>24</v>
      </c>
      <c r="H214" s="2" t="s">
        <v>35</v>
      </c>
      <c r="I214" s="2">
        <v>27</v>
      </c>
      <c r="J214" s="2">
        <v>20</v>
      </c>
    </row>
    <row r="215" spans="3:10" x14ac:dyDescent="0.3">
      <c r="C215" s="2">
        <f t="shared" si="13"/>
        <v>177.03431130394125</v>
      </c>
      <c r="D215" s="2">
        <f t="shared" si="14"/>
        <v>-13.305424130930259</v>
      </c>
      <c r="E215" s="2">
        <f t="shared" si="12"/>
        <v>11.305424130930259</v>
      </c>
      <c r="F215" s="2">
        <f t="shared" si="15"/>
        <v>-2</v>
      </c>
      <c r="G215" s="2" t="s">
        <v>37</v>
      </c>
      <c r="H215" s="2" t="s">
        <v>17</v>
      </c>
      <c r="I215" s="2">
        <v>21</v>
      </c>
      <c r="J215" s="2">
        <v>23</v>
      </c>
    </row>
    <row r="216" spans="3:10" x14ac:dyDescent="0.3">
      <c r="C216" s="2">
        <f t="shared" si="13"/>
        <v>2.5121959077059191</v>
      </c>
      <c r="D216" s="2">
        <f t="shared" si="14"/>
        <v>1.5849908225935945</v>
      </c>
      <c r="E216" s="2">
        <f t="shared" si="12"/>
        <v>-4.5849908225935945</v>
      </c>
      <c r="F216" s="2">
        <f t="shared" si="15"/>
        <v>-3</v>
      </c>
      <c r="G216" s="2" t="s">
        <v>42</v>
      </c>
      <c r="H216" s="2" t="s">
        <v>36</v>
      </c>
      <c r="I216" s="2">
        <v>12</v>
      </c>
      <c r="J216" s="2">
        <v>15</v>
      </c>
    </row>
    <row r="217" spans="3:10" x14ac:dyDescent="0.3">
      <c r="C217" s="2">
        <f t="shared" si="13"/>
        <v>174.26004555022277</v>
      </c>
      <c r="D217" s="2">
        <f t="shared" si="14"/>
        <v>13.200759279307489</v>
      </c>
      <c r="E217" s="2">
        <f t="shared" si="12"/>
        <v>-3.2007592793074888</v>
      </c>
      <c r="F217" s="2">
        <f t="shared" si="15"/>
        <v>10</v>
      </c>
      <c r="G217" s="2" t="s">
        <v>38</v>
      </c>
      <c r="H217" s="2" t="s">
        <v>31</v>
      </c>
      <c r="I217" s="2">
        <v>30</v>
      </c>
      <c r="J217" s="2">
        <v>20</v>
      </c>
    </row>
    <row r="218" spans="3:10" x14ac:dyDescent="0.3">
      <c r="C218" s="2">
        <f t="shared" si="13"/>
        <v>13.660590868811497</v>
      </c>
      <c r="D218" s="2">
        <f t="shared" si="14"/>
        <v>-3.6960236564193547</v>
      </c>
      <c r="E218" s="2">
        <f t="shared" si="12"/>
        <v>7.6960236564193547</v>
      </c>
      <c r="F218" s="2">
        <f t="shared" si="15"/>
        <v>4</v>
      </c>
      <c r="G218" s="2" t="s">
        <v>30</v>
      </c>
      <c r="H218" s="2" t="s">
        <v>20</v>
      </c>
      <c r="I218" s="2">
        <v>27</v>
      </c>
      <c r="J218" s="2">
        <v>23</v>
      </c>
    </row>
    <row r="219" spans="3:10" x14ac:dyDescent="0.3">
      <c r="C219" s="2">
        <f t="shared" si="13"/>
        <v>5.7453351614324566</v>
      </c>
      <c r="D219" s="2">
        <f t="shared" si="14"/>
        <v>-2.3969428782164286</v>
      </c>
      <c r="E219" s="2">
        <f t="shared" si="12"/>
        <v>-4.6030571217835714</v>
      </c>
      <c r="F219" s="2">
        <f t="shared" si="15"/>
        <v>-7</v>
      </c>
      <c r="G219" s="2" t="s">
        <v>40</v>
      </c>
      <c r="H219" s="2" t="s">
        <v>41</v>
      </c>
      <c r="I219" s="2">
        <v>10</v>
      </c>
      <c r="J219" s="2">
        <v>17</v>
      </c>
    </row>
    <row r="220" spans="3:10" x14ac:dyDescent="0.3">
      <c r="C220" s="2">
        <f t="shared" si="13"/>
        <v>315.54689594539707</v>
      </c>
      <c r="D220" s="2">
        <f t="shared" si="14"/>
        <v>17.763639715593115</v>
      </c>
      <c r="E220" s="2">
        <f t="shared" si="12"/>
        <v>7.2363602844068833</v>
      </c>
      <c r="F220" s="2">
        <f t="shared" si="15"/>
        <v>25</v>
      </c>
      <c r="G220" s="2" t="s">
        <v>15</v>
      </c>
      <c r="H220" s="2" t="s">
        <v>28</v>
      </c>
      <c r="I220" s="2">
        <v>52</v>
      </c>
      <c r="J220" s="2">
        <v>27</v>
      </c>
    </row>
    <row r="221" spans="3:10" x14ac:dyDescent="0.3">
      <c r="C221" s="2">
        <f t="shared" si="13"/>
        <v>1612.0149593047524</v>
      </c>
      <c r="D221" s="2">
        <f t="shared" si="14"/>
        <v>40.149906093349117</v>
      </c>
      <c r="E221" s="2">
        <f t="shared" si="12"/>
        <v>17.850093906650883</v>
      </c>
      <c r="F221" s="2">
        <f t="shared" si="15"/>
        <v>58</v>
      </c>
      <c r="G221" s="2" t="s">
        <v>26</v>
      </c>
      <c r="H221" s="2" t="s">
        <v>25</v>
      </c>
      <c r="I221" s="2">
        <v>58</v>
      </c>
      <c r="J221" s="2">
        <v>0</v>
      </c>
    </row>
    <row r="222" spans="3:10" x14ac:dyDescent="0.3">
      <c r="C222" s="2">
        <f t="shared" si="13"/>
        <v>3.1283332824968281E-3</v>
      </c>
      <c r="D222" s="2">
        <f t="shared" si="14"/>
        <v>5.5931505276515026E-2</v>
      </c>
      <c r="E222" s="2">
        <f t="shared" si="12"/>
        <v>2.944068494723485</v>
      </c>
      <c r="F222" s="2">
        <f t="shared" si="15"/>
        <v>3</v>
      </c>
      <c r="G222" s="2" t="s">
        <v>27</v>
      </c>
      <c r="H222" s="2" t="s">
        <v>44</v>
      </c>
      <c r="I222" s="2">
        <v>31</v>
      </c>
      <c r="J222" s="2">
        <v>28</v>
      </c>
    </row>
    <row r="223" spans="3:10" x14ac:dyDescent="0.3">
      <c r="C223" s="2">
        <f t="shared" si="13"/>
        <v>27.487148679471083</v>
      </c>
      <c r="D223" s="2">
        <f t="shared" si="14"/>
        <v>-5.242818772327638</v>
      </c>
      <c r="E223" s="2">
        <f t="shared" si="12"/>
        <v>4.242818772327638</v>
      </c>
      <c r="F223" s="2">
        <f t="shared" si="15"/>
        <v>-1</v>
      </c>
      <c r="G223" s="2" t="s">
        <v>45</v>
      </c>
      <c r="H223" s="2" t="s">
        <v>13</v>
      </c>
      <c r="I223" s="2">
        <v>19</v>
      </c>
      <c r="J223" s="2">
        <v>20</v>
      </c>
    </row>
    <row r="224" spans="3:10" x14ac:dyDescent="0.3">
      <c r="C224" s="2">
        <f t="shared" si="13"/>
        <v>66.54972586827391</v>
      </c>
      <c r="D224" s="2">
        <f t="shared" si="14"/>
        <v>8.1578015340086516</v>
      </c>
      <c r="E224" s="2">
        <f t="shared" si="12"/>
        <v>-1.1578015340086516</v>
      </c>
      <c r="F224" s="2">
        <f t="shared" si="15"/>
        <v>7</v>
      </c>
      <c r="G224" s="2" t="s">
        <v>39</v>
      </c>
      <c r="H224" s="2" t="s">
        <v>29</v>
      </c>
      <c r="I224" s="2">
        <v>21</v>
      </c>
      <c r="J224" s="2">
        <v>14</v>
      </c>
    </row>
    <row r="225" spans="3:10" x14ac:dyDescent="0.3">
      <c r="C225" s="2">
        <f t="shared" si="13"/>
        <v>265.46791758451928</v>
      </c>
      <c r="D225" s="2">
        <f t="shared" si="14"/>
        <v>16.293186231812342</v>
      </c>
      <c r="E225" s="2">
        <f t="shared" si="12"/>
        <v>11.706813768187658</v>
      </c>
      <c r="F225" s="2">
        <f t="shared" si="15"/>
        <v>28</v>
      </c>
      <c r="G225" s="2" t="s">
        <v>19</v>
      </c>
      <c r="H225" s="2" t="s">
        <v>33</v>
      </c>
      <c r="I225" s="2">
        <v>42</v>
      </c>
      <c r="J225" s="2">
        <v>14</v>
      </c>
    </row>
    <row r="226" spans="3:10" x14ac:dyDescent="0.3">
      <c r="C226" s="2" t="str">
        <f t="shared" si="13"/>
        <v xml:space="preserve"> </v>
      </c>
      <c r="D226" s="2" t="str">
        <f t="shared" si="14"/>
        <v xml:space="preserve"> </v>
      </c>
      <c r="E226" s="2" t="str">
        <f t="shared" si="12"/>
        <v xml:space="preserve"> </v>
      </c>
      <c r="F226" s="2" t="str">
        <f t="shared" si="15"/>
        <v xml:space="preserve"> </v>
      </c>
      <c r="G226" s="2" t="s">
        <v>3</v>
      </c>
      <c r="H226" s="2" t="s">
        <v>4</v>
      </c>
      <c r="I226" s="2" t="s">
        <v>5</v>
      </c>
      <c r="J226" s="2" t="s">
        <v>6</v>
      </c>
    </row>
    <row r="227" spans="3:10" x14ac:dyDescent="0.3">
      <c r="C227" s="2">
        <f t="shared" si="13"/>
        <v>155.74276655593135</v>
      </c>
      <c r="D227" s="2">
        <f t="shared" si="14"/>
        <v>-12.479694169166621</v>
      </c>
      <c r="E227" s="2">
        <f t="shared" si="12"/>
        <v>-8.5203058308333794</v>
      </c>
      <c r="F227" s="2">
        <f t="shared" si="15"/>
        <v>-21</v>
      </c>
      <c r="G227" s="2" t="s">
        <v>17</v>
      </c>
      <c r="H227" s="2" t="s">
        <v>45</v>
      </c>
      <c r="I227" s="2">
        <v>13</v>
      </c>
      <c r="J227" s="2">
        <v>34</v>
      </c>
    </row>
    <row r="228" spans="3:10" x14ac:dyDescent="0.3">
      <c r="C228" s="2">
        <f t="shared" si="13"/>
        <v>273.74130444926163</v>
      </c>
      <c r="D228" s="2">
        <f t="shared" si="14"/>
        <v>-16.545129327063648</v>
      </c>
      <c r="E228" s="2">
        <f t="shared" si="12"/>
        <v>-16.454870672936352</v>
      </c>
      <c r="F228" s="2">
        <f t="shared" si="15"/>
        <v>-33</v>
      </c>
      <c r="G228" s="2" t="s">
        <v>42</v>
      </c>
      <c r="H228" s="2" t="s">
        <v>26</v>
      </c>
      <c r="I228" s="2">
        <v>17</v>
      </c>
      <c r="J228" s="2">
        <v>50</v>
      </c>
    </row>
    <row r="229" spans="3:10" x14ac:dyDescent="0.3">
      <c r="C229" s="2">
        <f t="shared" si="13"/>
        <v>983.53718637902773</v>
      </c>
      <c r="D229" s="2">
        <f t="shared" si="14"/>
        <v>31.361396435411287</v>
      </c>
      <c r="E229" s="2">
        <f t="shared" si="12"/>
        <v>2.6386035645887151</v>
      </c>
      <c r="F229" s="2">
        <f t="shared" si="15"/>
        <v>34</v>
      </c>
      <c r="G229" s="2" t="s">
        <v>31</v>
      </c>
      <c r="H229" s="2" t="s">
        <v>15</v>
      </c>
      <c r="I229" s="2">
        <v>34</v>
      </c>
      <c r="J229" s="2">
        <v>0</v>
      </c>
    </row>
    <row r="230" spans="3:10" x14ac:dyDescent="0.3">
      <c r="C230" s="2">
        <f t="shared" si="13"/>
        <v>67.856933999632204</v>
      </c>
      <c r="D230" s="2">
        <f t="shared" si="14"/>
        <v>8.2375320332993063</v>
      </c>
      <c r="E230" s="2">
        <f t="shared" si="12"/>
        <v>12.762467966700694</v>
      </c>
      <c r="F230" s="2">
        <f t="shared" si="15"/>
        <v>21</v>
      </c>
      <c r="G230" s="2" t="s">
        <v>34</v>
      </c>
      <c r="H230" s="2" t="s">
        <v>40</v>
      </c>
      <c r="I230" s="2">
        <v>24</v>
      </c>
      <c r="J230" s="2">
        <v>3</v>
      </c>
    </row>
    <row r="231" spans="3:10" x14ac:dyDescent="0.3">
      <c r="C231" s="2">
        <f t="shared" si="13"/>
        <v>700.09969971680414</v>
      </c>
      <c r="D231" s="2">
        <f t="shared" si="14"/>
        <v>26.459397191107815</v>
      </c>
      <c r="E231" s="2">
        <f t="shared" si="12"/>
        <v>1.5406028088921837</v>
      </c>
      <c r="F231" s="2">
        <f t="shared" si="15"/>
        <v>28</v>
      </c>
      <c r="G231" s="2" t="s">
        <v>25</v>
      </c>
      <c r="H231" s="2" t="s">
        <v>35</v>
      </c>
      <c r="I231" s="2">
        <v>38</v>
      </c>
      <c r="J231" s="2">
        <v>10</v>
      </c>
    </row>
    <row r="232" spans="3:10" x14ac:dyDescent="0.3">
      <c r="C232" s="2">
        <f t="shared" si="13"/>
        <v>1379.0772864349351</v>
      </c>
      <c r="D232" s="2">
        <f t="shared" si="14"/>
        <v>37.135929858224031</v>
      </c>
      <c r="E232" s="2">
        <f t="shared" si="12"/>
        <v>3.8640701417759682</v>
      </c>
      <c r="F232" s="2">
        <f t="shared" si="15"/>
        <v>41</v>
      </c>
      <c r="G232" s="2" t="s">
        <v>28</v>
      </c>
      <c r="H232" s="2" t="s">
        <v>37</v>
      </c>
      <c r="I232" s="2">
        <v>41</v>
      </c>
      <c r="J232" s="2">
        <v>0</v>
      </c>
    </row>
    <row r="233" spans="3:10" x14ac:dyDescent="0.3">
      <c r="C233" s="2">
        <f t="shared" si="13"/>
        <v>0.13272311266295425</v>
      </c>
      <c r="D233" s="2">
        <f t="shared" si="14"/>
        <v>-0.36431183437126258</v>
      </c>
      <c r="E233" s="2">
        <f t="shared" si="12"/>
        <v>3.3643118343712626</v>
      </c>
      <c r="F233" s="2">
        <f t="shared" si="15"/>
        <v>3</v>
      </c>
      <c r="G233" s="2" t="s">
        <v>13</v>
      </c>
      <c r="H233" s="2" t="s">
        <v>22</v>
      </c>
      <c r="I233" s="2">
        <v>27</v>
      </c>
      <c r="J233" s="2">
        <v>24</v>
      </c>
    </row>
    <row r="234" spans="3:10" x14ac:dyDescent="0.3">
      <c r="C234" s="2">
        <f t="shared" si="13"/>
        <v>180.31101370623341</v>
      </c>
      <c r="D234" s="2">
        <f t="shared" si="14"/>
        <v>-13.427993659003322</v>
      </c>
      <c r="E234" s="2">
        <f t="shared" si="12"/>
        <v>-0.57200634099667758</v>
      </c>
      <c r="F234" s="2">
        <f t="shared" si="15"/>
        <v>-14</v>
      </c>
      <c r="G234" s="2" t="s">
        <v>36</v>
      </c>
      <c r="H234" s="2" t="s">
        <v>39</v>
      </c>
      <c r="I234" s="2">
        <v>22</v>
      </c>
      <c r="J234" s="2">
        <v>36</v>
      </c>
    </row>
    <row r="235" spans="3:10" x14ac:dyDescent="0.3">
      <c r="C235" s="2">
        <f t="shared" si="13"/>
        <v>149.7035609164684</v>
      </c>
      <c r="D235" s="2">
        <f t="shared" si="14"/>
        <v>-12.235340653879172</v>
      </c>
      <c r="E235" s="2">
        <f t="shared" si="12"/>
        <v>-4.764659346120828</v>
      </c>
      <c r="F235" s="2">
        <f t="shared" si="15"/>
        <v>-17</v>
      </c>
      <c r="G235" s="2" t="s">
        <v>44</v>
      </c>
      <c r="H235" s="2" t="s">
        <v>21</v>
      </c>
      <c r="I235" s="2">
        <v>17</v>
      </c>
      <c r="J235" s="2">
        <v>34</v>
      </c>
    </row>
    <row r="236" spans="3:10" x14ac:dyDescent="0.3">
      <c r="C236" s="2">
        <f t="shared" si="13"/>
        <v>115.03511367356768</v>
      </c>
      <c r="D236" s="2">
        <f t="shared" si="14"/>
        <v>-10.725442353281643</v>
      </c>
      <c r="E236" s="2">
        <f t="shared" si="12"/>
        <v>-6.2745576467183577</v>
      </c>
      <c r="F236" s="2">
        <f t="shared" si="15"/>
        <v>-17</v>
      </c>
      <c r="G236" s="2" t="s">
        <v>18</v>
      </c>
      <c r="H236" s="2" t="s">
        <v>27</v>
      </c>
      <c r="I236" s="2">
        <v>21</v>
      </c>
      <c r="J236" s="2">
        <v>38</v>
      </c>
    </row>
    <row r="237" spans="3:10" x14ac:dyDescent="0.3">
      <c r="C237" s="2">
        <f t="shared" si="13"/>
        <v>1.9181155286854046</v>
      </c>
      <c r="D237" s="2">
        <f t="shared" si="14"/>
        <v>1.384960479105958</v>
      </c>
      <c r="E237" s="2">
        <f t="shared" si="12"/>
        <v>10.615039520894042</v>
      </c>
      <c r="F237" s="2">
        <f t="shared" si="15"/>
        <v>12</v>
      </c>
      <c r="G237" s="2" t="s">
        <v>33</v>
      </c>
      <c r="H237" s="2" t="s">
        <v>30</v>
      </c>
      <c r="I237" s="2">
        <v>29</v>
      </c>
      <c r="J237" s="2">
        <v>17</v>
      </c>
    </row>
    <row r="238" spans="3:10" x14ac:dyDescent="0.3">
      <c r="C238" s="2">
        <f t="shared" si="13"/>
        <v>143.34394696644182</v>
      </c>
      <c r="D238" s="2">
        <f t="shared" si="14"/>
        <v>-11.97263325114579</v>
      </c>
      <c r="E238" s="2">
        <f t="shared" si="12"/>
        <v>4.9726332511457905</v>
      </c>
      <c r="F238" s="2">
        <f t="shared" si="15"/>
        <v>-7</v>
      </c>
      <c r="G238" s="2" t="s">
        <v>19</v>
      </c>
      <c r="H238" s="2" t="s">
        <v>23</v>
      </c>
      <c r="I238" s="2">
        <v>34</v>
      </c>
      <c r="J238" s="2">
        <v>41</v>
      </c>
    </row>
    <row r="239" spans="3:10" x14ac:dyDescent="0.3">
      <c r="C239" s="2">
        <f t="shared" si="13"/>
        <v>102.47415924785767</v>
      </c>
      <c r="D239" s="2">
        <f t="shared" si="14"/>
        <v>-10.122952101430574</v>
      </c>
      <c r="E239" s="2">
        <f t="shared" si="12"/>
        <v>2.1229521014305748</v>
      </c>
      <c r="F239" s="2">
        <f t="shared" si="15"/>
        <v>-8</v>
      </c>
      <c r="G239" s="2" t="s">
        <v>29</v>
      </c>
      <c r="H239" s="2" t="s">
        <v>24</v>
      </c>
      <c r="I239" s="2">
        <v>13</v>
      </c>
      <c r="J239" s="2">
        <v>21</v>
      </c>
    </row>
    <row r="240" spans="3:10" x14ac:dyDescent="0.3">
      <c r="C240" s="2">
        <f t="shared" si="13"/>
        <v>88.595268283315562</v>
      </c>
      <c r="D240" s="2">
        <f t="shared" si="14"/>
        <v>9.4125059513030624</v>
      </c>
      <c r="E240" s="2">
        <f t="shared" si="12"/>
        <v>5.5874940486969376</v>
      </c>
      <c r="F240" s="2">
        <f t="shared" si="15"/>
        <v>15</v>
      </c>
      <c r="G240" s="2" t="s">
        <v>47</v>
      </c>
      <c r="H240" s="2" t="s">
        <v>32</v>
      </c>
      <c r="I240" s="2">
        <v>15</v>
      </c>
      <c r="J240" s="2">
        <v>0</v>
      </c>
    </row>
    <row r="241" spans="3:10" x14ac:dyDescent="0.3">
      <c r="C241" s="2">
        <f t="shared" si="13"/>
        <v>541.98038793427759</v>
      </c>
      <c r="D241" s="2">
        <f t="shared" si="14"/>
        <v>-23.280472244657702</v>
      </c>
      <c r="E241" s="2">
        <f t="shared" si="12"/>
        <v>-0.71952775534229796</v>
      </c>
      <c r="F241" s="2">
        <f t="shared" si="15"/>
        <v>-24</v>
      </c>
      <c r="G241" s="2" t="s">
        <v>46</v>
      </c>
      <c r="H241" s="2" t="s">
        <v>38</v>
      </c>
      <c r="I241" s="2">
        <v>7</v>
      </c>
      <c r="J241" s="2">
        <v>31</v>
      </c>
    </row>
    <row r="242" spans="3:10" x14ac:dyDescent="0.3">
      <c r="C242" s="2">
        <f t="shared" si="13"/>
        <v>31.550183667232446</v>
      </c>
      <c r="D242" s="2">
        <f t="shared" si="14"/>
        <v>5.6169550173766254</v>
      </c>
      <c r="E242" s="2">
        <f t="shared" si="12"/>
        <v>-1.6169550173766254</v>
      </c>
      <c r="F242" s="2">
        <f t="shared" si="15"/>
        <v>4</v>
      </c>
      <c r="G242" s="2" t="s">
        <v>20</v>
      </c>
      <c r="H242" s="2" t="s">
        <v>41</v>
      </c>
      <c r="I242" s="2">
        <v>14</v>
      </c>
      <c r="J242" s="2">
        <v>10</v>
      </c>
    </row>
    <row r="243" spans="3:10" x14ac:dyDescent="0.3">
      <c r="C243" s="2" t="str">
        <f t="shared" si="13"/>
        <v xml:space="preserve"> </v>
      </c>
      <c r="D243" s="2" t="str">
        <f t="shared" si="14"/>
        <v xml:space="preserve"> </v>
      </c>
      <c r="E243" s="2" t="str">
        <f t="shared" si="12"/>
        <v xml:space="preserve"> </v>
      </c>
      <c r="F243" s="2" t="str">
        <f t="shared" si="15"/>
        <v xml:space="preserve"> </v>
      </c>
      <c r="G243" s="2" t="s">
        <v>3</v>
      </c>
      <c r="H243" s="2" t="s">
        <v>4</v>
      </c>
      <c r="I243" s="2" t="s">
        <v>5</v>
      </c>
      <c r="J243" s="2" t="s">
        <v>6</v>
      </c>
    </row>
    <row r="244" spans="3:10" x14ac:dyDescent="0.3">
      <c r="C244" s="2">
        <f t="shared" si="13"/>
        <v>44.789691661678518</v>
      </c>
      <c r="D244" s="2">
        <f t="shared" si="14"/>
        <v>-6.6925101166661314</v>
      </c>
      <c r="E244" s="2">
        <f t="shared" si="12"/>
        <v>-6.3074898833338686</v>
      </c>
      <c r="F244" s="2">
        <f t="shared" si="15"/>
        <v>-13</v>
      </c>
      <c r="G244" s="2" t="s">
        <v>35</v>
      </c>
      <c r="H244" s="2" t="s">
        <v>31</v>
      </c>
      <c r="I244" s="2">
        <v>18</v>
      </c>
      <c r="J244" s="2">
        <v>31</v>
      </c>
    </row>
    <row r="245" spans="3:10" x14ac:dyDescent="0.3">
      <c r="C245" s="2">
        <f t="shared" si="13"/>
        <v>53.143780241930848</v>
      </c>
      <c r="D245" s="2">
        <f t="shared" si="14"/>
        <v>-7.2899780686865476</v>
      </c>
      <c r="E245" s="2">
        <f t="shared" si="12"/>
        <v>-7.7100219313134524</v>
      </c>
      <c r="F245" s="2">
        <f t="shared" si="15"/>
        <v>-15</v>
      </c>
      <c r="G245" s="2" t="s">
        <v>25</v>
      </c>
      <c r="H245" s="2" t="s">
        <v>29</v>
      </c>
      <c r="I245" s="2">
        <v>13</v>
      </c>
      <c r="J245" s="2">
        <v>28</v>
      </c>
    </row>
    <row r="246" spans="3:10" x14ac:dyDescent="0.3">
      <c r="C246" s="2">
        <f t="shared" si="13"/>
        <v>395.86478657619881</v>
      </c>
      <c r="D246" s="2">
        <f t="shared" si="14"/>
        <v>19.896351086975692</v>
      </c>
      <c r="E246" s="2">
        <f t="shared" si="12"/>
        <v>-0.89635108697568988</v>
      </c>
      <c r="F246" s="2">
        <f t="shared" si="15"/>
        <v>19</v>
      </c>
      <c r="G246" s="2" t="s">
        <v>44</v>
      </c>
      <c r="H246" s="2" t="s">
        <v>15</v>
      </c>
      <c r="I246" s="2">
        <v>33</v>
      </c>
      <c r="J246" s="2">
        <v>14</v>
      </c>
    </row>
    <row r="247" spans="3:10" x14ac:dyDescent="0.3">
      <c r="C247" s="2">
        <f t="shared" si="13"/>
        <v>802.45851639735884</v>
      </c>
      <c r="D247" s="2">
        <f t="shared" si="14"/>
        <v>28.327698748704577</v>
      </c>
      <c r="E247" s="2">
        <f t="shared" si="12"/>
        <v>19.672301251295423</v>
      </c>
      <c r="F247" s="2">
        <f t="shared" si="15"/>
        <v>48</v>
      </c>
      <c r="G247" s="2" t="s">
        <v>24</v>
      </c>
      <c r="H247" s="2" t="s">
        <v>20</v>
      </c>
      <c r="I247" s="2">
        <v>55</v>
      </c>
      <c r="J247" s="2">
        <v>7</v>
      </c>
    </row>
    <row r="248" spans="3:10" x14ac:dyDescent="0.3">
      <c r="C248" s="2">
        <f t="shared" si="13"/>
        <v>17.39272622397327</v>
      </c>
      <c r="D248" s="2">
        <f t="shared" si="14"/>
        <v>4.1704587546184015</v>
      </c>
      <c r="E248" s="2">
        <f t="shared" si="12"/>
        <v>17.829541245381598</v>
      </c>
      <c r="F248" s="2">
        <f t="shared" si="15"/>
        <v>22</v>
      </c>
      <c r="G248" s="2" t="s">
        <v>21</v>
      </c>
      <c r="H248" s="2" t="s">
        <v>18</v>
      </c>
      <c r="I248" s="2">
        <v>34</v>
      </c>
      <c r="J248" s="2">
        <v>12</v>
      </c>
    </row>
    <row r="249" spans="3:10" x14ac:dyDescent="0.3">
      <c r="C249" s="2">
        <f t="shared" si="13"/>
        <v>8.1338061422539027</v>
      </c>
      <c r="D249" s="2">
        <f t="shared" si="14"/>
        <v>2.8519828439620571</v>
      </c>
      <c r="E249" s="2">
        <f t="shared" si="12"/>
        <v>-9.8519828439620571</v>
      </c>
      <c r="F249" s="2">
        <f t="shared" si="15"/>
        <v>-7</v>
      </c>
      <c r="G249" s="2" t="s">
        <v>17</v>
      </c>
      <c r="H249" s="2" t="s">
        <v>27</v>
      </c>
      <c r="I249" s="2">
        <v>20</v>
      </c>
      <c r="J249" s="2">
        <v>27</v>
      </c>
    </row>
    <row r="250" spans="3:10" x14ac:dyDescent="0.3">
      <c r="C250" s="2">
        <f t="shared" si="13"/>
        <v>264.69943845911945</v>
      </c>
      <c r="D250" s="2">
        <f t="shared" si="14"/>
        <v>16.2695863026421</v>
      </c>
      <c r="E250" s="2">
        <f t="shared" si="12"/>
        <v>-23.2695863026421</v>
      </c>
      <c r="F250" s="2">
        <f t="shared" si="15"/>
        <v>-7</v>
      </c>
      <c r="G250" s="2" t="s">
        <v>40</v>
      </c>
      <c r="H250" s="2" t="s">
        <v>19</v>
      </c>
      <c r="I250" s="2">
        <v>16</v>
      </c>
      <c r="J250" s="2">
        <v>23</v>
      </c>
    </row>
    <row r="251" spans="3:10" x14ac:dyDescent="0.3">
      <c r="C251" s="2">
        <f t="shared" si="13"/>
        <v>9.4247390642922255</v>
      </c>
      <c r="D251" s="2">
        <f t="shared" si="14"/>
        <v>-3.0699737888607821</v>
      </c>
      <c r="E251" s="2">
        <f t="shared" si="12"/>
        <v>14.069973788860782</v>
      </c>
      <c r="F251" s="2">
        <f t="shared" si="15"/>
        <v>11</v>
      </c>
      <c r="G251" s="2" t="s">
        <v>38</v>
      </c>
      <c r="H251" s="2" t="s">
        <v>47</v>
      </c>
      <c r="I251" s="2">
        <v>17</v>
      </c>
      <c r="J251" s="2">
        <v>6</v>
      </c>
    </row>
    <row r="252" spans="3:10" x14ac:dyDescent="0.3">
      <c r="C252" s="2">
        <f t="shared" si="13"/>
        <v>78.377636177555161</v>
      </c>
      <c r="D252" s="2">
        <f t="shared" si="14"/>
        <v>-8.8531144902545549</v>
      </c>
      <c r="E252" s="2">
        <f t="shared" si="12"/>
        <v>-1.1468855097454442</v>
      </c>
      <c r="F252" s="2">
        <f t="shared" si="15"/>
        <v>-10</v>
      </c>
      <c r="G252" s="2" t="s">
        <v>41</v>
      </c>
      <c r="H252" s="2" t="s">
        <v>46</v>
      </c>
      <c r="I252" s="2">
        <v>17</v>
      </c>
      <c r="J252" s="2">
        <v>27</v>
      </c>
    </row>
    <row r="253" spans="3:10" x14ac:dyDescent="0.3">
      <c r="C253" s="2">
        <f t="shared" si="13"/>
        <v>602.38420479270167</v>
      </c>
      <c r="D253" s="2">
        <f t="shared" si="14"/>
        <v>24.543516553108311</v>
      </c>
      <c r="E253" s="2">
        <f t="shared" si="12"/>
        <v>4.4564834468916903</v>
      </c>
      <c r="F253" s="2">
        <f t="shared" si="15"/>
        <v>29</v>
      </c>
      <c r="G253" s="2" t="s">
        <v>26</v>
      </c>
      <c r="H253" s="2" t="s">
        <v>23</v>
      </c>
      <c r="I253" s="2">
        <v>42</v>
      </c>
      <c r="J253" s="2">
        <v>13</v>
      </c>
    </row>
    <row r="254" spans="3:10" x14ac:dyDescent="0.3">
      <c r="C254" s="2">
        <f t="shared" si="13"/>
        <v>18.284036772694961</v>
      </c>
      <c r="D254" s="2">
        <f t="shared" si="14"/>
        <v>-4.2759837198818893</v>
      </c>
      <c r="E254" s="2">
        <f t="shared" si="12"/>
        <v>1.2759837198818891</v>
      </c>
      <c r="F254" s="2">
        <f t="shared" si="15"/>
        <v>-3</v>
      </c>
      <c r="G254" s="2" t="s">
        <v>13</v>
      </c>
      <c r="H254" s="2" t="s">
        <v>28</v>
      </c>
      <c r="I254" s="2">
        <v>31</v>
      </c>
      <c r="J254" s="2">
        <v>34</v>
      </c>
    </row>
    <row r="255" spans="3:10" x14ac:dyDescent="0.3">
      <c r="C255" s="2">
        <f t="shared" si="13"/>
        <v>56.792770936670721</v>
      </c>
      <c r="D255" s="2">
        <f t="shared" si="14"/>
        <v>7.5360978587509546</v>
      </c>
      <c r="E255" s="2">
        <f t="shared" si="12"/>
        <v>6.4639021412490454</v>
      </c>
      <c r="F255" s="2">
        <f t="shared" si="15"/>
        <v>14</v>
      </c>
      <c r="G255" s="2" t="s">
        <v>34</v>
      </c>
      <c r="H255" s="2" t="s">
        <v>42</v>
      </c>
      <c r="I255" s="2">
        <v>24</v>
      </c>
      <c r="J255" s="2">
        <v>10</v>
      </c>
    </row>
    <row r="256" spans="3:10" x14ac:dyDescent="0.3">
      <c r="C256" s="2">
        <f t="shared" si="13"/>
        <v>381.84316682794059</v>
      </c>
      <c r="D256" s="2">
        <f t="shared" si="14"/>
        <v>-19.540807732228998</v>
      </c>
      <c r="E256" s="2">
        <f t="shared" si="12"/>
        <v>2.5408077322289988</v>
      </c>
      <c r="F256" s="2">
        <f t="shared" si="15"/>
        <v>-17</v>
      </c>
      <c r="G256" s="2" t="s">
        <v>33</v>
      </c>
      <c r="H256" s="2" t="s">
        <v>39</v>
      </c>
      <c r="I256" s="2">
        <v>6</v>
      </c>
      <c r="J256" s="2">
        <v>23</v>
      </c>
    </row>
    <row r="257" spans="3:10" x14ac:dyDescent="0.3">
      <c r="C257" s="2">
        <f t="shared" si="13"/>
        <v>7.2558254957348991</v>
      </c>
      <c r="D257" s="2">
        <f t="shared" si="14"/>
        <v>-2.6936639537505229</v>
      </c>
      <c r="E257" s="2">
        <f t="shared" si="12"/>
        <v>-0.30633604624947708</v>
      </c>
      <c r="F257" s="2">
        <f t="shared" si="15"/>
        <v>-3</v>
      </c>
      <c r="G257" s="2" t="s">
        <v>22</v>
      </c>
      <c r="H257" s="2" t="s">
        <v>45</v>
      </c>
      <c r="I257" s="2">
        <v>10</v>
      </c>
      <c r="J257" s="2">
        <v>13</v>
      </c>
    </row>
    <row r="258" spans="3:10" x14ac:dyDescent="0.3">
      <c r="C258" s="2">
        <f t="shared" si="13"/>
        <v>291.82295559441116</v>
      </c>
      <c r="D258" s="2">
        <f t="shared" si="14"/>
        <v>-17.082826335077318</v>
      </c>
      <c r="E258" s="2">
        <f t="shared" si="12"/>
        <v>2.0828263350773164</v>
      </c>
      <c r="F258" s="2">
        <f t="shared" si="15"/>
        <v>-15</v>
      </c>
      <c r="G258" s="2" t="s">
        <v>37</v>
      </c>
      <c r="H258" s="2" t="s">
        <v>36</v>
      </c>
      <c r="I258" s="2">
        <v>13</v>
      </c>
      <c r="J258" s="2">
        <v>28</v>
      </c>
    </row>
    <row r="259" spans="3:10" x14ac:dyDescent="0.3">
      <c r="C259" s="2">
        <f t="shared" si="13"/>
        <v>2.7246155855186679E-2</v>
      </c>
      <c r="D259" s="2">
        <f t="shared" si="14"/>
        <v>-0.16506409620261664</v>
      </c>
      <c r="E259" s="2">
        <f t="shared" si="12"/>
        <v>-6.8349359037973834</v>
      </c>
      <c r="F259" s="2">
        <f t="shared" si="15"/>
        <v>-7</v>
      </c>
      <c r="G259" s="2" t="s">
        <v>32</v>
      </c>
      <c r="H259" s="2" t="s">
        <v>30</v>
      </c>
      <c r="I259" s="2">
        <v>13</v>
      </c>
      <c r="J259" s="2">
        <v>20</v>
      </c>
    </row>
    <row r="260" spans="3:10" x14ac:dyDescent="0.3">
      <c r="C260" s="2" t="str">
        <f t="shared" si="13"/>
        <v xml:space="preserve"> </v>
      </c>
      <c r="D260" s="2" t="str">
        <f t="shared" si="14"/>
        <v xml:space="preserve"> </v>
      </c>
      <c r="E260" s="2" t="str">
        <f t="shared" si="12"/>
        <v xml:space="preserve"> </v>
      </c>
      <c r="F260" s="2" t="str">
        <f t="shared" si="15"/>
        <v xml:space="preserve"> </v>
      </c>
      <c r="G260" s="2" t="s">
        <v>3</v>
      </c>
      <c r="H260" s="2" t="s">
        <v>4</v>
      </c>
      <c r="I260" s="2" t="s">
        <v>5</v>
      </c>
      <c r="J260" s="2" t="s">
        <v>6</v>
      </c>
    </row>
    <row r="261" spans="3:10" x14ac:dyDescent="0.3">
      <c r="C261" s="2">
        <f t="shared" si="13"/>
        <v>62.676479827830256</v>
      </c>
      <c r="D261" s="2">
        <f t="shared" si="14"/>
        <v>-7.9168478467020105</v>
      </c>
      <c r="E261" s="2">
        <f t="shared" ref="E261:E276" si="16">IFERROR(home+VLOOKUP(G261,lookup,2,FALSE)-VLOOKUP(H261,lookup,2,FALSE)," ")</f>
        <v>10.91684784670201</v>
      </c>
      <c r="F261" s="2">
        <f t="shared" si="15"/>
        <v>3</v>
      </c>
      <c r="G261" s="2" t="s">
        <v>46</v>
      </c>
      <c r="H261" s="2" t="s">
        <v>47</v>
      </c>
      <c r="I261" s="2">
        <v>24</v>
      </c>
      <c r="J261" s="2">
        <v>21</v>
      </c>
    </row>
    <row r="262" spans="3:10" x14ac:dyDescent="0.3">
      <c r="C262" s="2">
        <f t="shared" ref="C262:C276" si="17">IFERROR(D262^2," ")</f>
        <v>53.340791439267299</v>
      </c>
      <c r="D262" s="2">
        <f t="shared" ref="D262:D276" si="18">IFERROR(F262-E262," ")</f>
        <v>-7.303478037159234</v>
      </c>
      <c r="E262" s="2">
        <f t="shared" si="16"/>
        <v>14.303478037159234</v>
      </c>
      <c r="F262" s="2">
        <f t="shared" ref="F262:F276" si="19">IFERROR(I262-J262," ")</f>
        <v>7</v>
      </c>
      <c r="G262" s="2" t="s">
        <v>26</v>
      </c>
      <c r="H262" s="2" t="s">
        <v>36</v>
      </c>
      <c r="I262" s="2">
        <v>20</v>
      </c>
      <c r="J262" s="2">
        <v>13</v>
      </c>
    </row>
    <row r="263" spans="3:10" x14ac:dyDescent="0.3">
      <c r="C263" s="2">
        <f t="shared" si="17"/>
        <v>71.884453570776287</v>
      </c>
      <c r="D263" s="2">
        <f t="shared" si="18"/>
        <v>8.4784700017618917</v>
      </c>
      <c r="E263" s="2">
        <f t="shared" si="16"/>
        <v>26.521529998238108</v>
      </c>
      <c r="F263" s="2">
        <f t="shared" si="19"/>
        <v>35</v>
      </c>
      <c r="G263" s="2" t="s">
        <v>21</v>
      </c>
      <c r="H263" s="2" t="s">
        <v>32</v>
      </c>
      <c r="I263" s="2">
        <v>38</v>
      </c>
      <c r="J263" s="2">
        <v>3</v>
      </c>
    </row>
    <row r="264" spans="3:10" x14ac:dyDescent="0.3">
      <c r="C264" s="2">
        <f t="shared" si="17"/>
        <v>103.87863952755633</v>
      </c>
      <c r="D264" s="2">
        <f t="shared" si="18"/>
        <v>10.192087103609168</v>
      </c>
      <c r="E264" s="2">
        <f t="shared" si="16"/>
        <v>17.807912896390832</v>
      </c>
      <c r="F264" s="2">
        <f t="shared" si="19"/>
        <v>28</v>
      </c>
      <c r="G264" s="2" t="s">
        <v>19</v>
      </c>
      <c r="H264" s="2" t="s">
        <v>34</v>
      </c>
      <c r="I264" s="2">
        <v>28</v>
      </c>
      <c r="J264" s="2">
        <v>0</v>
      </c>
    </row>
    <row r="265" spans="3:10" x14ac:dyDescent="0.3">
      <c r="C265" s="2">
        <f t="shared" si="17"/>
        <v>304.89845803334441</v>
      </c>
      <c r="D265" s="2">
        <f t="shared" si="18"/>
        <v>17.461341816519841</v>
      </c>
      <c r="E265" s="2">
        <f t="shared" si="16"/>
        <v>17.538658183480159</v>
      </c>
      <c r="F265" s="2">
        <f t="shared" si="19"/>
        <v>35</v>
      </c>
      <c r="G265" s="2" t="s">
        <v>15</v>
      </c>
      <c r="H265" s="2" t="s">
        <v>17</v>
      </c>
      <c r="I265" s="2">
        <v>42</v>
      </c>
      <c r="J265" s="2">
        <v>7</v>
      </c>
    </row>
    <row r="266" spans="3:10" x14ac:dyDescent="0.3">
      <c r="C266" s="2">
        <f t="shared" si="17"/>
        <v>314.98593637978257</v>
      </c>
      <c r="D266" s="2">
        <f t="shared" si="18"/>
        <v>17.747843147261094</v>
      </c>
      <c r="E266" s="2">
        <f t="shared" si="16"/>
        <v>-5.7478431472610918</v>
      </c>
      <c r="F266" s="2">
        <f t="shared" si="19"/>
        <v>12</v>
      </c>
      <c r="G266" s="2" t="s">
        <v>30</v>
      </c>
      <c r="H266" s="2" t="s">
        <v>33</v>
      </c>
      <c r="I266" s="2">
        <v>28</v>
      </c>
      <c r="J266" s="2">
        <v>16</v>
      </c>
    </row>
    <row r="267" spans="3:10" x14ac:dyDescent="0.3">
      <c r="C267" s="2">
        <f t="shared" si="17"/>
        <v>158.26394076264407</v>
      </c>
      <c r="D267" s="2">
        <f t="shared" si="18"/>
        <v>12.580299708776579</v>
      </c>
      <c r="E267" s="2">
        <f t="shared" si="16"/>
        <v>5.4197002912234211</v>
      </c>
      <c r="F267" s="2">
        <f t="shared" si="19"/>
        <v>18</v>
      </c>
      <c r="G267" s="2" t="s">
        <v>20</v>
      </c>
      <c r="H267" s="2" t="s">
        <v>40</v>
      </c>
      <c r="I267" s="2">
        <v>38</v>
      </c>
      <c r="J267" s="2">
        <v>20</v>
      </c>
    </row>
    <row r="268" spans="3:10" x14ac:dyDescent="0.3">
      <c r="C268" s="2">
        <f t="shared" si="17"/>
        <v>3.338691438120879</v>
      </c>
      <c r="D268" s="2">
        <f t="shared" si="18"/>
        <v>-1.8272086465756665</v>
      </c>
      <c r="E268" s="2">
        <f t="shared" si="16"/>
        <v>15.827208646575667</v>
      </c>
      <c r="F268" s="2">
        <f t="shared" si="19"/>
        <v>14</v>
      </c>
      <c r="G268" s="2" t="s">
        <v>23</v>
      </c>
      <c r="H268" s="2" t="s">
        <v>25</v>
      </c>
      <c r="I268" s="2">
        <v>27</v>
      </c>
      <c r="J268" s="2">
        <v>13</v>
      </c>
    </row>
    <row r="269" spans="3:10" x14ac:dyDescent="0.3">
      <c r="C269" s="2">
        <f t="shared" si="17"/>
        <v>82.087009813120332</v>
      </c>
      <c r="D269" s="2">
        <f t="shared" si="18"/>
        <v>-9.060188177577789</v>
      </c>
      <c r="E269" s="2">
        <f t="shared" si="16"/>
        <v>3.0601881775777886</v>
      </c>
      <c r="F269" s="2">
        <f t="shared" si="19"/>
        <v>-6</v>
      </c>
      <c r="G269" s="2" t="s">
        <v>28</v>
      </c>
      <c r="H269" s="2" t="s">
        <v>38</v>
      </c>
      <c r="I269" s="2">
        <v>38</v>
      </c>
      <c r="J269" s="2">
        <v>44</v>
      </c>
    </row>
    <row r="270" spans="3:10" x14ac:dyDescent="0.3">
      <c r="C270" s="2">
        <f t="shared" si="17"/>
        <v>19.967024127272829</v>
      </c>
      <c r="D270" s="2">
        <f t="shared" si="18"/>
        <v>4.468447619394551</v>
      </c>
      <c r="E270" s="2">
        <f t="shared" si="16"/>
        <v>-1.468447619394551</v>
      </c>
      <c r="F270" s="2">
        <f t="shared" si="19"/>
        <v>3</v>
      </c>
      <c r="G270" s="2" t="s">
        <v>39</v>
      </c>
      <c r="H270" s="2" t="s">
        <v>24</v>
      </c>
      <c r="I270" s="2">
        <v>37</v>
      </c>
      <c r="J270" s="2">
        <v>34</v>
      </c>
    </row>
    <row r="271" spans="3:10" x14ac:dyDescent="0.3">
      <c r="C271" s="2">
        <f t="shared" si="17"/>
        <v>19.585087552943918</v>
      </c>
      <c r="D271" s="2">
        <f t="shared" si="18"/>
        <v>4.4255042145436851</v>
      </c>
      <c r="E271" s="2">
        <f t="shared" si="16"/>
        <v>5.5744957854563149</v>
      </c>
      <c r="F271" s="2">
        <f t="shared" si="19"/>
        <v>10</v>
      </c>
      <c r="G271" s="2" t="s">
        <v>27</v>
      </c>
      <c r="H271" s="2" t="s">
        <v>13</v>
      </c>
      <c r="I271" s="2">
        <v>28</v>
      </c>
      <c r="J271" s="2">
        <v>18</v>
      </c>
    </row>
    <row r="272" spans="3:10" x14ac:dyDescent="0.3">
      <c r="C272" s="2">
        <f t="shared" si="17"/>
        <v>23.203744816056272</v>
      </c>
      <c r="D272" s="2">
        <f t="shared" si="18"/>
        <v>4.8170265533891623</v>
      </c>
      <c r="E272" s="2">
        <f t="shared" si="16"/>
        <v>-6.8170265533891623</v>
      </c>
      <c r="F272" s="2">
        <f t="shared" si="19"/>
        <v>-2</v>
      </c>
      <c r="G272" s="2" t="s">
        <v>35</v>
      </c>
      <c r="H272" s="2" t="s">
        <v>29</v>
      </c>
      <c r="I272" s="2">
        <v>24</v>
      </c>
      <c r="J272" s="2">
        <v>26</v>
      </c>
    </row>
    <row r="273" spans="3:10" x14ac:dyDescent="0.3">
      <c r="C273" s="2">
        <f t="shared" si="17"/>
        <v>48.022921170572893</v>
      </c>
      <c r="D273" s="2">
        <f t="shared" si="18"/>
        <v>6.9298572258433211</v>
      </c>
      <c r="E273" s="2">
        <f t="shared" si="16"/>
        <v>7.0701427741566789</v>
      </c>
      <c r="F273" s="2">
        <f t="shared" si="19"/>
        <v>14</v>
      </c>
      <c r="G273" s="2" t="s">
        <v>22</v>
      </c>
      <c r="H273" s="2" t="s">
        <v>18</v>
      </c>
      <c r="I273" s="2">
        <v>24</v>
      </c>
      <c r="J273" s="2">
        <v>10</v>
      </c>
    </row>
    <row r="274" spans="3:10" x14ac:dyDescent="0.3">
      <c r="C274" s="2">
        <f t="shared" si="17"/>
        <v>299.44541902482734</v>
      </c>
      <c r="D274" s="2">
        <f t="shared" si="18"/>
        <v>17.304491296331925</v>
      </c>
      <c r="E274" s="2">
        <f t="shared" si="16"/>
        <v>1.6955087036680752</v>
      </c>
      <c r="F274" s="2">
        <f t="shared" si="19"/>
        <v>19</v>
      </c>
      <c r="G274" s="2" t="s">
        <v>42</v>
      </c>
      <c r="H274" s="2" t="s">
        <v>41</v>
      </c>
      <c r="I274" s="2">
        <v>28</v>
      </c>
      <c r="J274" s="2">
        <v>9</v>
      </c>
    </row>
    <row r="275" spans="3:10" x14ac:dyDescent="0.3">
      <c r="C275" s="2">
        <f t="shared" si="17"/>
        <v>19.251108510781801</v>
      </c>
      <c r="D275" s="2">
        <f t="shared" si="18"/>
        <v>4.3876085184051918</v>
      </c>
      <c r="E275" s="2">
        <f t="shared" si="16"/>
        <v>1.6123914815948082</v>
      </c>
      <c r="F275" s="2">
        <f t="shared" si="19"/>
        <v>6</v>
      </c>
      <c r="G275" s="2" t="s">
        <v>45</v>
      </c>
      <c r="H275" s="2" t="s">
        <v>44</v>
      </c>
      <c r="I275" s="2">
        <v>23</v>
      </c>
      <c r="J275" s="2">
        <v>17</v>
      </c>
    </row>
    <row r="276" spans="3:10" x14ac:dyDescent="0.3">
      <c r="C276" s="2">
        <f t="shared" si="17"/>
        <v>192.42787887626199</v>
      </c>
      <c r="D276" s="2">
        <f t="shared" si="18"/>
        <v>-13.871837617138617</v>
      </c>
      <c r="E276" s="2">
        <f t="shared" si="16"/>
        <v>8.8718376171386168</v>
      </c>
      <c r="F276" s="2">
        <f t="shared" si="19"/>
        <v>-5</v>
      </c>
      <c r="G276" s="2" t="s">
        <v>31</v>
      </c>
      <c r="H276" s="2" t="s">
        <v>37</v>
      </c>
      <c r="I276" s="2">
        <v>17</v>
      </c>
      <c r="J276" s="2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37"/>
  <sheetViews>
    <sheetView workbookViewId="0">
      <selection activeCell="F6" sqref="F6:F37"/>
    </sheetView>
  </sheetViews>
  <sheetFormatPr defaultRowHeight="14.4" x14ac:dyDescent="0.3"/>
  <cols>
    <col min="5" max="5" width="20" bestFit="1" customWidth="1"/>
  </cols>
  <sheetData>
    <row r="5" spans="4:6" x14ac:dyDescent="0.3">
      <c r="D5" t="s">
        <v>68</v>
      </c>
      <c r="E5" t="s">
        <v>59</v>
      </c>
      <c r="F5" t="s">
        <v>64</v>
      </c>
    </row>
    <row r="6" spans="4:6" x14ac:dyDescent="0.3">
      <c r="D6">
        <v>1</v>
      </c>
      <c r="E6" t="s">
        <v>19</v>
      </c>
      <c r="F6" s="2">
        <v>12.742394715601032</v>
      </c>
    </row>
    <row r="7" spans="4:6" x14ac:dyDescent="0.3">
      <c r="D7">
        <v>2</v>
      </c>
      <c r="E7" t="s">
        <v>26</v>
      </c>
      <c r="F7" s="2">
        <v>12.226244911346932</v>
      </c>
    </row>
    <row r="8" spans="4:6" x14ac:dyDescent="0.3">
      <c r="D8">
        <v>3</v>
      </c>
      <c r="E8" t="s">
        <v>23</v>
      </c>
      <c r="F8" s="2">
        <v>10.203359651271716</v>
      </c>
    </row>
    <row r="9" spans="4:6" x14ac:dyDescent="0.3">
      <c r="D9">
        <v>4</v>
      </c>
      <c r="E9" t="s">
        <v>21</v>
      </c>
      <c r="F9" s="2">
        <v>10.107135520960055</v>
      </c>
    </row>
    <row r="10" spans="4:6" x14ac:dyDescent="0.3">
      <c r="D10">
        <v>5</v>
      </c>
      <c r="E10" t="s">
        <v>24</v>
      </c>
      <c r="F10" s="2">
        <v>7.264015395028351</v>
      </c>
    </row>
    <row r="11" spans="4:6" x14ac:dyDescent="0.3">
      <c r="D11">
        <v>6</v>
      </c>
      <c r="E11" t="s">
        <v>29</v>
      </c>
      <c r="F11" s="2">
        <v>6.9533693096424516</v>
      </c>
    </row>
    <row r="12" spans="4:6" x14ac:dyDescent="0.3">
      <c r="D12">
        <v>7</v>
      </c>
      <c r="E12" t="s">
        <v>31</v>
      </c>
      <c r="F12" s="2">
        <v>6.4438326395871579</v>
      </c>
    </row>
    <row r="13" spans="4:6" x14ac:dyDescent="0.3">
      <c r="D13">
        <v>8</v>
      </c>
      <c r="E13" t="s">
        <v>15</v>
      </c>
      <c r="F13" s="2">
        <v>6.238827261814917</v>
      </c>
    </row>
    <row r="14" spans="4:6" x14ac:dyDescent="0.3">
      <c r="D14">
        <v>9</v>
      </c>
      <c r="E14" t="s">
        <v>33</v>
      </c>
      <c r="F14" s="2">
        <v>3.469179134229849</v>
      </c>
    </row>
    <row r="15" spans="4:6" x14ac:dyDescent="0.3">
      <c r="D15">
        <v>10</v>
      </c>
      <c r="E15" t="s">
        <v>27</v>
      </c>
      <c r="F15" s="2">
        <v>3.4193482959297632</v>
      </c>
    </row>
    <row r="16" spans="4:6" x14ac:dyDescent="0.3">
      <c r="D16">
        <v>11</v>
      </c>
      <c r="E16" t="s">
        <v>39</v>
      </c>
      <c r="F16" s="2">
        <v>3.3619695888173253</v>
      </c>
    </row>
    <row r="17" spans="4:6" x14ac:dyDescent="0.3">
      <c r="D17">
        <v>12</v>
      </c>
      <c r="E17" t="s">
        <v>44</v>
      </c>
      <c r="F17" s="2">
        <v>2.9088779880227529</v>
      </c>
    </row>
    <row r="18" spans="4:6" x14ac:dyDescent="0.3">
      <c r="D18">
        <v>13</v>
      </c>
      <c r="E18" t="s">
        <v>45</v>
      </c>
      <c r="F18" s="2">
        <v>2.0876712828010868</v>
      </c>
    </row>
    <row r="19" spans="4:6" x14ac:dyDescent="0.3">
      <c r="D19">
        <v>14</v>
      </c>
      <c r="E19" t="s">
        <v>28</v>
      </c>
      <c r="F19" s="2">
        <v>1.4360651642245086</v>
      </c>
    </row>
    <row r="20" spans="4:6" x14ac:dyDescent="0.3">
      <c r="D20">
        <v>15</v>
      </c>
      <c r="E20" t="s">
        <v>38</v>
      </c>
      <c r="F20" s="2">
        <v>0.80947517346319453</v>
      </c>
    </row>
    <row r="21" spans="4:6" x14ac:dyDescent="0.3">
      <c r="D21">
        <v>16</v>
      </c>
      <c r="E21" t="s">
        <v>36</v>
      </c>
      <c r="F21" s="2">
        <v>0.35636506100417298</v>
      </c>
    </row>
    <row r="22" spans="4:6" x14ac:dyDescent="0.3">
      <c r="D22">
        <v>17</v>
      </c>
      <c r="E22" t="s">
        <v>13</v>
      </c>
      <c r="F22" s="2">
        <v>0.27845069728992289</v>
      </c>
    </row>
    <row r="23" spans="4:6" x14ac:dyDescent="0.3">
      <c r="D23">
        <v>18</v>
      </c>
      <c r="E23" t="s">
        <v>37</v>
      </c>
      <c r="F23" s="2">
        <v>5.5932092650146361E-3</v>
      </c>
    </row>
    <row r="24" spans="4:6" x14ac:dyDescent="0.3">
      <c r="D24">
        <v>19</v>
      </c>
      <c r="E24" t="s">
        <v>22</v>
      </c>
      <c r="F24" s="2">
        <v>-0.65226295026486503</v>
      </c>
    </row>
    <row r="25" spans="4:6" x14ac:dyDescent="0.3">
      <c r="D25">
        <v>20</v>
      </c>
      <c r="E25" t="s">
        <v>35</v>
      </c>
      <c r="F25" s="2">
        <v>-2.2972554305631849</v>
      </c>
    </row>
    <row r="26" spans="4:6" x14ac:dyDescent="0.3">
      <c r="D26">
        <v>21</v>
      </c>
      <c r="E26" t="s">
        <v>46</v>
      </c>
      <c r="F26" s="2">
        <v>-2.3436507686955781</v>
      </c>
    </row>
    <row r="27" spans="4:6" x14ac:dyDescent="0.3">
      <c r="D27">
        <v>22</v>
      </c>
      <c r="E27" t="s">
        <v>34</v>
      </c>
      <c r="F27" s="2">
        <v>-2.6319199939733249</v>
      </c>
    </row>
    <row r="28" spans="4:6" x14ac:dyDescent="0.3">
      <c r="D28">
        <v>23</v>
      </c>
      <c r="E28" t="s">
        <v>25</v>
      </c>
      <c r="F28" s="2">
        <v>-3.1902508084874759</v>
      </c>
    </row>
    <row r="29" spans="4:6" x14ac:dyDescent="0.3">
      <c r="D29">
        <v>24</v>
      </c>
      <c r="E29" t="s">
        <v>30</v>
      </c>
      <c r="F29" s="2">
        <v>-4.7122621998477179</v>
      </c>
    </row>
    <row r="30" spans="4:6" x14ac:dyDescent="0.3">
      <c r="D30">
        <v>25</v>
      </c>
      <c r="E30" t="s">
        <v>18</v>
      </c>
      <c r="F30" s="2">
        <v>-5.2888075376050692</v>
      </c>
    </row>
    <row r="31" spans="4:6" x14ac:dyDescent="0.3">
      <c r="D31">
        <v>26</v>
      </c>
      <c r="E31" t="s">
        <v>41</v>
      </c>
      <c r="F31" s="2">
        <v>-5.924134465257497</v>
      </c>
    </row>
    <row r="32" spans="4:6" x14ac:dyDescent="0.3">
      <c r="D32">
        <v>27</v>
      </c>
      <c r="E32" t="s">
        <v>42</v>
      </c>
      <c r="F32" s="2">
        <v>-6.662223948405896</v>
      </c>
    </row>
    <row r="33" spans="4:6" x14ac:dyDescent="0.3">
      <c r="D33">
        <v>28</v>
      </c>
      <c r="E33" t="s">
        <v>17</v>
      </c>
      <c r="F33" s="2">
        <v>-8.8662327348487686</v>
      </c>
    </row>
    <row r="34" spans="4:6" x14ac:dyDescent="0.3">
      <c r="D34">
        <v>29</v>
      </c>
      <c r="E34" t="s">
        <v>20</v>
      </c>
      <c r="F34" s="2">
        <v>-9.9746876694505975</v>
      </c>
    </row>
    <row r="35" spans="4:6" x14ac:dyDescent="0.3">
      <c r="D35">
        <v>30</v>
      </c>
      <c r="E35" t="s">
        <v>47</v>
      </c>
      <c r="F35" s="2">
        <v>-10.826900428581114</v>
      </c>
    </row>
    <row r="36" spans="4:6" x14ac:dyDescent="0.3">
      <c r="D36">
        <v>31</v>
      </c>
      <c r="E36" t="s">
        <v>40</v>
      </c>
      <c r="F36" s="2">
        <v>-12.960789773857543</v>
      </c>
    </row>
    <row r="37" spans="4:6" x14ac:dyDescent="0.3">
      <c r="D37">
        <v>32</v>
      </c>
      <c r="E37" t="s">
        <v>32</v>
      </c>
      <c r="F37" s="2">
        <v>-13.980796290461576</v>
      </c>
    </row>
  </sheetData>
  <sortState ref="E6:F37">
    <sortCondition descending="1" ref="F6:F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ratings</vt:lpstr>
      <vt:lpstr>sorted</vt:lpstr>
      <vt:lpstr>Sheet1!games</vt:lpstr>
      <vt:lpstr>home</vt:lpstr>
      <vt:lpstr>lookup</vt:lpstr>
      <vt:lpstr>ratings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2013-07-25T23:11:40Z</dcterms:created>
  <dcterms:modified xsi:type="dcterms:W3CDTF">2013-07-26T13:00:45Z</dcterms:modified>
</cp:coreProperties>
</file>