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6165" windowHeight="3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" i="1" l="1"/>
  <c r="I1" i="1"/>
  <c r="I2" i="1"/>
  <c r="I3" i="1"/>
  <c r="E3" i="1"/>
  <c r="F3" i="1" s="1"/>
  <c r="E17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F1" i="1" l="1"/>
</calcChain>
</file>

<file path=xl/sharedStrings.xml><?xml version="1.0" encoding="utf-8"?>
<sst xmlns="http://schemas.openxmlformats.org/spreadsheetml/2006/main" count="10" uniqueCount="10">
  <si>
    <t>Units Produced</t>
  </si>
  <si>
    <t>Monthly Plant cost</t>
  </si>
  <si>
    <t>Predicted cost</t>
  </si>
  <si>
    <t>Error</t>
  </si>
  <si>
    <t>sum errors</t>
  </si>
  <si>
    <t>Month</t>
  </si>
  <si>
    <t>slope</t>
  </si>
  <si>
    <t>intercept</t>
  </si>
  <si>
    <t>RSq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</si>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</sst>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368010491744079"/>
          <c:y val="5.555555555555555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Sheet1!$C$3:$C$16</c:f>
              <c:numCache>
                <c:formatCode>General</c:formatCode>
                <c:ptCount val="14"/>
                <c:pt idx="0">
                  <c:v>1260</c:v>
                </c:pt>
                <c:pt idx="1">
                  <c:v>1007</c:v>
                </c:pt>
                <c:pt idx="2">
                  <c:v>1296</c:v>
                </c:pt>
                <c:pt idx="3">
                  <c:v>873</c:v>
                </c:pt>
                <c:pt idx="4">
                  <c:v>532</c:v>
                </c:pt>
                <c:pt idx="5">
                  <c:v>476</c:v>
                </c:pt>
                <c:pt idx="6">
                  <c:v>482</c:v>
                </c:pt>
                <c:pt idx="7">
                  <c:v>1273</c:v>
                </c:pt>
                <c:pt idx="8">
                  <c:v>692</c:v>
                </c:pt>
                <c:pt idx="9">
                  <c:v>690</c:v>
                </c:pt>
                <c:pt idx="10">
                  <c:v>564</c:v>
                </c:pt>
                <c:pt idx="11">
                  <c:v>470</c:v>
                </c:pt>
                <c:pt idx="12">
                  <c:v>675</c:v>
                </c:pt>
                <c:pt idx="13">
                  <c:v>870</c:v>
                </c:pt>
              </c:numCache>
            </c:numRef>
          </c:xVal>
          <c:yVal>
            <c:numRef>
              <c:f>Sheet1!$D$3:$D$16</c:f>
              <c:numCache>
                <c:formatCode>General</c:formatCode>
                <c:ptCount val="14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110000</c:v>
                </c:pt>
                <c:pt idx="8">
                  <c:v>81000</c:v>
                </c:pt>
                <c:pt idx="9">
                  <c:v>73507</c:v>
                </c:pt>
                <c:pt idx="10">
                  <c:v>95024</c:v>
                </c:pt>
                <c:pt idx="11">
                  <c:v>88004</c:v>
                </c:pt>
                <c:pt idx="12">
                  <c:v>70000</c:v>
                </c:pt>
                <c:pt idx="13">
                  <c:v>110253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71904"/>
        <c:axId val="120468224"/>
      </c:scatterChart>
      <c:valAx>
        <c:axId val="1053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468224"/>
        <c:crosses val="autoZero"/>
        <c:crossBetween val="midCat"/>
      </c:valAx>
      <c:valAx>
        <c:axId val="12046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1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864201879778185"/>
          <c:y val="0.37147564887722373"/>
          <c:w val="0.3313579812022181"/>
          <c:h val="0.558626421697287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Estimating Fixed and Variable Costs</a:t>
            </a:r>
          </a:p>
        </c:rich>
      </c:tx>
      <c:layout>
        <c:manualLayout>
          <c:xMode val="edge"/>
          <c:yMode val="edge"/>
          <c:x val="0.2509096675415573"/>
          <c:y val="0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71929133858268"/>
                  <c:y val="0.16335083114610674"/>
                </c:manualLayout>
              </c:layout>
              <c:numFmt formatCode="#,##0.00" sourceLinked="0"/>
            </c:trendlineLbl>
          </c:trendline>
          <c:xVal>
            <c:numRef>
              <c:f>Sheet1!$C$3:$C$16</c:f>
              <c:numCache>
                <c:formatCode>General</c:formatCode>
                <c:ptCount val="14"/>
                <c:pt idx="0">
                  <c:v>1260</c:v>
                </c:pt>
                <c:pt idx="1">
                  <c:v>1007</c:v>
                </c:pt>
                <c:pt idx="2">
                  <c:v>1296</c:v>
                </c:pt>
                <c:pt idx="3">
                  <c:v>873</c:v>
                </c:pt>
                <c:pt idx="4">
                  <c:v>532</c:v>
                </c:pt>
                <c:pt idx="5">
                  <c:v>476</c:v>
                </c:pt>
                <c:pt idx="6">
                  <c:v>482</c:v>
                </c:pt>
                <c:pt idx="7">
                  <c:v>1273</c:v>
                </c:pt>
                <c:pt idx="8">
                  <c:v>692</c:v>
                </c:pt>
                <c:pt idx="9">
                  <c:v>690</c:v>
                </c:pt>
                <c:pt idx="10">
                  <c:v>564</c:v>
                </c:pt>
                <c:pt idx="11">
                  <c:v>470</c:v>
                </c:pt>
                <c:pt idx="12">
                  <c:v>675</c:v>
                </c:pt>
                <c:pt idx="13">
                  <c:v>870</c:v>
                </c:pt>
              </c:numCache>
            </c:numRef>
          </c:xVal>
          <c:yVal>
            <c:numRef>
              <c:f>Sheet1!$D$3:$D$16</c:f>
              <c:numCache>
                <c:formatCode>General</c:formatCode>
                <c:ptCount val="14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110000</c:v>
                </c:pt>
                <c:pt idx="8">
                  <c:v>81000</c:v>
                </c:pt>
                <c:pt idx="9">
                  <c:v>73507</c:v>
                </c:pt>
                <c:pt idx="10">
                  <c:v>95024</c:v>
                </c:pt>
                <c:pt idx="11">
                  <c:v>88004</c:v>
                </c:pt>
                <c:pt idx="12">
                  <c:v>70000</c:v>
                </c:pt>
                <c:pt idx="13">
                  <c:v>110253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766976"/>
        <c:axId val="247380992"/>
      </c:scatterChart>
      <c:valAx>
        <c:axId val="24276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Produced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380992"/>
        <c:crosses val="autoZero"/>
        <c:crossBetween val="midCat"/>
      </c:valAx>
      <c:valAx>
        <c:axId val="24738099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Monthly 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766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368010491744079"/>
          <c:y val="5.555555555555555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Monthly Plant cost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Sheet1!$C$3:$C$16</c:f>
              <c:numCache>
                <c:formatCode>General</c:formatCode>
                <c:ptCount val="14"/>
                <c:pt idx="0">
                  <c:v>1260</c:v>
                </c:pt>
                <c:pt idx="1">
                  <c:v>1007</c:v>
                </c:pt>
                <c:pt idx="2">
                  <c:v>1296</c:v>
                </c:pt>
                <c:pt idx="3">
                  <c:v>873</c:v>
                </c:pt>
                <c:pt idx="4">
                  <c:v>532</c:v>
                </c:pt>
                <c:pt idx="5">
                  <c:v>476</c:v>
                </c:pt>
                <c:pt idx="6">
                  <c:v>482</c:v>
                </c:pt>
                <c:pt idx="7">
                  <c:v>1273</c:v>
                </c:pt>
                <c:pt idx="8">
                  <c:v>692</c:v>
                </c:pt>
                <c:pt idx="9">
                  <c:v>690</c:v>
                </c:pt>
                <c:pt idx="10">
                  <c:v>564</c:v>
                </c:pt>
                <c:pt idx="11">
                  <c:v>470</c:v>
                </c:pt>
                <c:pt idx="12">
                  <c:v>675</c:v>
                </c:pt>
                <c:pt idx="13">
                  <c:v>870</c:v>
                </c:pt>
              </c:numCache>
            </c:numRef>
          </c:xVal>
          <c:yVal>
            <c:numRef>
              <c:f>Sheet1!$D$3:$D$16</c:f>
              <c:numCache>
                <c:formatCode>General</c:formatCode>
                <c:ptCount val="14"/>
                <c:pt idx="0">
                  <c:v>123118</c:v>
                </c:pt>
                <c:pt idx="1">
                  <c:v>99601</c:v>
                </c:pt>
                <c:pt idx="2">
                  <c:v>132000</c:v>
                </c:pt>
                <c:pt idx="3">
                  <c:v>80000</c:v>
                </c:pt>
                <c:pt idx="4">
                  <c:v>52000</c:v>
                </c:pt>
                <c:pt idx="5">
                  <c:v>58625</c:v>
                </c:pt>
                <c:pt idx="6">
                  <c:v>74624</c:v>
                </c:pt>
                <c:pt idx="7">
                  <c:v>110000</c:v>
                </c:pt>
                <c:pt idx="8">
                  <c:v>81000</c:v>
                </c:pt>
                <c:pt idx="9">
                  <c:v>73507</c:v>
                </c:pt>
                <c:pt idx="10">
                  <c:v>95024</c:v>
                </c:pt>
                <c:pt idx="11">
                  <c:v>88004</c:v>
                </c:pt>
                <c:pt idx="12">
                  <c:v>70000</c:v>
                </c:pt>
                <c:pt idx="13">
                  <c:v>110253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5568"/>
        <c:axId val="213727104"/>
      </c:scatterChart>
      <c:valAx>
        <c:axId val="21372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27104"/>
        <c:crosses val="autoZero"/>
        <c:crossBetween val="midCat"/>
      </c:valAx>
      <c:valAx>
        <c:axId val="21372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25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864201879778185"/>
          <c:y val="0.37147564887722373"/>
          <c:w val="0.3313579812022181"/>
          <c:h val="0.558626421697287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1082841</xdr:colOff>
      <xdr:row>19</xdr:row>
      <xdr:rowOff>17044</xdr:rowOff>
    </xdr:from>
    <xdr:to>
      <xdr:col>9</xdr:col>
      <xdr:colOff>80210</xdr:colOff>
      <xdr:row>36</xdr:row>
      <xdr:rowOff>33086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50132</xdr:rowOff>
    </xdr:from>
    <xdr:to>
      <xdr:col>17</xdr:col>
      <xdr:colOff>280737</xdr:colOff>
      <xdr:row>35</xdr:row>
      <xdr:rowOff>16043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14</xdr:col>
      <xdr:colOff>238126</xdr:colOff>
      <xdr:row>57</xdr:row>
      <xdr:rowOff>16042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tabSelected="1" topLeftCell="D1" zoomScale="95" workbookViewId="0">
      <selection activeCell="D26" sqref="D26"/>
    </sheetView>
  </sheetViews>
  <sheetFormatPr defaultRowHeight="12.75" x14ac:dyDescent="0.2"/>
  <cols>
    <col min="1" max="1" width="9.140625" style="1"/>
    <col min="2" max="2" width="7.28515625" style="1" customWidth="1"/>
    <col min="3" max="3" width="15.5703125" style="1" customWidth="1"/>
    <col min="4" max="4" width="19.140625" style="1" customWidth="1"/>
    <col min="5" max="5" width="10.7109375" style="1" customWidth="1"/>
    <col min="6" max="16384" width="9.140625" style="1"/>
  </cols>
  <sheetData>
    <row r="1" spans="2:11" x14ac:dyDescent="0.2">
      <c r="E1" s="1" t="s">
        <v>4</v>
      </c>
      <c r="F1" s="1">
        <f>SUM(F3:F16)</f>
        <v>-3.0399999930523336E-2</v>
      </c>
      <c r="H1" s="1" t="s">
        <v>6</v>
      </c>
      <c r="I1" s="1">
        <f>SLOPE(D3:D16,C3:C16)</f>
        <v>64.268697310303011</v>
      </c>
      <c r="J1" s="1" t="s">
        <v>9</v>
      </c>
      <c r="K1" s="1">
        <f>STEYX(D3:D16,C3:C16)</f>
        <v>13771.853149549761</v>
      </c>
    </row>
    <row r="2" spans="2:11" ht="25.5" x14ac:dyDescent="0.2">
      <c r="B2" s="1" t="s">
        <v>5</v>
      </c>
      <c r="C2" s="1" t="s">
        <v>0</v>
      </c>
      <c r="D2" s="1" t="s">
        <v>1</v>
      </c>
      <c r="E2" s="2" t="s">
        <v>2</v>
      </c>
      <c r="F2" s="2" t="s">
        <v>3</v>
      </c>
      <c r="H2" s="1" t="s">
        <v>7</v>
      </c>
      <c r="I2" s="1">
        <f>INTERCEPT(D3:D16,C3:C16)</f>
        <v>37894.095572644168</v>
      </c>
    </row>
    <row r="3" spans="2:11" x14ac:dyDescent="0.2">
      <c r="B3" s="1">
        <v>1</v>
      </c>
      <c r="C3" s="1">
        <v>1260</v>
      </c>
      <c r="D3" s="1">
        <v>123118</v>
      </c>
      <c r="E3" s="1">
        <f>64.2687*C3+37894.0956</f>
        <v>118872.65759999999</v>
      </c>
      <c r="F3" s="1">
        <f>D3-E3</f>
        <v>4245.3424000000086</v>
      </c>
      <c r="H3" s="1" t="s">
        <v>8</v>
      </c>
      <c r="I3" s="1">
        <f>RSQ(D3:D16,C3:C16)</f>
        <v>0.68820284056391412</v>
      </c>
    </row>
    <row r="4" spans="2:11" x14ac:dyDescent="0.2">
      <c r="B4" s="1">
        <v>2</v>
      </c>
      <c r="C4" s="1">
        <v>1007</v>
      </c>
      <c r="D4" s="1">
        <v>99601</v>
      </c>
      <c r="E4" s="1">
        <f t="shared" ref="E4:E17" si="0">64.2687*C4+37894.0956</f>
        <v>102612.6765</v>
      </c>
      <c r="F4" s="1">
        <f t="shared" ref="F4:F16" si="1">D4-E4</f>
        <v>-3011.6765000000014</v>
      </c>
    </row>
    <row r="5" spans="2:11" x14ac:dyDescent="0.2">
      <c r="B5" s="1">
        <v>3</v>
      </c>
      <c r="C5" s="1">
        <v>1296</v>
      </c>
      <c r="D5" s="1">
        <v>132000</v>
      </c>
      <c r="E5" s="1">
        <f t="shared" si="0"/>
        <v>121186.3308</v>
      </c>
      <c r="F5" s="1">
        <f t="shared" si="1"/>
        <v>10813.669200000004</v>
      </c>
    </row>
    <row r="6" spans="2:11" x14ac:dyDescent="0.2">
      <c r="B6" s="1">
        <v>4</v>
      </c>
      <c r="C6" s="1">
        <v>873</v>
      </c>
      <c r="D6" s="1">
        <v>80000</v>
      </c>
      <c r="E6" s="1">
        <f t="shared" si="0"/>
        <v>94000.670699999988</v>
      </c>
      <c r="F6" s="1">
        <f t="shared" si="1"/>
        <v>-14000.670699999988</v>
      </c>
    </row>
    <row r="7" spans="2:11" x14ac:dyDescent="0.2">
      <c r="B7" s="1">
        <v>5</v>
      </c>
      <c r="C7" s="1">
        <v>532</v>
      </c>
      <c r="D7" s="1">
        <v>52000</v>
      </c>
      <c r="E7" s="1">
        <f t="shared" si="0"/>
        <v>72085.043999999994</v>
      </c>
      <c r="F7" s="1">
        <f t="shared" si="1"/>
        <v>-20085.043999999994</v>
      </c>
    </row>
    <row r="8" spans="2:11" x14ac:dyDescent="0.2">
      <c r="B8" s="1">
        <v>6</v>
      </c>
      <c r="C8" s="1">
        <v>476</v>
      </c>
      <c r="D8" s="1">
        <v>58625</v>
      </c>
      <c r="E8" s="1">
        <f t="shared" si="0"/>
        <v>68485.996799999994</v>
      </c>
      <c r="F8" s="1">
        <f t="shared" si="1"/>
        <v>-9860.9967999999935</v>
      </c>
    </row>
    <row r="9" spans="2:11" x14ac:dyDescent="0.2">
      <c r="B9" s="1">
        <v>7</v>
      </c>
      <c r="C9" s="1">
        <v>482</v>
      </c>
      <c r="D9" s="1">
        <v>74624</v>
      </c>
      <c r="E9" s="1">
        <f t="shared" si="0"/>
        <v>68871.608999999997</v>
      </c>
      <c r="F9" s="1">
        <f t="shared" si="1"/>
        <v>5752.3910000000033</v>
      </c>
    </row>
    <row r="10" spans="2:11" x14ac:dyDescent="0.2">
      <c r="B10" s="1">
        <v>8</v>
      </c>
      <c r="C10" s="1">
        <v>1273</v>
      </c>
      <c r="D10" s="1">
        <v>110000</v>
      </c>
      <c r="E10" s="1">
        <f t="shared" si="0"/>
        <v>119708.1507</v>
      </c>
      <c r="F10" s="1">
        <f t="shared" si="1"/>
        <v>-9708.1506999999983</v>
      </c>
    </row>
    <row r="11" spans="2:11" x14ac:dyDescent="0.2">
      <c r="B11" s="1">
        <v>9</v>
      </c>
      <c r="C11" s="1">
        <v>692</v>
      </c>
      <c r="D11" s="1">
        <v>81000</v>
      </c>
      <c r="E11" s="1">
        <f t="shared" si="0"/>
        <v>82368.035999999993</v>
      </c>
      <c r="F11" s="1">
        <f t="shared" si="1"/>
        <v>-1368.0359999999928</v>
      </c>
    </row>
    <row r="12" spans="2:11" x14ac:dyDescent="0.2">
      <c r="B12" s="1">
        <v>10</v>
      </c>
      <c r="C12" s="1">
        <v>690</v>
      </c>
      <c r="D12" s="1">
        <v>73507</v>
      </c>
      <c r="E12" s="1">
        <f t="shared" si="0"/>
        <v>82239.498599999992</v>
      </c>
      <c r="F12" s="1">
        <f t="shared" si="1"/>
        <v>-8732.4985999999917</v>
      </c>
    </row>
    <row r="13" spans="2:11" x14ac:dyDescent="0.2">
      <c r="B13" s="1">
        <v>11</v>
      </c>
      <c r="C13" s="1">
        <v>564</v>
      </c>
      <c r="D13" s="1">
        <v>95024</v>
      </c>
      <c r="E13" s="1">
        <f t="shared" si="0"/>
        <v>74141.642399999997</v>
      </c>
      <c r="F13" s="1">
        <f t="shared" si="1"/>
        <v>20882.357600000003</v>
      </c>
    </row>
    <row r="14" spans="2:11" x14ac:dyDescent="0.2">
      <c r="B14" s="1">
        <v>12</v>
      </c>
      <c r="C14" s="1">
        <v>470</v>
      </c>
      <c r="D14" s="1">
        <v>88004</v>
      </c>
      <c r="E14" s="1">
        <f t="shared" si="0"/>
        <v>68100.38459999999</v>
      </c>
      <c r="F14" s="1">
        <f t="shared" si="1"/>
        <v>19903.61540000001</v>
      </c>
    </row>
    <row r="15" spans="2:11" x14ac:dyDescent="0.2">
      <c r="B15" s="1">
        <v>13</v>
      </c>
      <c r="C15" s="1">
        <v>675</v>
      </c>
      <c r="D15" s="1">
        <v>70000</v>
      </c>
      <c r="E15" s="1">
        <f t="shared" si="0"/>
        <v>81275.468099999998</v>
      </c>
      <c r="F15" s="1">
        <f t="shared" si="1"/>
        <v>-11275.468099999998</v>
      </c>
    </row>
    <row r="16" spans="2:11" x14ac:dyDescent="0.2">
      <c r="B16" s="1">
        <v>14</v>
      </c>
      <c r="C16" s="1">
        <v>870</v>
      </c>
      <c r="D16" s="1">
        <v>110253</v>
      </c>
      <c r="E16" s="1">
        <f t="shared" si="0"/>
        <v>93807.864600000001</v>
      </c>
      <c r="F16" s="1">
        <f t="shared" si="1"/>
        <v>16445.135399999999</v>
      </c>
    </row>
    <row r="17" spans="2:5" x14ac:dyDescent="0.2">
      <c r="B17" s="1">
        <v>15</v>
      </c>
      <c r="C17" s="1">
        <v>1100</v>
      </c>
      <c r="E17" s="1">
        <f t="shared" si="0"/>
        <v>108589.66559999999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5A33AF8-B737-4003-859B-38A7793DA3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2DECF56-C146-479E-ABD6-6BC47789E5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F1E178-1AA5-4A14-BA1A-C30651AB30AC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purl.org/dc/terms/"/>
    <ds:schemaRef ds:uri="d1607db4-bd3f-4f82-a312-bf7e283d0a6b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2007-02-23T12:23:49Z</dcterms:created>
  <dcterms:modified xsi:type="dcterms:W3CDTF">2010-08-15T18:29:41Z</dcterms:modified>
  <cp:category/>
</cp:coreProperties>
</file>