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Dell_return">Sheet1!$E$5:$E$150</definedName>
    <definedName name="S_and_P_return">Sheet1!$D$5:$D$150</definedName>
  </definedNames>
  <calcPr calcId="124519"/>
</workbook>
</file>

<file path=xl/calcChain.xml><?xml version="1.0" encoding="utf-8"?>
<calcChain xmlns="http://schemas.openxmlformats.org/spreadsheetml/2006/main">
  <c r="G1" i="1"/>
  <c r="G2"/>
  <c r="H19"/>
  <c r="G4"/>
  <c r="H21" s="1"/>
  <c r="H20" l="1"/>
</calcChain>
</file>

<file path=xl/sharedStrings.xml><?xml version="1.0" encoding="utf-8"?>
<sst xmlns="http://schemas.openxmlformats.org/spreadsheetml/2006/main" count="24" uniqueCount="24">
  <si>
    <t>Month#</t>
  </si>
  <si>
    <t xml:space="preserve">Date </t>
  </si>
  <si>
    <t>Dell return</t>
  </si>
  <si>
    <t>S and P return</t>
  </si>
  <si>
    <t>slope</t>
  </si>
  <si>
    <t>1.76 is beta</t>
  </si>
  <si>
    <t>each 1% increase in market</t>
  </si>
  <si>
    <t>during a month results in Dell price</t>
  </si>
  <si>
    <t>increasing by 1.76%.</t>
  </si>
  <si>
    <t>If a recession is  coming market will drop</t>
  </si>
  <si>
    <t>so you want a low beta stock that will</t>
  </si>
  <si>
    <t>be less sensitive to the market.</t>
  </si>
  <si>
    <t>intercept</t>
  </si>
  <si>
    <t>std. error</t>
  </si>
  <si>
    <t>Forecast</t>
  </si>
  <si>
    <t>I used</t>
  </si>
  <si>
    <t>paste special multiply to multiply</t>
  </si>
  <si>
    <t>numbers by 100.</t>
  </si>
  <si>
    <t>Lower</t>
  </si>
  <si>
    <t>Upper</t>
  </si>
  <si>
    <t>Problem 43_1</t>
  </si>
  <si>
    <t>Problem 43_2</t>
  </si>
  <si>
    <t>Problem 43_3</t>
  </si>
  <si>
    <t>Problem 43_4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</si>
</sst>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Finding Beta for Dell</a:t>
            </a:r>
          </a:p>
        </c:rich>
      </c:tx>
      <c:layout>
        <c:manualLayout>
          <c:xMode val="edge"/>
          <c:yMode val="edge"/>
          <c:x val="0.31639747110133171"/>
          <c:y val="3.57142857142857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3303998836243"/>
          <c:y val="0.22077922077922077"/>
          <c:w val="0.54272578522592341"/>
          <c:h val="0.60064935064935066"/>
        </c:manualLayout>
      </c:layout>
      <c:scatterChart>
        <c:scatterStyle val="lineMarker"/>
        <c:ser>
          <c:idx val="0"/>
          <c:order val="0"/>
          <c:tx>
            <c:strRef>
              <c:f>Sheet1!$E$4</c:f>
              <c:strCache>
                <c:ptCount val="1"/>
                <c:pt idx="0">
                  <c:v>Dell return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6743724225656109"/>
                  <c:y val="0.2142857142857142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Sheet1!$D$5:$D$150</c:f>
              <c:numCache>
                <c:formatCode>General</c:formatCode>
                <c:ptCount val="146"/>
                <c:pt idx="0">
                  <c:v>4.2</c:v>
                </c:pt>
                <c:pt idx="1">
                  <c:v>2.7</c:v>
                </c:pt>
                <c:pt idx="2">
                  <c:v>-1.4</c:v>
                </c:pt>
                <c:pt idx="3">
                  <c:v>1.8</c:v>
                </c:pt>
                <c:pt idx="4">
                  <c:v>7.2</c:v>
                </c:pt>
                <c:pt idx="5">
                  <c:v>-2.5</c:v>
                </c:pt>
                <c:pt idx="6">
                  <c:v>2.4</c:v>
                </c:pt>
                <c:pt idx="7">
                  <c:v>5.2</c:v>
                </c:pt>
                <c:pt idx="8">
                  <c:v>4</c:v>
                </c:pt>
                <c:pt idx="9">
                  <c:v>-0.5</c:v>
                </c:pt>
                <c:pt idx="10">
                  <c:v>9</c:v>
                </c:pt>
                <c:pt idx="11">
                  <c:v>1.9</c:v>
                </c:pt>
                <c:pt idx="12">
                  <c:v>-0.4</c:v>
                </c:pt>
                <c:pt idx="13">
                  <c:v>-2.2999999999999998</c:v>
                </c:pt>
                <c:pt idx="14">
                  <c:v>2.1</c:v>
                </c:pt>
                <c:pt idx="15">
                  <c:v>2.4</c:v>
                </c:pt>
                <c:pt idx="16">
                  <c:v>-6.7</c:v>
                </c:pt>
                <c:pt idx="17">
                  <c:v>1.3</c:v>
                </c:pt>
                <c:pt idx="18">
                  <c:v>2.6</c:v>
                </c:pt>
                <c:pt idx="19">
                  <c:v>-2.5</c:v>
                </c:pt>
                <c:pt idx="20">
                  <c:v>9.8000000000000007</c:v>
                </c:pt>
                <c:pt idx="21">
                  <c:v>-0.7</c:v>
                </c:pt>
                <c:pt idx="22">
                  <c:v>-0.3</c:v>
                </c:pt>
                <c:pt idx="23">
                  <c:v>-9</c:v>
                </c:pt>
                <c:pt idx="24">
                  <c:v>-4.9000000000000004</c:v>
                </c:pt>
                <c:pt idx="25">
                  <c:v>-0.4</c:v>
                </c:pt>
                <c:pt idx="26">
                  <c:v>6.4</c:v>
                </c:pt>
                <c:pt idx="27">
                  <c:v>2.7</c:v>
                </c:pt>
                <c:pt idx="28">
                  <c:v>4.4000000000000004</c:v>
                </c:pt>
                <c:pt idx="29">
                  <c:v>7.2</c:v>
                </c:pt>
                <c:pt idx="30">
                  <c:v>2.4</c:v>
                </c:pt>
                <c:pt idx="31">
                  <c:v>0.3</c:v>
                </c:pt>
                <c:pt idx="32">
                  <c:v>4.3</c:v>
                </c:pt>
                <c:pt idx="33">
                  <c:v>-4.5999999999999996</c:v>
                </c:pt>
                <c:pt idx="34">
                  <c:v>4.7</c:v>
                </c:pt>
                <c:pt idx="35">
                  <c:v>2.4</c:v>
                </c:pt>
                <c:pt idx="36">
                  <c:v>-1.6</c:v>
                </c:pt>
                <c:pt idx="37">
                  <c:v>1.3</c:v>
                </c:pt>
                <c:pt idx="38">
                  <c:v>-4</c:v>
                </c:pt>
                <c:pt idx="39">
                  <c:v>11.4</c:v>
                </c:pt>
                <c:pt idx="40">
                  <c:v>-1.9</c:v>
                </c:pt>
                <c:pt idx="41">
                  <c:v>1.3</c:v>
                </c:pt>
                <c:pt idx="42">
                  <c:v>-2</c:v>
                </c:pt>
                <c:pt idx="43">
                  <c:v>2.9</c:v>
                </c:pt>
                <c:pt idx="44">
                  <c:v>0.5</c:v>
                </c:pt>
                <c:pt idx="45">
                  <c:v>-1.5</c:v>
                </c:pt>
                <c:pt idx="46">
                  <c:v>4</c:v>
                </c:pt>
                <c:pt idx="47">
                  <c:v>-2</c:v>
                </c:pt>
                <c:pt idx="48">
                  <c:v>1.2</c:v>
                </c:pt>
                <c:pt idx="49">
                  <c:v>0.4</c:v>
                </c:pt>
                <c:pt idx="50">
                  <c:v>3.4</c:v>
                </c:pt>
                <c:pt idx="51">
                  <c:v>1.3</c:v>
                </c:pt>
                <c:pt idx="52">
                  <c:v>0.7</c:v>
                </c:pt>
                <c:pt idx="53">
                  <c:v>1.4</c:v>
                </c:pt>
                <c:pt idx="54">
                  <c:v>2.2000000000000002</c:v>
                </c:pt>
                <c:pt idx="55">
                  <c:v>-2.5</c:v>
                </c:pt>
                <c:pt idx="56">
                  <c:v>2.7</c:v>
                </c:pt>
                <c:pt idx="57">
                  <c:v>0.3</c:v>
                </c:pt>
                <c:pt idx="58">
                  <c:v>-0.5</c:v>
                </c:pt>
                <c:pt idx="59">
                  <c:v>3.8</c:v>
                </c:pt>
                <c:pt idx="60">
                  <c:v>-0.7</c:v>
                </c:pt>
                <c:pt idx="61">
                  <c:v>2</c:v>
                </c:pt>
                <c:pt idx="62">
                  <c:v>-0.9</c:v>
                </c:pt>
                <c:pt idx="63">
                  <c:v>1.2</c:v>
                </c:pt>
                <c:pt idx="64">
                  <c:v>3.4</c:v>
                </c:pt>
                <c:pt idx="65">
                  <c:v>-2.7</c:v>
                </c:pt>
                <c:pt idx="66">
                  <c:v>-4.4000000000000004</c:v>
                </c:pt>
                <c:pt idx="67">
                  <c:v>1.3</c:v>
                </c:pt>
                <c:pt idx="68">
                  <c:v>1.6</c:v>
                </c:pt>
                <c:pt idx="69">
                  <c:v>-2.5</c:v>
                </c:pt>
                <c:pt idx="70">
                  <c:v>3.3</c:v>
                </c:pt>
                <c:pt idx="71">
                  <c:v>4.0999999999999996</c:v>
                </c:pt>
                <c:pt idx="72">
                  <c:v>-2.4</c:v>
                </c:pt>
                <c:pt idx="73">
                  <c:v>2.2999999999999998</c:v>
                </c:pt>
                <c:pt idx="74">
                  <c:v>-3.7</c:v>
                </c:pt>
                <c:pt idx="75">
                  <c:v>1.5</c:v>
                </c:pt>
                <c:pt idx="76">
                  <c:v>2.6</c:v>
                </c:pt>
                <c:pt idx="77">
                  <c:v>3.9</c:v>
                </c:pt>
                <c:pt idx="78">
                  <c:v>3</c:v>
                </c:pt>
                <c:pt idx="79">
                  <c:v>2.9</c:v>
                </c:pt>
                <c:pt idx="80">
                  <c:v>4</c:v>
                </c:pt>
                <c:pt idx="81">
                  <c:v>2.4</c:v>
                </c:pt>
                <c:pt idx="82">
                  <c:v>3.3</c:v>
                </c:pt>
                <c:pt idx="83">
                  <c:v>0.3</c:v>
                </c:pt>
                <c:pt idx="84">
                  <c:v>4.2</c:v>
                </c:pt>
                <c:pt idx="85">
                  <c:v>-0.4</c:v>
                </c:pt>
                <c:pt idx="86">
                  <c:v>4.4000000000000004</c:v>
                </c:pt>
                <c:pt idx="87">
                  <c:v>1.9</c:v>
                </c:pt>
                <c:pt idx="88">
                  <c:v>3.4</c:v>
                </c:pt>
                <c:pt idx="89">
                  <c:v>1</c:v>
                </c:pt>
                <c:pt idx="90">
                  <c:v>1</c:v>
                </c:pt>
                <c:pt idx="91">
                  <c:v>1.5</c:v>
                </c:pt>
                <c:pt idx="92">
                  <c:v>2.6</c:v>
                </c:pt>
                <c:pt idx="93">
                  <c:v>0.4</c:v>
                </c:pt>
                <c:pt idx="94">
                  <c:v>-4.5</c:v>
                </c:pt>
                <c:pt idx="95">
                  <c:v>2.1</c:v>
                </c:pt>
                <c:pt idx="96">
                  <c:v>5.6</c:v>
                </c:pt>
                <c:pt idx="97">
                  <c:v>2.7</c:v>
                </c:pt>
                <c:pt idx="98">
                  <c:v>7.6</c:v>
                </c:pt>
                <c:pt idx="99">
                  <c:v>-2</c:v>
                </c:pt>
                <c:pt idx="100">
                  <c:v>6.2</c:v>
                </c:pt>
                <c:pt idx="101">
                  <c:v>0.8</c:v>
                </c:pt>
                <c:pt idx="102">
                  <c:v>-4.2</c:v>
                </c:pt>
                <c:pt idx="103">
                  <c:v>6</c:v>
                </c:pt>
                <c:pt idx="104">
                  <c:v>6.1</c:v>
                </c:pt>
                <c:pt idx="105">
                  <c:v>4.5</c:v>
                </c:pt>
                <c:pt idx="106">
                  <c:v>7.9</c:v>
                </c:pt>
                <c:pt idx="107">
                  <c:v>-5.6</c:v>
                </c:pt>
                <c:pt idx="108">
                  <c:v>5.5</c:v>
                </c:pt>
                <c:pt idx="109">
                  <c:v>-3.3</c:v>
                </c:pt>
                <c:pt idx="110">
                  <c:v>4.5999999999999996</c:v>
                </c:pt>
                <c:pt idx="111">
                  <c:v>1.7</c:v>
                </c:pt>
                <c:pt idx="112">
                  <c:v>1.1000000000000001</c:v>
                </c:pt>
                <c:pt idx="113">
                  <c:v>7.2</c:v>
                </c:pt>
                <c:pt idx="114">
                  <c:v>5.0999999999999996</c:v>
                </c:pt>
                <c:pt idx="115">
                  <c:v>1</c:v>
                </c:pt>
                <c:pt idx="116">
                  <c:v>-1.7</c:v>
                </c:pt>
                <c:pt idx="117">
                  <c:v>4.0999999999999996</c:v>
                </c:pt>
                <c:pt idx="118">
                  <c:v>-1.1000000000000001</c:v>
                </c:pt>
                <c:pt idx="119">
                  <c:v>-14.5</c:v>
                </c:pt>
                <c:pt idx="120">
                  <c:v>6.4</c:v>
                </c:pt>
                <c:pt idx="121">
                  <c:v>8.1</c:v>
                </c:pt>
                <c:pt idx="122">
                  <c:v>6.1</c:v>
                </c:pt>
                <c:pt idx="123">
                  <c:v>5.8</c:v>
                </c:pt>
                <c:pt idx="124">
                  <c:v>4.2</c:v>
                </c:pt>
                <c:pt idx="125">
                  <c:v>-3.1</c:v>
                </c:pt>
                <c:pt idx="126">
                  <c:v>4</c:v>
                </c:pt>
                <c:pt idx="127">
                  <c:v>3.9</c:v>
                </c:pt>
                <c:pt idx="128">
                  <c:v>-2.4</c:v>
                </c:pt>
                <c:pt idx="129">
                  <c:v>5.6</c:v>
                </c:pt>
                <c:pt idx="130">
                  <c:v>-3.1</c:v>
                </c:pt>
                <c:pt idx="131">
                  <c:v>-0.5</c:v>
                </c:pt>
                <c:pt idx="132">
                  <c:v>-2.7</c:v>
                </c:pt>
                <c:pt idx="133">
                  <c:v>6.3</c:v>
                </c:pt>
                <c:pt idx="134">
                  <c:v>2</c:v>
                </c:pt>
                <c:pt idx="135">
                  <c:v>5.9</c:v>
                </c:pt>
                <c:pt idx="136">
                  <c:v>-5</c:v>
                </c:pt>
                <c:pt idx="137">
                  <c:v>-1.9</c:v>
                </c:pt>
                <c:pt idx="138">
                  <c:v>9.8000000000000007</c:v>
                </c:pt>
                <c:pt idx="139">
                  <c:v>-3</c:v>
                </c:pt>
                <c:pt idx="140">
                  <c:v>-2.1</c:v>
                </c:pt>
                <c:pt idx="141">
                  <c:v>2.5</c:v>
                </c:pt>
                <c:pt idx="142">
                  <c:v>-1.6</c:v>
                </c:pt>
                <c:pt idx="143">
                  <c:v>6.2</c:v>
                </c:pt>
                <c:pt idx="144">
                  <c:v>-5.3</c:v>
                </c:pt>
                <c:pt idx="145">
                  <c:v>-0.4</c:v>
                </c:pt>
              </c:numCache>
            </c:numRef>
          </c:xVal>
          <c:yVal>
            <c:numRef>
              <c:f>Sheet1!$E$5:$E$150</c:f>
              <c:numCache>
                <c:formatCode>General</c:formatCode>
                <c:ptCount val="146"/>
                <c:pt idx="0">
                  <c:v>28.211284513805531</c:v>
                </c:pt>
                <c:pt idx="1">
                  <c:v>15.823970037453181</c:v>
                </c:pt>
                <c:pt idx="2">
                  <c:v>-8.4074373484236098</c:v>
                </c:pt>
                <c:pt idx="3">
                  <c:v>-8.0317740511915243</c:v>
                </c:pt>
                <c:pt idx="4">
                  <c:v>-4.9904030710172709</c:v>
                </c:pt>
                <c:pt idx="5">
                  <c:v>-17.171717171717169</c:v>
                </c:pt>
                <c:pt idx="6">
                  <c:v>-9.5121951219512209</c:v>
                </c:pt>
                <c:pt idx="7">
                  <c:v>10.51212938005391</c:v>
                </c:pt>
                <c:pt idx="8">
                  <c:v>7.9268292682926731</c:v>
                </c:pt>
                <c:pt idx="9">
                  <c:v>-7.3446327683615724</c:v>
                </c:pt>
                <c:pt idx="10">
                  <c:v>-14.26829268292683</c:v>
                </c:pt>
                <c:pt idx="11">
                  <c:v>3.6984352773826528</c:v>
                </c:pt>
                <c:pt idx="12">
                  <c:v>1.7832647462277029</c:v>
                </c:pt>
                <c:pt idx="13">
                  <c:v>-15.768194070080865</c:v>
                </c:pt>
                <c:pt idx="14">
                  <c:v>-4.16</c:v>
                </c:pt>
                <c:pt idx="15">
                  <c:v>-4.3405676126878214</c:v>
                </c:pt>
                <c:pt idx="16">
                  <c:v>-15.881326352530536</c:v>
                </c:pt>
                <c:pt idx="17">
                  <c:v>35.062240663900425</c:v>
                </c:pt>
                <c:pt idx="18">
                  <c:v>21.966205837173565</c:v>
                </c:pt>
                <c:pt idx="19">
                  <c:v>11.460957178841307</c:v>
                </c:pt>
                <c:pt idx="20">
                  <c:v>29.491525423728817</c:v>
                </c:pt>
                <c:pt idx="21">
                  <c:v>14.746945898778371</c:v>
                </c:pt>
                <c:pt idx="22">
                  <c:v>-6.9201520912547609</c:v>
                </c:pt>
                <c:pt idx="23">
                  <c:v>0</c:v>
                </c:pt>
                <c:pt idx="24">
                  <c:v>-25.571895424836597</c:v>
                </c:pt>
                <c:pt idx="25">
                  <c:v>21.514818880351267</c:v>
                </c:pt>
                <c:pt idx="26">
                  <c:v>23.486901535682005</c:v>
                </c:pt>
                <c:pt idx="27">
                  <c:v>40.965618141916629</c:v>
                </c:pt>
                <c:pt idx="28">
                  <c:v>22.314478463933565</c:v>
                </c:pt>
                <c:pt idx="29">
                  <c:v>11.582520152736537</c:v>
                </c:pt>
                <c:pt idx="30">
                  <c:v>12.889733840304176</c:v>
                </c:pt>
                <c:pt idx="31">
                  <c:v>-17.985853822835974</c:v>
                </c:pt>
                <c:pt idx="32">
                  <c:v>5.8726899383983486</c:v>
                </c:pt>
                <c:pt idx="33">
                  <c:v>-1.0085337470907647</c:v>
                </c:pt>
                <c:pt idx="34">
                  <c:v>17.358934169278999</c:v>
                </c:pt>
                <c:pt idx="35">
                  <c:v>13.45575959933222</c:v>
                </c:pt>
                <c:pt idx="36">
                  <c:v>2.3248969982342609</c:v>
                </c:pt>
                <c:pt idx="37">
                  <c:v>-25.481737129709526</c:v>
                </c:pt>
                <c:pt idx="38">
                  <c:v>-5.5191045928213072</c:v>
                </c:pt>
                <c:pt idx="39">
                  <c:v>9.0277777777777928</c:v>
                </c:pt>
                <c:pt idx="40">
                  <c:v>24.391157736980137</c:v>
                </c:pt>
                <c:pt idx="41">
                  <c:v>9.4277108433734913</c:v>
                </c:pt>
                <c:pt idx="42">
                  <c:v>4.2939719240297283</c:v>
                </c:pt>
                <c:pt idx="43">
                  <c:v>8.260754816574293</c:v>
                </c:pt>
                <c:pt idx="44">
                  <c:v>2.3647001462701085</c:v>
                </c:pt>
                <c:pt idx="45">
                  <c:v>-32.555370326268154</c:v>
                </c:pt>
                <c:pt idx="46">
                  <c:v>26.906779661016945</c:v>
                </c:pt>
                <c:pt idx="47">
                  <c:v>9.7662771285475856</c:v>
                </c:pt>
                <c:pt idx="48">
                  <c:v>13.384030418250939</c:v>
                </c:pt>
                <c:pt idx="49">
                  <c:v>19.204113570310763</c:v>
                </c:pt>
                <c:pt idx="50">
                  <c:v>7.6894223555889045</c:v>
                </c:pt>
                <c:pt idx="51">
                  <c:v>30.616509926854746</c:v>
                </c:pt>
                <c:pt idx="52">
                  <c:v>-3.64</c:v>
                </c:pt>
                <c:pt idx="53">
                  <c:v>-30.538259305382592</c:v>
                </c:pt>
                <c:pt idx="54">
                  <c:v>9.3227091633466035</c:v>
                </c:pt>
                <c:pt idx="55">
                  <c:v>-17.438046647230312</c:v>
                </c:pt>
                <c:pt idx="56">
                  <c:v>-16.795409401898038</c:v>
                </c:pt>
                <c:pt idx="57">
                  <c:v>-22.281167108753323</c:v>
                </c:pt>
                <c:pt idx="58">
                  <c:v>7.3378839590443752</c:v>
                </c:pt>
                <c:pt idx="59">
                  <c:v>-8.7122416534181184</c:v>
                </c:pt>
                <c:pt idx="60">
                  <c:v>-9.508881922675041</c:v>
                </c:pt>
                <c:pt idx="61">
                  <c:v>21.785989222478847</c:v>
                </c:pt>
                <c:pt idx="62">
                  <c:v>33.944374209860932</c:v>
                </c:pt>
                <c:pt idx="63">
                  <c:v>-16.588013213780091</c:v>
                </c:pt>
                <c:pt idx="64">
                  <c:v>-2.7439886845827401</c:v>
                </c:pt>
                <c:pt idx="65">
                  <c:v>13.612565445026181</c:v>
                </c:pt>
                <c:pt idx="66">
                  <c:v>0.99846390168971189</c:v>
                </c:pt>
                <c:pt idx="67">
                  <c:v>-12.851711026615975</c:v>
                </c:pt>
                <c:pt idx="68">
                  <c:v>30.104712041884813</c:v>
                </c:pt>
                <c:pt idx="69">
                  <c:v>-7.8694388553543382</c:v>
                </c:pt>
                <c:pt idx="70">
                  <c:v>6.1635525357922782</c:v>
                </c:pt>
                <c:pt idx="71">
                  <c:v>16.068571428571435</c:v>
                </c:pt>
                <c:pt idx="72">
                  <c:v>15.202835762111052</c:v>
                </c:pt>
                <c:pt idx="73">
                  <c:v>18.854700854700866</c:v>
                </c:pt>
                <c:pt idx="74">
                  <c:v>-3.2216309506687724</c:v>
                </c:pt>
                <c:pt idx="75">
                  <c:v>-4.800118888393536</c:v>
                </c:pt>
                <c:pt idx="76">
                  <c:v>3.9650327817671074</c:v>
                </c:pt>
                <c:pt idx="77">
                  <c:v>-2.6426426426426515</c:v>
                </c:pt>
                <c:pt idx="78">
                  <c:v>5.4287476866132032</c:v>
                </c:pt>
                <c:pt idx="79">
                  <c:v>25.146284376828564</c:v>
                </c:pt>
                <c:pt idx="80">
                  <c:v>-7.9953243717124503</c:v>
                </c:pt>
                <c:pt idx="81">
                  <c:v>19.362215728624061</c:v>
                </c:pt>
                <c:pt idx="82">
                  <c:v>8.1000532197977702</c:v>
                </c:pt>
                <c:pt idx="83">
                  <c:v>18.46199291059472</c:v>
                </c:pt>
                <c:pt idx="84">
                  <c:v>10.389826282104563</c:v>
                </c:pt>
                <c:pt idx="85">
                  <c:v>9.7055944582486262</c:v>
                </c:pt>
                <c:pt idx="86">
                  <c:v>-5.0926561427590968</c:v>
                </c:pt>
                <c:pt idx="87">
                  <c:v>-21.752964998553654</c:v>
                </c:pt>
                <c:pt idx="88">
                  <c:v>-20.933456561922366</c:v>
                </c:pt>
                <c:pt idx="89">
                  <c:v>25.563997662185855</c:v>
                </c:pt>
                <c:pt idx="90">
                  <c:v>-2.541426177620564</c:v>
                </c:pt>
                <c:pt idx="91">
                  <c:v>36.937625370140417</c:v>
                </c:pt>
                <c:pt idx="92">
                  <c:v>20.710100446428566</c:v>
                </c:pt>
                <c:pt idx="93">
                  <c:v>-8.130598093036685</c:v>
                </c:pt>
                <c:pt idx="94">
                  <c:v>9.0954837086425862</c:v>
                </c:pt>
                <c:pt idx="95">
                  <c:v>20.946725092250933</c:v>
                </c:pt>
                <c:pt idx="96">
                  <c:v>15.826857987319437</c:v>
                </c:pt>
                <c:pt idx="97">
                  <c:v>4.6631271350372545</c:v>
                </c:pt>
                <c:pt idx="98">
                  <c:v>24.88399528116398</c:v>
                </c:pt>
                <c:pt idx="99">
                  <c:v>4.5500346369418683</c:v>
                </c:pt>
                <c:pt idx="100">
                  <c:v>24.470680360208402</c:v>
                </c:pt>
                <c:pt idx="101">
                  <c:v>7.561459543166861</c:v>
                </c:pt>
                <c:pt idx="102">
                  <c:v>-4.9198029379344312</c:v>
                </c:pt>
                <c:pt idx="103">
                  <c:v>23.751951923531912</c:v>
                </c:pt>
                <c:pt idx="104">
                  <c:v>34.426919032597262</c:v>
                </c:pt>
                <c:pt idx="105">
                  <c:v>4.3890089885083663</c:v>
                </c:pt>
                <c:pt idx="106">
                  <c:v>45.610234611297308</c:v>
                </c:pt>
                <c:pt idx="107">
                  <c:v>-4.0205847953216409</c:v>
                </c:pt>
                <c:pt idx="108">
                  <c:v>18.050654136364535</c:v>
                </c:pt>
                <c:pt idx="109">
                  <c:v>-17.290699786942387</c:v>
                </c:pt>
                <c:pt idx="110">
                  <c:v>5.0700906585726413</c:v>
                </c:pt>
                <c:pt idx="111">
                  <c:v>-0.22236159416158782</c:v>
                </c:pt>
                <c:pt idx="112">
                  <c:v>18.378095238095245</c:v>
                </c:pt>
                <c:pt idx="113">
                  <c:v>40.66630731232452</c:v>
                </c:pt>
                <c:pt idx="114">
                  <c:v>-3.1279311843700719</c:v>
                </c:pt>
                <c:pt idx="115">
                  <c:v>19.188191881918819</c:v>
                </c:pt>
                <c:pt idx="116">
                  <c:v>2.0512693498452075</c:v>
                </c:pt>
                <c:pt idx="117">
                  <c:v>12.62765998757377</c:v>
                </c:pt>
                <c:pt idx="118">
                  <c:v>17.003331451400889</c:v>
                </c:pt>
                <c:pt idx="119">
                  <c:v>-7.9135418661873222</c:v>
                </c:pt>
                <c:pt idx="120">
                  <c:v>31.5</c:v>
                </c:pt>
                <c:pt idx="121">
                  <c:v>-0.38022813688212925</c:v>
                </c:pt>
                <c:pt idx="122">
                  <c:v>-7.1566412213740511</c:v>
                </c:pt>
                <c:pt idx="123">
                  <c:v>20.349797080858519</c:v>
                </c:pt>
                <c:pt idx="124">
                  <c:v>36.635167706004836</c:v>
                </c:pt>
                <c:pt idx="125">
                  <c:v>-19.875</c:v>
                </c:pt>
                <c:pt idx="126">
                  <c:v>2.0280811232449301</c:v>
                </c:pt>
                <c:pt idx="127">
                  <c:v>0.76452599388379205</c:v>
                </c:pt>
                <c:pt idx="128">
                  <c:v>-16.388467374810318</c:v>
                </c:pt>
                <c:pt idx="129">
                  <c:v>7.4410163339382942</c:v>
                </c:pt>
                <c:pt idx="130">
                  <c:v>10.472972972972974</c:v>
                </c:pt>
                <c:pt idx="131">
                  <c:v>19.418960244648318</c:v>
                </c:pt>
                <c:pt idx="132">
                  <c:v>-14.340588988476313</c:v>
                </c:pt>
                <c:pt idx="133">
                  <c:v>-4.0358744394618835</c:v>
                </c:pt>
                <c:pt idx="134">
                  <c:v>7.1651090342679122</c:v>
                </c:pt>
                <c:pt idx="135">
                  <c:v>18.604651162790699</c:v>
                </c:pt>
                <c:pt idx="136">
                  <c:v>-24.632352941176471</c:v>
                </c:pt>
                <c:pt idx="137">
                  <c:v>6.178861788617886</c:v>
                </c:pt>
                <c:pt idx="138">
                  <c:v>32.159264931087286</c:v>
                </c:pt>
                <c:pt idx="139">
                  <c:v>-7.0683661645422946</c:v>
                </c:pt>
                <c:pt idx="140">
                  <c:v>-13.96508728179551</c:v>
                </c:pt>
                <c:pt idx="141">
                  <c:v>14.347826086956522</c:v>
                </c:pt>
                <c:pt idx="142">
                  <c:v>-10.899873257287707</c:v>
                </c:pt>
                <c:pt idx="143">
                  <c:v>-0.71123755334281646</c:v>
                </c:pt>
                <c:pt idx="144">
                  <c:v>-29.369627507163326</c:v>
                </c:pt>
                <c:pt idx="145">
                  <c:v>-4.2596348884381339</c:v>
                </c:pt>
              </c:numCache>
            </c:numRef>
          </c:yVal>
        </c:ser>
        <c:axId val="79168640"/>
        <c:axId val="79170560"/>
      </c:scatterChart>
      <c:valAx>
        <c:axId val="7916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 and P Retun</a:t>
                </a:r>
              </a:p>
            </c:rich>
          </c:tx>
          <c:layout>
            <c:manualLayout>
              <c:xMode val="edge"/>
              <c:yMode val="edge"/>
              <c:x val="0.27944596994659732"/>
              <c:y val="0.860389610389610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0560"/>
        <c:crosses val="autoZero"/>
        <c:crossBetween val="midCat"/>
      </c:valAx>
      <c:valAx>
        <c:axId val="79170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Dell Return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383116883116883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517393755341775"/>
          <c:y val="0.38636363636363635"/>
          <c:w val="0.98152521927830605"/>
          <c:h val="0.655844155844155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136</xdr:row>
      <xdr:rowOff>66675</xdr:rowOff>
    </xdr:from>
    <xdr:to>
      <xdr:col>12</xdr:col>
      <xdr:colOff>85725</xdr:colOff>
      <xdr:row>154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0</xdr:row>
      <xdr:rowOff>104775</xdr:rowOff>
    </xdr:from>
    <xdr:to>
      <xdr:col>7</xdr:col>
      <xdr:colOff>238125</xdr:colOff>
      <xdr:row>6</xdr:row>
      <xdr:rowOff>85725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 flipH="1" flipV="1">
          <a:off x="4667250" y="104775"/>
          <a:ext cx="647700" cy="952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"/>
  <sheetViews>
    <sheetView tabSelected="1" topLeftCell="A4" workbookViewId="0">
      <selection activeCell="H18" sqref="H18"/>
    </sheetView>
  </sheetViews>
  <sheetFormatPr defaultRowHeight="12.75"/>
  <cols>
    <col min="4" max="4" width="18.140625" customWidth="1"/>
    <col min="5" max="5" width="12.28515625" customWidth="1"/>
  </cols>
  <sheetData>
    <row r="1" spans="1:8">
      <c r="A1">
        <v>100</v>
      </c>
      <c r="D1" t="s">
        <v>15</v>
      </c>
      <c r="F1" t="s">
        <v>4</v>
      </c>
      <c r="G1">
        <f>SLOPE(Dell_return,S_and_P_return)</f>
        <v>1.7637686661726988</v>
      </c>
    </row>
    <row r="2" spans="1:8">
      <c r="D2" t="s">
        <v>16</v>
      </c>
      <c r="F2" t="s">
        <v>12</v>
      </c>
      <c r="G2">
        <f>INTERCEPT(Dell_return,S_and_P_return)</f>
        <v>2.8700682043000056</v>
      </c>
    </row>
    <row r="3" spans="1:8">
      <c r="D3" t="s">
        <v>17</v>
      </c>
    </row>
    <row r="4" spans="1:8">
      <c r="B4" t="s">
        <v>0</v>
      </c>
      <c r="C4" t="s">
        <v>1</v>
      </c>
      <c r="D4" t="s">
        <v>3</v>
      </c>
      <c r="E4" t="s">
        <v>2</v>
      </c>
      <c r="F4" t="s">
        <v>13</v>
      </c>
      <c r="G4">
        <f>STEYX(Dell_return,S_and_P_return)</f>
        <v>15.207455431390164</v>
      </c>
    </row>
    <row r="5" spans="1:8">
      <c r="B5">
        <v>1</v>
      </c>
      <c r="C5" s="1">
        <v>32387</v>
      </c>
      <c r="D5">
        <v>4.2</v>
      </c>
      <c r="E5">
        <v>28.211284513805531</v>
      </c>
    </row>
    <row r="6" spans="1:8">
      <c r="B6">
        <v>2</v>
      </c>
      <c r="C6" s="1">
        <v>32417</v>
      </c>
      <c r="D6">
        <v>2.7</v>
      </c>
      <c r="E6">
        <v>15.823970037453181</v>
      </c>
    </row>
    <row r="7" spans="1:8">
      <c r="B7">
        <v>3</v>
      </c>
      <c r="C7" s="1">
        <v>32448</v>
      </c>
      <c r="D7">
        <v>-1.4</v>
      </c>
      <c r="E7">
        <v>-8.4074373484236098</v>
      </c>
      <c r="H7" s="2" t="s">
        <v>20</v>
      </c>
    </row>
    <row r="8" spans="1:8">
      <c r="B8">
        <v>4</v>
      </c>
      <c r="C8" s="1">
        <v>32478</v>
      </c>
      <c r="D8">
        <v>1.8</v>
      </c>
      <c r="E8">
        <v>-8.0317740511915243</v>
      </c>
      <c r="H8" t="s">
        <v>5</v>
      </c>
    </row>
    <row r="9" spans="1:8">
      <c r="B9">
        <v>5</v>
      </c>
      <c r="C9" s="1">
        <v>32509</v>
      </c>
      <c r="D9">
        <v>7.2</v>
      </c>
      <c r="E9">
        <v>-4.9904030710172709</v>
      </c>
    </row>
    <row r="10" spans="1:8">
      <c r="B10">
        <v>6</v>
      </c>
      <c r="C10" s="1">
        <v>32540</v>
      </c>
      <c r="D10">
        <v>-2.5</v>
      </c>
      <c r="E10">
        <v>-17.171717171717169</v>
      </c>
      <c r="H10" s="2" t="s">
        <v>21</v>
      </c>
    </row>
    <row r="11" spans="1:8">
      <c r="B11">
        <v>7</v>
      </c>
      <c r="C11" s="1">
        <v>32568</v>
      </c>
      <c r="D11">
        <v>2.4</v>
      </c>
      <c r="E11">
        <v>-9.5121951219512209</v>
      </c>
      <c r="H11" t="s">
        <v>6</v>
      </c>
    </row>
    <row r="12" spans="1:8">
      <c r="B12">
        <v>8</v>
      </c>
      <c r="C12" s="1">
        <v>32599</v>
      </c>
      <c r="D12">
        <v>5.2</v>
      </c>
      <c r="E12">
        <v>10.51212938005391</v>
      </c>
      <c r="H12" t="s">
        <v>7</v>
      </c>
    </row>
    <row r="13" spans="1:8">
      <c r="B13">
        <v>9</v>
      </c>
      <c r="C13" s="1">
        <v>32629</v>
      </c>
      <c r="D13">
        <v>4</v>
      </c>
      <c r="E13">
        <v>7.9268292682926731</v>
      </c>
      <c r="H13" t="s">
        <v>8</v>
      </c>
    </row>
    <row r="14" spans="1:8">
      <c r="B14">
        <v>10</v>
      </c>
      <c r="C14" s="1">
        <v>32660</v>
      </c>
      <c r="D14">
        <v>-0.5</v>
      </c>
      <c r="E14">
        <v>-7.3446327683615724</v>
      </c>
      <c r="H14" s="2" t="s">
        <v>22</v>
      </c>
    </row>
    <row r="15" spans="1:8">
      <c r="B15">
        <v>11</v>
      </c>
      <c r="C15" s="1">
        <v>32690</v>
      </c>
      <c r="D15">
        <v>9</v>
      </c>
      <c r="E15">
        <v>-14.26829268292683</v>
      </c>
      <c r="H15" t="s">
        <v>9</v>
      </c>
    </row>
    <row r="16" spans="1:8">
      <c r="B16">
        <v>12</v>
      </c>
      <c r="C16" s="1">
        <v>32721</v>
      </c>
      <c r="D16">
        <v>1.9</v>
      </c>
      <c r="E16">
        <v>3.6984352773826528</v>
      </c>
      <c r="H16" t="s">
        <v>10</v>
      </c>
    </row>
    <row r="17" spans="2:8">
      <c r="B17">
        <v>13</v>
      </c>
      <c r="C17" s="1">
        <v>32752</v>
      </c>
      <c r="D17">
        <v>-0.4</v>
      </c>
      <c r="E17">
        <v>1.7832647462277029</v>
      </c>
      <c r="H17" t="s">
        <v>11</v>
      </c>
    </row>
    <row r="18" spans="2:8">
      <c r="B18">
        <v>14</v>
      </c>
      <c r="C18" s="1">
        <v>32782</v>
      </c>
      <c r="D18">
        <v>-2.2999999999999998</v>
      </c>
      <c r="E18">
        <v>-15.768194070080865</v>
      </c>
      <c r="H18" s="2" t="s">
        <v>23</v>
      </c>
    </row>
    <row r="19" spans="2:8">
      <c r="B19">
        <v>15</v>
      </c>
      <c r="C19" s="1">
        <v>32813</v>
      </c>
      <c r="D19">
        <v>2.1</v>
      </c>
      <c r="E19">
        <v>-4.16</v>
      </c>
      <c r="G19" t="s">
        <v>14</v>
      </c>
      <c r="H19">
        <f>G1*5+G2</f>
        <v>11.6889115351635</v>
      </c>
    </row>
    <row r="20" spans="2:8">
      <c r="B20">
        <v>16</v>
      </c>
      <c r="C20" s="1">
        <v>32843</v>
      </c>
      <c r="D20">
        <v>2.4</v>
      </c>
      <c r="E20">
        <v>-4.3405676126878214</v>
      </c>
      <c r="G20" t="s">
        <v>18</v>
      </c>
      <c r="H20">
        <f>H19-2*G4</f>
        <v>-18.725999327616826</v>
      </c>
    </row>
    <row r="21" spans="2:8">
      <c r="B21">
        <v>17</v>
      </c>
      <c r="C21" s="1">
        <v>32874</v>
      </c>
      <c r="D21">
        <v>-6.7</v>
      </c>
      <c r="E21">
        <v>-15.881326352530536</v>
      </c>
      <c r="G21" t="s">
        <v>19</v>
      </c>
      <c r="H21">
        <f>H19+2*G4</f>
        <v>42.10382239794383</v>
      </c>
    </row>
    <row r="22" spans="2:8">
      <c r="B22">
        <v>18</v>
      </c>
      <c r="C22" s="1">
        <v>32905</v>
      </c>
      <c r="D22">
        <v>1.3</v>
      </c>
      <c r="E22">
        <v>35.062240663900425</v>
      </c>
    </row>
    <row r="23" spans="2:8">
      <c r="B23">
        <v>19</v>
      </c>
      <c r="C23" s="1">
        <v>32933</v>
      </c>
      <c r="D23">
        <v>2.6</v>
      </c>
      <c r="E23">
        <v>21.966205837173565</v>
      </c>
    </row>
    <row r="24" spans="2:8">
      <c r="B24">
        <v>20</v>
      </c>
      <c r="C24" s="1">
        <v>32964</v>
      </c>
      <c r="D24">
        <v>-2.5</v>
      </c>
      <c r="E24">
        <v>11.460957178841307</v>
      </c>
    </row>
    <row r="25" spans="2:8">
      <c r="B25">
        <v>21</v>
      </c>
      <c r="C25" s="1">
        <v>32994</v>
      </c>
      <c r="D25">
        <v>9.8000000000000007</v>
      </c>
      <c r="E25">
        <v>29.491525423728817</v>
      </c>
    </row>
    <row r="26" spans="2:8">
      <c r="B26">
        <v>22</v>
      </c>
      <c r="C26" s="1">
        <v>33025</v>
      </c>
      <c r="D26">
        <v>-0.7</v>
      </c>
      <c r="E26">
        <v>14.746945898778371</v>
      </c>
    </row>
    <row r="27" spans="2:8">
      <c r="B27">
        <v>23</v>
      </c>
      <c r="C27" s="1">
        <v>33055</v>
      </c>
      <c r="D27">
        <v>-0.3</v>
      </c>
      <c r="E27">
        <v>-6.9201520912547609</v>
      </c>
    </row>
    <row r="28" spans="2:8">
      <c r="B28">
        <v>24</v>
      </c>
      <c r="C28" s="1">
        <v>33086</v>
      </c>
      <c r="D28">
        <v>-9</v>
      </c>
      <c r="E28">
        <v>0</v>
      </c>
    </row>
    <row r="29" spans="2:8">
      <c r="B29">
        <v>25</v>
      </c>
      <c r="C29" s="1">
        <v>33117</v>
      </c>
      <c r="D29">
        <v>-4.9000000000000004</v>
      </c>
      <c r="E29">
        <v>-25.571895424836597</v>
      </c>
    </row>
    <row r="30" spans="2:8">
      <c r="B30">
        <v>26</v>
      </c>
      <c r="C30" s="1">
        <v>33147</v>
      </c>
      <c r="D30">
        <v>-0.4</v>
      </c>
      <c r="E30">
        <v>21.514818880351267</v>
      </c>
    </row>
    <row r="31" spans="2:8">
      <c r="B31">
        <v>27</v>
      </c>
      <c r="C31" s="1">
        <v>33178</v>
      </c>
      <c r="D31">
        <v>6.4</v>
      </c>
      <c r="E31">
        <v>23.486901535682005</v>
      </c>
    </row>
    <row r="32" spans="2:8">
      <c r="B32">
        <v>28</v>
      </c>
      <c r="C32" s="1">
        <v>33208</v>
      </c>
      <c r="D32">
        <v>2.7</v>
      </c>
      <c r="E32">
        <v>40.965618141916629</v>
      </c>
    </row>
    <row r="33" spans="2:5">
      <c r="B33">
        <v>29</v>
      </c>
      <c r="C33" s="1">
        <v>33239</v>
      </c>
      <c r="D33">
        <v>4.4000000000000004</v>
      </c>
      <c r="E33">
        <v>22.314478463933565</v>
      </c>
    </row>
    <row r="34" spans="2:5">
      <c r="B34">
        <v>30</v>
      </c>
      <c r="C34" s="1">
        <v>33270</v>
      </c>
      <c r="D34">
        <v>7.2</v>
      </c>
      <c r="E34">
        <v>11.582520152736537</v>
      </c>
    </row>
    <row r="35" spans="2:5">
      <c r="B35">
        <v>31</v>
      </c>
      <c r="C35" s="1">
        <v>33298</v>
      </c>
      <c r="D35">
        <v>2.4</v>
      </c>
      <c r="E35">
        <v>12.889733840304176</v>
      </c>
    </row>
    <row r="36" spans="2:5">
      <c r="B36">
        <v>32</v>
      </c>
      <c r="C36" s="1">
        <v>33329</v>
      </c>
      <c r="D36">
        <v>0.3</v>
      </c>
      <c r="E36">
        <v>-17.985853822835974</v>
      </c>
    </row>
    <row r="37" spans="2:5">
      <c r="B37">
        <v>33</v>
      </c>
      <c r="C37" s="1">
        <v>33359</v>
      </c>
      <c r="D37">
        <v>4.3</v>
      </c>
      <c r="E37">
        <v>5.8726899383983486</v>
      </c>
    </row>
    <row r="38" spans="2:5">
      <c r="B38">
        <v>34</v>
      </c>
      <c r="C38" s="1">
        <v>33390</v>
      </c>
      <c r="D38">
        <v>-4.5999999999999996</v>
      </c>
      <c r="E38">
        <v>-1.0085337470907647</v>
      </c>
    </row>
    <row r="39" spans="2:5">
      <c r="B39">
        <v>35</v>
      </c>
      <c r="C39" s="1">
        <v>33420</v>
      </c>
      <c r="D39">
        <v>4.7</v>
      </c>
      <c r="E39">
        <v>17.358934169278999</v>
      </c>
    </row>
    <row r="40" spans="2:5">
      <c r="B40">
        <v>36</v>
      </c>
      <c r="C40" s="1">
        <v>33451</v>
      </c>
      <c r="D40">
        <v>2.4</v>
      </c>
      <c r="E40">
        <v>13.45575959933222</v>
      </c>
    </row>
    <row r="41" spans="2:5">
      <c r="B41">
        <v>37</v>
      </c>
      <c r="C41" s="1">
        <v>33482</v>
      </c>
      <c r="D41">
        <v>-1.6</v>
      </c>
      <c r="E41">
        <v>2.3248969982342609</v>
      </c>
    </row>
    <row r="42" spans="2:5">
      <c r="B42">
        <v>38</v>
      </c>
      <c r="C42" s="1">
        <v>33512</v>
      </c>
      <c r="D42">
        <v>1.3</v>
      </c>
      <c r="E42">
        <v>-25.481737129709526</v>
      </c>
    </row>
    <row r="43" spans="2:5">
      <c r="B43">
        <v>39</v>
      </c>
      <c r="C43" s="1">
        <v>33543</v>
      </c>
      <c r="D43">
        <v>-4</v>
      </c>
      <c r="E43">
        <v>-5.5191045928213072</v>
      </c>
    </row>
    <row r="44" spans="2:5">
      <c r="B44">
        <v>40</v>
      </c>
      <c r="C44" s="1">
        <v>33573</v>
      </c>
      <c r="D44">
        <v>11.4</v>
      </c>
      <c r="E44">
        <v>9.0277777777777928</v>
      </c>
    </row>
    <row r="45" spans="2:5">
      <c r="B45">
        <v>41</v>
      </c>
      <c r="C45" s="1">
        <v>33604</v>
      </c>
      <c r="D45">
        <v>-1.9</v>
      </c>
      <c r="E45">
        <v>24.391157736980137</v>
      </c>
    </row>
    <row r="46" spans="2:5">
      <c r="B46">
        <v>42</v>
      </c>
      <c r="C46" s="1">
        <v>33635</v>
      </c>
      <c r="D46">
        <v>1.3</v>
      </c>
      <c r="E46">
        <v>9.4277108433734913</v>
      </c>
    </row>
    <row r="47" spans="2:5">
      <c r="B47">
        <v>43</v>
      </c>
      <c r="C47" s="1">
        <v>33664</v>
      </c>
      <c r="D47">
        <v>-2</v>
      </c>
      <c r="E47">
        <v>4.2939719240297283</v>
      </c>
    </row>
    <row r="48" spans="2:5">
      <c r="B48">
        <v>44</v>
      </c>
      <c r="C48" s="1">
        <v>33695</v>
      </c>
      <c r="D48">
        <v>2.9</v>
      </c>
      <c r="E48">
        <v>8.260754816574293</v>
      </c>
    </row>
    <row r="49" spans="2:5">
      <c r="B49">
        <v>45</v>
      </c>
      <c r="C49" s="1">
        <v>33725</v>
      </c>
      <c r="D49">
        <v>0.5</v>
      </c>
      <c r="E49">
        <v>2.3647001462701085</v>
      </c>
    </row>
    <row r="50" spans="2:5">
      <c r="B50">
        <v>46</v>
      </c>
      <c r="C50" s="1">
        <v>33756</v>
      </c>
      <c r="D50">
        <v>-1.5</v>
      </c>
      <c r="E50">
        <v>-32.555370326268154</v>
      </c>
    </row>
    <row r="51" spans="2:5">
      <c r="B51">
        <v>47</v>
      </c>
      <c r="C51" s="1">
        <v>33786</v>
      </c>
      <c r="D51">
        <v>4</v>
      </c>
      <c r="E51">
        <v>26.906779661016945</v>
      </c>
    </row>
    <row r="52" spans="2:5">
      <c r="B52">
        <v>48</v>
      </c>
      <c r="C52" s="1">
        <v>33817</v>
      </c>
      <c r="D52">
        <v>-2</v>
      </c>
      <c r="E52">
        <v>9.7662771285475856</v>
      </c>
    </row>
    <row r="53" spans="2:5">
      <c r="B53">
        <v>49</v>
      </c>
      <c r="C53" s="1">
        <v>33848</v>
      </c>
      <c r="D53">
        <v>1.2</v>
      </c>
      <c r="E53">
        <v>13.384030418250939</v>
      </c>
    </row>
    <row r="54" spans="2:5">
      <c r="B54">
        <v>50</v>
      </c>
      <c r="C54" s="1">
        <v>33878</v>
      </c>
      <c r="D54">
        <v>0.4</v>
      </c>
      <c r="E54">
        <v>19.204113570310763</v>
      </c>
    </row>
    <row r="55" spans="2:5">
      <c r="B55">
        <v>51</v>
      </c>
      <c r="C55" s="1">
        <v>33909</v>
      </c>
      <c r="D55">
        <v>3.4</v>
      </c>
      <c r="E55">
        <v>7.6894223555889045</v>
      </c>
    </row>
    <row r="56" spans="2:5">
      <c r="B56">
        <v>52</v>
      </c>
      <c r="C56" s="1">
        <v>33939</v>
      </c>
      <c r="D56">
        <v>1.3</v>
      </c>
      <c r="E56">
        <v>30.616509926854746</v>
      </c>
    </row>
    <row r="57" spans="2:5">
      <c r="B57">
        <v>53</v>
      </c>
      <c r="C57" s="1">
        <v>33970</v>
      </c>
      <c r="D57">
        <v>0.7</v>
      </c>
      <c r="E57">
        <v>-3.64</v>
      </c>
    </row>
    <row r="58" spans="2:5">
      <c r="B58">
        <v>54</v>
      </c>
      <c r="C58" s="1">
        <v>34001</v>
      </c>
      <c r="D58">
        <v>1.4</v>
      </c>
      <c r="E58">
        <v>-30.538259305382592</v>
      </c>
    </row>
    <row r="59" spans="2:5">
      <c r="B59">
        <v>55</v>
      </c>
      <c r="C59" s="1">
        <v>34029</v>
      </c>
      <c r="D59">
        <v>2.2000000000000002</v>
      </c>
      <c r="E59">
        <v>9.3227091633466035</v>
      </c>
    </row>
    <row r="60" spans="2:5">
      <c r="B60">
        <v>56</v>
      </c>
      <c r="C60" s="1">
        <v>34060</v>
      </c>
      <c r="D60">
        <v>-2.5</v>
      </c>
      <c r="E60">
        <v>-17.438046647230312</v>
      </c>
    </row>
    <row r="61" spans="2:5">
      <c r="B61">
        <v>57</v>
      </c>
      <c r="C61" s="1">
        <v>34090</v>
      </c>
      <c r="D61">
        <v>2.7</v>
      </c>
      <c r="E61">
        <v>-16.795409401898038</v>
      </c>
    </row>
    <row r="62" spans="2:5">
      <c r="B62">
        <v>58</v>
      </c>
      <c r="C62" s="1">
        <v>34121</v>
      </c>
      <c r="D62">
        <v>0.3</v>
      </c>
      <c r="E62">
        <v>-22.281167108753323</v>
      </c>
    </row>
    <row r="63" spans="2:5">
      <c r="B63">
        <v>59</v>
      </c>
      <c r="C63" s="1">
        <v>34151</v>
      </c>
      <c r="D63">
        <v>-0.5</v>
      </c>
      <c r="E63">
        <v>7.3378839590443752</v>
      </c>
    </row>
    <row r="64" spans="2:5">
      <c r="B64">
        <v>60</v>
      </c>
      <c r="C64" s="1">
        <v>34182</v>
      </c>
      <c r="D64">
        <v>3.8</v>
      </c>
      <c r="E64">
        <v>-8.7122416534181184</v>
      </c>
    </row>
    <row r="65" spans="2:5">
      <c r="B65">
        <v>61</v>
      </c>
      <c r="C65" s="1">
        <v>34213</v>
      </c>
      <c r="D65">
        <v>-0.7</v>
      </c>
      <c r="E65">
        <v>-9.508881922675041</v>
      </c>
    </row>
    <row r="66" spans="2:5">
      <c r="B66">
        <v>62</v>
      </c>
      <c r="C66" s="1">
        <v>34243</v>
      </c>
      <c r="D66">
        <v>2</v>
      </c>
      <c r="E66">
        <v>21.785989222478847</v>
      </c>
    </row>
    <row r="67" spans="2:5">
      <c r="B67">
        <v>63</v>
      </c>
      <c r="C67" s="1">
        <v>34274</v>
      </c>
      <c r="D67">
        <v>-0.9</v>
      </c>
      <c r="E67">
        <v>33.944374209860932</v>
      </c>
    </row>
    <row r="68" spans="2:5">
      <c r="B68">
        <v>64</v>
      </c>
      <c r="C68" s="1">
        <v>34304</v>
      </c>
      <c r="D68">
        <v>1.2</v>
      </c>
      <c r="E68">
        <v>-16.588013213780091</v>
      </c>
    </row>
    <row r="69" spans="2:5">
      <c r="B69">
        <v>65</v>
      </c>
      <c r="C69" s="1">
        <v>34335</v>
      </c>
      <c r="D69">
        <v>3.4</v>
      </c>
      <c r="E69">
        <v>-2.7439886845827401</v>
      </c>
    </row>
    <row r="70" spans="2:5">
      <c r="B70">
        <v>66</v>
      </c>
      <c r="C70" s="1">
        <v>34366</v>
      </c>
      <c r="D70">
        <v>-2.7</v>
      </c>
      <c r="E70">
        <v>13.612565445026181</v>
      </c>
    </row>
    <row r="71" spans="2:5">
      <c r="B71">
        <v>67</v>
      </c>
      <c r="C71" s="1">
        <v>34394</v>
      </c>
      <c r="D71">
        <v>-4.4000000000000004</v>
      </c>
      <c r="E71">
        <v>0.99846390168971189</v>
      </c>
    </row>
    <row r="72" spans="2:5">
      <c r="B72">
        <v>68</v>
      </c>
      <c r="C72" s="1">
        <v>34425</v>
      </c>
      <c r="D72">
        <v>1.3</v>
      </c>
      <c r="E72">
        <v>-12.851711026615975</v>
      </c>
    </row>
    <row r="73" spans="2:5">
      <c r="B73">
        <v>69</v>
      </c>
      <c r="C73" s="1">
        <v>34455</v>
      </c>
      <c r="D73">
        <v>1.6</v>
      </c>
      <c r="E73">
        <v>30.104712041884813</v>
      </c>
    </row>
    <row r="74" spans="2:5">
      <c r="B74">
        <v>70</v>
      </c>
      <c r="C74" s="1">
        <v>34486</v>
      </c>
      <c r="D74">
        <v>-2.5</v>
      </c>
      <c r="E74">
        <v>-7.8694388553543382</v>
      </c>
    </row>
    <row r="75" spans="2:5">
      <c r="B75">
        <v>71</v>
      </c>
      <c r="C75" s="1">
        <v>34516</v>
      </c>
      <c r="D75">
        <v>3.3</v>
      </c>
      <c r="E75">
        <v>6.1635525357922782</v>
      </c>
    </row>
    <row r="76" spans="2:5">
      <c r="B76">
        <v>72</v>
      </c>
      <c r="C76" s="1">
        <v>34547</v>
      </c>
      <c r="D76">
        <v>4.0999999999999996</v>
      </c>
      <c r="E76">
        <v>16.068571428571435</v>
      </c>
    </row>
    <row r="77" spans="2:5">
      <c r="B77">
        <v>73</v>
      </c>
      <c r="C77" s="1">
        <v>34578</v>
      </c>
      <c r="D77">
        <v>-2.4</v>
      </c>
      <c r="E77">
        <v>15.202835762111052</v>
      </c>
    </row>
    <row r="78" spans="2:5">
      <c r="B78">
        <v>74</v>
      </c>
      <c r="C78" s="1">
        <v>34608</v>
      </c>
      <c r="D78">
        <v>2.2999999999999998</v>
      </c>
      <c r="E78">
        <v>18.854700854700866</v>
      </c>
    </row>
    <row r="79" spans="2:5">
      <c r="B79">
        <v>75</v>
      </c>
      <c r="C79" s="1">
        <v>34639</v>
      </c>
      <c r="D79">
        <v>-3.7</v>
      </c>
      <c r="E79">
        <v>-3.2216309506687724</v>
      </c>
    </row>
    <row r="80" spans="2:5">
      <c r="B80">
        <v>76</v>
      </c>
      <c r="C80" s="1">
        <v>34669</v>
      </c>
      <c r="D80">
        <v>1.5</v>
      </c>
      <c r="E80">
        <v>-4.800118888393536</v>
      </c>
    </row>
    <row r="81" spans="2:5">
      <c r="B81">
        <v>77</v>
      </c>
      <c r="C81" s="1">
        <v>34700</v>
      </c>
      <c r="D81">
        <v>2.6</v>
      </c>
      <c r="E81">
        <v>3.9650327817671074</v>
      </c>
    </row>
    <row r="82" spans="2:5">
      <c r="B82">
        <v>78</v>
      </c>
      <c r="C82" s="1">
        <v>34731</v>
      </c>
      <c r="D82">
        <v>3.9</v>
      </c>
      <c r="E82">
        <v>-2.6426426426426515</v>
      </c>
    </row>
    <row r="83" spans="2:5">
      <c r="B83">
        <v>79</v>
      </c>
      <c r="C83" s="1">
        <v>34759</v>
      </c>
      <c r="D83">
        <v>3</v>
      </c>
      <c r="E83">
        <v>5.4287476866132032</v>
      </c>
    </row>
    <row r="84" spans="2:5">
      <c r="B84">
        <v>80</v>
      </c>
      <c r="C84" s="1">
        <v>34790</v>
      </c>
      <c r="D84">
        <v>2.9</v>
      </c>
      <c r="E84">
        <v>25.146284376828564</v>
      </c>
    </row>
    <row r="85" spans="2:5">
      <c r="B85">
        <v>81</v>
      </c>
      <c r="C85" s="1">
        <v>34820</v>
      </c>
      <c r="D85">
        <v>4</v>
      </c>
      <c r="E85">
        <v>-7.9953243717124503</v>
      </c>
    </row>
    <row r="86" spans="2:5">
      <c r="B86">
        <v>82</v>
      </c>
      <c r="C86" s="1">
        <v>34851</v>
      </c>
      <c r="D86">
        <v>2.4</v>
      </c>
      <c r="E86">
        <v>19.362215728624061</v>
      </c>
    </row>
    <row r="87" spans="2:5">
      <c r="B87">
        <v>83</v>
      </c>
      <c r="C87" s="1">
        <v>34881</v>
      </c>
      <c r="D87">
        <v>3.3</v>
      </c>
      <c r="E87">
        <v>8.1000532197977702</v>
      </c>
    </row>
    <row r="88" spans="2:5">
      <c r="B88">
        <v>84</v>
      </c>
      <c r="C88" s="1">
        <v>34912</v>
      </c>
      <c r="D88">
        <v>0.3</v>
      </c>
      <c r="E88">
        <v>18.46199291059472</v>
      </c>
    </row>
    <row r="89" spans="2:5">
      <c r="B89">
        <v>85</v>
      </c>
      <c r="C89" s="1">
        <v>34943</v>
      </c>
      <c r="D89">
        <v>4.2</v>
      </c>
      <c r="E89">
        <v>10.389826282104563</v>
      </c>
    </row>
    <row r="90" spans="2:5">
      <c r="B90">
        <v>86</v>
      </c>
      <c r="C90" s="1">
        <v>34973</v>
      </c>
      <c r="D90">
        <v>-0.4</v>
      </c>
      <c r="E90">
        <v>9.7055944582486262</v>
      </c>
    </row>
    <row r="91" spans="2:5">
      <c r="B91">
        <v>87</v>
      </c>
      <c r="C91" s="1">
        <v>35004</v>
      </c>
      <c r="D91">
        <v>4.4000000000000004</v>
      </c>
      <c r="E91">
        <v>-5.0926561427590968</v>
      </c>
    </row>
    <row r="92" spans="2:5">
      <c r="B92">
        <v>88</v>
      </c>
      <c r="C92" s="1">
        <v>35034</v>
      </c>
      <c r="D92">
        <v>1.9</v>
      </c>
      <c r="E92">
        <v>-21.752964998553654</v>
      </c>
    </row>
    <row r="93" spans="2:5">
      <c r="B93">
        <v>89</v>
      </c>
      <c r="C93" s="1">
        <v>35065</v>
      </c>
      <c r="D93">
        <v>3.4</v>
      </c>
      <c r="E93">
        <v>-20.933456561922366</v>
      </c>
    </row>
    <row r="94" spans="2:5">
      <c r="B94">
        <v>90</v>
      </c>
      <c r="C94" s="1">
        <v>35096</v>
      </c>
      <c r="D94">
        <v>1</v>
      </c>
      <c r="E94">
        <v>25.563997662185855</v>
      </c>
    </row>
    <row r="95" spans="2:5">
      <c r="B95">
        <v>91</v>
      </c>
      <c r="C95" s="1">
        <v>35125</v>
      </c>
      <c r="D95">
        <v>1</v>
      </c>
      <c r="E95">
        <v>-2.541426177620564</v>
      </c>
    </row>
    <row r="96" spans="2:5">
      <c r="B96">
        <v>92</v>
      </c>
      <c r="C96" s="1">
        <v>35156</v>
      </c>
      <c r="D96">
        <v>1.5</v>
      </c>
      <c r="E96">
        <v>36.937625370140417</v>
      </c>
    </row>
    <row r="97" spans="2:5">
      <c r="B97">
        <v>93</v>
      </c>
      <c r="C97" s="1">
        <v>35186</v>
      </c>
      <c r="D97">
        <v>2.6</v>
      </c>
      <c r="E97">
        <v>20.710100446428566</v>
      </c>
    </row>
    <row r="98" spans="2:5">
      <c r="B98">
        <v>94</v>
      </c>
      <c r="C98" s="1">
        <v>35217</v>
      </c>
      <c r="D98">
        <v>0.4</v>
      </c>
      <c r="E98">
        <v>-8.130598093036685</v>
      </c>
    </row>
    <row r="99" spans="2:5">
      <c r="B99">
        <v>95</v>
      </c>
      <c r="C99" s="1">
        <v>35247</v>
      </c>
      <c r="D99">
        <v>-4.5</v>
      </c>
      <c r="E99">
        <v>9.0954837086425862</v>
      </c>
    </row>
    <row r="100" spans="2:5">
      <c r="B100">
        <v>96</v>
      </c>
      <c r="C100" s="1">
        <v>35278</v>
      </c>
      <c r="D100">
        <v>2.1</v>
      </c>
      <c r="E100">
        <v>20.946725092250933</v>
      </c>
    </row>
    <row r="101" spans="2:5">
      <c r="B101">
        <v>97</v>
      </c>
      <c r="C101" s="1">
        <v>35309</v>
      </c>
      <c r="D101">
        <v>5.6</v>
      </c>
      <c r="E101">
        <v>15.826857987319437</v>
      </c>
    </row>
    <row r="102" spans="2:5">
      <c r="B102">
        <v>98</v>
      </c>
      <c r="C102" s="1">
        <v>35339</v>
      </c>
      <c r="D102">
        <v>2.7</v>
      </c>
      <c r="E102">
        <v>4.6631271350372545</v>
      </c>
    </row>
    <row r="103" spans="2:5">
      <c r="B103">
        <v>99</v>
      </c>
      <c r="C103" s="1">
        <v>35370</v>
      </c>
      <c r="D103">
        <v>7.6</v>
      </c>
      <c r="E103">
        <v>24.88399528116398</v>
      </c>
    </row>
    <row r="104" spans="2:5">
      <c r="B104">
        <v>100</v>
      </c>
      <c r="C104" s="1">
        <v>35400</v>
      </c>
      <c r="D104">
        <v>-2</v>
      </c>
      <c r="E104">
        <v>4.5500346369418683</v>
      </c>
    </row>
    <row r="105" spans="2:5">
      <c r="B105">
        <v>101</v>
      </c>
      <c r="C105" s="1">
        <v>35431</v>
      </c>
      <c r="D105">
        <v>6.2</v>
      </c>
      <c r="E105">
        <v>24.470680360208402</v>
      </c>
    </row>
    <row r="106" spans="2:5">
      <c r="B106">
        <v>102</v>
      </c>
      <c r="C106" s="1">
        <v>35462</v>
      </c>
      <c r="D106">
        <v>0.8</v>
      </c>
      <c r="E106">
        <v>7.561459543166861</v>
      </c>
    </row>
    <row r="107" spans="2:5">
      <c r="B107">
        <v>103</v>
      </c>
      <c r="C107" s="1">
        <v>35490</v>
      </c>
      <c r="D107">
        <v>-4.2</v>
      </c>
      <c r="E107">
        <v>-4.9198029379344312</v>
      </c>
    </row>
    <row r="108" spans="2:5">
      <c r="B108">
        <v>104</v>
      </c>
      <c r="C108" s="1">
        <v>35521</v>
      </c>
      <c r="D108">
        <v>6</v>
      </c>
      <c r="E108">
        <v>23.751951923531912</v>
      </c>
    </row>
    <row r="109" spans="2:5">
      <c r="B109">
        <v>105</v>
      </c>
      <c r="C109" s="1">
        <v>35551</v>
      </c>
      <c r="D109">
        <v>6.1</v>
      </c>
      <c r="E109">
        <v>34.426919032597262</v>
      </c>
    </row>
    <row r="110" spans="2:5">
      <c r="B110">
        <v>106</v>
      </c>
      <c r="C110" s="1">
        <v>35582</v>
      </c>
      <c r="D110">
        <v>4.5</v>
      </c>
      <c r="E110">
        <v>4.3890089885083663</v>
      </c>
    </row>
    <row r="111" spans="2:5">
      <c r="B111">
        <v>107</v>
      </c>
      <c r="C111" s="1">
        <v>35612</v>
      </c>
      <c r="D111">
        <v>7.9</v>
      </c>
      <c r="E111">
        <v>45.610234611297308</v>
      </c>
    </row>
    <row r="112" spans="2:5">
      <c r="B112">
        <v>108</v>
      </c>
      <c r="C112" s="1">
        <v>35643</v>
      </c>
      <c r="D112">
        <v>-5.6</v>
      </c>
      <c r="E112">
        <v>-4.0205847953216409</v>
      </c>
    </row>
    <row r="113" spans="2:5">
      <c r="B113">
        <v>109</v>
      </c>
      <c r="C113" s="1">
        <v>35674</v>
      </c>
      <c r="D113">
        <v>5.5</v>
      </c>
      <c r="E113">
        <v>18.050654136364535</v>
      </c>
    </row>
    <row r="114" spans="2:5">
      <c r="B114">
        <v>110</v>
      </c>
      <c r="C114" s="1">
        <v>35704</v>
      </c>
      <c r="D114">
        <v>-3.3</v>
      </c>
      <c r="E114">
        <v>-17.290699786942387</v>
      </c>
    </row>
    <row r="115" spans="2:5">
      <c r="B115">
        <v>111</v>
      </c>
      <c r="C115" s="1">
        <v>35735</v>
      </c>
      <c r="D115">
        <v>4.5999999999999996</v>
      </c>
      <c r="E115">
        <v>5.0700906585726413</v>
      </c>
    </row>
    <row r="116" spans="2:5">
      <c r="B116">
        <v>112</v>
      </c>
      <c r="C116" s="1">
        <v>35765</v>
      </c>
      <c r="D116">
        <v>1.7</v>
      </c>
      <c r="E116">
        <v>-0.22236159416158782</v>
      </c>
    </row>
    <row r="117" spans="2:5">
      <c r="B117">
        <v>113</v>
      </c>
      <c r="C117" s="1">
        <v>35796</v>
      </c>
      <c r="D117">
        <v>1.1000000000000001</v>
      </c>
      <c r="E117">
        <v>18.378095238095245</v>
      </c>
    </row>
    <row r="118" spans="2:5">
      <c r="B118">
        <v>114</v>
      </c>
      <c r="C118" s="1">
        <v>35827</v>
      </c>
      <c r="D118">
        <v>7.2</v>
      </c>
      <c r="E118">
        <v>40.66630731232452</v>
      </c>
    </row>
    <row r="119" spans="2:5">
      <c r="B119">
        <v>115</v>
      </c>
      <c r="C119" s="1">
        <v>35855</v>
      </c>
      <c r="D119">
        <v>5.0999999999999996</v>
      </c>
      <c r="E119">
        <v>-3.1279311843700719</v>
      </c>
    </row>
    <row r="120" spans="2:5">
      <c r="B120">
        <v>116</v>
      </c>
      <c r="C120" s="1">
        <v>35886</v>
      </c>
      <c r="D120">
        <v>1</v>
      </c>
      <c r="E120">
        <v>19.188191881918819</v>
      </c>
    </row>
    <row r="121" spans="2:5">
      <c r="B121">
        <v>117</v>
      </c>
      <c r="C121" s="1">
        <v>35916</v>
      </c>
      <c r="D121">
        <v>-1.7</v>
      </c>
      <c r="E121">
        <v>2.0512693498452075</v>
      </c>
    </row>
    <row r="122" spans="2:5">
      <c r="B122">
        <v>118</v>
      </c>
      <c r="C122" s="1">
        <v>35947</v>
      </c>
      <c r="D122">
        <v>4.0999999999999996</v>
      </c>
      <c r="E122">
        <v>12.62765998757377</v>
      </c>
    </row>
    <row r="123" spans="2:5">
      <c r="B123">
        <v>119</v>
      </c>
      <c r="C123" s="1">
        <v>35977</v>
      </c>
      <c r="D123">
        <v>-1.1000000000000001</v>
      </c>
      <c r="E123">
        <v>17.003331451400889</v>
      </c>
    </row>
    <row r="124" spans="2:5">
      <c r="B124">
        <v>120</v>
      </c>
      <c r="C124" s="1">
        <v>36008</v>
      </c>
      <c r="D124">
        <v>-14.5</v>
      </c>
      <c r="E124">
        <v>-7.9135418661873222</v>
      </c>
    </row>
    <row r="125" spans="2:5">
      <c r="B125">
        <v>121</v>
      </c>
      <c r="C125" s="1">
        <v>36039</v>
      </c>
      <c r="D125">
        <v>6.4</v>
      </c>
      <c r="E125">
        <v>31.5</v>
      </c>
    </row>
    <row r="126" spans="2:5">
      <c r="B126">
        <v>122</v>
      </c>
      <c r="C126" s="1">
        <v>36069</v>
      </c>
      <c r="D126">
        <v>8.1</v>
      </c>
      <c r="E126">
        <v>-0.38022813688212925</v>
      </c>
    </row>
    <row r="127" spans="2:5">
      <c r="B127">
        <v>123</v>
      </c>
      <c r="C127" s="1">
        <v>36100</v>
      </c>
      <c r="D127">
        <v>6.1</v>
      </c>
      <c r="E127">
        <v>-7.1566412213740511</v>
      </c>
    </row>
    <row r="128" spans="2:5">
      <c r="B128">
        <v>124</v>
      </c>
      <c r="C128" s="1">
        <v>36130</v>
      </c>
      <c r="D128">
        <v>5.8</v>
      </c>
      <c r="E128">
        <v>20.349797080858519</v>
      </c>
    </row>
    <row r="129" spans="2:5">
      <c r="B129">
        <v>125</v>
      </c>
      <c r="C129" s="1">
        <v>36161</v>
      </c>
      <c r="D129">
        <v>4.2</v>
      </c>
      <c r="E129">
        <v>36.635167706004836</v>
      </c>
    </row>
    <row r="130" spans="2:5">
      <c r="B130">
        <v>126</v>
      </c>
      <c r="C130" s="1">
        <v>36192</v>
      </c>
      <c r="D130">
        <v>-3.1</v>
      </c>
      <c r="E130">
        <v>-19.875</v>
      </c>
    </row>
    <row r="131" spans="2:5">
      <c r="B131">
        <v>127</v>
      </c>
      <c r="C131" s="1">
        <v>36220</v>
      </c>
      <c r="D131">
        <v>4</v>
      </c>
      <c r="E131">
        <v>2.0280811232449301</v>
      </c>
    </row>
    <row r="132" spans="2:5">
      <c r="B132">
        <v>128</v>
      </c>
      <c r="C132" s="1">
        <v>36251</v>
      </c>
      <c r="D132">
        <v>3.9</v>
      </c>
      <c r="E132">
        <v>0.76452599388379205</v>
      </c>
    </row>
    <row r="133" spans="2:5">
      <c r="B133">
        <v>129</v>
      </c>
      <c r="C133" s="1">
        <v>36281</v>
      </c>
      <c r="D133">
        <v>-2.4</v>
      </c>
      <c r="E133">
        <v>-16.388467374810318</v>
      </c>
    </row>
    <row r="134" spans="2:5">
      <c r="B134">
        <v>130</v>
      </c>
      <c r="C134" s="1">
        <v>36312</v>
      </c>
      <c r="D134">
        <v>5.6</v>
      </c>
      <c r="E134">
        <v>7.4410163339382942</v>
      </c>
    </row>
    <row r="135" spans="2:5">
      <c r="B135">
        <v>131</v>
      </c>
      <c r="C135" s="1">
        <v>36342</v>
      </c>
      <c r="D135">
        <v>-3.1</v>
      </c>
      <c r="E135">
        <v>10.472972972972974</v>
      </c>
    </row>
    <row r="136" spans="2:5">
      <c r="B136">
        <v>132</v>
      </c>
      <c r="C136" s="1">
        <v>36373</v>
      </c>
      <c r="D136">
        <v>-0.5</v>
      </c>
      <c r="E136">
        <v>19.418960244648318</v>
      </c>
    </row>
    <row r="137" spans="2:5">
      <c r="B137">
        <v>133</v>
      </c>
      <c r="C137" s="1">
        <v>36404</v>
      </c>
      <c r="D137">
        <v>-2.7</v>
      </c>
      <c r="E137">
        <v>-14.340588988476313</v>
      </c>
    </row>
    <row r="138" spans="2:5">
      <c r="B138">
        <v>134</v>
      </c>
      <c r="C138" s="1">
        <v>36434</v>
      </c>
      <c r="D138">
        <v>6.3</v>
      </c>
      <c r="E138">
        <v>-4.0358744394618835</v>
      </c>
    </row>
    <row r="139" spans="2:5">
      <c r="B139">
        <v>135</v>
      </c>
      <c r="C139" s="1">
        <v>36465</v>
      </c>
      <c r="D139">
        <v>2</v>
      </c>
      <c r="E139">
        <v>7.1651090342679122</v>
      </c>
    </row>
    <row r="140" spans="2:5">
      <c r="B140">
        <v>136</v>
      </c>
      <c r="C140" s="1">
        <v>36495</v>
      </c>
      <c r="D140">
        <v>5.9</v>
      </c>
      <c r="E140">
        <v>18.604651162790699</v>
      </c>
    </row>
    <row r="141" spans="2:5">
      <c r="B141">
        <v>137</v>
      </c>
      <c r="C141" s="1">
        <v>36526</v>
      </c>
      <c r="D141">
        <v>-5</v>
      </c>
      <c r="E141">
        <v>-24.632352941176471</v>
      </c>
    </row>
    <row r="142" spans="2:5">
      <c r="B142">
        <v>138</v>
      </c>
      <c r="C142" s="1">
        <v>36557</v>
      </c>
      <c r="D142">
        <v>-1.9</v>
      </c>
      <c r="E142">
        <v>6.178861788617886</v>
      </c>
    </row>
    <row r="143" spans="2:5">
      <c r="B143">
        <v>139</v>
      </c>
      <c r="C143" s="1">
        <v>36586</v>
      </c>
      <c r="D143">
        <v>9.8000000000000007</v>
      </c>
      <c r="E143">
        <v>32.159264931087286</v>
      </c>
    </row>
    <row r="144" spans="2:5">
      <c r="B144">
        <v>140</v>
      </c>
      <c r="C144" s="1">
        <v>36617</v>
      </c>
      <c r="D144">
        <v>-3</v>
      </c>
      <c r="E144">
        <v>-7.0683661645422946</v>
      </c>
    </row>
    <row r="145" spans="2:5">
      <c r="B145">
        <v>141</v>
      </c>
      <c r="C145" s="1">
        <v>36647</v>
      </c>
      <c r="D145">
        <v>-2.1</v>
      </c>
      <c r="E145">
        <v>-13.96508728179551</v>
      </c>
    </row>
    <row r="146" spans="2:5">
      <c r="B146">
        <v>142</v>
      </c>
      <c r="C146" s="1">
        <v>36678</v>
      </c>
      <c r="D146">
        <v>2.5</v>
      </c>
      <c r="E146">
        <v>14.347826086956522</v>
      </c>
    </row>
    <row r="147" spans="2:5">
      <c r="B147">
        <v>143</v>
      </c>
      <c r="C147" s="1">
        <v>36708</v>
      </c>
      <c r="D147">
        <v>-1.6</v>
      </c>
      <c r="E147">
        <v>-10.899873257287707</v>
      </c>
    </row>
    <row r="148" spans="2:5">
      <c r="B148">
        <v>144</v>
      </c>
      <c r="C148" s="1">
        <v>36739</v>
      </c>
      <c r="D148">
        <v>6.2</v>
      </c>
      <c r="E148">
        <v>-0.71123755334281646</v>
      </c>
    </row>
    <row r="149" spans="2:5">
      <c r="B149">
        <v>145</v>
      </c>
      <c r="C149" s="1">
        <v>36770</v>
      </c>
      <c r="D149">
        <v>-5.3</v>
      </c>
      <c r="E149">
        <v>-29.369627507163326</v>
      </c>
    </row>
    <row r="150" spans="2:5">
      <c r="B150">
        <v>146</v>
      </c>
      <c r="C150" s="1">
        <v>36800</v>
      </c>
      <c r="D150">
        <v>-0.4</v>
      </c>
      <c r="E150">
        <v>-4.2596348884381339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609CD71-043A-4A45-98A1-42505093FB23}"/>
</file>

<file path=customXml/itemProps2.xml><?xml version="1.0" encoding="utf-8"?>
<ds:datastoreItem xmlns:ds="http://schemas.openxmlformats.org/officeDocument/2006/customXml" ds:itemID="{44C88CE2-C905-4DCE-A2C9-F6493332EDDC}"/>
</file>

<file path=customXml/itemProps3.xml><?xml version="1.0" encoding="utf-8"?>
<ds:datastoreItem xmlns:ds="http://schemas.openxmlformats.org/officeDocument/2006/customXml" ds:itemID="{7BDADABE-64F9-49B4-A4E5-C12CE1A1014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Dell_return</vt:lpstr>
      <vt:lpstr>S_and_P_return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2007-01-24T17:46:02Z</dcterms:created>
  <dcterms:modified xsi:type="dcterms:W3CDTF">2007-04-05T02:32:50Z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