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2120" windowHeight="8835"/>
  </bookViews>
  <sheets>
    <sheet name="option" sheetId="1" r:id="rId1"/>
  </sheets>
  <definedNames>
    <definedName name="solver_adj" localSheetId="0" hidden="1">option!$B$10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option!$B$10</definedName>
    <definedName name="solver_lhs2" localSheetId="0" hidden="1">option!$B$13</definedName>
    <definedName name="solver_lin" localSheetId="0" hidden="1">0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option!$D$13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mp" localSheetId="0" hidden="1">option!$D$13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4525"/>
</workbook>
</file>

<file path=xl/calcChain.xml><?xml version="1.0" encoding="utf-8"?>
<calcChain xmlns="http://schemas.openxmlformats.org/spreadsheetml/2006/main">
  <c r="I27" i="1" l="1"/>
  <c r="E19" i="1" l="1"/>
  <c r="E18" i="1"/>
  <c r="B8" i="1"/>
  <c r="B18" i="1" s="1"/>
  <c r="B19" i="1" l="1"/>
  <c r="D13" i="1" l="1"/>
  <c r="D14" i="1"/>
</calcChain>
</file>

<file path=xl/sharedStrings.xml><?xml version="1.0" encoding="utf-8"?>
<sst xmlns="http://schemas.openxmlformats.org/spreadsheetml/2006/main" count="16" uniqueCount="16">
  <si>
    <t>Call with dividends</t>
  </si>
  <si>
    <t>Input data</t>
  </si>
  <si>
    <t>Stock price</t>
  </si>
  <si>
    <t>Exercise price</t>
  </si>
  <si>
    <t>Duration</t>
  </si>
  <si>
    <t>Interest rate</t>
  </si>
  <si>
    <t>dividend rate</t>
  </si>
  <si>
    <t>volatility</t>
  </si>
  <si>
    <t>Predicted</t>
  </si>
  <si>
    <t>put</t>
  </si>
  <si>
    <t>Other quantities for option price</t>
  </si>
  <si>
    <t>d1</t>
  </si>
  <si>
    <t>N(d1)</t>
  </si>
  <si>
    <t>d2</t>
  </si>
  <si>
    <t>N(d2)</t>
  </si>
  <si>
    <t>Call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</si>
</sst>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2" fontId="1" fillId="0" borderId="0" xfId="0" applyNumberFormat="1" applyFont="1"/>
    <xf numFmtId="8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topLeftCell="A4" workbookViewId="0">
      <selection activeCell="I27" sqref="I27"/>
    </sheetView>
  </sheetViews>
  <sheetFormatPr defaultRowHeight="12.75" x14ac:dyDescent="0.2"/>
  <cols>
    <col min="1" max="1" width="19.7109375" style="2" customWidth="1"/>
    <col min="2" max="2" width="9.140625" style="2"/>
    <col min="3" max="3" width="4.42578125" style="2" customWidth="1"/>
    <col min="4" max="4" width="9.140625" style="2"/>
    <col min="5" max="5" width="7.140625" style="2" customWidth="1"/>
    <col min="6" max="16384" width="9.140625" style="2"/>
  </cols>
  <sheetData>
    <row r="1" spans="1:15" ht="15.75" x14ac:dyDescent="0.25">
      <c r="A1" s="1" t="s">
        <v>0</v>
      </c>
    </row>
    <row r="2" spans="1:15" ht="15.75" x14ac:dyDescent="0.25">
      <c r="A2" s="1"/>
    </row>
    <row r="4" spans="1:15" x14ac:dyDescent="0.2">
      <c r="A4" s="2" t="s">
        <v>1</v>
      </c>
    </row>
    <row r="5" spans="1:15" x14ac:dyDescent="0.2">
      <c r="A5" s="2" t="s">
        <v>2</v>
      </c>
      <c r="B5" s="3">
        <v>20</v>
      </c>
      <c r="F5" s="4"/>
    </row>
    <row r="6" spans="1:15" x14ac:dyDescent="0.2">
      <c r="A6" s="2" t="s">
        <v>3</v>
      </c>
      <c r="B6" s="3">
        <v>24</v>
      </c>
      <c r="F6" s="4"/>
    </row>
    <row r="7" spans="1:15" x14ac:dyDescent="0.2">
      <c r="A7" s="2" t="s">
        <v>4</v>
      </c>
      <c r="B7" s="3">
        <v>7</v>
      </c>
      <c r="E7" s="4"/>
      <c r="F7" s="5"/>
      <c r="G7" s="5"/>
      <c r="I7" s="5"/>
    </row>
    <row r="8" spans="1:15" x14ac:dyDescent="0.2">
      <c r="A8" s="2" t="s">
        <v>5</v>
      </c>
      <c r="B8" s="3">
        <f>LN(1+0.05)</f>
        <v>4.8790164169432049E-2</v>
      </c>
    </row>
    <row r="9" spans="1:15" x14ac:dyDescent="0.2">
      <c r="A9" s="2" t="s">
        <v>6</v>
      </c>
      <c r="B9" s="3">
        <v>0</v>
      </c>
      <c r="K9" s="6"/>
      <c r="O9" s="6"/>
    </row>
    <row r="10" spans="1:15" x14ac:dyDescent="0.2">
      <c r="A10" s="2" t="s">
        <v>7</v>
      </c>
      <c r="B10" s="3">
        <v>0.5</v>
      </c>
    </row>
    <row r="12" spans="1:15" x14ac:dyDescent="0.2">
      <c r="B12" s="7"/>
      <c r="D12" s="7" t="s">
        <v>8</v>
      </c>
    </row>
    <row r="13" spans="1:15" x14ac:dyDescent="0.2">
      <c r="A13" s="2" t="s">
        <v>15</v>
      </c>
      <c r="C13" s="8"/>
      <c r="D13" s="6">
        <f>EXP(-B9*B7)*B5*E18-B6*EXP(-B7*B8)*E19</f>
        <v>10.638227276000947</v>
      </c>
    </row>
    <row r="14" spans="1:15" x14ac:dyDescent="0.2">
      <c r="A14" s="2" t="s">
        <v>9</v>
      </c>
      <c r="C14" s="8"/>
      <c r="D14" s="6">
        <f>B5*EXP(-B9*B7)*(E18-1)-B6*EXP(-B8*B7)*(E19-1)</f>
        <v>7.694579199123857</v>
      </c>
    </row>
    <row r="15" spans="1:15" x14ac:dyDescent="0.2">
      <c r="C15" s="8"/>
      <c r="D15" s="6"/>
    </row>
    <row r="17" spans="1:9" x14ac:dyDescent="0.2">
      <c r="A17" s="2" t="s">
        <v>10</v>
      </c>
    </row>
    <row r="18" spans="1:9" x14ac:dyDescent="0.2">
      <c r="A18" s="2" t="s">
        <v>11</v>
      </c>
      <c r="B18" s="2">
        <f>(LN(B5/B6)+(B8-B9+B10^2/2)*B7)/(B10*SQRT(B7))</f>
        <v>0.7817889671391125</v>
      </c>
      <c r="D18" s="9" t="s">
        <v>12</v>
      </c>
      <c r="E18" s="2">
        <f>_xlfn.NORM.S.DIST(B18,TRUE)</f>
        <v>0.78283069699271057</v>
      </c>
    </row>
    <row r="19" spans="1:9" x14ac:dyDescent="0.2">
      <c r="A19" s="2" t="s">
        <v>13</v>
      </c>
      <c r="B19" s="2">
        <f>B18-B10*SQRT(B7)</f>
        <v>-0.54108668839318286</v>
      </c>
      <c r="D19" s="9" t="s">
        <v>14</v>
      </c>
      <c r="E19" s="2">
        <f>_xlfn.NORM.S.DIST(B19,TRUE)</f>
        <v>0.2942239164900175</v>
      </c>
    </row>
    <row r="27" spans="1:9" x14ac:dyDescent="0.2">
      <c r="I27" s="2">
        <f>50*1.05^5</f>
        <v>63.814078125000009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6" orientation="portrait" horizontalDpi="300" verticalDpi="300" r:id="rId1"/>
  <headerFooter alignWithMargins="0">
    <oddFooter>&amp;C&amp;"Arial,Bold"Exhibit 28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24B799E-CDDF-444B-BB52-5999B4691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C422009-3952-4820-81CB-BB63784C89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40DAF-11F9-487C-8FAD-B5DECBB418A8}">
  <ds:schemaRefs>
    <ds:schemaRef ds:uri="http://purl.org/dc/elements/1.1/"/>
    <ds:schemaRef ds:uri="d1607db4-bd3f-4f82-a312-bf7e283d0a6b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2007-02-23T15:55:07Z</dcterms:created>
  <dcterms:modified xsi:type="dcterms:W3CDTF">2010-08-29T18:43:20Z</dcterms:modified>
  <cp:category/>
</cp:coreProperties>
</file>