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4755"/>
  </bookViews>
  <sheets>
    <sheet name="blades" sheetId="1" r:id="rId1"/>
  </sheets>
  <externalReferences>
    <externalReference r:id="rId2"/>
  </externalReferences>
  <definedNames>
    <definedName name="blades_per_razor">blades!$D$8</definedName>
    <definedName name="demand_razors">blades!$D$5</definedName>
    <definedName name="price_blades">blades!$D$11</definedName>
    <definedName name="price_razors">blades!$D$10</definedName>
    <definedName name="profit">'[1]no blades'!$D$11</definedName>
    <definedName name="profit_blades">blades!$D$13</definedName>
    <definedName name="profit_per_blade">blades!$D$9</definedName>
    <definedName name="profit_razors">blades!$D$12</definedName>
    <definedName name="solver_adj" localSheetId="0" hidden="1">blades!$D$10:$D$11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blades!$D$10:$D$11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blades!$D$14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profit">blades!$D$14</definedName>
    <definedName name="unit_cost_blade">blades!$D$7</definedName>
    <definedName name="unit_cost_razor">blades!$D$6</definedName>
  </definedNames>
  <calcPr calcId="124519"/>
</workbook>
</file>

<file path=xl/calcChain.xml><?xml version="1.0" encoding="utf-8"?>
<calcChain xmlns="http://schemas.openxmlformats.org/spreadsheetml/2006/main">
  <c r="D9" i="1"/>
  <c r="D5"/>
  <c r="D8"/>
  <c r="D13" s="1"/>
  <c r="D14" s="1"/>
  <c r="D12"/>
  <c r="G4"/>
  <c r="F4"/>
</calcChain>
</file>

<file path=xl/sharedStrings.xml><?xml version="1.0" encoding="utf-8"?>
<sst xmlns="http://schemas.openxmlformats.org/spreadsheetml/2006/main" count="17" uniqueCount="14">
  <si>
    <t>blades per razor</t>
  </si>
  <si>
    <t>profit per blade</t>
  </si>
  <si>
    <t>price razors</t>
  </si>
  <si>
    <t>demand razors</t>
  </si>
  <si>
    <t>price blades</t>
  </si>
  <si>
    <t>demand blades</t>
  </si>
  <si>
    <t>unit cost razor</t>
  </si>
  <si>
    <t>unit cost blade</t>
  </si>
  <si>
    <t>profit razors</t>
  </si>
  <si>
    <t>profit blades</t>
  </si>
  <si>
    <t>total profit</t>
  </si>
  <si>
    <t>charge 94 cents</t>
  </si>
  <si>
    <t>per razor (below cost)</t>
  </si>
  <si>
    <t>and 33 cents per blade.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</si>
</sst>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1" fillId="0" borderId="0" xfId="1"/>
    <xf numFmtId="44" fontId="1" fillId="2" borderId="0" xfId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for razors</a:t>
            </a:r>
          </a:p>
        </c:rich>
      </c:tx>
      <c:layout>
        <c:manualLayout>
          <c:xMode val="edge"/>
          <c:yMode val="edge"/>
          <c:x val="0.35403791917314681"/>
          <c:y val="4.5454545454545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118044445792358"/>
          <c:y val="0.27272861786131758"/>
          <c:w val="0.44099445754448752"/>
          <c:h val="0.40909292679197634"/>
        </c:manualLayout>
      </c:layout>
      <c:scatterChart>
        <c:scatterStyle val="lineMarker"/>
        <c:ser>
          <c:idx val="0"/>
          <c:order val="0"/>
          <c:tx>
            <c:strRef>
              <c:f>'[1]no blades'!$D$2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0.28257769440880753"/>
                  <c:y val="-0.3573004793207137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'[1]no blades'!$C$3:$C$4</c:f>
              <c:numCache>
                <c:formatCode>General</c:formatCode>
                <c:ptCount val="2"/>
                <c:pt idx="0">
                  <c:v>5</c:v>
                </c:pt>
                <c:pt idx="1">
                  <c:v>5.05</c:v>
                </c:pt>
              </c:numCache>
            </c:numRef>
          </c:xVal>
          <c:yVal>
            <c:numRef>
              <c:f>'[1]no blades'!$D$3:$D$4</c:f>
              <c:numCache>
                <c:formatCode>General</c:formatCode>
                <c:ptCount val="2"/>
                <c:pt idx="0">
                  <c:v>6</c:v>
                </c:pt>
                <c:pt idx="1">
                  <c:v>5.88</c:v>
                </c:pt>
              </c:numCache>
            </c:numRef>
          </c:yVal>
        </c:ser>
        <c:axId val="70118400"/>
        <c:axId val="70190208"/>
      </c:scatterChart>
      <c:valAx>
        <c:axId val="7011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38198822973215302"/>
              <c:y val="0.818186060075823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90208"/>
        <c:crosses val="autoZero"/>
        <c:crossBetween val="midCat"/>
      </c:valAx>
      <c:valAx>
        <c:axId val="70190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</a:t>
                </a:r>
              </a:p>
            </c:rich>
          </c:tx>
          <c:layout>
            <c:manualLayout>
              <c:xMode val="edge"/>
              <c:yMode val="edge"/>
              <c:x val="4.9689440993788817E-2"/>
              <c:y val="0.3535369442456056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184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60346261065189"/>
          <c:y val="0.3080823987910602"/>
          <c:w val="0.25155312107725658"/>
          <c:h val="0.338385429094090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blade demand</a:t>
            </a:r>
          </a:p>
        </c:rich>
      </c:tx>
      <c:layout>
        <c:manualLayout>
          <c:xMode val="edge"/>
          <c:yMode val="edge"/>
          <c:x val="0.39050187328167091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20334299160902"/>
          <c:y val="0.28718092538524331"/>
          <c:w val="0.43535676141568247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blades!$G$2</c:f>
              <c:strCache>
                <c:ptCount val="1"/>
                <c:pt idx="0">
                  <c:v>demand blades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 val="-3.555901107279473E-2"/>
                  <c:y val="-0.4950453233520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blades!$F$3:$F$4</c:f>
              <c:numCache>
                <c:formatCode>General</c:formatCode>
                <c:ptCount val="2"/>
                <c:pt idx="0">
                  <c:v>0.35</c:v>
                </c:pt>
                <c:pt idx="1">
                  <c:v>0.35349999999999998</c:v>
                </c:pt>
              </c:numCache>
            </c:numRef>
          </c:xVal>
          <c:yVal>
            <c:numRef>
              <c:f>blades!$G$3:$G$4</c:f>
              <c:numCache>
                <c:formatCode>General</c:formatCode>
                <c:ptCount val="2"/>
                <c:pt idx="0">
                  <c:v>50</c:v>
                </c:pt>
                <c:pt idx="1">
                  <c:v>48.5</c:v>
                </c:pt>
              </c:numCache>
            </c:numRef>
          </c:yVal>
        </c:ser>
        <c:axId val="78312960"/>
        <c:axId val="78314880"/>
      </c:scatterChart>
      <c:valAx>
        <c:axId val="78312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14880"/>
        <c:crosses val="autoZero"/>
        <c:crossBetween val="midCat"/>
      </c:valAx>
      <c:valAx>
        <c:axId val="78314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12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907734818108154"/>
          <c:y val="0.338463153644256"/>
          <c:w val="0.32981585745053632"/>
          <c:h val="0.384617538192341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0</xdr:rowOff>
    </xdr:from>
    <xdr:to>
      <xdr:col>12</xdr:col>
      <xdr:colOff>542925</xdr:colOff>
      <xdr:row>12</xdr:row>
      <xdr:rowOff>104775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47625</xdr:rowOff>
    </xdr:from>
    <xdr:to>
      <xdr:col>10</xdr:col>
      <xdr:colOff>304800</xdr:colOff>
      <xdr:row>24</xdr:row>
      <xdr:rowOff>123825</xdr:rowOff>
    </xdr:to>
    <xdr:graphicFrame macro="">
      <xdr:nvGraphicFramePr>
        <xdr:cNvPr id="10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zorsandblad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 blades"/>
      <sheetName val="blades"/>
      <sheetName val="Sheet2"/>
      <sheetName val="Sheet3"/>
    </sheetNames>
    <sheetDataSet>
      <sheetData sheetId="0">
        <row r="2">
          <cell r="D2" t="str">
            <v>demand</v>
          </cell>
        </row>
        <row r="3">
          <cell r="C3">
            <v>5</v>
          </cell>
          <cell r="D3">
            <v>6</v>
          </cell>
        </row>
        <row r="4">
          <cell r="C4">
            <v>5.05</v>
          </cell>
          <cell r="D4">
            <v>5.88</v>
          </cell>
        </row>
        <row r="11">
          <cell r="D11">
            <v>18.150000000000002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G14"/>
  <sheetViews>
    <sheetView tabSelected="1" topLeftCell="B1" workbookViewId="0">
      <selection activeCell="D20" sqref="D20"/>
    </sheetView>
  </sheetViews>
  <sheetFormatPr defaultRowHeight="12.75"/>
  <cols>
    <col min="3" max="3" width="19.42578125" customWidth="1"/>
    <col min="4" max="4" width="15.85546875" customWidth="1"/>
    <col min="6" max="6" width="14.42578125" customWidth="1"/>
    <col min="7" max="7" width="13" customWidth="1"/>
  </cols>
  <sheetData>
    <row r="2" spans="3:7">
      <c r="C2" t="s">
        <v>2</v>
      </c>
      <c r="D2" t="s">
        <v>3</v>
      </c>
      <c r="F2" t="s">
        <v>4</v>
      </c>
      <c r="G2" t="s">
        <v>5</v>
      </c>
    </row>
    <row r="3" spans="3:7">
      <c r="C3">
        <v>5</v>
      </c>
      <c r="D3">
        <v>6</v>
      </c>
      <c r="F3">
        <v>0.35</v>
      </c>
      <c r="G3">
        <v>50</v>
      </c>
    </row>
    <row r="4" spans="3:7">
      <c r="C4">
        <v>5.05</v>
      </c>
      <c r="D4">
        <v>5.88</v>
      </c>
      <c r="F4">
        <f>1.01*0.35</f>
        <v>0.35349999999999998</v>
      </c>
      <c r="G4">
        <f>0.97*G3</f>
        <v>48.5</v>
      </c>
    </row>
    <row r="5" spans="3:7">
      <c r="C5" t="s">
        <v>3</v>
      </c>
      <c r="D5">
        <f>18-2.4*price_razors</f>
        <v>15.742929561982864</v>
      </c>
    </row>
    <row r="6" spans="3:7">
      <c r="C6" t="s">
        <v>6</v>
      </c>
      <c r="D6" s="1">
        <v>2</v>
      </c>
    </row>
    <row r="7" spans="3:7">
      <c r="C7" t="s">
        <v>7</v>
      </c>
      <c r="D7" s="1">
        <v>0.2</v>
      </c>
      <c r="F7" t="s">
        <v>11</v>
      </c>
    </row>
    <row r="8" spans="3:7">
      <c r="C8" t="s">
        <v>0</v>
      </c>
      <c r="D8">
        <f>-price_blades*428.57+200</f>
        <v>57.143223701749179</v>
      </c>
      <c r="F8" t="s">
        <v>12</v>
      </c>
    </row>
    <row r="9" spans="3:7">
      <c r="C9" t="s">
        <v>1</v>
      </c>
      <c r="D9" s="1">
        <f>price_blades-unit_cost_blade</f>
        <v>0.13333358914121574</v>
      </c>
      <c r="F9" t="s">
        <v>13</v>
      </c>
    </row>
    <row r="10" spans="3:7">
      <c r="C10" t="s">
        <v>2</v>
      </c>
      <c r="D10" s="2">
        <v>0.94044601584047338</v>
      </c>
    </row>
    <row r="11" spans="3:7">
      <c r="C11" t="s">
        <v>4</v>
      </c>
      <c r="D11" s="2">
        <v>0.33333358914121575</v>
      </c>
    </row>
    <row r="12" spans="3:7">
      <c r="C12" t="s">
        <v>8</v>
      </c>
      <c r="D12" s="1">
        <f>(price_razors-unit_cost_razor)*demand_razors</f>
        <v>-16.680483739741732</v>
      </c>
    </row>
    <row r="13" spans="3:7">
      <c r="C13" t="s">
        <v>9</v>
      </c>
      <c r="D13">
        <f>demand_razors*blades_per_razor*(profit_per_blade)</f>
        <v>119.9471295493865</v>
      </c>
    </row>
    <row r="14" spans="3:7">
      <c r="C14" t="s">
        <v>10</v>
      </c>
      <c r="D14">
        <f>profit_blades+profit_razors</f>
        <v>103.26664580964477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8E86BA7-7061-4704-B5EF-9D3773EBCA69}"/>
</file>

<file path=customXml/itemProps2.xml><?xml version="1.0" encoding="utf-8"?>
<ds:datastoreItem xmlns:ds="http://schemas.openxmlformats.org/officeDocument/2006/customXml" ds:itemID="{E7369A35-2102-4F8C-A33D-02998FBF213A}"/>
</file>

<file path=customXml/itemProps3.xml><?xml version="1.0" encoding="utf-8"?>
<ds:datastoreItem xmlns:ds="http://schemas.openxmlformats.org/officeDocument/2006/customXml" ds:itemID="{E7E574AA-1B26-4F6D-87D5-72FE6C88834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blades</vt:lpstr>
      <vt:lpstr>blades_per_razor</vt:lpstr>
      <vt:lpstr>demand_razors</vt:lpstr>
      <vt:lpstr>price_blades</vt:lpstr>
      <vt:lpstr>price_razors</vt:lpstr>
      <vt:lpstr>profit_blades</vt:lpstr>
      <vt:lpstr>profit_per_blade</vt:lpstr>
      <vt:lpstr>profit_razors</vt:lpstr>
      <vt:lpstr>total_profit</vt:lpstr>
      <vt:lpstr>unit_cost_blade</vt:lpstr>
      <vt:lpstr>unit_cost_razor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2007-04-10T02:59:44Z</dcterms:created>
  <dcterms:modified xsi:type="dcterms:W3CDTF">2007-04-10T02:59:44Z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