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joy\5th year\1st term\COE125\"/>
    </mc:Choice>
  </mc:AlternateContent>
  <xr:revisionPtr revIDLastSave="0" documentId="10_ncr:100000_{C3975E57-402F-4171-AC7D-A00DB61BB2F3}" xr6:coauthVersionLast="31" xr6:coauthVersionMax="31" xr10:uidLastSave="{00000000-0000-0000-0000-000000000000}"/>
  <bookViews>
    <workbookView xWindow="0" yWindow="0" windowWidth="20490" windowHeight="7545" tabRatio="885" activeTab="4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<sst xmlns="http://schemas.openxmlformats.org/spreadsheetml/2006/main" count="91" uniqueCount="62">
  <si>
    <t>Done!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</si>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</sst>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712258</xdr:colOff>
      <xdr:row>2</xdr:row>
      <xdr:rowOff>1228725</xdr:rowOff>
    </xdr:from>
    <xdr:to>
      <xdr:col>3</xdr:col>
      <xdr:colOff>2164292</xdr:colOff>
      <xdr:row>2</xdr:row>
      <xdr:rowOff>1660725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903883" y="3324225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726547</xdr:colOff>
      <xdr:row>2</xdr:row>
      <xdr:rowOff>720726</xdr:rowOff>
    </xdr:from>
    <xdr:to>
      <xdr:col>3</xdr:col>
      <xdr:colOff>2166547</xdr:colOff>
      <xdr:row>2</xdr:row>
      <xdr:rowOff>1152726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918172" y="2816226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694797</xdr:colOff>
      <xdr:row>1</xdr:row>
      <xdr:rowOff>130176</xdr:rowOff>
    </xdr:from>
    <xdr:to>
      <xdr:col>3</xdr:col>
      <xdr:colOff>2134797</xdr:colOff>
      <xdr:row>1</xdr:row>
      <xdr:rowOff>562176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886422" y="47942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694797</xdr:colOff>
      <xdr:row>1</xdr:row>
      <xdr:rowOff>619126</xdr:rowOff>
    </xdr:from>
    <xdr:to>
      <xdr:col>3</xdr:col>
      <xdr:colOff>2134797</xdr:colOff>
      <xdr:row>1</xdr:row>
      <xdr:rowOff>1051126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9886422" y="968376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691091</xdr:colOff>
      <xdr:row>1</xdr:row>
      <xdr:rowOff>1105959</xdr:rowOff>
    </xdr:from>
    <xdr:to>
      <xdr:col>3</xdr:col>
      <xdr:colOff>2217208</xdr:colOff>
      <xdr:row>1</xdr:row>
      <xdr:rowOff>1537959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9882716" y="1455209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724959</xdr:colOff>
      <xdr:row>2</xdr:row>
      <xdr:rowOff>185208</xdr:rowOff>
    </xdr:from>
    <xdr:to>
      <xdr:col>3</xdr:col>
      <xdr:colOff>2164959</xdr:colOff>
      <xdr:row>2</xdr:row>
      <xdr:rowOff>617208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9916584" y="2280708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764116</xdr:colOff>
      <xdr:row>3</xdr:row>
      <xdr:rowOff>1169458</xdr:rowOff>
    </xdr:from>
    <xdr:to>
      <xdr:col>2</xdr:col>
      <xdr:colOff>2216150</xdr:colOff>
      <xdr:row>3</xdr:row>
      <xdr:rowOff>1624541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6891866" y="5154083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778405</xdr:colOff>
      <xdr:row>3</xdr:row>
      <xdr:rowOff>661459</xdr:rowOff>
    </xdr:from>
    <xdr:to>
      <xdr:col>2</xdr:col>
      <xdr:colOff>2218405</xdr:colOff>
      <xdr:row>3</xdr:row>
      <xdr:rowOff>1093459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6906155" y="4646084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776817</xdr:colOff>
      <xdr:row>3</xdr:row>
      <xdr:rowOff>125941</xdr:rowOff>
    </xdr:from>
    <xdr:to>
      <xdr:col>2</xdr:col>
      <xdr:colOff>2216817</xdr:colOff>
      <xdr:row>3</xdr:row>
      <xdr:rowOff>557941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6904567" y="411056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814917</xdr:colOff>
      <xdr:row>4</xdr:row>
      <xdr:rowOff>1122892</xdr:rowOff>
    </xdr:from>
    <xdr:to>
      <xdr:col>2</xdr:col>
      <xdr:colOff>2266951</xdr:colOff>
      <xdr:row>4</xdr:row>
      <xdr:rowOff>1635125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6942667" y="6996642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808039</xdr:colOff>
      <xdr:row>4</xdr:row>
      <xdr:rowOff>614893</xdr:rowOff>
    </xdr:from>
    <xdr:to>
      <xdr:col>2</xdr:col>
      <xdr:colOff>2248039</xdr:colOff>
      <xdr:row>4</xdr:row>
      <xdr:rowOff>1046893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6935789" y="6488643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806451</xdr:colOff>
      <xdr:row>4</xdr:row>
      <xdr:rowOff>132291</xdr:rowOff>
    </xdr:from>
    <xdr:to>
      <xdr:col>2</xdr:col>
      <xdr:colOff>2246451</xdr:colOff>
      <xdr:row>4</xdr:row>
      <xdr:rowOff>564291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6934201" y="600604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2" activePane="bottomLeft" state="frozen"/>
      <selection pane="bottomLeft" activeCell="G4" sqref="G4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27</v>
      </c>
      <c r="B1" s="145" t="s">
        <v>25</v>
      </c>
      <c r="C1" s="146" t="s">
        <v>26</v>
      </c>
      <c r="D1" s="147" t="s">
        <v>1</v>
      </c>
      <c r="E1" s="148" t="s">
        <v>5</v>
      </c>
    </row>
    <row r="2" spans="1:5" ht="137.25" customHeight="1" x14ac:dyDescent="0.2">
      <c r="C2" s="141"/>
    </row>
    <row r="3" spans="1:5" ht="148.5" customHeight="1" x14ac:dyDescent="0.2"/>
    <row r="4" spans="1:5" ht="148.5" customHeight="1" x14ac:dyDescent="0.2"/>
    <row r="5" spans="1:5" ht="131.2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C6" sqref="C6:I6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2</v>
      </c>
      <c r="C3" s="97" t="str">
        <f>CHOOSE(WEEKDAY(C5),"S","M","T","W","R","F","S")</f>
        <v>R</v>
      </c>
      <c r="D3" s="98" t="str">
        <f t="shared" ref="D3:I3" si="0">CHOOSE(WEEKDAY(D5),"S","M","T","W","R","F","S")</f>
        <v>F</v>
      </c>
      <c r="E3" s="98" t="str">
        <f t="shared" si="0"/>
        <v>S</v>
      </c>
      <c r="F3" s="98" t="str">
        <f t="shared" si="0"/>
        <v>S</v>
      </c>
      <c r="G3" s="98" t="str">
        <f t="shared" si="0"/>
        <v>M</v>
      </c>
      <c r="H3" s="98" t="str">
        <f t="shared" si="0"/>
        <v>T</v>
      </c>
      <c r="I3" s="99" t="str">
        <f t="shared" si="0"/>
        <v>W</v>
      </c>
    </row>
    <row r="4" spans="2:11" s="9" customFormat="1" ht="24" customHeight="1" thickBot="1" x14ac:dyDescent="0.25">
      <c r="B4" s="19" t="s">
        <v>3</v>
      </c>
      <c r="C4" s="177" t="str">
        <f>CHOOSE(MONTH(E5),"January", "February", "March", "April", "May", "June", "July", "August", "September", "October", "November", "December")</f>
        <v>September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8</v>
      </c>
      <c r="C5" s="100">
        <v>43363</v>
      </c>
      <c r="D5" s="101">
        <f t="shared" ref="D5:I5" si="1">C5+1</f>
        <v>43364</v>
      </c>
      <c r="E5" s="101">
        <f t="shared" si="1"/>
        <v>43365</v>
      </c>
      <c r="F5" s="101">
        <f t="shared" si="1"/>
        <v>43366</v>
      </c>
      <c r="G5" s="101">
        <f t="shared" si="1"/>
        <v>43367</v>
      </c>
      <c r="H5" s="101">
        <f t="shared" si="1"/>
        <v>43368</v>
      </c>
      <c r="I5" s="102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53</v>
      </c>
      <c r="C8" s="12">
        <v>3</v>
      </c>
      <c r="D8" s="13">
        <v>2</v>
      </c>
      <c r="E8" s="13">
        <v>2</v>
      </c>
      <c r="F8" s="13">
        <v>3</v>
      </c>
      <c r="G8" s="13">
        <v>0</v>
      </c>
      <c r="H8" s="13">
        <v>0</v>
      </c>
      <c r="I8" s="14">
        <v>0</v>
      </c>
      <c r="J8" s="118">
        <f t="shared" ref="J8:J13" si="3">SUM(C8:I8)</f>
        <v>10</v>
      </c>
    </row>
    <row r="9" spans="2:11" ht="21.95" customHeight="1" x14ac:dyDescent="0.2">
      <c r="B9" s="166" t="s">
        <v>54</v>
      </c>
      <c r="C9" s="15">
        <v>3</v>
      </c>
      <c r="D9" s="16">
        <v>2</v>
      </c>
      <c r="E9" s="16">
        <v>4</v>
      </c>
      <c r="F9" s="16">
        <v>1</v>
      </c>
      <c r="G9" s="16">
        <v>0</v>
      </c>
      <c r="H9" s="16">
        <v>0</v>
      </c>
      <c r="I9" s="17">
        <v>0</v>
      </c>
      <c r="J9" s="119">
        <f t="shared" si="3"/>
        <v>10</v>
      </c>
    </row>
    <row r="10" spans="2:11" ht="21.95" customHeight="1" x14ac:dyDescent="0.2">
      <c r="B10" s="166" t="s">
        <v>55</v>
      </c>
      <c r="C10" s="15">
        <v>2</v>
      </c>
      <c r="D10" s="16">
        <v>3</v>
      </c>
      <c r="E10" s="16">
        <v>3</v>
      </c>
      <c r="F10" s="16">
        <v>2</v>
      </c>
      <c r="G10" s="16">
        <v>0</v>
      </c>
      <c r="H10" s="16">
        <v>0</v>
      </c>
      <c r="I10" s="17">
        <v>0</v>
      </c>
      <c r="J10" s="119">
        <f t="shared" si="3"/>
        <v>10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J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6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 t="shared" si="4"/>
        <v>30</v>
      </c>
    </row>
    <row r="15" spans="2:11" ht="21.95" customHeight="1" x14ac:dyDescent="0.2">
      <c r="B15" s="24" t="s">
        <v>10</v>
      </c>
      <c r="C15" s="115">
        <f>C$16-SUM(C$14:C$14)</f>
        <v>22</v>
      </c>
      <c r="D15" s="116">
        <f>C$16-SUM(C$14:D$14)</f>
        <v>15</v>
      </c>
      <c r="E15" s="116">
        <f>C$16-SUM(C$14:E$14)</f>
        <v>6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30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5" workbookViewId="0">
      <selection activeCell="C6" sqref="C6:I6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24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2</v>
      </c>
      <c r="C3" s="77" t="str">
        <f>CHOOSE(WEEKDAY(C5),"S","M","T","W","R","F","S")</f>
        <v>R</v>
      </c>
      <c r="D3" s="78" t="str">
        <f t="shared" ref="D3:I3" si="0">CHOOSE(WEEKDAY(D5),"S","M","T","W","R","F","S")</f>
        <v>F</v>
      </c>
      <c r="E3" s="78" t="str">
        <f t="shared" si="0"/>
        <v>S</v>
      </c>
      <c r="F3" s="78" t="str">
        <f t="shared" si="0"/>
        <v>S</v>
      </c>
      <c r="G3" s="78" t="str">
        <f t="shared" si="0"/>
        <v>M</v>
      </c>
      <c r="H3" s="78" t="str">
        <f t="shared" si="0"/>
        <v>T</v>
      </c>
      <c r="I3" s="79" t="str">
        <f t="shared" si="0"/>
        <v>W</v>
      </c>
    </row>
    <row r="4" spans="2:11" s="9" customFormat="1" ht="24" customHeight="1" x14ac:dyDescent="0.2">
      <c r="B4" s="19" t="s">
        <v>3</v>
      </c>
      <c r="C4" s="185" t="s">
        <v>56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4</v>
      </c>
      <c r="C5" s="74">
        <v>43363</v>
      </c>
      <c r="D5" s="75">
        <f t="shared" ref="D5:I5" si="1">C5+1</f>
        <v>43364</v>
      </c>
      <c r="E5" s="75">
        <f t="shared" si="1"/>
        <v>43365</v>
      </c>
      <c r="F5" s="75">
        <f t="shared" si="1"/>
        <v>43366</v>
      </c>
      <c r="G5" s="75">
        <f t="shared" si="1"/>
        <v>43367</v>
      </c>
      <c r="H5" s="75">
        <f t="shared" si="1"/>
        <v>43368</v>
      </c>
      <c r="I5" s="76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57</v>
      </c>
      <c r="C8" s="103">
        <v>3</v>
      </c>
      <c r="D8" s="104">
        <v>2</v>
      </c>
      <c r="E8" s="104">
        <v>2</v>
      </c>
      <c r="F8" s="104">
        <v>3</v>
      </c>
      <c r="G8" s="104">
        <v>0</v>
      </c>
      <c r="H8" s="104">
        <v>0</v>
      </c>
      <c r="I8" s="105">
        <v>0</v>
      </c>
      <c r="J8" s="118">
        <f t="shared" ref="J8:J13" si="3">SUM(C8:I8)</f>
        <v>10</v>
      </c>
    </row>
    <row r="9" spans="2:11" ht="21.95" customHeight="1" x14ac:dyDescent="0.2">
      <c r="B9" s="166" t="s">
        <v>54</v>
      </c>
      <c r="C9" s="106">
        <v>3</v>
      </c>
      <c r="D9" s="107">
        <v>2</v>
      </c>
      <c r="E9" s="107">
        <v>4</v>
      </c>
      <c r="F9" s="107">
        <v>1</v>
      </c>
      <c r="G9" s="107">
        <v>0</v>
      </c>
      <c r="H9" s="107">
        <v>0</v>
      </c>
      <c r="I9" s="108">
        <v>0</v>
      </c>
      <c r="J9" s="119">
        <f t="shared" si="3"/>
        <v>10</v>
      </c>
    </row>
    <row r="10" spans="2:11" ht="21.95" customHeight="1" x14ac:dyDescent="0.2">
      <c r="B10" s="166" t="s">
        <v>55</v>
      </c>
      <c r="C10" s="106">
        <v>2</v>
      </c>
      <c r="D10" s="107">
        <v>3</v>
      </c>
      <c r="E10" s="107">
        <v>3</v>
      </c>
      <c r="F10" s="107">
        <v>2</v>
      </c>
      <c r="G10" s="107">
        <v>0</v>
      </c>
      <c r="H10" s="107">
        <v>0</v>
      </c>
      <c r="I10" s="108">
        <v>0</v>
      </c>
      <c r="J10" s="119">
        <f t="shared" si="3"/>
        <v>10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I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6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>SUM(J8:J13)</f>
        <v>30</v>
      </c>
    </row>
    <row r="15" spans="2:11" ht="21.95" customHeight="1" x14ac:dyDescent="0.2">
      <c r="B15" s="24" t="s">
        <v>10</v>
      </c>
      <c r="C15" s="115">
        <f>C$16-SUM(C$14:C$14)</f>
        <v>22</v>
      </c>
      <c r="D15" s="116">
        <f>C$16-SUM(C$14:D$14)</f>
        <v>15</v>
      </c>
      <c r="E15" s="116">
        <f>C$16-SUM(C$14:E$14)</f>
        <v>6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30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workbookViewId="0">
      <selection activeCell="B9" sqref="B9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31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6</v>
      </c>
      <c r="C4" s="189"/>
      <c r="D4" s="189"/>
      <c r="E4" s="190"/>
    </row>
    <row r="5" spans="2:7" s="125" customFormat="1" ht="23.1" customHeight="1" thickBot="1" x14ac:dyDescent="0.25">
      <c r="B5" s="127" t="s">
        <v>28</v>
      </c>
      <c r="C5" s="128" t="s">
        <v>29</v>
      </c>
      <c r="D5" s="128" t="s">
        <v>30</v>
      </c>
      <c r="E5" s="124" t="s">
        <v>22</v>
      </c>
      <c r="G5" s="126"/>
    </row>
    <row r="6" spans="2:7" ht="23.1" customHeight="1" x14ac:dyDescent="0.2">
      <c r="B6" s="129" t="s">
        <v>0</v>
      </c>
      <c r="C6" s="131" t="s">
        <v>32</v>
      </c>
      <c r="D6" s="167" t="s">
        <v>60</v>
      </c>
      <c r="E6" s="137"/>
    </row>
    <row r="7" spans="2:7" ht="23.1" customHeight="1" thickBot="1" x14ac:dyDescent="0.25">
      <c r="B7" s="130" t="s">
        <v>0</v>
      </c>
      <c r="C7" s="131" t="s">
        <v>47</v>
      </c>
      <c r="D7" s="168" t="s">
        <v>61</v>
      </c>
      <c r="E7" s="134"/>
    </row>
    <row r="8" spans="2:7" ht="23.1" customHeight="1" x14ac:dyDescent="0.2">
      <c r="B8" s="129"/>
      <c r="C8" s="131" t="s">
        <v>37</v>
      </c>
      <c r="D8" s="167" t="s">
        <v>59</v>
      </c>
      <c r="E8" s="137"/>
    </row>
    <row r="9" spans="2:7" ht="23.1" customHeight="1" x14ac:dyDescent="0.2">
      <c r="B9" s="130"/>
      <c r="C9" s="131" t="s">
        <v>38</v>
      </c>
      <c r="D9" s="168" t="s">
        <v>58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2">
    <dataValidation type="list" allowBlank="1" showInputMessage="1" showErrorMessage="1" sqref="E6:E20" xr:uid="{00000000-0002-0000-0300-000000000000}">
      <formula1>#REF!</formula1>
    </dataValidation>
    <dataValidation type="list" allowBlank="1" showInputMessage="1" showErrorMessage="1" sqref="B6:B20" xr:uid="{00000000-0002-0000-0300-000001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abSelected="1" topLeftCell="A3" zoomScale="70" zoomScaleNormal="70" workbookViewId="0">
      <selection activeCell="O17" sqref="O17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R</v>
      </c>
      <c r="H2" s="27" t="str">
        <f t="shared" si="0"/>
        <v>F</v>
      </c>
      <c r="I2" s="27" t="str">
        <f t="shared" si="0"/>
        <v>S</v>
      </c>
      <c r="J2" s="27" t="str">
        <f t="shared" si="0"/>
        <v>S</v>
      </c>
      <c r="K2" s="27" t="str">
        <f t="shared" si="0"/>
        <v>M</v>
      </c>
      <c r="L2" s="27" t="str">
        <f t="shared" si="0"/>
        <v>T</v>
      </c>
      <c r="M2" s="27" t="str">
        <f t="shared" si="0"/>
        <v>W</v>
      </c>
    </row>
    <row r="3" spans="2:23" ht="20.100000000000001" customHeight="1" x14ac:dyDescent="0.2">
      <c r="B3" s="213" t="s">
        <v>13</v>
      </c>
      <c r="C3" s="223" t="s">
        <v>14</v>
      </c>
      <c r="D3" s="215" t="s">
        <v>18</v>
      </c>
      <c r="E3" s="225" t="s">
        <v>15</v>
      </c>
      <c r="F3" s="81">
        <v>5</v>
      </c>
      <c r="G3" s="217" t="s">
        <v>16</v>
      </c>
      <c r="H3" s="218"/>
      <c r="I3" s="218"/>
      <c r="J3" s="218"/>
      <c r="K3" s="218"/>
      <c r="L3" s="218"/>
      <c r="M3" s="219"/>
    </row>
    <row r="4" spans="2:23" ht="60" customHeight="1" thickBot="1" x14ac:dyDescent="0.25">
      <c r="B4" s="214"/>
      <c r="C4" s="224"/>
      <c r="D4" s="216"/>
      <c r="E4" s="226"/>
      <c r="F4" s="37" t="s">
        <v>19</v>
      </c>
      <c r="G4" s="28">
        <v>43363</v>
      </c>
      <c r="H4" s="29">
        <f t="shared" ref="H4:M4" si="1">G4+1</f>
        <v>43364</v>
      </c>
      <c r="I4" s="29">
        <f t="shared" si="1"/>
        <v>43365</v>
      </c>
      <c r="J4" s="29">
        <f t="shared" si="1"/>
        <v>43366</v>
      </c>
      <c r="K4" s="29">
        <f t="shared" si="1"/>
        <v>43367</v>
      </c>
      <c r="L4" s="29">
        <f t="shared" si="1"/>
        <v>43368</v>
      </c>
      <c r="M4" s="30">
        <f t="shared" si="1"/>
        <v>43369</v>
      </c>
    </row>
    <row r="5" spans="2:23" ht="20.100000000000001" customHeight="1" x14ac:dyDescent="0.2">
      <c r="B5" s="220" t="s">
        <v>17</v>
      </c>
      <c r="C5" s="221"/>
      <c r="D5" s="221"/>
      <c r="E5" s="222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197" t="s">
        <v>9</v>
      </c>
      <c r="C6" s="198"/>
      <c r="D6" s="198"/>
      <c r="E6" s="199"/>
      <c r="F6" s="47">
        <f>SUM(F7:F30)</f>
        <v>38</v>
      </c>
      <c r="G6" s="41">
        <f t="shared" ref="G6:M6" si="3">IF(COUNTBLANK(G7:G30)=$F$2,F6,SUM(G7:G30))</f>
        <v>8</v>
      </c>
      <c r="H6" s="42">
        <f t="shared" si="3"/>
        <v>7</v>
      </c>
      <c r="I6" s="42">
        <f t="shared" si="3"/>
        <v>9</v>
      </c>
      <c r="J6" s="42">
        <f t="shared" si="3"/>
        <v>6</v>
      </c>
      <c r="K6" s="42">
        <f t="shared" si="3"/>
        <v>0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00" t="s">
        <v>32</v>
      </c>
      <c r="C7" s="162" t="s">
        <v>45</v>
      </c>
      <c r="D7" s="90"/>
      <c r="E7" s="163" t="s">
        <v>40</v>
      </c>
      <c r="F7" s="48">
        <v>1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01"/>
      <c r="C8" s="156" t="s">
        <v>46</v>
      </c>
      <c r="D8" s="91"/>
      <c r="E8" s="158" t="s">
        <v>41</v>
      </c>
      <c r="F8" s="49">
        <v>1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01"/>
      <c r="C9" s="156" t="s">
        <v>49</v>
      </c>
      <c r="D9" s="91"/>
      <c r="E9" s="158" t="s">
        <v>41</v>
      </c>
      <c r="F9" s="49">
        <v>1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01"/>
      <c r="C10" s="159" t="s">
        <v>52</v>
      </c>
      <c r="E10" s="164" t="s">
        <v>42</v>
      </c>
      <c r="F10" s="49">
        <v>1</v>
      </c>
      <c r="G10" s="15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01"/>
      <c r="C11" s="156" t="s">
        <v>50</v>
      </c>
      <c r="D11" s="91"/>
      <c r="E11" s="158" t="s">
        <v>40</v>
      </c>
      <c r="F11" s="49">
        <v>1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02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R</v>
      </c>
      <c r="R12" s="62" t="str">
        <f t="shared" ref="R12:W12" si="4">CHOOSE(WEEKDAY(R13),"S","M","T","W","R","F","S")</f>
        <v>R</v>
      </c>
      <c r="S12" s="62" t="str">
        <f t="shared" si="4"/>
        <v>S</v>
      </c>
      <c r="T12" s="62" t="str">
        <f t="shared" si="4"/>
        <v>S</v>
      </c>
      <c r="U12" s="62" t="str">
        <f t="shared" si="4"/>
        <v>M</v>
      </c>
      <c r="V12" s="62" t="str">
        <f t="shared" si="4"/>
        <v>T</v>
      </c>
      <c r="W12" s="62" t="str">
        <f t="shared" si="4"/>
        <v>W</v>
      </c>
    </row>
    <row r="13" spans="2:23" ht="20.100000000000001" customHeight="1" thickTop="1" x14ac:dyDescent="0.2">
      <c r="B13" s="205" t="s">
        <v>47</v>
      </c>
      <c r="C13" s="154" t="s">
        <v>33</v>
      </c>
      <c r="D13" s="93"/>
      <c r="E13" s="160" t="s">
        <v>40</v>
      </c>
      <c r="F13" s="87">
        <v>3</v>
      </c>
      <c r="G13" s="31">
        <v>1</v>
      </c>
      <c r="H13" s="32">
        <v>1</v>
      </c>
      <c r="I13" s="32">
        <v>1</v>
      </c>
      <c r="J13" s="32">
        <v>0</v>
      </c>
      <c r="K13" s="32">
        <v>0</v>
      </c>
      <c r="L13" s="32">
        <v>0</v>
      </c>
      <c r="M13" s="33">
        <v>0</v>
      </c>
      <c r="O13" s="61"/>
      <c r="P13" s="207" t="s">
        <v>19</v>
      </c>
      <c r="Q13" s="211">
        <f>G4</f>
        <v>43363</v>
      </c>
      <c r="R13" s="209">
        <v>43363</v>
      </c>
      <c r="S13" s="209">
        <f t="shared" ref="S13:W13" si="5">I4</f>
        <v>43365</v>
      </c>
      <c r="T13" s="209">
        <f t="shared" si="5"/>
        <v>43366</v>
      </c>
      <c r="U13" s="209">
        <f t="shared" si="5"/>
        <v>43367</v>
      </c>
      <c r="V13" s="209">
        <f t="shared" si="5"/>
        <v>43368</v>
      </c>
      <c r="W13" s="203">
        <f t="shared" si="5"/>
        <v>43369</v>
      </c>
    </row>
    <row r="14" spans="2:23" ht="20.100000000000001" customHeight="1" thickBot="1" x14ac:dyDescent="0.25">
      <c r="B14" s="201"/>
      <c r="C14" s="155" t="s">
        <v>48</v>
      </c>
      <c r="D14" s="94"/>
      <c r="E14" s="157" t="s">
        <v>41</v>
      </c>
      <c r="F14" s="51">
        <v>3</v>
      </c>
      <c r="G14" s="82">
        <v>1</v>
      </c>
      <c r="H14" s="83">
        <v>1</v>
      </c>
      <c r="I14" s="83">
        <v>1</v>
      </c>
      <c r="J14" s="83">
        <v>0</v>
      </c>
      <c r="K14" s="83">
        <v>0</v>
      </c>
      <c r="L14" s="83">
        <v>0</v>
      </c>
      <c r="M14" s="84">
        <v>0</v>
      </c>
      <c r="O14" s="61"/>
      <c r="P14" s="208"/>
      <c r="Q14" s="212"/>
      <c r="R14" s="210"/>
      <c r="S14" s="210"/>
      <c r="T14" s="210"/>
      <c r="U14" s="210"/>
      <c r="V14" s="210"/>
      <c r="W14" s="204"/>
    </row>
    <row r="15" spans="2:23" ht="20.100000000000001" customHeight="1" x14ac:dyDescent="0.2">
      <c r="B15" s="201"/>
      <c r="C15" s="156" t="s">
        <v>51</v>
      </c>
      <c r="D15" s="91"/>
      <c r="E15" s="158" t="s">
        <v>42</v>
      </c>
      <c r="F15" s="49">
        <v>3</v>
      </c>
      <c r="G15" s="15">
        <v>1</v>
      </c>
      <c r="H15" s="16">
        <v>1</v>
      </c>
      <c r="I15" s="16">
        <v>1</v>
      </c>
      <c r="J15" s="16">
        <v>0</v>
      </c>
      <c r="K15" s="16">
        <v>0</v>
      </c>
      <c r="L15" s="16">
        <v>0</v>
      </c>
      <c r="M15" s="17">
        <v>0</v>
      </c>
      <c r="O15" s="63" t="s">
        <v>20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02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21</v>
      </c>
      <c r="P16" s="69">
        <f>F6</f>
        <v>38</v>
      </c>
      <c r="Q16" s="70">
        <f t="shared" si="6"/>
        <v>8</v>
      </c>
      <c r="R16" s="71">
        <f t="shared" si="6"/>
        <v>7</v>
      </c>
      <c r="S16" s="71">
        <f t="shared" si="6"/>
        <v>9</v>
      </c>
      <c r="T16" s="71">
        <f t="shared" si="6"/>
        <v>6</v>
      </c>
      <c r="U16" s="71">
        <f t="shared" si="6"/>
        <v>0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05" t="s">
        <v>37</v>
      </c>
      <c r="C17" s="155" t="s">
        <v>35</v>
      </c>
      <c r="D17" s="94"/>
      <c r="E17" s="157" t="s">
        <v>40</v>
      </c>
      <c r="F17" s="51">
        <v>4</v>
      </c>
      <c r="G17" s="82">
        <v>0</v>
      </c>
      <c r="H17" s="83">
        <v>0</v>
      </c>
      <c r="I17" s="83">
        <v>1</v>
      </c>
      <c r="J17" s="83">
        <v>1</v>
      </c>
      <c r="K17" s="83">
        <v>0</v>
      </c>
      <c r="L17" s="83">
        <v>0</v>
      </c>
      <c r="M17" s="84">
        <v>0</v>
      </c>
    </row>
    <row r="18" spans="2:13" ht="20.100000000000001" customHeight="1" x14ac:dyDescent="0.2">
      <c r="B18" s="206"/>
      <c r="C18" s="155" t="s">
        <v>36</v>
      </c>
      <c r="D18" s="94"/>
      <c r="E18" s="157" t="s">
        <v>41</v>
      </c>
      <c r="F18" s="51">
        <v>4</v>
      </c>
      <c r="G18" s="82">
        <v>0</v>
      </c>
      <c r="H18" s="83">
        <v>0</v>
      </c>
      <c r="I18" s="83">
        <v>1</v>
      </c>
      <c r="J18" s="83">
        <v>1</v>
      </c>
      <c r="K18" s="83">
        <v>0</v>
      </c>
      <c r="L18" s="83">
        <v>0</v>
      </c>
      <c r="M18" s="84">
        <v>0</v>
      </c>
    </row>
    <row r="19" spans="2:13" ht="20.100000000000001" customHeight="1" x14ac:dyDescent="0.2">
      <c r="B19" s="206"/>
      <c r="C19" s="156" t="s">
        <v>39</v>
      </c>
      <c r="D19" s="91"/>
      <c r="E19" s="158" t="s">
        <v>42</v>
      </c>
      <c r="F19" s="49">
        <v>4</v>
      </c>
      <c r="G19" s="15">
        <v>0</v>
      </c>
      <c r="H19" s="16">
        <v>0</v>
      </c>
      <c r="I19" s="16">
        <v>1</v>
      </c>
      <c r="J19" s="16">
        <v>1</v>
      </c>
      <c r="K19" s="16">
        <v>0</v>
      </c>
      <c r="L19" s="16">
        <v>0</v>
      </c>
      <c r="M19" s="17">
        <v>0</v>
      </c>
    </row>
    <row r="20" spans="2:13" ht="20.100000000000001" customHeight="1" thickBot="1" x14ac:dyDescent="0.25">
      <c r="B20" s="195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05" t="s">
        <v>38</v>
      </c>
      <c r="C21" s="154" t="s">
        <v>34</v>
      </c>
      <c r="D21" s="93"/>
      <c r="E21" s="160" t="s">
        <v>40</v>
      </c>
      <c r="F21" s="87">
        <v>4</v>
      </c>
      <c r="G21" s="31">
        <v>0</v>
      </c>
      <c r="H21" s="32">
        <v>1</v>
      </c>
      <c r="I21" s="32">
        <v>0</v>
      </c>
      <c r="J21" s="32">
        <v>2</v>
      </c>
      <c r="K21" s="32">
        <v>0</v>
      </c>
      <c r="L21" s="32">
        <v>0</v>
      </c>
      <c r="M21" s="33">
        <v>0</v>
      </c>
    </row>
    <row r="22" spans="2:13" ht="20.100000000000001" customHeight="1" x14ac:dyDescent="0.2">
      <c r="B22" s="206"/>
      <c r="C22" s="156" t="s">
        <v>43</v>
      </c>
      <c r="D22" s="91"/>
      <c r="E22" s="158" t="s">
        <v>41</v>
      </c>
      <c r="F22" s="49">
        <v>4</v>
      </c>
      <c r="G22" s="15">
        <v>0</v>
      </c>
      <c r="H22" s="16">
        <v>1</v>
      </c>
      <c r="I22" s="16">
        <v>2</v>
      </c>
      <c r="J22" s="16">
        <v>0</v>
      </c>
      <c r="K22" s="16">
        <v>0</v>
      </c>
      <c r="L22" s="16">
        <v>0</v>
      </c>
      <c r="M22" s="17">
        <v>0</v>
      </c>
    </row>
    <row r="23" spans="2:13" ht="20.100000000000001" customHeight="1" thickBot="1" x14ac:dyDescent="0.25">
      <c r="B23" s="195"/>
      <c r="C23" s="159" t="s">
        <v>44</v>
      </c>
      <c r="D23" s="92"/>
      <c r="E23" s="161" t="s">
        <v>42</v>
      </c>
      <c r="F23" s="50">
        <v>4</v>
      </c>
      <c r="G23" s="20">
        <v>0</v>
      </c>
      <c r="H23" s="21">
        <v>2</v>
      </c>
      <c r="I23" s="21">
        <v>1</v>
      </c>
      <c r="J23" s="21">
        <v>1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194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06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195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194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195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194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196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3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E7:E9 E11:E30" xr:uid="{00000000-0002-0000-0400-000001000000}">
      <formula1>#REF!</formula1>
    </dataValidation>
    <dataValidation type="list" errorStyle="warning" allowBlank="1" showInputMessage="1" showErrorMessage="1" errorTitle="UNEXPECTED Value" error="The expected values are listed on sheet Validation." sqref="D7:D9 D11:D30" xr:uid="{00000000-0002-0000-0400-000002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Mayrien Joy Balilo</cp:lastModifiedBy>
  <dcterms:created xsi:type="dcterms:W3CDTF">2005-12-09T11:19:37Z</dcterms:created>
  <dcterms:modified xsi:type="dcterms:W3CDTF">2018-09-21T03:45:11Z</dcterms:modified>
  <cp:category/>
</cp:coreProperties>
</file>