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D75AE2F5-E8BD-4028-9300-C86C571240CA}" xr6:coauthVersionLast="31" xr6:coauthVersionMax="31" xr10:uidLastSave="{00000000-0000-0000-0000-000000000000}"/>
  <bookViews>
    <workbookView xWindow="0" yWindow="0" windowWidth="20490" windowHeight="7545" tabRatio="885"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<sst xmlns="http://schemas.openxmlformats.org/spreadsheetml/2006/main" count="108" uniqueCount="82">
  <si>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</si>
  <si>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</si>
  <si>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</si>
  <si>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</si>
  <si>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</si>
  <si>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</si>
  <si>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</si>
  <si>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</si>
  <si>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</si>
  <si>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</si>
  <si>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</si>
  <si>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</si>
  <si>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</si>
  <si>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</si>
  <si>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</si>
  <si>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</si>
  <si>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</si>
  <si>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</si>
  <si>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</si>
  <si>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</si>
  <si>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</si>
  <si>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</si>
  <si>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</si>
  <si>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</si>
  <si>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</si>
  <si>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</si>
  <si>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</si>
  <si>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</si>
  <si>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</si>
  <si>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</si>
  <si>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</si>
  <si>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</si>
  <si>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</si>
  <si>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</si>
  <si>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</si>
  <si>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</si>
  <si>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</si>
  <si>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</si>
  <si>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</si>
  <si>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</si>
  <si>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 xml:space="preserve">Dan </t>
  </si>
  <si>
    <t>Install Visual Studio Code and db browser for Sqlite</t>
  </si>
  <si>
    <t>DBHelper</t>
  </si>
  <si>
    <t>DBInitialize</t>
  </si>
  <si>
    <t>Controller</t>
  </si>
  <si>
    <t>Model</t>
  </si>
  <si>
    <t>Tesing</t>
  </si>
  <si>
    <t>Polishing</t>
  </si>
  <si>
    <t xml:space="preserve">This visual studio code is the one used to see the better view of the compilation of the codes, while for the db browser for sqlite contains the database where customers do sign in their details like their first name, last name, birth date and the likes. </t>
  </si>
  <si>
    <t xml:space="preserve">Contains data data source, sql connection and cursor, the result, data, data table and if it has error. </t>
  </si>
  <si>
    <t xml:space="preserve">Contains the user table, flight table, location table, country table, city table, passenger table and the payment table.  </t>
  </si>
  <si>
    <t xml:space="preserve">Contains the database from the dbhelper. It has the user class, flight class, passenger class and payment class. </t>
  </si>
  <si>
    <t xml:space="preserve">Makes sure that the program works properly. </t>
  </si>
  <si>
    <t>Contains the printed data and data table</t>
  </si>
  <si>
    <t xml:space="preserve">Imports from he system from the views of signup window, admin window, customer window, login window, and the model imports users, flights, passengers and payments. </t>
  </si>
  <si>
    <t>Install VSC and DB Browser for SQLite</t>
  </si>
  <si>
    <t>DB Helper</t>
  </si>
  <si>
    <t>DB Initialize</t>
  </si>
  <si>
    <t>Testing</t>
  </si>
  <si>
    <t>Install the visual studio code</t>
  </si>
  <si>
    <t>and</t>
  </si>
  <si>
    <t>DB Browser for SQLite</t>
  </si>
  <si>
    <t>data source</t>
  </si>
  <si>
    <t>sql connection and cursor</t>
  </si>
  <si>
    <t>result, data and data table</t>
  </si>
  <si>
    <t>if it has error</t>
  </si>
  <si>
    <t>create user table and flight table</t>
  </si>
  <si>
    <t>create the location table and country table</t>
  </si>
  <si>
    <t>create the city table</t>
  </si>
  <si>
    <t>create the passenger and payment table</t>
  </si>
  <si>
    <t>Import qtcore, qtgui and qtwidgets from pyqt5</t>
  </si>
  <si>
    <t>import signup, admin, customer and login window from views</t>
  </si>
  <si>
    <t>import users, flights, passengers and payments from models</t>
  </si>
  <si>
    <t>Models</t>
  </si>
  <si>
    <t>Controlers</t>
  </si>
  <si>
    <t>create the user class</t>
  </si>
  <si>
    <t>create the flight class</t>
  </si>
  <si>
    <t>create the passenger and payment class</t>
  </si>
  <si>
    <t xml:space="preserve">Polish everything </t>
  </si>
  <si>
    <t xml:space="preserve">Joy </t>
  </si>
  <si>
    <t xml:space="preserve">Claud </t>
  </si>
  <si>
    <t>print the data and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</si>
</sst>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2">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5" fillId="0" borderId="0" xfId="0" applyFont="1" applyAlignment="1" applyProtection="1">
      <alignment horizontal="left" vertical="center"/>
      <protection locked="0"/>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Sprint'!$P$16:$W$16</c:f>
              <c:numCache>
                <c:formatCode>General</c:formatCode>
                <c:ptCount val="8"/>
                <c:pt idx="0" formatCode="0">
                  <c:v>21</c:v>
                </c:pt>
                <c:pt idx="1">
                  <c:v>3</c:v>
                </c:pt>
                <c:pt idx="2">
                  <c:v>5</c:v>
                </c:pt>
                <c:pt idx="3">
                  <c:v>4</c:v>
                </c:pt>
                <c:pt idx="4">
                  <c:v>0</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the creator of the program, we would like to Install visual studio code and db browser for sqlite to see the better compilation of codes.</a:t>
          </a:r>
        </a:p>
      </xdr:txBody>
    </xdr:sp>
    <xdr:clientData/>
  </xdr:twoCellAnchor>
  <xdr:twoCellAnchor>
    <xdr:from>
      <xdr:col>0</xdr:col>
      <xdr:colOff>269876</xdr:colOff>
      <xdr:row>2</xdr:row>
      <xdr:rowOff>126999</xdr:rowOff>
    </xdr:from>
    <xdr:to>
      <xdr:col>0</xdr:col>
      <xdr:colOff>2730500</xdr:colOff>
      <xdr:row>2</xdr:row>
      <xdr:rowOff>2349500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4"/>
          <a:ext cx="2460624" cy="2222501"/>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program we would like to work or study for the partial codes for the database of the project</a:t>
          </a:r>
          <a:endParaRPr lang="pt-PT" sz="1600" b="1" u="sng" baseline="0">
            <a:solidFill>
              <a:schemeClr val="tx1"/>
            </a:solidFill>
          </a:endParaRPr>
        </a:p>
      </xdr:txBody>
    </xdr:sp>
    <xdr:clientData/>
  </xdr:twoCellAnchor>
  <xdr:twoCellAnchor>
    <xdr:from>
      <xdr:col>0</xdr:col>
      <xdr:colOff>317500</xdr:colOff>
      <xdr:row>3</xdr:row>
      <xdr:rowOff>219073</xdr:rowOff>
    </xdr:from>
    <xdr:to>
      <xdr:col>0</xdr:col>
      <xdr:colOff>2781299</xdr:colOff>
      <xdr:row>3</xdr:row>
      <xdr:rowOff>2159000</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17500" y="6219823"/>
          <a:ext cx="2463799" cy="19399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on the dbhelper and the db initialize.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1841500</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8785224"/>
          <a:ext cx="2533649" cy="170815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create the controller and model for the project.</a:t>
          </a:r>
          <a:endParaRPr lang="pt-PT" sz="1600">
            <a:solidFill>
              <a:schemeClr val="tx1"/>
            </a:solidFill>
          </a:endParaRPr>
        </a:p>
      </xdr:txBody>
    </xdr:sp>
    <xdr:clientData/>
  </xdr:twoCellAnchor>
  <xdr:twoCellAnchor>
    <xdr:from>
      <xdr:col>3</xdr:col>
      <xdr:colOff>504825</xdr:colOff>
      <xdr:row>1</xdr:row>
      <xdr:rowOff>481540</xdr:rowOff>
    </xdr:from>
    <xdr:to>
      <xdr:col>3</xdr:col>
      <xdr:colOff>2746374</xdr:colOff>
      <xdr:row>1</xdr:row>
      <xdr:rowOff>2047875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696450" y="83079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Install visual studio code and db browser for sqlite. </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test our program so we will know that errors of our program and to make the customer's request be achieved. </a:t>
          </a:r>
          <a:endParaRPr lang="pt-PT" sz="1600">
            <a:solidFill>
              <a:schemeClr val="tx1"/>
            </a:solidFill>
          </a:endParaRPr>
        </a:p>
      </xdr:txBody>
    </xdr:sp>
    <xdr:clientData/>
  </xdr:twoCellAnchor>
  <xdr:twoCellAnchor>
    <xdr:from>
      <xdr:col>0</xdr:col>
      <xdr:colOff>231775</xdr:colOff>
      <xdr:row>6</xdr:row>
      <xdr:rowOff>152398</xdr:rowOff>
    </xdr:from>
    <xdr:to>
      <xdr:col>0</xdr:col>
      <xdr:colOff>2765424</xdr:colOff>
      <xdr:row>6</xdr:row>
      <xdr:rowOff>2174876</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3503273"/>
          <a:ext cx="2533649" cy="2022478"/>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polish our work so tat it will flow smooth as expected.</a:t>
          </a:r>
          <a:endParaRPr lang="pt-PT" sz="1600">
            <a:solidFill>
              <a:schemeClr val="tx1"/>
            </a:solidFill>
          </a:endParaRPr>
        </a:p>
      </xdr:txBody>
    </xdr:sp>
    <xdr:clientData/>
  </xdr:twoCellAnchor>
  <xdr:twoCellAnchor>
    <xdr:from>
      <xdr:col>3</xdr:col>
      <xdr:colOff>387350</xdr:colOff>
      <xdr:row>2</xdr:row>
      <xdr:rowOff>443440</xdr:rowOff>
    </xdr:from>
    <xdr:to>
      <xdr:col>3</xdr:col>
      <xdr:colOff>2635249</xdr:colOff>
      <xdr:row>2</xdr:row>
      <xdr:rowOff>2016125</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9578975" y="38565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Start partial codes for the database. </a:t>
          </a:r>
          <a:endParaRPr lang="pt-PT" sz="1600">
            <a:solidFill>
              <a:schemeClr val="tx1"/>
            </a:solidFill>
          </a:endParaRPr>
        </a:p>
      </xdr:txBody>
    </xdr:sp>
    <xdr:clientData/>
  </xdr:twoCellAnchor>
  <xdr:twoCellAnchor>
    <xdr:from>
      <xdr:col>3</xdr:col>
      <xdr:colOff>428625</xdr:colOff>
      <xdr:row>3</xdr:row>
      <xdr:rowOff>238125</xdr:rowOff>
    </xdr:from>
    <xdr:to>
      <xdr:col>3</xdr:col>
      <xdr:colOff>2714625</xdr:colOff>
      <xdr:row>3</xdr:row>
      <xdr:rowOff>1778000</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9620250" y="6238875"/>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dbhelper and db initialize code. </a:t>
          </a:r>
          <a:endParaRPr lang="pt-PT" sz="1600">
            <a:solidFill>
              <a:schemeClr val="tx1"/>
            </a:solidFill>
          </a:endParaRPr>
        </a:p>
      </xdr:txBody>
    </xdr:sp>
    <xdr:clientData/>
  </xdr:twoCellAnchor>
  <xdr:twoCellAnchor>
    <xdr:from>
      <xdr:col>2</xdr:col>
      <xdr:colOff>412750</xdr:colOff>
      <xdr:row>4</xdr:row>
      <xdr:rowOff>492125</xdr:rowOff>
    </xdr:from>
    <xdr:to>
      <xdr:col>2</xdr:col>
      <xdr:colOff>2698750</xdr:colOff>
      <xdr:row>4</xdr:row>
      <xdr:rowOff>2016125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6540500" y="9144000"/>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controller and model. </a:t>
          </a:r>
          <a:endParaRPr lang="pt-PT" sz="1600">
            <a:solidFill>
              <a:schemeClr val="tx1"/>
            </a:solidFill>
          </a:endParaRPr>
        </a:p>
      </xdr:txBody>
    </xdr:sp>
    <xdr:clientData/>
  </xdr:twoCellAnchor>
  <xdr:twoCellAnchor>
    <xdr:from>
      <xdr:col>1</xdr:col>
      <xdr:colOff>349251</xdr:colOff>
      <xdr:row>5</xdr:row>
      <xdr:rowOff>492125</xdr:rowOff>
    </xdr:from>
    <xdr:to>
      <xdr:col>1</xdr:col>
      <xdr:colOff>2714625</xdr:colOff>
      <xdr:row>5</xdr:row>
      <xdr:rowOff>2032000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3413126" y="1131887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01:</a:t>
          </a:r>
          <a:br>
            <a:rPr lang="pt-PT" sz="1600" baseline="0">
              <a:solidFill>
                <a:schemeClr val="tx1"/>
              </a:solidFill>
            </a:rPr>
          </a:br>
          <a:r>
            <a:rPr lang="pt-PT" sz="1600" baseline="0">
              <a:solidFill>
                <a:schemeClr val="tx1"/>
              </a:solidFill>
            </a:rPr>
            <a:t>Create the testing</a:t>
          </a:r>
          <a:endParaRPr lang="pt-PT" sz="1600">
            <a:solidFill>
              <a:schemeClr val="tx1"/>
            </a:solidFill>
          </a:endParaRPr>
        </a:p>
      </xdr:txBody>
    </xdr:sp>
    <xdr:clientData/>
  </xdr:twoCellAnchor>
  <xdr:twoCellAnchor>
    <xdr:from>
      <xdr:col>1</xdr:col>
      <xdr:colOff>380999</xdr:colOff>
      <xdr:row>6</xdr:row>
      <xdr:rowOff>539750</xdr:rowOff>
    </xdr:from>
    <xdr:to>
      <xdr:col>1</xdr:col>
      <xdr:colOff>2746374</xdr:colOff>
      <xdr:row>6</xdr:row>
      <xdr:rowOff>2111375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3444874" y="13890625"/>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01:</a:t>
          </a:r>
          <a:br>
            <a:rPr lang="pt-PT" sz="1600" baseline="0">
              <a:solidFill>
                <a:schemeClr val="tx1"/>
              </a:solidFill>
            </a:rPr>
          </a:br>
          <a:r>
            <a:rPr lang="pt-PT" sz="1600" baseline="0">
              <a:solidFill>
                <a:schemeClr val="tx1"/>
              </a:solidFill>
            </a:rPr>
            <a:t>polishing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60" zoomScaleNormal="60" workbookViewId="0">
      <pane ySplit="1" topLeftCell="A5" activePane="bottomLeft" state="frozen"/>
      <selection pane="bottomLeft" activeCell="F2" sqref="F2"/>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204" customHeight="1" x14ac:dyDescent="0.2"/>
    <row r="4" spans="1:5" ht="209.25" customHeight="1" x14ac:dyDescent="0.2"/>
    <row r="5" spans="1:5" ht="171.75" customHeight="1" x14ac:dyDescent="0.2"/>
    <row r="6" spans="1:5" ht="198.75" customHeight="1" x14ac:dyDescent="0.2"/>
    <row r="7" spans="1:5" ht="213.75" customHeight="1" x14ac:dyDescent="0.2"/>
    <row r="8" spans="1:5" ht="78"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opLeftCell="A3" workbookViewId="0">
      <selection activeCell="F10" sqref="F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70" t="s">
        <v>22</v>
      </c>
      <c r="C2" s="170"/>
      <c r="D2" s="170"/>
      <c r="E2" s="170"/>
      <c r="F2" s="170"/>
      <c r="G2" s="170"/>
      <c r="H2" s="170"/>
      <c r="I2" s="170"/>
      <c r="J2" s="170"/>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3" t="str">
        <f>CHOOSE(MONTH(E5),"January", "February", "March", "April", "May", "June", "July", "August", "September", "October", "November", "December")</f>
        <v>October</v>
      </c>
      <c r="D4" s="174"/>
      <c r="E4" s="174"/>
      <c r="F4" s="174"/>
      <c r="G4" s="174"/>
      <c r="H4" s="174"/>
      <c r="I4" s="175"/>
      <c r="J4" s="18"/>
      <c r="K4" s="18"/>
    </row>
    <row r="5" spans="2:11" s="7" customFormat="1" ht="21.95" customHeight="1" thickBot="1" x14ac:dyDescent="0.25">
      <c r="B5" s="82" t="s">
        <v>7</v>
      </c>
      <c r="C5" s="94">
        <v>43377</v>
      </c>
      <c r="D5" s="95">
        <f t="shared" ref="D5:I5" si="1">C5+1</f>
        <v>43378</v>
      </c>
      <c r="E5" s="95">
        <f t="shared" si="1"/>
        <v>43379</v>
      </c>
      <c r="F5" s="95">
        <f t="shared" si="1"/>
        <v>43380</v>
      </c>
      <c r="G5" s="95">
        <f t="shared" si="1"/>
        <v>43381</v>
      </c>
      <c r="H5" s="95">
        <f t="shared" si="1"/>
        <v>43382</v>
      </c>
      <c r="I5" s="96">
        <f t="shared" si="1"/>
        <v>43383</v>
      </c>
    </row>
    <row r="6" spans="2:11" ht="21.95" customHeight="1" x14ac:dyDescent="0.2">
      <c r="B6" s="171" t="s">
        <v>7</v>
      </c>
      <c r="C6" s="176" t="s">
        <v>39</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34</v>
      </c>
      <c r="C8" s="12">
        <v>1</v>
      </c>
      <c r="D8" s="13">
        <v>1</v>
      </c>
      <c r="E8" s="13">
        <v>3</v>
      </c>
      <c r="F8" s="13">
        <v>0</v>
      </c>
      <c r="G8" s="13">
        <v>2</v>
      </c>
      <c r="H8" s="13">
        <v>0</v>
      </c>
      <c r="I8" s="14">
        <v>0</v>
      </c>
      <c r="J8" s="112">
        <f t="shared" ref="J8:J13" si="3">SUM(C8:I8)</f>
        <v>7</v>
      </c>
    </row>
    <row r="9" spans="2:11" ht="21.95" customHeight="1" x14ac:dyDescent="0.2">
      <c r="B9" s="160" t="s">
        <v>35</v>
      </c>
      <c r="C9" s="15">
        <v>1</v>
      </c>
      <c r="D9" s="16">
        <v>3</v>
      </c>
      <c r="E9" s="16">
        <v>1</v>
      </c>
      <c r="F9" s="16">
        <v>0</v>
      </c>
      <c r="G9" s="16">
        <v>2</v>
      </c>
      <c r="H9" s="16">
        <v>0</v>
      </c>
      <c r="I9" s="17">
        <v>0</v>
      </c>
      <c r="J9" s="113">
        <f t="shared" si="3"/>
        <v>7</v>
      </c>
    </row>
    <row r="10" spans="2:11" ht="21.95" customHeight="1" x14ac:dyDescent="0.2">
      <c r="B10" s="160" t="s">
        <v>36</v>
      </c>
      <c r="C10" s="15">
        <v>1</v>
      </c>
      <c r="D10" s="16">
        <v>1</v>
      </c>
      <c r="E10" s="16">
        <v>0</v>
      </c>
      <c r="F10" s="16">
        <v>3</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4</v>
      </c>
      <c r="F14" s="107">
        <f t="shared" si="4"/>
        <v>3</v>
      </c>
      <c r="G14" s="107">
        <f t="shared" si="4"/>
        <v>4</v>
      </c>
      <c r="H14" s="107">
        <f t="shared" si="4"/>
        <v>2</v>
      </c>
      <c r="I14" s="108">
        <f t="shared" si="4"/>
        <v>0</v>
      </c>
      <c r="J14" s="165">
        <f t="shared" si="4"/>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6"/>
    </row>
    <row r="16" spans="2:11" ht="21.95" customHeight="1" thickBot="1" x14ac:dyDescent="0.25">
      <c r="B16" s="25" t="s">
        <v>10</v>
      </c>
      <c r="C16" s="168">
        <f>SUM(C14:I14)</f>
        <v>21</v>
      </c>
      <c r="D16" s="169"/>
      <c r="E16" s="169"/>
      <c r="F16" s="169"/>
      <c r="G16" s="169"/>
      <c r="H16" s="169"/>
      <c r="I16" s="167"/>
      <c r="J16" s="167"/>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H11" sqref="H11"/>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70" t="s">
        <v>23</v>
      </c>
      <c r="C2" s="170"/>
      <c r="D2" s="170"/>
      <c r="E2" s="170"/>
      <c r="F2" s="170"/>
      <c r="G2" s="170"/>
      <c r="H2" s="170"/>
      <c r="I2" s="170"/>
      <c r="J2" s="170"/>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1" t="s">
        <v>37</v>
      </c>
      <c r="D4" s="182"/>
      <c r="E4" s="182"/>
      <c r="F4" s="182"/>
      <c r="G4" s="182"/>
      <c r="H4" s="182"/>
      <c r="I4" s="183"/>
      <c r="J4" s="18"/>
      <c r="K4" s="18"/>
    </row>
    <row r="5" spans="2:11" s="7" customFormat="1" ht="21.95" customHeight="1" thickBot="1" x14ac:dyDescent="0.25">
      <c r="B5" s="19" t="s">
        <v>3</v>
      </c>
      <c r="C5" s="70">
        <v>43377</v>
      </c>
      <c r="D5" s="71">
        <f t="shared" ref="D5:I5" si="1">C5+1</f>
        <v>43378</v>
      </c>
      <c r="E5" s="71">
        <f t="shared" si="1"/>
        <v>43379</v>
      </c>
      <c r="F5" s="71">
        <f t="shared" si="1"/>
        <v>43380</v>
      </c>
      <c r="G5" s="71">
        <f t="shared" si="1"/>
        <v>43381</v>
      </c>
      <c r="H5" s="71">
        <f t="shared" si="1"/>
        <v>43382</v>
      </c>
      <c r="I5" s="72">
        <f t="shared" si="1"/>
        <v>43383</v>
      </c>
    </row>
    <row r="6" spans="2:11" ht="21.95" customHeight="1" x14ac:dyDescent="0.2">
      <c r="B6" s="171" t="s">
        <v>7</v>
      </c>
      <c r="C6" s="176" t="s">
        <v>6</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38</v>
      </c>
      <c r="C8" s="97">
        <v>1</v>
      </c>
      <c r="D8" s="98">
        <v>1</v>
      </c>
      <c r="E8" s="98">
        <v>3</v>
      </c>
      <c r="F8" s="98">
        <v>0</v>
      </c>
      <c r="G8" s="98">
        <v>0</v>
      </c>
      <c r="H8" s="98">
        <v>0</v>
      </c>
      <c r="I8" s="99">
        <v>0</v>
      </c>
      <c r="J8" s="112">
        <f t="shared" ref="J8:J13" si="3">SUM(C8:I8)</f>
        <v>5</v>
      </c>
    </row>
    <row r="9" spans="2:11" ht="21.95" customHeight="1" x14ac:dyDescent="0.2">
      <c r="B9" s="160" t="s">
        <v>35</v>
      </c>
      <c r="C9" s="100">
        <v>1</v>
      </c>
      <c r="D9" s="101">
        <v>3</v>
      </c>
      <c r="E9" s="101">
        <v>1</v>
      </c>
      <c r="F9" s="101">
        <v>0</v>
      </c>
      <c r="G9" s="101">
        <v>0</v>
      </c>
      <c r="H9" s="101">
        <v>0</v>
      </c>
      <c r="I9" s="102">
        <v>0</v>
      </c>
      <c r="J9" s="113">
        <f t="shared" si="3"/>
        <v>5</v>
      </c>
    </row>
    <row r="10" spans="2:11" ht="21.95" customHeight="1" x14ac:dyDescent="0.2">
      <c r="B10" s="160" t="s">
        <v>36</v>
      </c>
      <c r="C10" s="100">
        <v>1</v>
      </c>
      <c r="D10" s="101">
        <v>1</v>
      </c>
      <c r="E10" s="101">
        <v>0</v>
      </c>
      <c r="F10" s="101">
        <v>0</v>
      </c>
      <c r="G10" s="101">
        <v>0</v>
      </c>
      <c r="H10" s="101">
        <v>0</v>
      </c>
      <c r="I10" s="102">
        <v>0</v>
      </c>
      <c r="J10" s="113">
        <f t="shared" si="3"/>
        <v>2</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4</v>
      </c>
      <c r="F14" s="107">
        <f t="shared" si="4"/>
        <v>0</v>
      </c>
      <c r="G14" s="107">
        <f t="shared" si="4"/>
        <v>0</v>
      </c>
      <c r="H14" s="107">
        <f t="shared" si="4"/>
        <v>0</v>
      </c>
      <c r="I14" s="108">
        <f t="shared" si="4"/>
        <v>0</v>
      </c>
      <c r="J14" s="165">
        <f>SUM(J8:J13)</f>
        <v>12</v>
      </c>
    </row>
    <row r="15" spans="2:11" ht="21.95" customHeight="1" x14ac:dyDescent="0.2">
      <c r="B15" s="24" t="s">
        <v>9</v>
      </c>
      <c r="C15" s="109">
        <f>C$16-SUM(C$14:C$14)</f>
        <v>9</v>
      </c>
      <c r="D15" s="110">
        <f>C$16-SUM(C$14:D$14)</f>
        <v>4</v>
      </c>
      <c r="E15" s="110">
        <f>C$16-SUM(C$14:E$14)</f>
        <v>0</v>
      </c>
      <c r="F15" s="110">
        <f>C$16-SUM(C$14:F$14)</f>
        <v>0</v>
      </c>
      <c r="G15" s="110">
        <f>C$16-SUM(C$14:G$14)</f>
        <v>0</v>
      </c>
      <c r="H15" s="110">
        <f>C$16-SUM(C$14:H$14)</f>
        <v>0</v>
      </c>
      <c r="I15" s="111">
        <f>C$16-SUM(C$14:I$14)</f>
        <v>0</v>
      </c>
      <c r="J15" s="166"/>
    </row>
    <row r="16" spans="2:11" ht="21.95" customHeight="1" thickBot="1" x14ac:dyDescent="0.25">
      <c r="B16" s="25" t="s">
        <v>10</v>
      </c>
      <c r="C16" s="168">
        <f>SUM(C14:I14)</f>
        <v>12</v>
      </c>
      <c r="D16" s="169"/>
      <c r="E16" s="169"/>
      <c r="F16" s="169"/>
      <c r="G16" s="169"/>
      <c r="H16" s="169"/>
      <c r="I16" s="167"/>
      <c r="J16" s="167"/>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topLeftCell="C1" workbookViewId="0">
      <selection activeCell="D12" sqref="D12"/>
    </sheetView>
  </sheetViews>
  <sheetFormatPr defaultColWidth="8.85546875" defaultRowHeight="23.1" customHeight="1" x14ac:dyDescent="0.2"/>
  <cols>
    <col min="1" max="1" width="3.85546875" style="6" customWidth="1"/>
    <col min="2" max="2" width="9.140625" style="6" customWidth="1"/>
    <col min="3" max="3" width="54.42578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7" t="s">
        <v>30</v>
      </c>
      <c r="C2" s="188"/>
      <c r="D2" s="188"/>
      <c r="E2" s="189"/>
    </row>
    <row r="3" spans="2:7" ht="9.9499999999999993" customHeight="1" thickBot="1" x14ac:dyDescent="0.25"/>
    <row r="4" spans="2:7" ht="30" customHeight="1" thickBot="1" x14ac:dyDescent="0.25">
      <c r="B4" s="184" t="s">
        <v>5</v>
      </c>
      <c r="C4" s="185"/>
      <c r="D4" s="185"/>
      <c r="E4" s="186"/>
    </row>
    <row r="5" spans="2:7" s="119" customFormat="1" ht="23.1" customHeight="1" thickBot="1" x14ac:dyDescent="0.25">
      <c r="B5" s="121" t="s">
        <v>27</v>
      </c>
      <c r="C5" s="122" t="s">
        <v>28</v>
      </c>
      <c r="D5" s="122" t="s">
        <v>29</v>
      </c>
      <c r="E5" s="118" t="s">
        <v>21</v>
      </c>
      <c r="G5" s="120"/>
    </row>
    <row r="6" spans="2:7" ht="44.25" customHeight="1" x14ac:dyDescent="0.2">
      <c r="B6" s="123"/>
      <c r="C6" s="125" t="s">
        <v>41</v>
      </c>
      <c r="D6" s="163" t="s">
        <v>48</v>
      </c>
      <c r="E6" s="131"/>
    </row>
    <row r="7" spans="2:7" ht="23.1" customHeight="1" thickBot="1" x14ac:dyDescent="0.25">
      <c r="B7" s="124"/>
      <c r="C7" s="125" t="s">
        <v>42</v>
      </c>
      <c r="D7" s="162" t="s">
        <v>49</v>
      </c>
      <c r="E7" s="128"/>
    </row>
    <row r="8" spans="2:7" ht="23.1" customHeight="1" x14ac:dyDescent="0.2">
      <c r="B8" s="123"/>
      <c r="C8" s="125" t="s">
        <v>43</v>
      </c>
      <c r="D8" s="161" t="s">
        <v>50</v>
      </c>
      <c r="E8" s="131"/>
    </row>
    <row r="9" spans="2:7" ht="23.1" customHeight="1" thickBot="1" x14ac:dyDescent="0.25">
      <c r="B9" s="124"/>
      <c r="C9" s="125" t="s">
        <v>44</v>
      </c>
      <c r="D9" s="162" t="s">
        <v>54</v>
      </c>
      <c r="E9" s="128"/>
    </row>
    <row r="10" spans="2:7" ht="23.1" customHeight="1" x14ac:dyDescent="0.2">
      <c r="B10" s="123"/>
      <c r="C10" s="125" t="s">
        <v>45</v>
      </c>
      <c r="D10" s="161" t="s">
        <v>51</v>
      </c>
      <c r="E10" s="131"/>
    </row>
    <row r="11" spans="2:7" ht="23.1" customHeight="1" thickBot="1" x14ac:dyDescent="0.25">
      <c r="B11" s="124"/>
      <c r="C11" s="125" t="s">
        <v>46</v>
      </c>
      <c r="D11" s="162" t="s">
        <v>53</v>
      </c>
      <c r="E11" s="128"/>
    </row>
    <row r="12" spans="2:7" ht="23.1" customHeight="1" x14ac:dyDescent="0.2">
      <c r="B12" s="123"/>
      <c r="C12" s="125" t="s">
        <v>47</v>
      </c>
      <c r="D12" s="161" t="s">
        <v>52</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5" zoomScale="70" zoomScaleNormal="70" workbookViewId="0">
      <selection activeCell="L29" sqref="L29"/>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190" t="s">
        <v>12</v>
      </c>
      <c r="C3" s="202" t="s">
        <v>13</v>
      </c>
      <c r="D3" s="192" t="s">
        <v>17</v>
      </c>
      <c r="E3" s="204" t="s">
        <v>14</v>
      </c>
      <c r="F3" s="77">
        <v>5</v>
      </c>
      <c r="G3" s="194" t="s">
        <v>15</v>
      </c>
      <c r="H3" s="195"/>
      <c r="I3" s="195"/>
      <c r="J3" s="195"/>
      <c r="K3" s="195"/>
      <c r="L3" s="195"/>
      <c r="M3" s="196"/>
    </row>
    <row r="4" spans="2:23" ht="60" customHeight="1" thickBot="1" x14ac:dyDescent="0.25">
      <c r="B4" s="191"/>
      <c r="C4" s="203"/>
      <c r="D4" s="193"/>
      <c r="E4" s="205"/>
      <c r="F4" s="37" t="s">
        <v>18</v>
      </c>
      <c r="G4" s="28">
        <v>43377</v>
      </c>
      <c r="H4" s="29">
        <f t="shared" ref="H4:M4" si="1">G4+1</f>
        <v>43378</v>
      </c>
      <c r="I4" s="29">
        <f t="shared" si="1"/>
        <v>43379</v>
      </c>
      <c r="J4" s="29">
        <f t="shared" si="1"/>
        <v>43380</v>
      </c>
      <c r="K4" s="29">
        <f t="shared" si="1"/>
        <v>43381</v>
      </c>
      <c r="L4" s="29">
        <f t="shared" si="1"/>
        <v>43382</v>
      </c>
      <c r="M4" s="30">
        <f t="shared" si="1"/>
        <v>43383</v>
      </c>
    </row>
    <row r="5" spans="2:23" ht="20.100000000000001" customHeight="1" x14ac:dyDescent="0.2">
      <c r="B5" s="197" t="s">
        <v>16</v>
      </c>
      <c r="C5" s="198"/>
      <c r="D5" s="198"/>
      <c r="E5" s="199"/>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209" t="s">
        <v>8</v>
      </c>
      <c r="C6" s="210"/>
      <c r="D6" s="210"/>
      <c r="E6" s="211"/>
      <c r="F6" s="47">
        <f>SUM(F7:F30)</f>
        <v>21</v>
      </c>
      <c r="G6" s="41">
        <f t="shared" ref="G6:M6" si="3">IF(COUNTBLANK(G7:G30)=$F$2,F6,SUM(G7:G30))</f>
        <v>3</v>
      </c>
      <c r="H6" s="42">
        <f t="shared" si="3"/>
        <v>5</v>
      </c>
      <c r="I6" s="42">
        <f t="shared" si="3"/>
        <v>4</v>
      </c>
      <c r="J6" s="42">
        <f t="shared" si="3"/>
        <v>0</v>
      </c>
      <c r="K6" s="42">
        <f t="shared" si="3"/>
        <v>0</v>
      </c>
      <c r="L6" s="42">
        <f t="shared" si="3"/>
        <v>0</v>
      </c>
      <c r="M6" s="43">
        <f t="shared" si="3"/>
        <v>0</v>
      </c>
    </row>
    <row r="7" spans="2:23" ht="20.100000000000001" customHeight="1" x14ac:dyDescent="0.2">
      <c r="B7" s="212" t="s">
        <v>55</v>
      </c>
      <c r="C7" s="156" t="s">
        <v>59</v>
      </c>
      <c r="D7" s="84"/>
      <c r="E7" s="157" t="s">
        <v>31</v>
      </c>
      <c r="F7" s="48">
        <v>1</v>
      </c>
      <c r="G7" s="12">
        <v>1</v>
      </c>
      <c r="H7" s="13">
        <v>0</v>
      </c>
      <c r="I7" s="13">
        <v>0</v>
      </c>
      <c r="J7" s="13">
        <v>0</v>
      </c>
      <c r="K7" s="13">
        <v>0</v>
      </c>
      <c r="L7" s="13">
        <v>0</v>
      </c>
      <c r="M7" s="14">
        <v>0</v>
      </c>
    </row>
    <row r="8" spans="2:23" ht="20.100000000000001" customHeight="1" x14ac:dyDescent="0.2">
      <c r="B8" s="213"/>
      <c r="C8" s="150" t="s">
        <v>60</v>
      </c>
      <c r="D8" s="85"/>
      <c r="E8" s="152" t="s">
        <v>32</v>
      </c>
      <c r="F8" s="49">
        <v>1</v>
      </c>
      <c r="G8" s="15">
        <v>1</v>
      </c>
      <c r="H8" s="16">
        <v>0</v>
      </c>
      <c r="I8" s="16">
        <v>0</v>
      </c>
      <c r="J8" s="16">
        <v>0</v>
      </c>
      <c r="K8" s="16">
        <v>0</v>
      </c>
      <c r="L8" s="16">
        <v>0</v>
      </c>
      <c r="M8" s="17">
        <v>0</v>
      </c>
    </row>
    <row r="9" spans="2:23" ht="19.5" customHeight="1" x14ac:dyDescent="0.2">
      <c r="B9" s="213"/>
      <c r="C9" s="150" t="s">
        <v>61</v>
      </c>
      <c r="D9" s="85"/>
      <c r="E9" s="152" t="s">
        <v>40</v>
      </c>
      <c r="F9" s="49">
        <v>1</v>
      </c>
      <c r="G9" s="15">
        <v>1</v>
      </c>
      <c r="H9" s="16">
        <v>0</v>
      </c>
      <c r="I9" s="16">
        <v>0</v>
      </c>
      <c r="J9" s="16">
        <v>0</v>
      </c>
      <c r="K9" s="16">
        <v>0</v>
      </c>
      <c r="L9" s="16">
        <v>0</v>
      </c>
      <c r="M9" s="17">
        <v>0</v>
      </c>
    </row>
    <row r="10" spans="2:23" ht="19.5" customHeight="1" thickBot="1" x14ac:dyDescent="0.25">
      <c r="B10" s="213"/>
      <c r="C10" s="153"/>
      <c r="E10" s="158"/>
      <c r="F10" s="49"/>
      <c r="G10" s="15"/>
      <c r="H10" s="16"/>
      <c r="I10" s="16"/>
      <c r="J10" s="16"/>
      <c r="K10" s="16"/>
      <c r="L10" s="16"/>
      <c r="M10" s="17"/>
    </row>
    <row r="11" spans="2:23" ht="19.5" customHeight="1" thickTop="1" x14ac:dyDescent="0.2">
      <c r="B11" s="213"/>
      <c r="C11" s="150"/>
      <c r="D11" s="85"/>
      <c r="E11" s="152"/>
      <c r="F11" s="49"/>
      <c r="G11" s="15"/>
      <c r="H11" s="16"/>
      <c r="I11" s="16"/>
      <c r="J11" s="16"/>
      <c r="K11" s="16"/>
      <c r="L11" s="16"/>
      <c r="M11" s="17"/>
    </row>
    <row r="12" spans="2:23" ht="19.5" customHeight="1" thickBot="1" x14ac:dyDescent="0.25">
      <c r="B12" s="214"/>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206" t="s">
        <v>56</v>
      </c>
      <c r="C13" s="148" t="s">
        <v>62</v>
      </c>
      <c r="D13" s="87"/>
      <c r="E13" s="154" t="s">
        <v>31</v>
      </c>
      <c r="F13" s="81">
        <v>1</v>
      </c>
      <c r="G13" s="31">
        <v>0</v>
      </c>
      <c r="H13" s="32">
        <v>1</v>
      </c>
      <c r="I13" s="32">
        <v>0</v>
      </c>
      <c r="J13" s="32">
        <v>0</v>
      </c>
      <c r="K13" s="32">
        <v>0</v>
      </c>
      <c r="L13" s="32">
        <v>0</v>
      </c>
      <c r="M13" s="33">
        <v>0</v>
      </c>
      <c r="O13" s="57"/>
      <c r="P13" s="218" t="s">
        <v>18</v>
      </c>
      <c r="Q13" s="220">
        <f>G4</f>
        <v>43377</v>
      </c>
      <c r="R13" s="200">
        <v>43363</v>
      </c>
      <c r="S13" s="200">
        <f t="shared" ref="S13:W13" si="5">I4</f>
        <v>43379</v>
      </c>
      <c r="T13" s="200">
        <f t="shared" si="5"/>
        <v>43380</v>
      </c>
      <c r="U13" s="200">
        <f t="shared" si="5"/>
        <v>43381</v>
      </c>
      <c r="V13" s="200">
        <f t="shared" si="5"/>
        <v>43382</v>
      </c>
      <c r="W13" s="215">
        <f t="shared" si="5"/>
        <v>43383</v>
      </c>
    </row>
    <row r="14" spans="2:23" ht="19.5" customHeight="1" thickBot="1" x14ac:dyDescent="0.25">
      <c r="B14" s="213"/>
      <c r="C14" s="149" t="s">
        <v>63</v>
      </c>
      <c r="D14" s="88"/>
      <c r="E14" s="151" t="s">
        <v>31</v>
      </c>
      <c r="F14" s="51">
        <v>1</v>
      </c>
      <c r="G14" s="78">
        <v>0</v>
      </c>
      <c r="H14" s="79">
        <v>0</v>
      </c>
      <c r="I14" s="79">
        <v>1</v>
      </c>
      <c r="J14" s="79">
        <v>0</v>
      </c>
      <c r="K14" s="79">
        <v>0</v>
      </c>
      <c r="L14" s="79">
        <v>0</v>
      </c>
      <c r="M14" s="80">
        <v>0</v>
      </c>
      <c r="O14" s="57"/>
      <c r="P14" s="219"/>
      <c r="Q14" s="221"/>
      <c r="R14" s="201"/>
      <c r="S14" s="201"/>
      <c r="T14" s="201"/>
      <c r="U14" s="201"/>
      <c r="V14" s="201"/>
      <c r="W14" s="216"/>
    </row>
    <row r="15" spans="2:23" ht="19.5" customHeight="1" x14ac:dyDescent="0.2">
      <c r="B15" s="213"/>
      <c r="C15" s="150" t="s">
        <v>64</v>
      </c>
      <c r="D15" s="85"/>
      <c r="E15" s="152" t="s">
        <v>31</v>
      </c>
      <c r="F15" s="49">
        <v>1</v>
      </c>
      <c r="G15" s="15">
        <v>0</v>
      </c>
      <c r="H15" s="16">
        <v>0</v>
      </c>
      <c r="I15" s="16">
        <v>1</v>
      </c>
      <c r="J15" s="16">
        <v>0</v>
      </c>
      <c r="K15" s="16">
        <v>0</v>
      </c>
      <c r="L15" s="16">
        <v>0</v>
      </c>
      <c r="M15" s="17">
        <v>0</v>
      </c>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214"/>
      <c r="C16" s="55" t="s">
        <v>65</v>
      </c>
      <c r="D16" s="86"/>
      <c r="E16" s="53" t="s">
        <v>31</v>
      </c>
      <c r="F16" s="50">
        <v>1</v>
      </c>
      <c r="G16" s="20">
        <v>0</v>
      </c>
      <c r="H16" s="21">
        <v>0</v>
      </c>
      <c r="I16" s="21">
        <v>1</v>
      </c>
      <c r="J16" s="21">
        <v>0</v>
      </c>
      <c r="K16" s="21">
        <v>0</v>
      </c>
      <c r="L16" s="21">
        <v>0</v>
      </c>
      <c r="M16" s="22">
        <v>0</v>
      </c>
      <c r="O16" s="64" t="s">
        <v>20</v>
      </c>
      <c r="P16" s="65">
        <f>F6</f>
        <v>21</v>
      </c>
      <c r="Q16" s="66">
        <f t="shared" si="6"/>
        <v>3</v>
      </c>
      <c r="R16" s="67">
        <f t="shared" si="6"/>
        <v>5</v>
      </c>
      <c r="S16" s="67">
        <f t="shared" si="6"/>
        <v>4</v>
      </c>
      <c r="T16" s="67">
        <f t="shared" si="6"/>
        <v>0</v>
      </c>
      <c r="U16" s="67">
        <f t="shared" si="6"/>
        <v>0</v>
      </c>
      <c r="V16" s="67">
        <f t="shared" si="6"/>
        <v>0</v>
      </c>
      <c r="W16" s="68">
        <f t="shared" si="6"/>
        <v>0</v>
      </c>
    </row>
    <row r="17" spans="2:13" ht="20.100000000000001" customHeight="1" thickTop="1" x14ac:dyDescent="0.2">
      <c r="B17" s="206" t="s">
        <v>57</v>
      </c>
      <c r="C17" s="149" t="s">
        <v>66</v>
      </c>
      <c r="D17" s="88"/>
      <c r="E17" s="151" t="s">
        <v>32</v>
      </c>
      <c r="F17" s="51">
        <v>1</v>
      </c>
      <c r="G17" s="78">
        <v>0</v>
      </c>
      <c r="H17" s="79">
        <v>1</v>
      </c>
      <c r="I17" s="79">
        <v>0</v>
      </c>
      <c r="J17" s="79">
        <v>0</v>
      </c>
      <c r="K17" s="79">
        <v>0</v>
      </c>
      <c r="L17" s="79">
        <v>0</v>
      </c>
      <c r="M17" s="80">
        <v>0</v>
      </c>
    </row>
    <row r="18" spans="2:13" ht="20.100000000000001" customHeight="1" x14ac:dyDescent="0.2">
      <c r="B18" s="217"/>
      <c r="C18" s="149" t="s">
        <v>67</v>
      </c>
      <c r="D18" s="88"/>
      <c r="E18" s="151" t="s">
        <v>32</v>
      </c>
      <c r="F18" s="51">
        <v>1</v>
      </c>
      <c r="G18" s="78">
        <v>0</v>
      </c>
      <c r="H18" s="79">
        <v>1</v>
      </c>
      <c r="I18" s="79">
        <v>0</v>
      </c>
      <c r="J18" s="79">
        <v>0</v>
      </c>
      <c r="K18" s="79">
        <v>0</v>
      </c>
      <c r="L18" s="79">
        <v>0</v>
      </c>
      <c r="M18" s="80">
        <v>0</v>
      </c>
    </row>
    <row r="19" spans="2:13" ht="19.5" customHeight="1" x14ac:dyDescent="0.2">
      <c r="B19" s="217"/>
      <c r="C19" s="150" t="s">
        <v>68</v>
      </c>
      <c r="D19" s="85"/>
      <c r="E19" s="152" t="s">
        <v>79</v>
      </c>
      <c r="F19" s="49">
        <v>1</v>
      </c>
      <c r="G19" s="15">
        <v>0</v>
      </c>
      <c r="H19" s="16">
        <v>1</v>
      </c>
      <c r="I19" s="16">
        <v>0</v>
      </c>
      <c r="J19" s="16">
        <v>0</v>
      </c>
      <c r="K19" s="16">
        <v>0</v>
      </c>
      <c r="L19" s="16">
        <v>0</v>
      </c>
      <c r="M19" s="17">
        <v>0</v>
      </c>
    </row>
    <row r="20" spans="2:13" ht="19.5" customHeight="1" thickBot="1" x14ac:dyDescent="0.25">
      <c r="B20" s="207"/>
      <c r="C20" s="55" t="s">
        <v>69</v>
      </c>
      <c r="D20" s="86"/>
      <c r="E20" s="53" t="s">
        <v>32</v>
      </c>
      <c r="F20" s="50">
        <v>1</v>
      </c>
      <c r="G20" s="20">
        <v>0</v>
      </c>
      <c r="H20" s="21">
        <v>0</v>
      </c>
      <c r="I20" s="21">
        <v>1</v>
      </c>
      <c r="J20" s="21">
        <v>0</v>
      </c>
      <c r="K20" s="21">
        <v>0</v>
      </c>
      <c r="L20" s="21">
        <v>0</v>
      </c>
      <c r="M20" s="22">
        <v>0</v>
      </c>
    </row>
    <row r="21" spans="2:13" ht="20.100000000000001" customHeight="1" thickTop="1" x14ac:dyDescent="0.2">
      <c r="B21" s="206" t="s">
        <v>73</v>
      </c>
      <c r="C21" s="164" t="s">
        <v>75</v>
      </c>
      <c r="D21" s="87"/>
      <c r="E21" s="154" t="s">
        <v>33</v>
      </c>
      <c r="F21" s="81">
        <v>2</v>
      </c>
      <c r="G21" s="31">
        <v>0</v>
      </c>
      <c r="H21" s="32">
        <v>1</v>
      </c>
      <c r="I21" s="32">
        <v>0</v>
      </c>
      <c r="J21" s="32">
        <v>0</v>
      </c>
      <c r="K21" s="32">
        <v>0</v>
      </c>
      <c r="L21" s="32">
        <v>0</v>
      </c>
      <c r="M21" s="33">
        <v>0</v>
      </c>
    </row>
    <row r="22" spans="2:13" ht="20.100000000000001" customHeight="1" x14ac:dyDescent="0.2">
      <c r="B22" s="217"/>
      <c r="C22" s="164" t="s">
        <v>76</v>
      </c>
      <c r="D22" s="85"/>
      <c r="E22" s="152" t="s">
        <v>33</v>
      </c>
      <c r="F22" s="49">
        <v>1</v>
      </c>
      <c r="G22" s="15">
        <v>0</v>
      </c>
      <c r="H22" s="16">
        <v>0</v>
      </c>
      <c r="I22" s="16">
        <v>0</v>
      </c>
      <c r="J22" s="16">
        <v>0</v>
      </c>
      <c r="K22" s="16">
        <v>0</v>
      </c>
      <c r="L22" s="16">
        <v>0</v>
      </c>
      <c r="M22" s="17">
        <v>0</v>
      </c>
    </row>
    <row r="23" spans="2:13" ht="19.5" customHeight="1" thickBot="1" x14ac:dyDescent="0.25">
      <c r="B23" s="207"/>
      <c r="C23" s="164" t="s">
        <v>77</v>
      </c>
      <c r="D23" s="86"/>
      <c r="E23" s="155" t="s">
        <v>33</v>
      </c>
      <c r="F23" s="50">
        <v>1</v>
      </c>
      <c r="G23" s="20">
        <v>0</v>
      </c>
      <c r="H23" s="21">
        <v>0</v>
      </c>
      <c r="I23" s="21">
        <v>0</v>
      </c>
      <c r="J23" s="21">
        <v>0</v>
      </c>
      <c r="K23" s="21">
        <v>0</v>
      </c>
      <c r="L23" s="21">
        <v>0</v>
      </c>
      <c r="M23" s="22">
        <v>0</v>
      </c>
    </row>
    <row r="24" spans="2:13" ht="20.100000000000001" customHeight="1" thickTop="1" x14ac:dyDescent="0.2">
      <c r="B24" s="206" t="s">
        <v>74</v>
      </c>
      <c r="C24" s="148" t="s">
        <v>70</v>
      </c>
      <c r="D24" s="88"/>
      <c r="E24" s="151" t="s">
        <v>32</v>
      </c>
      <c r="F24" s="51">
        <v>1</v>
      </c>
      <c r="G24" s="78">
        <v>0</v>
      </c>
      <c r="H24" s="79">
        <v>0</v>
      </c>
      <c r="I24" s="79">
        <v>0</v>
      </c>
      <c r="J24" s="79">
        <v>0</v>
      </c>
      <c r="K24" s="79">
        <v>0</v>
      </c>
      <c r="L24" s="79">
        <v>0</v>
      </c>
      <c r="M24" s="80">
        <v>0</v>
      </c>
    </row>
    <row r="25" spans="2:13" ht="20.100000000000001" customHeight="1" x14ac:dyDescent="0.2">
      <c r="B25" s="217"/>
      <c r="C25" s="150" t="s">
        <v>71</v>
      </c>
      <c r="D25" s="85"/>
      <c r="E25" s="152" t="s">
        <v>31</v>
      </c>
      <c r="F25" s="49">
        <v>1</v>
      </c>
      <c r="G25" s="15">
        <v>0</v>
      </c>
      <c r="H25" s="16">
        <v>0</v>
      </c>
      <c r="I25" s="16">
        <v>0</v>
      </c>
      <c r="J25" s="16">
        <v>0</v>
      </c>
      <c r="K25" s="16">
        <v>0</v>
      </c>
      <c r="L25" s="16">
        <v>0</v>
      </c>
      <c r="M25" s="17">
        <v>0</v>
      </c>
    </row>
    <row r="26" spans="2:13" ht="19.5" customHeight="1" thickBot="1" x14ac:dyDescent="0.25">
      <c r="B26" s="207"/>
      <c r="C26" s="153" t="s">
        <v>72</v>
      </c>
      <c r="D26" s="86"/>
      <c r="E26" s="53" t="s">
        <v>80</v>
      </c>
      <c r="F26" s="50">
        <v>1</v>
      </c>
      <c r="G26" s="20">
        <v>0</v>
      </c>
      <c r="H26" s="21">
        <v>0</v>
      </c>
      <c r="I26" s="21">
        <v>0</v>
      </c>
      <c r="J26" s="21">
        <v>0</v>
      </c>
      <c r="K26" s="21">
        <v>0</v>
      </c>
      <c r="L26" s="21">
        <v>0</v>
      </c>
      <c r="M26" s="22">
        <v>0</v>
      </c>
    </row>
    <row r="27" spans="2:13" ht="20.100000000000001" customHeight="1" thickTop="1" x14ac:dyDescent="0.2">
      <c r="B27" s="206" t="s">
        <v>58</v>
      </c>
      <c r="C27" s="148" t="s">
        <v>81</v>
      </c>
      <c r="D27" s="87"/>
      <c r="E27" s="154" t="s">
        <v>32</v>
      </c>
      <c r="F27" s="81">
        <v>1</v>
      </c>
      <c r="G27" s="31">
        <v>0</v>
      </c>
      <c r="H27" s="32">
        <v>0</v>
      </c>
      <c r="I27" s="32">
        <v>0</v>
      </c>
      <c r="J27" s="32">
        <v>0</v>
      </c>
      <c r="K27" s="32">
        <v>0</v>
      </c>
      <c r="L27" s="32">
        <v>0</v>
      </c>
      <c r="M27" s="33">
        <v>0</v>
      </c>
    </row>
    <row r="28" spans="2:13" ht="20.100000000000001" customHeight="1" thickBot="1" x14ac:dyDescent="0.25">
      <c r="B28" s="207"/>
      <c r="C28" s="153"/>
      <c r="D28" s="86"/>
      <c r="E28" s="155"/>
      <c r="F28" s="50">
        <v>0</v>
      </c>
      <c r="G28" s="20">
        <v>0</v>
      </c>
      <c r="H28" s="21">
        <v>0</v>
      </c>
      <c r="I28" s="21">
        <v>0</v>
      </c>
      <c r="J28" s="21">
        <v>0</v>
      </c>
      <c r="K28" s="21">
        <v>0</v>
      </c>
      <c r="L28" s="21">
        <v>0</v>
      </c>
      <c r="M28" s="22">
        <v>0</v>
      </c>
    </row>
    <row r="29" spans="2:13" ht="20.100000000000001" customHeight="1" thickTop="1" x14ac:dyDescent="0.2">
      <c r="B29" s="206" t="s">
        <v>47</v>
      </c>
      <c r="C29" s="149" t="s">
        <v>78</v>
      </c>
      <c r="D29" s="88"/>
      <c r="E29" s="151" t="s">
        <v>33</v>
      </c>
      <c r="F29" s="51">
        <v>2</v>
      </c>
      <c r="G29" s="78">
        <v>0</v>
      </c>
      <c r="H29" s="79">
        <v>0</v>
      </c>
      <c r="I29" s="79">
        <v>0</v>
      </c>
      <c r="J29" s="79">
        <v>0</v>
      </c>
      <c r="K29" s="79">
        <v>0</v>
      </c>
      <c r="L29" s="79">
        <v>0</v>
      </c>
      <c r="M29" s="80">
        <v>0</v>
      </c>
    </row>
    <row r="30" spans="2:13" ht="20.100000000000001" customHeight="1" thickBot="1" x14ac:dyDescent="0.25">
      <c r="B30" s="208"/>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 ref="B3:B4"/>
    <mergeCell ref="D3:D4"/>
    <mergeCell ref="G3:M3"/>
    <mergeCell ref="B5:E5"/>
    <mergeCell ref="S13:S14"/>
    <mergeCell ref="C3:C4"/>
    <mergeCell ref="E3:E4"/>
  </mergeCells>
  <conditionalFormatting sqref="G7:M30">
    <cfRule type="expression" dxfId="1" priority="3">
      <formula>G$2="S"</formula>
    </cfRule>
    <cfRule type="expression" dxfId="0" priority="4">
      <formula>G$4&lt;TODAY()</formula>
    </cfRule>
  </conditionalFormatting>
  <dataValidations count="2">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D7:E9 D11:E30" xr:uid="{00000000-0002-0000-0400-000001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2018-10-11T17:39:09Z</dcterms:modified>
  <cp:category/>
</cp:coreProperties>
</file>