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mcm\Documents\KU_Spring_2023\Frog_Eye_Final_Portfolio\"/>
    </mc:Choice>
  </mc:AlternateContent>
  <xr:revisionPtr revIDLastSave="0" documentId="8_{00C696C2-E708-49CD-BA8A-691C797162C2}" xr6:coauthVersionLast="47" xr6:coauthVersionMax="47" xr10:uidLastSave="{00000000-0000-0000-0000-000000000000}"/>
  <bookViews>
    <workbookView xWindow="1776" yWindow="-108" windowWidth="21372" windowHeight="13176" xr2:uid="{00000000-000D-0000-FFFF-FFFF00000000}"/>
  </bookViews>
  <sheets>
    <sheet name="frog_eye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J3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6" i="1" l="1"/>
</calcChain>
</file>

<file path=xl/sharedStrings.xml><?xml version="1.0" encoding="utf-8"?>
<sst xmlns="http://schemas.openxmlformats.org/spreadsheetml/2006/main" count="185" uniqueCount="130">
  <si>
    <t>C1, C2, C3, C4, C17, C18, C19, C20, C21, C22, C23, C24, C40, C41, C42, C43</t>
  </si>
  <si>
    <t>10pF</t>
  </si>
  <si>
    <t>WURTH</t>
  </si>
  <si>
    <t>DIGIKEY</t>
  </si>
  <si>
    <t>732-7846-1-ND</t>
  </si>
  <si>
    <t>C5, C6, C7, C8, C13, C14, C15, C16, C26, C27, C28, C29, C35, C36, C37, C38</t>
  </si>
  <si>
    <t>100pF</t>
  </si>
  <si>
    <t>732-7852-1-ND</t>
  </si>
  <si>
    <t>C9, C10, C11, C12, C30, C31, C32, C33, C34, C39, C44, C46, C51, C54, C56, C57, C58, C67, C69, C71, C72</t>
  </si>
  <si>
    <t>1uF</t>
  </si>
  <si>
    <t>SAMSUNG</t>
  </si>
  <si>
    <t>CL21B105KOFNFNE</t>
  </si>
  <si>
    <t>1276-2930-1-ND</t>
  </si>
  <si>
    <t>C25</t>
  </si>
  <si>
    <t>10uF,16V</t>
  </si>
  <si>
    <t>CL21B106KOQNNNG</t>
  </si>
  <si>
    <t>1276-6472-1-ND</t>
  </si>
  <si>
    <t>C45, C47, C48, C49, C50, C52, C53, C55, C59, C60, C61, C62, C63, C64, C65, C66</t>
  </si>
  <si>
    <t>68pF</t>
  </si>
  <si>
    <t>732-7851-1-ND</t>
  </si>
  <si>
    <t>C68</t>
  </si>
  <si>
    <t>1nF</t>
  </si>
  <si>
    <t>CL21B102KBANFNC</t>
  </si>
  <si>
    <t>1276-2424-1-ND</t>
  </si>
  <si>
    <t>C70</t>
  </si>
  <si>
    <t>0.1uF</t>
  </si>
  <si>
    <t>CL21B104KBCNFNC</t>
  </si>
  <si>
    <t>1276-2444-1-ND</t>
  </si>
  <si>
    <t>D1, D2, D3, D4, D5, D6, D7, D8, D10, D11, D12, D13, D15, D16, D17, D18</t>
  </si>
  <si>
    <t>BAT54S</t>
  </si>
  <si>
    <t>ZETEX</t>
  </si>
  <si>
    <t>BAT54STA</t>
  </si>
  <si>
    <t>D9, D14, D19</t>
  </si>
  <si>
    <t>150080RS75000</t>
  </si>
  <si>
    <t>732-4984-1-ND</t>
  </si>
  <si>
    <t>D20, D21, D22, D23, D24, D25, D26, D27, D28, D29, D30, D31, D32, D33, D34, D35</t>
  </si>
  <si>
    <t>BPW 34 FS-Z</t>
  </si>
  <si>
    <t>OSRAM OPTO</t>
  </si>
  <si>
    <t>475-3518-1-ND</t>
  </si>
  <si>
    <t>J1</t>
  </si>
  <si>
    <t xml:space="preserve"> </t>
  </si>
  <si>
    <t>ON SHORE TECHNOLOGY</t>
  </si>
  <si>
    <t>EDZ250/2</t>
  </si>
  <si>
    <t>ED1973-ND</t>
  </si>
  <si>
    <t>J2, J3</t>
  </si>
  <si>
    <t>PH2-12-UA</t>
  </si>
  <si>
    <t>ADAM TECH</t>
  </si>
  <si>
    <t>2057-PH2-12-UA-ND</t>
  </si>
  <si>
    <t>J4</t>
  </si>
  <si>
    <t>PH2-20-UA</t>
  </si>
  <si>
    <t>2057-PH2-20-UA-ND</t>
  </si>
  <si>
    <t>L1, L2</t>
  </si>
  <si>
    <t>BLM21</t>
  </si>
  <si>
    <t>TE CONNECTIVITY</t>
  </si>
  <si>
    <t>2176487-2</t>
  </si>
  <si>
    <t>1712-2176487-2CT-ND</t>
  </si>
  <si>
    <t>Q1, Q2, Q3, Q4, Q5, Q6, Q7, Q8, Q10, Q11, Q12, Q13, Q14, Q15, Q16, Q17</t>
  </si>
  <si>
    <t>T2N7002AK,LM</t>
  </si>
  <si>
    <t>TOSHIBA</t>
  </si>
  <si>
    <t>T2N7002AKLMCT-ND</t>
  </si>
  <si>
    <t>Q9</t>
  </si>
  <si>
    <t>AOSP21321</t>
  </si>
  <si>
    <t>ALPHA &amp; OMEGA SEMI</t>
  </si>
  <si>
    <t>785-1795-1-ND</t>
  </si>
  <si>
    <t>R1, R3, R5, R7, R9, R10, R11, R12, R13, R14, R15, R16, R18, R20, R22, R24, R26, R27, R29, R31, R33, R35, R36, R37, R38, R41, R42, R43, R44, R45, R47, R49, R51</t>
  </si>
  <si>
    <t>1.00K</t>
  </si>
  <si>
    <t>STACKPOLE</t>
  </si>
  <si>
    <t>RMCF0805FT1K00</t>
  </si>
  <si>
    <t>RMCF0805FT1K00CT-ND</t>
  </si>
  <si>
    <t>R2, R4, R6, R8, R19, R21, R23, R25, R28, R30, R32, R34, R46, R48, R50, R52</t>
  </si>
  <si>
    <t>RMCF0805FT10R0</t>
  </si>
  <si>
    <t>RMCF0805FT10R0CT-ND</t>
  </si>
  <si>
    <t>R17</t>
  </si>
  <si>
    <t>2.00K</t>
  </si>
  <si>
    <t>RMCF0805FT2K00</t>
  </si>
  <si>
    <t>RMCF0805FT2K00CT-ND</t>
  </si>
  <si>
    <t>R39</t>
  </si>
  <si>
    <t>RMCF0805FT604R</t>
  </si>
  <si>
    <t>RMCF0805FT604RCT-ND</t>
  </si>
  <si>
    <t>R40</t>
  </si>
  <si>
    <t>RMCF0805FT261R</t>
  </si>
  <si>
    <t>RMCF0805FT261RCT-ND</t>
  </si>
  <si>
    <t>R53, R54, R55, R56, R57, R58, R59, R60, R77, R78, R79, R80, R81, R82, R83, R84</t>
  </si>
  <si>
    <t>RMCF0805FT464R</t>
  </si>
  <si>
    <t>RMCF0805FT464RCT-ND</t>
  </si>
  <si>
    <t>R61, R62, R63, R64, R65, R66, R67, R68, R69, R70, R71, R72, R73, R74, R75, R76</t>
  </si>
  <si>
    <t>RMCF0805ZT0R00</t>
  </si>
  <si>
    <t>RMCF0805ZT0R00CT-ND</t>
  </si>
  <si>
    <t>R85</t>
  </si>
  <si>
    <t>RMCF0805FT316R</t>
  </si>
  <si>
    <t>738-RMCF0805FT316RCT-ND</t>
  </si>
  <si>
    <t>U1, U2, U3, U4, U6, U7, U8, U9, U11, U12, U13, U14</t>
  </si>
  <si>
    <t>AD8608ARZ-REEL7</t>
  </si>
  <si>
    <t>ANALOG DEVICES</t>
  </si>
  <si>
    <t>AD8608ARZ-REEL7CT-ND</t>
  </si>
  <si>
    <t>U5</t>
  </si>
  <si>
    <t>MIC39100-5.0WS</t>
  </si>
  <si>
    <t>MICROCHIP</t>
  </si>
  <si>
    <t>576-1173-ND</t>
  </si>
  <si>
    <t>U10</t>
  </si>
  <si>
    <t>AP2112K-3.3TRG1</t>
  </si>
  <si>
    <t>DIODES INC</t>
  </si>
  <si>
    <t>AP2112K-3.3TRG1DICT-ND</t>
  </si>
  <si>
    <t>U15, U17</t>
  </si>
  <si>
    <t>TXS0108EPWR</t>
  </si>
  <si>
    <t>TEXAS INSTRUMENTS</t>
  </si>
  <si>
    <t>296-23011-1-ND</t>
  </si>
  <si>
    <t>U16</t>
  </si>
  <si>
    <t>ADG706BRUZ</t>
  </si>
  <si>
    <t>ADG706BRUZ-REEL7</t>
  </si>
  <si>
    <t>ADG706BRUZ-REEL7CT-ND</t>
  </si>
  <si>
    <t>U18</t>
  </si>
  <si>
    <t>LTC1196-2BCS8</t>
  </si>
  <si>
    <t>LTC1196-2BCS8#PBF</t>
  </si>
  <si>
    <t>LTC1196-2BCS8#PBF-ND</t>
  </si>
  <si>
    <t>Qty</t>
  </si>
  <si>
    <t>Part</t>
  </si>
  <si>
    <t>Value</t>
  </si>
  <si>
    <t>Mfg</t>
  </si>
  <si>
    <t>Mfg PN</t>
  </si>
  <si>
    <t>Dist</t>
  </si>
  <si>
    <t>Dist PN</t>
  </si>
  <si>
    <t>Unit</t>
  </si>
  <si>
    <t>885012007051</t>
  </si>
  <si>
    <t>885012007057</t>
  </si>
  <si>
    <t>build</t>
  </si>
  <si>
    <t>PCB</t>
  </si>
  <si>
    <t>ext</t>
  </si>
  <si>
    <t>31-BAT54STACT-ND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</si>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</sst>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tabSelected="1" zoomScale="50" zoomScaleNormal="50" workbookViewId="0">
      <selection activeCell="K1" sqref="K1"/>
    </sheetView>
  </sheetViews>
  <sheetFormatPr defaultRowHeight="14.4" x14ac:dyDescent="0.3"/>
  <cols>
    <col min="2" max="2" width="3" bestFit="1" customWidth="1"/>
    <col min="3" max="3" width="43.44140625" style="2" customWidth="1"/>
    <col min="4" max="4" width="27.5546875" style="1" bestFit="1" customWidth="1"/>
    <col min="5" max="5" width="22.88671875" style="1" bestFit="1" customWidth="1"/>
    <col min="6" max="6" width="19" style="1" bestFit="1" customWidth="1"/>
    <col min="7" max="7" width="7.88671875" style="1" bestFit="1" customWidth="1"/>
    <col min="8" max="8" width="26" style="1" bestFit="1" customWidth="1"/>
    <col min="9" max="9" width="6" bestFit="1" customWidth="1"/>
  </cols>
  <sheetData>
    <row r="1" spans="1:10" x14ac:dyDescent="0.3">
      <c r="I1" t="s">
        <v>125</v>
      </c>
      <c r="J1">
        <v>2</v>
      </c>
    </row>
    <row r="2" spans="1:10" x14ac:dyDescent="0.3">
      <c r="A2" t="s">
        <v>129</v>
      </c>
      <c r="B2" t="s">
        <v>115</v>
      </c>
      <c r="C2" s="2" t="s">
        <v>116</v>
      </c>
      <c r="D2" s="1" t="s">
        <v>117</v>
      </c>
      <c r="E2" s="1" t="s">
        <v>118</v>
      </c>
      <c r="F2" s="1" t="s">
        <v>119</v>
      </c>
      <c r="G2" s="1" t="s">
        <v>120</v>
      </c>
      <c r="H2" s="1" t="s">
        <v>121</v>
      </c>
      <c r="I2" t="s">
        <v>122</v>
      </c>
      <c r="J2" t="s">
        <v>127</v>
      </c>
    </row>
    <row r="3" spans="1:10" ht="28.8" x14ac:dyDescent="0.3">
      <c r="A3">
        <v>1</v>
      </c>
      <c r="B3">
        <v>16</v>
      </c>
      <c r="C3" s="2" t="s">
        <v>0</v>
      </c>
      <c r="D3" s="1" t="s">
        <v>1</v>
      </c>
      <c r="E3" s="1" t="s">
        <v>2</v>
      </c>
      <c r="F3" s="1" t="s">
        <v>123</v>
      </c>
      <c r="G3" s="1" t="s">
        <v>3</v>
      </c>
      <c r="H3" s="1" t="s">
        <v>4</v>
      </c>
      <c r="I3">
        <v>0.1</v>
      </c>
      <c r="J3">
        <f>+$J$1*I3*B3</f>
        <v>3.2</v>
      </c>
    </row>
    <row r="4" spans="1:10" ht="28.8" x14ac:dyDescent="0.3">
      <c r="A4">
        <f t="shared" ref="A4:A10" si="0">1+A3</f>
        <v>2</v>
      </c>
      <c r="B4">
        <v>16</v>
      </c>
      <c r="C4" s="2" t="s">
        <v>5</v>
      </c>
      <c r="D4" s="1" t="s">
        <v>6</v>
      </c>
      <c r="E4" s="1" t="s">
        <v>2</v>
      </c>
      <c r="F4" s="1" t="s">
        <v>124</v>
      </c>
      <c r="G4" s="1" t="s">
        <v>3</v>
      </c>
      <c r="H4" s="1" t="s">
        <v>7</v>
      </c>
      <c r="I4">
        <v>0.1</v>
      </c>
      <c r="J4">
        <f t="shared" ref="J4:J32" si="1">+$J$1*I4*B4</f>
        <v>3.2</v>
      </c>
    </row>
    <row r="5" spans="1:10" ht="43.2" x14ac:dyDescent="0.3">
      <c r="A5">
        <f t="shared" si="0"/>
        <v>3</v>
      </c>
      <c r="B5">
        <v>21</v>
      </c>
      <c r="C5" s="2" t="s">
        <v>8</v>
      </c>
      <c r="D5" s="1" t="s">
        <v>9</v>
      </c>
      <c r="E5" s="1" t="s">
        <v>10</v>
      </c>
      <c r="F5" s="1" t="s">
        <v>11</v>
      </c>
      <c r="G5" s="1" t="s">
        <v>3</v>
      </c>
      <c r="H5" s="1" t="s">
        <v>12</v>
      </c>
      <c r="I5">
        <v>0.1</v>
      </c>
      <c r="J5">
        <f t="shared" si="1"/>
        <v>4.2</v>
      </c>
    </row>
    <row r="6" spans="1:10" x14ac:dyDescent="0.3">
      <c r="A6">
        <f t="shared" si="0"/>
        <v>4</v>
      </c>
      <c r="B6">
        <v>1</v>
      </c>
      <c r="C6" s="2" t="s">
        <v>13</v>
      </c>
      <c r="D6" s="1" t="s">
        <v>14</v>
      </c>
      <c r="E6" s="1" t="s">
        <v>10</v>
      </c>
      <c r="F6" s="1" t="s">
        <v>15</v>
      </c>
      <c r="G6" s="1" t="s">
        <v>3</v>
      </c>
      <c r="H6" s="1" t="s">
        <v>16</v>
      </c>
      <c r="I6">
        <v>0.26</v>
      </c>
      <c r="J6">
        <f t="shared" si="1"/>
        <v>0.52</v>
      </c>
    </row>
    <row r="7" spans="1:10" ht="28.8" x14ac:dyDescent="0.3">
      <c r="A7">
        <f t="shared" si="0"/>
        <v>5</v>
      </c>
      <c r="B7">
        <v>16</v>
      </c>
      <c r="C7" s="2" t="s">
        <v>17</v>
      </c>
      <c r="D7" s="1" t="s">
        <v>18</v>
      </c>
      <c r="E7" s="1" t="s">
        <v>2</v>
      </c>
      <c r="F7" s="1">
        <v>885012007056</v>
      </c>
      <c r="G7" s="1" t="s">
        <v>3</v>
      </c>
      <c r="H7" s="1" t="s">
        <v>19</v>
      </c>
      <c r="I7">
        <v>0.1</v>
      </c>
      <c r="J7">
        <f t="shared" si="1"/>
        <v>3.2</v>
      </c>
    </row>
    <row r="8" spans="1:10" x14ac:dyDescent="0.3">
      <c r="A8">
        <f t="shared" si="0"/>
        <v>6</v>
      </c>
      <c r="B8">
        <v>1</v>
      </c>
      <c r="C8" s="2" t="s">
        <v>20</v>
      </c>
      <c r="D8" s="1" t="s">
        <v>21</v>
      </c>
      <c r="E8" s="1" t="s">
        <v>10</v>
      </c>
      <c r="F8" s="1" t="s">
        <v>22</v>
      </c>
      <c r="G8" s="1" t="s">
        <v>3</v>
      </c>
      <c r="H8" s="1" t="s">
        <v>23</v>
      </c>
      <c r="I8">
        <v>0.1</v>
      </c>
      <c r="J8">
        <f t="shared" si="1"/>
        <v>0.2</v>
      </c>
    </row>
    <row r="9" spans="1:10" x14ac:dyDescent="0.3">
      <c r="A9">
        <f t="shared" si="0"/>
        <v>7</v>
      </c>
      <c r="B9">
        <v>1</v>
      </c>
      <c r="C9" s="2" t="s">
        <v>24</v>
      </c>
      <c r="D9" s="1" t="s">
        <v>25</v>
      </c>
      <c r="E9" s="1" t="s">
        <v>10</v>
      </c>
      <c r="F9" s="1" t="s">
        <v>26</v>
      </c>
      <c r="G9" s="1" t="s">
        <v>3</v>
      </c>
      <c r="H9" s="1" t="s">
        <v>27</v>
      </c>
      <c r="I9">
        <v>4.5999999999999999E-2</v>
      </c>
      <c r="J9">
        <f t="shared" si="1"/>
        <v>9.1999999999999998E-2</v>
      </c>
    </row>
    <row r="10" spans="1:10" ht="28.8" x14ac:dyDescent="0.3">
      <c r="A10">
        <f t="shared" si="0"/>
        <v>8</v>
      </c>
      <c r="B10">
        <v>16</v>
      </c>
      <c r="C10" s="2" t="s">
        <v>28</v>
      </c>
      <c r="D10" s="1" t="s">
        <v>29</v>
      </c>
      <c r="E10" s="1" t="s">
        <v>30</v>
      </c>
      <c r="F10" s="1" t="s">
        <v>31</v>
      </c>
      <c r="G10" s="1" t="s">
        <v>3</v>
      </c>
      <c r="H10" s="1" t="s">
        <v>128</v>
      </c>
      <c r="I10">
        <v>0.56000000000000005</v>
      </c>
      <c r="J10">
        <f t="shared" si="1"/>
        <v>17.920000000000002</v>
      </c>
    </row>
    <row r="11" spans="1:10" x14ac:dyDescent="0.3">
      <c r="A11">
        <f t="shared" ref="A11:A32" si="2">1+A10</f>
        <v>9</v>
      </c>
      <c r="B11">
        <v>3</v>
      </c>
      <c r="C11" s="2" t="s">
        <v>32</v>
      </c>
      <c r="D11" s="1" t="s">
        <v>33</v>
      </c>
      <c r="E11" s="1" t="s">
        <v>2</v>
      </c>
      <c r="F11" s="1" t="s">
        <v>33</v>
      </c>
      <c r="G11" s="1" t="s">
        <v>3</v>
      </c>
      <c r="H11" s="1" t="s">
        <v>34</v>
      </c>
      <c r="I11">
        <v>0.19</v>
      </c>
      <c r="J11">
        <f t="shared" si="1"/>
        <v>1.1400000000000001</v>
      </c>
    </row>
    <row r="12" spans="1:10" ht="28.8" x14ac:dyDescent="0.3">
      <c r="A12">
        <f t="shared" si="2"/>
        <v>10</v>
      </c>
      <c r="B12">
        <v>16</v>
      </c>
      <c r="C12" s="2" t="s">
        <v>35</v>
      </c>
      <c r="D12" s="1" t="s">
        <v>36</v>
      </c>
      <c r="E12" s="1" t="s">
        <v>37</v>
      </c>
      <c r="F12" s="1" t="s">
        <v>36</v>
      </c>
      <c r="G12" s="1" t="s">
        <v>3</v>
      </c>
      <c r="H12" s="1" t="s">
        <v>38</v>
      </c>
      <c r="I12">
        <v>1.1499999999999999</v>
      </c>
      <c r="J12">
        <f t="shared" si="1"/>
        <v>36.799999999999997</v>
      </c>
    </row>
    <row r="13" spans="1:10" x14ac:dyDescent="0.3">
      <c r="A13">
        <f t="shared" si="2"/>
        <v>11</v>
      </c>
      <c r="B13">
        <v>1</v>
      </c>
      <c r="C13" s="2" t="s">
        <v>39</v>
      </c>
      <c r="D13" s="1" t="s">
        <v>40</v>
      </c>
      <c r="E13" s="1" t="s">
        <v>41</v>
      </c>
      <c r="F13" s="1" t="s">
        <v>42</v>
      </c>
      <c r="G13" s="1" t="s">
        <v>3</v>
      </c>
      <c r="H13" s="1" t="s">
        <v>43</v>
      </c>
      <c r="I13">
        <v>1.22</v>
      </c>
      <c r="J13">
        <f t="shared" si="1"/>
        <v>2.44</v>
      </c>
    </row>
    <row r="14" spans="1:10" x14ac:dyDescent="0.3">
      <c r="A14">
        <f t="shared" si="2"/>
        <v>12</v>
      </c>
      <c r="B14">
        <v>2</v>
      </c>
      <c r="C14" s="2" t="s">
        <v>44</v>
      </c>
      <c r="D14" s="1" t="s">
        <v>45</v>
      </c>
      <c r="E14" s="1" t="s">
        <v>46</v>
      </c>
      <c r="F14" s="1" t="s">
        <v>45</v>
      </c>
      <c r="G14" s="1" t="s">
        <v>3</v>
      </c>
      <c r="H14" s="1" t="s">
        <v>47</v>
      </c>
      <c r="I14">
        <v>0.2</v>
      </c>
      <c r="J14">
        <f t="shared" si="1"/>
        <v>0.8</v>
      </c>
    </row>
    <row r="15" spans="1:10" x14ac:dyDescent="0.3">
      <c r="A15">
        <f t="shared" si="2"/>
        <v>13</v>
      </c>
      <c r="B15">
        <v>1</v>
      </c>
      <c r="C15" s="2" t="s">
        <v>48</v>
      </c>
      <c r="D15" s="1" t="s">
        <v>40</v>
      </c>
      <c r="E15" s="1" t="s">
        <v>46</v>
      </c>
      <c r="F15" s="1" t="s">
        <v>49</v>
      </c>
      <c r="G15" s="1" t="s">
        <v>3</v>
      </c>
      <c r="H15" s="1" t="s">
        <v>50</v>
      </c>
      <c r="I15">
        <v>0.28999999999999998</v>
      </c>
      <c r="J15">
        <f t="shared" si="1"/>
        <v>0.57999999999999996</v>
      </c>
    </row>
    <row r="16" spans="1:10" x14ac:dyDescent="0.3">
      <c r="A16">
        <f t="shared" si="2"/>
        <v>14</v>
      </c>
      <c r="B16">
        <v>2</v>
      </c>
      <c r="C16" s="2" t="s">
        <v>51</v>
      </c>
      <c r="D16" s="1" t="s">
        <v>52</v>
      </c>
      <c r="E16" s="1" t="s">
        <v>53</v>
      </c>
      <c r="F16" s="1" t="s">
        <v>54</v>
      </c>
      <c r="G16" s="1" t="s">
        <v>3</v>
      </c>
      <c r="H16" s="1" t="s">
        <v>55</v>
      </c>
      <c r="I16">
        <v>0.18</v>
      </c>
      <c r="J16">
        <f t="shared" si="1"/>
        <v>0.72</v>
      </c>
    </row>
    <row r="17" spans="1:10" ht="28.8" x14ac:dyDescent="0.3">
      <c r="A17">
        <f t="shared" si="2"/>
        <v>15</v>
      </c>
      <c r="B17">
        <v>16</v>
      </c>
      <c r="C17" s="2" t="s">
        <v>56</v>
      </c>
      <c r="D17" s="1" t="s">
        <v>57</v>
      </c>
      <c r="E17" s="1" t="s">
        <v>58</v>
      </c>
      <c r="F17" s="1" t="s">
        <v>57</v>
      </c>
      <c r="G17" s="1" t="s">
        <v>3</v>
      </c>
      <c r="H17" s="1" t="s">
        <v>59</v>
      </c>
      <c r="I17">
        <v>0.15</v>
      </c>
      <c r="J17">
        <f t="shared" si="1"/>
        <v>4.8</v>
      </c>
    </row>
    <row r="18" spans="1:10" x14ac:dyDescent="0.3">
      <c r="A18">
        <f t="shared" si="2"/>
        <v>16</v>
      </c>
      <c r="B18">
        <v>1</v>
      </c>
      <c r="C18" s="2" t="s">
        <v>60</v>
      </c>
      <c r="D18" s="1" t="s">
        <v>61</v>
      </c>
      <c r="E18" s="1" t="s">
        <v>62</v>
      </c>
      <c r="F18" s="1" t="s">
        <v>61</v>
      </c>
      <c r="G18" s="1" t="s">
        <v>3</v>
      </c>
      <c r="H18" s="1" t="s">
        <v>63</v>
      </c>
      <c r="I18">
        <v>0.51</v>
      </c>
      <c r="J18">
        <f t="shared" si="1"/>
        <v>1.02</v>
      </c>
    </row>
    <row r="19" spans="1:10" ht="57.6" x14ac:dyDescent="0.3">
      <c r="A19">
        <f t="shared" si="2"/>
        <v>17</v>
      </c>
      <c r="B19">
        <v>33</v>
      </c>
      <c r="C19" s="2" t="s">
        <v>64</v>
      </c>
      <c r="D19" s="1" t="s">
        <v>65</v>
      </c>
      <c r="E19" s="1" t="s">
        <v>66</v>
      </c>
      <c r="F19" s="1" t="s">
        <v>67</v>
      </c>
      <c r="G19" s="1" t="s">
        <v>3</v>
      </c>
      <c r="H19" s="1" t="s">
        <v>68</v>
      </c>
      <c r="I19">
        <v>0.1</v>
      </c>
      <c r="J19">
        <f t="shared" si="1"/>
        <v>6.6000000000000005</v>
      </c>
    </row>
    <row r="20" spans="1:10" ht="28.8" x14ac:dyDescent="0.3">
      <c r="A20">
        <f t="shared" si="2"/>
        <v>18</v>
      </c>
      <c r="B20">
        <v>16</v>
      </c>
      <c r="C20" s="2" t="s">
        <v>69</v>
      </c>
      <c r="D20" s="1">
        <v>10</v>
      </c>
      <c r="E20" s="1" t="s">
        <v>66</v>
      </c>
      <c r="F20" s="1" t="s">
        <v>70</v>
      </c>
      <c r="G20" s="1" t="s">
        <v>3</v>
      </c>
      <c r="H20" s="1" t="s">
        <v>71</v>
      </c>
      <c r="I20">
        <v>0.1</v>
      </c>
      <c r="J20">
        <f t="shared" si="1"/>
        <v>3.2</v>
      </c>
    </row>
    <row r="21" spans="1:10" x14ac:dyDescent="0.3">
      <c r="A21">
        <f t="shared" si="2"/>
        <v>19</v>
      </c>
      <c r="B21">
        <v>1</v>
      </c>
      <c r="C21" s="2" t="s">
        <v>72</v>
      </c>
      <c r="D21" s="1" t="s">
        <v>73</v>
      </c>
      <c r="E21" s="1" t="s">
        <v>66</v>
      </c>
      <c r="F21" s="1" t="s">
        <v>74</v>
      </c>
      <c r="G21" s="1" t="s">
        <v>3</v>
      </c>
      <c r="H21" s="1" t="s">
        <v>75</v>
      </c>
      <c r="I21">
        <v>0.1</v>
      </c>
      <c r="J21">
        <f t="shared" si="1"/>
        <v>0.2</v>
      </c>
    </row>
    <row r="22" spans="1:10" x14ac:dyDescent="0.3">
      <c r="A22">
        <f t="shared" si="2"/>
        <v>20</v>
      </c>
      <c r="B22">
        <v>1</v>
      </c>
      <c r="C22" s="2" t="s">
        <v>76</v>
      </c>
      <c r="D22" s="1">
        <v>604</v>
      </c>
      <c r="E22" s="1" t="s">
        <v>66</v>
      </c>
      <c r="F22" s="1" t="s">
        <v>77</v>
      </c>
      <c r="G22" s="1" t="s">
        <v>3</v>
      </c>
      <c r="H22" s="1" t="s">
        <v>78</v>
      </c>
      <c r="I22">
        <v>0.1</v>
      </c>
      <c r="J22">
        <f t="shared" si="1"/>
        <v>0.2</v>
      </c>
    </row>
    <row r="23" spans="1:10" x14ac:dyDescent="0.3">
      <c r="A23">
        <f t="shared" si="2"/>
        <v>21</v>
      </c>
      <c r="B23">
        <v>1</v>
      </c>
      <c r="C23" s="2" t="s">
        <v>79</v>
      </c>
      <c r="D23" s="1">
        <v>261</v>
      </c>
      <c r="E23" s="1" t="s">
        <v>66</v>
      </c>
      <c r="F23" s="1" t="s">
        <v>80</v>
      </c>
      <c r="G23" s="1" t="s">
        <v>3</v>
      </c>
      <c r="H23" s="1" t="s">
        <v>81</v>
      </c>
      <c r="I23">
        <v>0.1</v>
      </c>
      <c r="J23">
        <f t="shared" si="1"/>
        <v>0.2</v>
      </c>
    </row>
    <row r="24" spans="1:10" ht="28.8" x14ac:dyDescent="0.3">
      <c r="A24">
        <f t="shared" si="2"/>
        <v>22</v>
      </c>
      <c r="B24">
        <v>16</v>
      </c>
      <c r="C24" s="2" t="s">
        <v>82</v>
      </c>
      <c r="D24" s="1">
        <v>464</v>
      </c>
      <c r="E24" s="1" t="s">
        <v>66</v>
      </c>
      <c r="F24" s="1" t="s">
        <v>83</v>
      </c>
      <c r="G24" s="1" t="s">
        <v>3</v>
      </c>
      <c r="H24" s="1" t="s">
        <v>84</v>
      </c>
      <c r="I24">
        <v>0.1</v>
      </c>
      <c r="J24">
        <f t="shared" si="1"/>
        <v>3.2</v>
      </c>
    </row>
    <row r="25" spans="1:10" ht="28.8" x14ac:dyDescent="0.3">
      <c r="A25">
        <f t="shared" si="2"/>
        <v>23</v>
      </c>
      <c r="B25">
        <v>16</v>
      </c>
      <c r="C25" s="2" t="s">
        <v>85</v>
      </c>
      <c r="D25" s="1">
        <v>0</v>
      </c>
      <c r="E25" s="1" t="s">
        <v>66</v>
      </c>
      <c r="F25" s="1" t="s">
        <v>86</v>
      </c>
      <c r="G25" s="1" t="s">
        <v>3</v>
      </c>
      <c r="H25" s="1" t="s">
        <v>87</v>
      </c>
      <c r="I25">
        <v>0.1</v>
      </c>
      <c r="J25">
        <f t="shared" si="1"/>
        <v>3.2</v>
      </c>
    </row>
    <row r="26" spans="1:10" x14ac:dyDescent="0.3">
      <c r="A26">
        <f t="shared" si="2"/>
        <v>24</v>
      </c>
      <c r="B26">
        <v>1</v>
      </c>
      <c r="C26" s="2" t="s">
        <v>88</v>
      </c>
      <c r="D26" s="1">
        <v>316</v>
      </c>
      <c r="E26" s="1" t="s">
        <v>66</v>
      </c>
      <c r="F26" s="1" t="s">
        <v>89</v>
      </c>
      <c r="G26" s="1" t="s">
        <v>3</v>
      </c>
      <c r="H26" s="1" t="s">
        <v>90</v>
      </c>
      <c r="I26">
        <v>0.1</v>
      </c>
      <c r="J26">
        <f t="shared" si="1"/>
        <v>0.2</v>
      </c>
    </row>
    <row r="27" spans="1:10" ht="28.8" x14ac:dyDescent="0.3">
      <c r="A27">
        <f t="shared" si="2"/>
        <v>25</v>
      </c>
      <c r="B27">
        <v>12</v>
      </c>
      <c r="C27" s="2" t="s">
        <v>91</v>
      </c>
      <c r="D27" s="1" t="s">
        <v>92</v>
      </c>
      <c r="E27" s="1" t="s">
        <v>93</v>
      </c>
      <c r="F27" s="1" t="s">
        <v>92</v>
      </c>
      <c r="G27" s="1" t="s">
        <v>3</v>
      </c>
      <c r="H27" s="1" t="s">
        <v>94</v>
      </c>
      <c r="I27">
        <v>6.88</v>
      </c>
      <c r="J27">
        <f t="shared" si="1"/>
        <v>165.12</v>
      </c>
    </row>
    <row r="28" spans="1:10" x14ac:dyDescent="0.3">
      <c r="A28">
        <f t="shared" si="2"/>
        <v>26</v>
      </c>
      <c r="B28">
        <v>1</v>
      </c>
      <c r="C28" s="2" t="s">
        <v>95</v>
      </c>
      <c r="D28" s="1" t="s">
        <v>96</v>
      </c>
      <c r="E28" s="1" t="s">
        <v>97</v>
      </c>
      <c r="F28" s="1" t="s">
        <v>96</v>
      </c>
      <c r="G28" s="1" t="s">
        <v>3</v>
      </c>
      <c r="H28" s="1" t="s">
        <v>98</v>
      </c>
      <c r="I28">
        <v>1.9</v>
      </c>
      <c r="J28">
        <f t="shared" si="1"/>
        <v>3.8</v>
      </c>
    </row>
    <row r="29" spans="1:10" x14ac:dyDescent="0.3">
      <c r="A29">
        <f t="shared" si="2"/>
        <v>27</v>
      </c>
      <c r="B29">
        <v>1</v>
      </c>
      <c r="C29" s="2" t="s">
        <v>99</v>
      </c>
      <c r="D29" s="1" t="s">
        <v>100</v>
      </c>
      <c r="E29" s="1" t="s">
        <v>101</v>
      </c>
      <c r="F29" s="1" t="s">
        <v>100</v>
      </c>
      <c r="G29" s="1" t="s">
        <v>3</v>
      </c>
      <c r="H29" s="1" t="s">
        <v>102</v>
      </c>
      <c r="I29">
        <v>0.37</v>
      </c>
      <c r="J29">
        <f t="shared" si="1"/>
        <v>0.74</v>
      </c>
    </row>
    <row r="30" spans="1:10" x14ac:dyDescent="0.3">
      <c r="A30">
        <f t="shared" si="2"/>
        <v>28</v>
      </c>
      <c r="B30">
        <v>2</v>
      </c>
      <c r="C30" s="2" t="s">
        <v>103</v>
      </c>
      <c r="D30" s="1" t="s">
        <v>104</v>
      </c>
      <c r="E30" s="1" t="s">
        <v>105</v>
      </c>
      <c r="F30" s="1" t="s">
        <v>104</v>
      </c>
      <c r="G30" s="1" t="s">
        <v>3</v>
      </c>
      <c r="H30" s="1" t="s">
        <v>106</v>
      </c>
      <c r="I30">
        <v>1.57</v>
      </c>
      <c r="J30">
        <f t="shared" si="1"/>
        <v>6.28</v>
      </c>
    </row>
    <row r="31" spans="1:10" x14ac:dyDescent="0.3">
      <c r="A31">
        <f t="shared" si="2"/>
        <v>29</v>
      </c>
      <c r="B31">
        <v>1</v>
      </c>
      <c r="C31" s="2" t="s">
        <v>107</v>
      </c>
      <c r="D31" s="1" t="s">
        <v>108</v>
      </c>
      <c r="E31" s="1" t="s">
        <v>93</v>
      </c>
      <c r="F31" s="1" t="s">
        <v>109</v>
      </c>
      <c r="G31" s="1" t="s">
        <v>3</v>
      </c>
      <c r="H31" s="1" t="s">
        <v>110</v>
      </c>
      <c r="I31">
        <v>9.2100000000000009</v>
      </c>
      <c r="J31">
        <f t="shared" si="1"/>
        <v>18.420000000000002</v>
      </c>
    </row>
    <row r="32" spans="1:10" x14ac:dyDescent="0.3">
      <c r="A32">
        <f t="shared" si="2"/>
        <v>30</v>
      </c>
      <c r="B32">
        <v>1</v>
      </c>
      <c r="C32" s="2" t="s">
        <v>111</v>
      </c>
      <c r="D32" s="1" t="s">
        <v>112</v>
      </c>
      <c r="E32" s="1" t="s">
        <v>93</v>
      </c>
      <c r="F32" s="1" t="s">
        <v>113</v>
      </c>
      <c r="G32" s="1" t="s">
        <v>3</v>
      </c>
      <c r="H32" s="1" t="s">
        <v>114</v>
      </c>
      <c r="I32">
        <v>7.64</v>
      </c>
      <c r="J32">
        <f t="shared" si="1"/>
        <v>15.28</v>
      </c>
    </row>
    <row r="34" spans="2:10" x14ac:dyDescent="0.3">
      <c r="B34">
        <v>1</v>
      </c>
      <c r="C34" s="2" t="s">
        <v>126</v>
      </c>
      <c r="J34">
        <f>110+15</f>
        <v>125</v>
      </c>
    </row>
    <row r="36" spans="2:10" x14ac:dyDescent="0.3">
      <c r="J36">
        <f>SUM(J5:J34)</f>
        <v>426.072</v>
      </c>
    </row>
  </sheetData>
  <printOptions gridLines="1"/>
  <pageMargins left="0.7" right="0.7" top="0.75" bottom="0.75" header="0.3" footer="0.3"/>
  <pageSetup scale="67" fitToWidth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frog_eye_bom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Robert</dc:creator>
  <cp:lastModifiedBy>Mickey McMahon</cp:lastModifiedBy>
  <cp:lastPrinted>2023-03-08T21:31:43Z</cp:lastPrinted>
  <dcterms:created xsi:type="dcterms:W3CDTF">2023-05-10T00:17:49Z</dcterms:created>
  <dcterms:modified xsi:type="dcterms:W3CDTF">2023-05-11T19:21:02Z</dcterms:modified>
</cp:coreProperties>
</file>