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Hteaching\SeniorSeminar\"/>
    </mc:Choice>
  </mc:AlternateContent>
  <xr:revisionPtr revIDLastSave="0" documentId="8_{B8A4BC13-3028-4ECB-9E36-86F4095FD8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lation" sheetId="1" r:id="rId1"/>
    <sheet name="MainData" sheetId="2" r:id="rId2"/>
    <sheet name="Sheet2" sheetId="3" r:id="rId3"/>
    <sheet name="Sheet3" sheetId="4" r:id="rId4"/>
    <sheet name="Sheet6" sheetId="7" r:id="rId5"/>
    <sheet name="Sheet5" sheetId="6" r:id="rId6"/>
  </sheets>
  <calcPr calcId="181029"/>
</workbook>
</file>

<file path=xl/calcChain.xml><?xml version="1.0" encoding="utf-8"?>
<calcChain xmlns="http://schemas.openxmlformats.org/spreadsheetml/2006/main">
  <c r="F18" i="6" l="1"/>
  <c r="C3" i="6"/>
  <c r="C4" i="6"/>
  <c r="C5" i="6"/>
  <c r="C6" i="6"/>
  <c r="C7" i="6"/>
  <c r="C8" i="6"/>
  <c r="C9" i="6"/>
  <c r="C10" i="6"/>
  <c r="C11" i="6"/>
  <c r="C12" i="6"/>
  <c r="C2" i="6"/>
  <c r="D37" i="2"/>
  <c r="D38" i="2"/>
  <c r="D39" i="2"/>
  <c r="D40" i="2"/>
  <c r="E35" i="2"/>
  <c r="D36" i="2"/>
  <c r="E2" i="2"/>
  <c r="E3" i="2"/>
  <c r="D3" i="2"/>
  <c r="E4" i="2"/>
  <c r="D4" i="2"/>
  <c r="E5" i="2"/>
  <c r="D5" i="2"/>
  <c r="E6" i="2"/>
  <c r="D6" i="2"/>
  <c r="E7" i="2"/>
  <c r="D7" i="2"/>
  <c r="E8" i="2"/>
  <c r="D8" i="2"/>
  <c r="E9" i="2"/>
  <c r="D9" i="2"/>
  <c r="E10" i="2"/>
  <c r="D10" i="2"/>
  <c r="E11" i="2"/>
  <c r="D11" i="2"/>
  <c r="E12" i="2"/>
  <c r="D12" i="2"/>
  <c r="E13" i="2"/>
  <c r="D13" i="2"/>
  <c r="E14" i="2"/>
  <c r="D14" i="2"/>
  <c r="E15" i="2"/>
  <c r="D15" i="2"/>
  <c r="E16" i="2"/>
  <c r="D16" i="2"/>
  <c r="E17" i="2"/>
  <c r="D17" i="2"/>
  <c r="E18" i="2"/>
  <c r="D18" i="2"/>
  <c r="E19" i="2"/>
  <c r="D19" i="2"/>
  <c r="E20" i="2"/>
  <c r="D20" i="2"/>
  <c r="E21" i="2"/>
  <c r="D21" i="2"/>
  <c r="E22" i="2"/>
  <c r="D22" i="2"/>
  <c r="E23" i="2"/>
  <c r="D23" i="2"/>
  <c r="E24" i="2"/>
  <c r="D24" i="2"/>
  <c r="E25" i="2"/>
  <c r="D25" i="2"/>
  <c r="E26" i="2"/>
  <c r="D26" i="2"/>
  <c r="E27" i="2"/>
  <c r="D27" i="2"/>
  <c r="E28" i="2"/>
  <c r="D28" i="2"/>
  <c r="E29" i="2"/>
  <c r="D29" i="2"/>
  <c r="E30" i="2"/>
  <c r="D30" i="2"/>
  <c r="E31" i="2"/>
  <c r="D31" i="2"/>
  <c r="E32" i="2"/>
  <c r="D32" i="2"/>
  <c r="E33" i="2"/>
  <c r="D33" i="2"/>
  <c r="E34" i="2"/>
  <c r="D34" i="2"/>
  <c r="D35" i="2"/>
</calcChain>
</file>

<file path=xl/sharedStrings.xml><?xml version="1.0" encoding="utf-8"?>
<sst xmlns="http://schemas.openxmlformats.org/spreadsheetml/2006/main" count="127" uniqueCount="52">
  <si>
    <t>Inflation rate, average consumer prices (Annual percent change)</t>
  </si>
  <si>
    <t>Venezuela</t>
  </si>
  <si>
    <t>no data</t>
  </si>
  <si>
    <t>World</t>
  </si>
  <si>
    <t>©IMF, 2019</t>
  </si>
  <si>
    <t>year</t>
  </si>
  <si>
    <t>inflation</t>
  </si>
  <si>
    <t>money supply</t>
  </si>
  <si>
    <t xml:space="preserve">money supply </t>
  </si>
  <si>
    <t>MS growth</t>
  </si>
  <si>
    <t>numbers from 2014 are from the bank of venezuela and earlier numbers re from the world bank</t>
  </si>
  <si>
    <t xml:space="preserve">inflation numbers are from the world bank </t>
  </si>
  <si>
    <t>colum E is M</t>
  </si>
  <si>
    <t>money supply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</si>
  <si>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</si>
  <si>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</si>
  <si>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</si>
  <si>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</si>
  <si>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</si>
  <si>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</si>
  <si>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</si>
  <si>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</si>
  <si>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</si>
  <si>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</si>
  <si>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</si>
  <si>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</si>
  <si>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</si>
  <si>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</si>
  <si>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</si>
  <si>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</si>
  <si>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</si>
  <si>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</si>
  <si>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</si>
  <si>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</si>
  <si>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</si>
  <si>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</si>
  <si>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</si>
  <si>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f</t>
  </si>
  <si>
    <t>This uses the data from 1981 through 2018.</t>
  </si>
  <si>
    <t>Money supply growth</t>
  </si>
  <si>
    <t>Dependent variable is inflation</t>
  </si>
  <si>
    <t>Period: 1981-2017.</t>
  </si>
  <si>
    <t>When money supply growth is huge, inflation follows it closely. When money supply growth</t>
  </si>
  <si>
    <t>is not so  high, inflation is influenced by other factors as well.</t>
  </si>
  <si>
    <t>Outlier</t>
  </si>
  <si>
    <t>Conclusion: Hypinflation is driven by very rapid growth of the money supply.</t>
  </si>
  <si>
    <t>Inflation</t>
  </si>
  <si>
    <t>Budget Deficit</t>
  </si>
  <si>
    <t>Lower 95.0%</t>
  </si>
  <si>
    <t>Upper 95.0%</t>
  </si>
  <si>
    <t>If budget deficit rises by 1 percentage point of GDP, inflation will rise by 2,280%</t>
  </si>
  <si>
    <t>Bigger budget deficits lead the government to print more money to pay its bills.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</si>
</sst>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 applyFill="0" applyProtection="0"/>
    <xf numFmtId="0" fontId="2" fillId="0" borderId="0"/>
  </cellStyleXfs>
  <cellXfs count="20">
    <xf numFmtId="0" fontId="0" fillId="0" borderId="0" xfId="0" applyFill="1" applyProtection="1"/>
    <xf numFmtId="0" fontId="0" fillId="2" borderId="0" xfId="0" applyFill="1" applyProtection="1"/>
    <xf numFmtId="0" fontId="0" fillId="0" borderId="0" xfId="0"/>
    <xf numFmtId="3" fontId="3" fillId="0" borderId="0" xfId="1" applyNumberFormat="1" applyFont="1"/>
    <xf numFmtId="164" fontId="0" fillId="0" borderId="0" xfId="0" applyNumberFormat="1" applyFill="1" applyProtection="1"/>
    <xf numFmtId="1" fontId="0" fillId="0" borderId="0" xfId="0" applyNumberFormat="1" applyFill="1" applyProtection="1"/>
    <xf numFmtId="0" fontId="0" fillId="0" borderId="0" xfId="0" applyFill="1" applyBorder="1" applyAlignment="1" applyProtection="1"/>
    <xf numFmtId="0" fontId="0" fillId="0" borderId="1" xfId="0" applyFill="1" applyBorder="1" applyAlignment="1" applyProtection="1"/>
    <xf numFmtId="0" fontId="4" fillId="0" borderId="2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Continuous"/>
    </xf>
    <xf numFmtId="165" fontId="0" fillId="0" borderId="0" xfId="0" applyNumberFormat="1" applyFill="1" applyBorder="1" applyAlignment="1" applyProtection="1"/>
    <xf numFmtId="166" fontId="0" fillId="0" borderId="0" xfId="0" applyNumberFormat="1" applyFill="1" applyBorder="1" applyAlignment="1" applyProtection="1"/>
    <xf numFmtId="166" fontId="0" fillId="0" borderId="1" xfId="0" applyNumberFormat="1" applyFill="1" applyBorder="1" applyAlignment="1" applyProtection="1"/>
    <xf numFmtId="0" fontId="1" fillId="0" borderId="0" xfId="0" applyFont="1" applyFill="1" applyProtection="1"/>
    <xf numFmtId="0" fontId="1" fillId="0" borderId="1" xfId="0" applyFont="1" applyFill="1" applyBorder="1" applyAlignment="1" applyProtection="1"/>
    <xf numFmtId="3" fontId="3" fillId="2" borderId="0" xfId="1" applyNumberFormat="1" applyFont="1" applyFill="1"/>
    <xf numFmtId="0" fontId="0" fillId="0" borderId="0" xfId="0" applyFill="1" applyBorder="1" applyProtection="1"/>
    <xf numFmtId="0" fontId="1" fillId="0" borderId="0" xfId="0" applyFont="1" applyFill="1" applyBorder="1" applyProtection="1"/>
    <xf numFmtId="164" fontId="0" fillId="0" borderId="0" xfId="0" applyNumberFormat="1" applyFill="1" applyBorder="1" applyAlignment="1" applyProtection="1"/>
    <xf numFmtId="164" fontId="0" fillId="0" borderId="1" xfId="0" applyNumberFormat="1" applyFill="1" applyBorder="1" applyAlignment="1" applyProtection="1"/>
  </cellXfs>
  <cellStyles count="2">
    <cellStyle name="Normal" xfId="0" builtinId="0"/>
    <cellStyle name="Normal_1_3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Inflation in Venezuela 1980-2017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Inflation!$B$1:$AM$1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Inflation!$B$3:$AM$3</c:f>
              <c:numCache>
                <c:formatCode>General</c:formatCode>
                <c:ptCount val="38"/>
                <c:pt idx="0">
                  <c:v>21.4</c:v>
                </c:pt>
                <c:pt idx="1">
                  <c:v>16.2</c:v>
                </c:pt>
                <c:pt idx="2">
                  <c:v>9.6</c:v>
                </c:pt>
                <c:pt idx="3">
                  <c:v>6.2</c:v>
                </c:pt>
                <c:pt idx="4">
                  <c:v>12.2</c:v>
                </c:pt>
                <c:pt idx="5">
                  <c:v>11.4</c:v>
                </c:pt>
                <c:pt idx="6">
                  <c:v>11.5</c:v>
                </c:pt>
                <c:pt idx="7">
                  <c:v>28.1</c:v>
                </c:pt>
                <c:pt idx="8">
                  <c:v>29.5</c:v>
                </c:pt>
                <c:pt idx="9">
                  <c:v>84.5</c:v>
                </c:pt>
                <c:pt idx="10">
                  <c:v>40.700000000000003</c:v>
                </c:pt>
                <c:pt idx="11">
                  <c:v>34.200000000000003</c:v>
                </c:pt>
                <c:pt idx="12">
                  <c:v>31.4</c:v>
                </c:pt>
                <c:pt idx="13">
                  <c:v>38.1</c:v>
                </c:pt>
                <c:pt idx="14">
                  <c:v>60.8</c:v>
                </c:pt>
                <c:pt idx="15">
                  <c:v>59.9</c:v>
                </c:pt>
                <c:pt idx="16">
                  <c:v>99.9</c:v>
                </c:pt>
                <c:pt idx="17">
                  <c:v>50</c:v>
                </c:pt>
                <c:pt idx="18">
                  <c:v>35.799999999999997</c:v>
                </c:pt>
                <c:pt idx="19">
                  <c:v>23.6</c:v>
                </c:pt>
                <c:pt idx="20">
                  <c:v>16.2</c:v>
                </c:pt>
                <c:pt idx="21">
                  <c:v>12.5</c:v>
                </c:pt>
                <c:pt idx="22">
                  <c:v>22.4</c:v>
                </c:pt>
                <c:pt idx="23">
                  <c:v>31.1</c:v>
                </c:pt>
                <c:pt idx="24">
                  <c:v>21.7</c:v>
                </c:pt>
                <c:pt idx="25">
                  <c:v>16</c:v>
                </c:pt>
                <c:pt idx="26">
                  <c:v>13.7</c:v>
                </c:pt>
                <c:pt idx="27">
                  <c:v>18.7</c:v>
                </c:pt>
                <c:pt idx="28">
                  <c:v>31.4</c:v>
                </c:pt>
                <c:pt idx="29">
                  <c:v>26</c:v>
                </c:pt>
                <c:pt idx="30">
                  <c:v>28.2</c:v>
                </c:pt>
                <c:pt idx="31">
                  <c:v>26.1</c:v>
                </c:pt>
                <c:pt idx="32">
                  <c:v>21.1</c:v>
                </c:pt>
                <c:pt idx="33">
                  <c:v>40.6</c:v>
                </c:pt>
                <c:pt idx="34">
                  <c:v>62.2</c:v>
                </c:pt>
                <c:pt idx="35">
                  <c:v>121.7</c:v>
                </c:pt>
                <c:pt idx="36">
                  <c:v>254.9</c:v>
                </c:pt>
                <c:pt idx="37">
                  <c:v>438.1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5-49FA-893B-65EEE00A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79632"/>
        <c:axId val="1"/>
      </c:lineChart>
      <c:catAx>
        <c:axId val="13604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Inflation, % p.a.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7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Inflation in Venezuela 1980 - 2018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Inflation!$B$1:$AN$1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Inflation!$B$3:$AN$3</c:f>
              <c:numCache>
                <c:formatCode>General</c:formatCode>
                <c:ptCount val="39"/>
                <c:pt idx="0">
                  <c:v>21.4</c:v>
                </c:pt>
                <c:pt idx="1">
                  <c:v>16.2</c:v>
                </c:pt>
                <c:pt idx="2">
                  <c:v>9.6</c:v>
                </c:pt>
                <c:pt idx="3">
                  <c:v>6.2</c:v>
                </c:pt>
                <c:pt idx="4">
                  <c:v>12.2</c:v>
                </c:pt>
                <c:pt idx="5">
                  <c:v>11.4</c:v>
                </c:pt>
                <c:pt idx="6">
                  <c:v>11.5</c:v>
                </c:pt>
                <c:pt idx="7">
                  <c:v>28.1</c:v>
                </c:pt>
                <c:pt idx="8">
                  <c:v>29.5</c:v>
                </c:pt>
                <c:pt idx="9">
                  <c:v>84.5</c:v>
                </c:pt>
                <c:pt idx="10">
                  <c:v>40.700000000000003</c:v>
                </c:pt>
                <c:pt idx="11">
                  <c:v>34.200000000000003</c:v>
                </c:pt>
                <c:pt idx="12">
                  <c:v>31.4</c:v>
                </c:pt>
                <c:pt idx="13">
                  <c:v>38.1</c:v>
                </c:pt>
                <c:pt idx="14">
                  <c:v>60.8</c:v>
                </c:pt>
                <c:pt idx="15">
                  <c:v>59.9</c:v>
                </c:pt>
                <c:pt idx="16">
                  <c:v>99.9</c:v>
                </c:pt>
                <c:pt idx="17">
                  <c:v>50</c:v>
                </c:pt>
                <c:pt idx="18">
                  <c:v>35.799999999999997</c:v>
                </c:pt>
                <c:pt idx="19">
                  <c:v>23.6</c:v>
                </c:pt>
                <c:pt idx="20">
                  <c:v>16.2</c:v>
                </c:pt>
                <c:pt idx="21">
                  <c:v>12.5</c:v>
                </c:pt>
                <c:pt idx="22">
                  <c:v>22.4</c:v>
                </c:pt>
                <c:pt idx="23">
                  <c:v>31.1</c:v>
                </c:pt>
                <c:pt idx="24">
                  <c:v>21.7</c:v>
                </c:pt>
                <c:pt idx="25">
                  <c:v>16</c:v>
                </c:pt>
                <c:pt idx="26">
                  <c:v>13.7</c:v>
                </c:pt>
                <c:pt idx="27">
                  <c:v>18.7</c:v>
                </c:pt>
                <c:pt idx="28">
                  <c:v>31.4</c:v>
                </c:pt>
                <c:pt idx="29">
                  <c:v>26</c:v>
                </c:pt>
                <c:pt idx="30">
                  <c:v>28.2</c:v>
                </c:pt>
                <c:pt idx="31">
                  <c:v>26.1</c:v>
                </c:pt>
                <c:pt idx="32">
                  <c:v>21.1</c:v>
                </c:pt>
                <c:pt idx="33">
                  <c:v>40.6</c:v>
                </c:pt>
                <c:pt idx="34">
                  <c:v>62.2</c:v>
                </c:pt>
                <c:pt idx="35">
                  <c:v>121.7</c:v>
                </c:pt>
                <c:pt idx="36">
                  <c:v>254.9</c:v>
                </c:pt>
                <c:pt idx="37">
                  <c:v>438.1</c:v>
                </c:pt>
                <c:pt idx="38">
                  <c:v>65374.1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A-498E-AC4E-5C28F807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77968"/>
        <c:axId val="1"/>
      </c:lineChart>
      <c:catAx>
        <c:axId val="1360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Inflation,</a:t>
                </a:r>
                <a:r>
                  <a:rPr lang="en-US" sz="1200" baseline="0"/>
                  <a:t> % p.a.</a:t>
                </a:r>
                <a:endParaRPr lang="en-US" sz="12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7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Inflation!$B$1:$AN$1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Inflation!$B$3:$AN$3</c:f>
              <c:numCache>
                <c:formatCode>General</c:formatCode>
                <c:ptCount val="39"/>
                <c:pt idx="0">
                  <c:v>21.4</c:v>
                </c:pt>
                <c:pt idx="1">
                  <c:v>16.2</c:v>
                </c:pt>
                <c:pt idx="2">
                  <c:v>9.6</c:v>
                </c:pt>
                <c:pt idx="3">
                  <c:v>6.2</c:v>
                </c:pt>
                <c:pt idx="4">
                  <c:v>12.2</c:v>
                </c:pt>
                <c:pt idx="5">
                  <c:v>11.4</c:v>
                </c:pt>
                <c:pt idx="6">
                  <c:v>11.5</c:v>
                </c:pt>
                <c:pt idx="7">
                  <c:v>28.1</c:v>
                </c:pt>
                <c:pt idx="8">
                  <c:v>29.5</c:v>
                </c:pt>
                <c:pt idx="9">
                  <c:v>84.5</c:v>
                </c:pt>
                <c:pt idx="10">
                  <c:v>40.700000000000003</c:v>
                </c:pt>
                <c:pt idx="11">
                  <c:v>34.200000000000003</c:v>
                </c:pt>
                <c:pt idx="12">
                  <c:v>31.4</c:v>
                </c:pt>
                <c:pt idx="13">
                  <c:v>38.1</c:v>
                </c:pt>
                <c:pt idx="14">
                  <c:v>60.8</c:v>
                </c:pt>
                <c:pt idx="15">
                  <c:v>59.9</c:v>
                </c:pt>
                <c:pt idx="16">
                  <c:v>99.9</c:v>
                </c:pt>
                <c:pt idx="17">
                  <c:v>50</c:v>
                </c:pt>
                <c:pt idx="18">
                  <c:v>35.799999999999997</c:v>
                </c:pt>
                <c:pt idx="19">
                  <c:v>23.6</c:v>
                </c:pt>
                <c:pt idx="20">
                  <c:v>16.2</c:v>
                </c:pt>
                <c:pt idx="21">
                  <c:v>12.5</c:v>
                </c:pt>
                <c:pt idx="22">
                  <c:v>22.4</c:v>
                </c:pt>
                <c:pt idx="23">
                  <c:v>31.1</c:v>
                </c:pt>
                <c:pt idx="24">
                  <c:v>21.7</c:v>
                </c:pt>
                <c:pt idx="25">
                  <c:v>16</c:v>
                </c:pt>
                <c:pt idx="26">
                  <c:v>13.7</c:v>
                </c:pt>
                <c:pt idx="27">
                  <c:v>18.7</c:v>
                </c:pt>
                <c:pt idx="28">
                  <c:v>31.4</c:v>
                </c:pt>
                <c:pt idx="29">
                  <c:v>26</c:v>
                </c:pt>
                <c:pt idx="30">
                  <c:v>28.2</c:v>
                </c:pt>
                <c:pt idx="31">
                  <c:v>26.1</c:v>
                </c:pt>
                <c:pt idx="32">
                  <c:v>21.1</c:v>
                </c:pt>
                <c:pt idx="33">
                  <c:v>40.6</c:v>
                </c:pt>
                <c:pt idx="34">
                  <c:v>62.2</c:v>
                </c:pt>
                <c:pt idx="35">
                  <c:v>121.7</c:v>
                </c:pt>
                <c:pt idx="36">
                  <c:v>254.9</c:v>
                </c:pt>
                <c:pt idx="37">
                  <c:v>438.1</c:v>
                </c:pt>
                <c:pt idx="38">
                  <c:v>65374.1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C-4362-B33C-199E24D5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77968"/>
        <c:axId val="1"/>
      </c:lineChart>
      <c:catAx>
        <c:axId val="1360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Inflation,</a:t>
                </a:r>
                <a:r>
                  <a:rPr lang="en-US" sz="1200" baseline="0"/>
                  <a:t> % p.a.</a:t>
                </a:r>
                <a:endParaRPr lang="en-US" sz="12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7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Inflation!$B$1:$AM$1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Inflation!$B$3:$AM$3</c:f>
              <c:numCache>
                <c:formatCode>General</c:formatCode>
                <c:ptCount val="38"/>
                <c:pt idx="0">
                  <c:v>21.4</c:v>
                </c:pt>
                <c:pt idx="1">
                  <c:v>16.2</c:v>
                </c:pt>
                <c:pt idx="2">
                  <c:v>9.6</c:v>
                </c:pt>
                <c:pt idx="3">
                  <c:v>6.2</c:v>
                </c:pt>
                <c:pt idx="4">
                  <c:v>12.2</c:v>
                </c:pt>
                <c:pt idx="5">
                  <c:v>11.4</c:v>
                </c:pt>
                <c:pt idx="6">
                  <c:v>11.5</c:v>
                </c:pt>
                <c:pt idx="7">
                  <c:v>28.1</c:v>
                </c:pt>
                <c:pt idx="8">
                  <c:v>29.5</c:v>
                </c:pt>
                <c:pt idx="9">
                  <c:v>84.5</c:v>
                </c:pt>
                <c:pt idx="10">
                  <c:v>40.700000000000003</c:v>
                </c:pt>
                <c:pt idx="11">
                  <c:v>34.200000000000003</c:v>
                </c:pt>
                <c:pt idx="12">
                  <c:v>31.4</c:v>
                </c:pt>
                <c:pt idx="13">
                  <c:v>38.1</c:v>
                </c:pt>
                <c:pt idx="14">
                  <c:v>60.8</c:v>
                </c:pt>
                <c:pt idx="15">
                  <c:v>59.9</c:v>
                </c:pt>
                <c:pt idx="16">
                  <c:v>99.9</c:v>
                </c:pt>
                <c:pt idx="17">
                  <c:v>50</c:v>
                </c:pt>
                <c:pt idx="18">
                  <c:v>35.799999999999997</c:v>
                </c:pt>
                <c:pt idx="19">
                  <c:v>23.6</c:v>
                </c:pt>
                <c:pt idx="20">
                  <c:v>16.2</c:v>
                </c:pt>
                <c:pt idx="21">
                  <c:v>12.5</c:v>
                </c:pt>
                <c:pt idx="22">
                  <c:v>22.4</c:v>
                </c:pt>
                <c:pt idx="23">
                  <c:v>31.1</c:v>
                </c:pt>
                <c:pt idx="24">
                  <c:v>21.7</c:v>
                </c:pt>
                <c:pt idx="25">
                  <c:v>16</c:v>
                </c:pt>
                <c:pt idx="26">
                  <c:v>13.7</c:v>
                </c:pt>
                <c:pt idx="27">
                  <c:v>18.7</c:v>
                </c:pt>
                <c:pt idx="28">
                  <c:v>31.4</c:v>
                </c:pt>
                <c:pt idx="29">
                  <c:v>26</c:v>
                </c:pt>
                <c:pt idx="30">
                  <c:v>28.2</c:v>
                </c:pt>
                <c:pt idx="31">
                  <c:v>26.1</c:v>
                </c:pt>
                <c:pt idx="32">
                  <c:v>21.1</c:v>
                </c:pt>
                <c:pt idx="33">
                  <c:v>40.6</c:v>
                </c:pt>
                <c:pt idx="34">
                  <c:v>62.2</c:v>
                </c:pt>
                <c:pt idx="35">
                  <c:v>121.7</c:v>
                </c:pt>
                <c:pt idx="36">
                  <c:v>254.9</c:v>
                </c:pt>
                <c:pt idx="37">
                  <c:v>438.1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6-466B-BFCA-5BF3DF55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79632"/>
        <c:axId val="1"/>
      </c:lineChart>
      <c:catAx>
        <c:axId val="13604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Inflation, % p.a.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7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1756110461003458"/>
                  <c:y val="5.698005698005696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1.0336x - 21.152
Adj R² = 0.9999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MainData!$D$3:$D$40</c:f>
              <c:numCache>
                <c:formatCode>0.0</c:formatCode>
                <c:ptCount val="38"/>
                <c:pt idx="0">
                  <c:v>13.448982587375717</c:v>
                </c:pt>
                <c:pt idx="1">
                  <c:v>8.545853579061351</c:v>
                </c:pt>
                <c:pt idx="2">
                  <c:v>23.60065336394139</c:v>
                </c:pt>
                <c:pt idx="3">
                  <c:v>18.256005246085259</c:v>
                </c:pt>
                <c:pt idx="4">
                  <c:v>9.6591475396368516</c:v>
                </c:pt>
                <c:pt idx="5">
                  <c:v>12.924906258830827</c:v>
                </c:pt>
                <c:pt idx="6">
                  <c:v>18.580189521396523</c:v>
                </c:pt>
                <c:pt idx="7">
                  <c:v>20.380015475743363</c:v>
                </c:pt>
                <c:pt idx="8">
                  <c:v>41.930869464333874</c:v>
                </c:pt>
                <c:pt idx="9">
                  <c:v>64.880397751212868</c:v>
                </c:pt>
                <c:pt idx="10">
                  <c:v>47.553613724178796</c:v>
                </c:pt>
                <c:pt idx="11">
                  <c:v>17.742286650779455</c:v>
                </c:pt>
                <c:pt idx="12">
                  <c:v>25.547559370413886</c:v>
                </c:pt>
                <c:pt idx="13">
                  <c:v>68.891035709073293</c:v>
                </c:pt>
                <c:pt idx="14">
                  <c:v>36.561494750653573</c:v>
                </c:pt>
                <c:pt idx="15">
                  <c:v>68.807449708911093</c:v>
                </c:pt>
                <c:pt idx="16">
                  <c:v>55.548567950474748</c:v>
                </c:pt>
                <c:pt idx="17">
                  <c:v>7.3771214455065683</c:v>
                </c:pt>
                <c:pt idx="18">
                  <c:v>21.673557363188294</c:v>
                </c:pt>
                <c:pt idx="19">
                  <c:v>33.734085920071003</c:v>
                </c:pt>
                <c:pt idx="20">
                  <c:v>10.734870324585659</c:v>
                </c:pt>
                <c:pt idx="21">
                  <c:v>14.639820817446621</c:v>
                </c:pt>
                <c:pt idx="22">
                  <c:v>62.405073898922119</c:v>
                </c:pt>
                <c:pt idx="23">
                  <c:v>49.951487251671708</c:v>
                </c:pt>
                <c:pt idx="24">
                  <c:v>47.439851307888333</c:v>
                </c:pt>
                <c:pt idx="25">
                  <c:v>72.736154926295285</c:v>
                </c:pt>
                <c:pt idx="26">
                  <c:v>33.89354996736612</c:v>
                </c:pt>
                <c:pt idx="27">
                  <c:v>28.800904809383606</c:v>
                </c:pt>
                <c:pt idx="28">
                  <c:v>23.331561153943202</c:v>
                </c:pt>
                <c:pt idx="29">
                  <c:v>23.546177131465402</c:v>
                </c:pt>
                <c:pt idx="30">
                  <c:v>49.204572934460707</c:v>
                </c:pt>
                <c:pt idx="31">
                  <c:v>53.289723807918662</c:v>
                </c:pt>
                <c:pt idx="32">
                  <c:v>58.843070665151743</c:v>
                </c:pt>
                <c:pt idx="33">
                  <c:v>68.455278282177289</c:v>
                </c:pt>
                <c:pt idx="34">
                  <c:v>100.65963216089557</c:v>
                </c:pt>
                <c:pt idx="35">
                  <c:v>159.16440746679507</c:v>
                </c:pt>
                <c:pt idx="36">
                  <c:v>1120.7814502788306</c:v>
                </c:pt>
                <c:pt idx="37">
                  <c:v>63257.253768772382</c:v>
                </c:pt>
              </c:numCache>
            </c:numRef>
          </c:xVal>
          <c:yVal>
            <c:numRef>
              <c:f>MainData!$C$3:$C$40</c:f>
              <c:numCache>
                <c:formatCode>General</c:formatCode>
                <c:ptCount val="38"/>
                <c:pt idx="0">
                  <c:v>16.2</c:v>
                </c:pt>
                <c:pt idx="1">
                  <c:v>9.6</c:v>
                </c:pt>
                <c:pt idx="2">
                  <c:v>6.2</c:v>
                </c:pt>
                <c:pt idx="3">
                  <c:v>12.2</c:v>
                </c:pt>
                <c:pt idx="4">
                  <c:v>11.4</c:v>
                </c:pt>
                <c:pt idx="5">
                  <c:v>11.5</c:v>
                </c:pt>
                <c:pt idx="6">
                  <c:v>28.1</c:v>
                </c:pt>
                <c:pt idx="7">
                  <c:v>29.5</c:v>
                </c:pt>
                <c:pt idx="8">
                  <c:v>84.5</c:v>
                </c:pt>
                <c:pt idx="9">
                  <c:v>40.700000000000003</c:v>
                </c:pt>
                <c:pt idx="10">
                  <c:v>34.200000000000003</c:v>
                </c:pt>
                <c:pt idx="11">
                  <c:v>31.4</c:v>
                </c:pt>
                <c:pt idx="12">
                  <c:v>38.1</c:v>
                </c:pt>
                <c:pt idx="13">
                  <c:v>60.8</c:v>
                </c:pt>
                <c:pt idx="14">
                  <c:v>59.9</c:v>
                </c:pt>
                <c:pt idx="15">
                  <c:v>99.9</c:v>
                </c:pt>
                <c:pt idx="16">
                  <c:v>50</c:v>
                </c:pt>
                <c:pt idx="17">
                  <c:v>35.799999999999997</c:v>
                </c:pt>
                <c:pt idx="18">
                  <c:v>23.6</c:v>
                </c:pt>
                <c:pt idx="19">
                  <c:v>16.2</c:v>
                </c:pt>
                <c:pt idx="20">
                  <c:v>12.5</c:v>
                </c:pt>
                <c:pt idx="21">
                  <c:v>22.4</c:v>
                </c:pt>
                <c:pt idx="22">
                  <c:v>31.1</c:v>
                </c:pt>
                <c:pt idx="23">
                  <c:v>21.7</c:v>
                </c:pt>
                <c:pt idx="24">
                  <c:v>16</c:v>
                </c:pt>
                <c:pt idx="25">
                  <c:v>13.7</c:v>
                </c:pt>
                <c:pt idx="26">
                  <c:v>18.7</c:v>
                </c:pt>
                <c:pt idx="27">
                  <c:v>31.4</c:v>
                </c:pt>
                <c:pt idx="28">
                  <c:v>26</c:v>
                </c:pt>
                <c:pt idx="29">
                  <c:v>28.2</c:v>
                </c:pt>
                <c:pt idx="30">
                  <c:v>26.1</c:v>
                </c:pt>
                <c:pt idx="31">
                  <c:v>21.1</c:v>
                </c:pt>
                <c:pt idx="32">
                  <c:v>40.6</c:v>
                </c:pt>
                <c:pt idx="33">
                  <c:v>62.2</c:v>
                </c:pt>
                <c:pt idx="34">
                  <c:v>121.7</c:v>
                </c:pt>
                <c:pt idx="35">
                  <c:v>254.9</c:v>
                </c:pt>
                <c:pt idx="36">
                  <c:v>438.1</c:v>
                </c:pt>
                <c:pt idx="37">
                  <c:v>65374.1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6-4F6D-9850-E1786B79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75056"/>
        <c:axId val="1"/>
      </c:scatterChart>
      <c:valAx>
        <c:axId val="13604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/>
                  <a:t>Money supply growth rate (% p.a.)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/>
                  <a:t>Inflation (% p.a.)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75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1586307030770027E-2"/>
                  <c:y val="2.2792022792022793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 sz="1200" baseline="0"/>
                      <a:t>y = 0.3918x + 23.512
Adj R² = 0.79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MainData!$D$3:$D$39</c:f>
              <c:numCache>
                <c:formatCode>0.0</c:formatCode>
                <c:ptCount val="37"/>
                <c:pt idx="0">
                  <c:v>13.448982587375717</c:v>
                </c:pt>
                <c:pt idx="1">
                  <c:v>8.545853579061351</c:v>
                </c:pt>
                <c:pt idx="2">
                  <c:v>23.60065336394139</c:v>
                </c:pt>
                <c:pt idx="3">
                  <c:v>18.256005246085259</c:v>
                </c:pt>
                <c:pt idx="4">
                  <c:v>9.6591475396368516</c:v>
                </c:pt>
                <c:pt idx="5">
                  <c:v>12.924906258830827</c:v>
                </c:pt>
                <c:pt idx="6">
                  <c:v>18.580189521396523</c:v>
                </c:pt>
                <c:pt idx="7">
                  <c:v>20.380015475743363</c:v>
                </c:pt>
                <c:pt idx="8">
                  <c:v>41.930869464333874</c:v>
                </c:pt>
                <c:pt idx="9">
                  <c:v>64.880397751212868</c:v>
                </c:pt>
                <c:pt idx="10">
                  <c:v>47.553613724178796</c:v>
                </c:pt>
                <c:pt idx="11">
                  <c:v>17.742286650779455</c:v>
                </c:pt>
                <c:pt idx="12">
                  <c:v>25.547559370413886</c:v>
                </c:pt>
                <c:pt idx="13">
                  <c:v>68.891035709073293</c:v>
                </c:pt>
                <c:pt idx="14">
                  <c:v>36.561494750653573</c:v>
                </c:pt>
                <c:pt idx="15">
                  <c:v>68.807449708911093</c:v>
                </c:pt>
                <c:pt idx="16">
                  <c:v>55.548567950474748</c:v>
                </c:pt>
                <c:pt idx="17">
                  <c:v>7.3771214455065683</c:v>
                </c:pt>
                <c:pt idx="18">
                  <c:v>21.673557363188294</c:v>
                </c:pt>
                <c:pt idx="19">
                  <c:v>33.734085920071003</c:v>
                </c:pt>
                <c:pt idx="20">
                  <c:v>10.734870324585659</c:v>
                </c:pt>
                <c:pt idx="21">
                  <c:v>14.639820817446621</c:v>
                </c:pt>
                <c:pt idx="22">
                  <c:v>62.405073898922119</c:v>
                </c:pt>
                <c:pt idx="23">
                  <c:v>49.951487251671708</c:v>
                </c:pt>
                <c:pt idx="24">
                  <c:v>47.439851307888333</c:v>
                </c:pt>
                <c:pt idx="25">
                  <c:v>72.736154926295285</c:v>
                </c:pt>
                <c:pt idx="26">
                  <c:v>33.89354996736612</c:v>
                </c:pt>
                <c:pt idx="27">
                  <c:v>28.800904809383606</c:v>
                </c:pt>
                <c:pt idx="28">
                  <c:v>23.331561153943202</c:v>
                </c:pt>
                <c:pt idx="29">
                  <c:v>23.546177131465402</c:v>
                </c:pt>
                <c:pt idx="30">
                  <c:v>49.204572934460707</c:v>
                </c:pt>
                <c:pt idx="31">
                  <c:v>53.289723807918662</c:v>
                </c:pt>
                <c:pt idx="32">
                  <c:v>58.843070665151743</c:v>
                </c:pt>
                <c:pt idx="33">
                  <c:v>68.455278282177289</c:v>
                </c:pt>
                <c:pt idx="34">
                  <c:v>100.65963216089557</c:v>
                </c:pt>
                <c:pt idx="35">
                  <c:v>159.16440746679507</c:v>
                </c:pt>
                <c:pt idx="36">
                  <c:v>1120.7814502788306</c:v>
                </c:pt>
              </c:numCache>
            </c:numRef>
          </c:xVal>
          <c:yVal>
            <c:numRef>
              <c:f>MainData!$C$3:$C$39</c:f>
              <c:numCache>
                <c:formatCode>General</c:formatCode>
                <c:ptCount val="37"/>
                <c:pt idx="0">
                  <c:v>16.2</c:v>
                </c:pt>
                <c:pt idx="1">
                  <c:v>9.6</c:v>
                </c:pt>
                <c:pt idx="2">
                  <c:v>6.2</c:v>
                </c:pt>
                <c:pt idx="3">
                  <c:v>12.2</c:v>
                </c:pt>
                <c:pt idx="4">
                  <c:v>11.4</c:v>
                </c:pt>
                <c:pt idx="5">
                  <c:v>11.5</c:v>
                </c:pt>
                <c:pt idx="6">
                  <c:v>28.1</c:v>
                </c:pt>
                <c:pt idx="7">
                  <c:v>29.5</c:v>
                </c:pt>
                <c:pt idx="8">
                  <c:v>84.5</c:v>
                </c:pt>
                <c:pt idx="9">
                  <c:v>40.700000000000003</c:v>
                </c:pt>
                <c:pt idx="10">
                  <c:v>34.200000000000003</c:v>
                </c:pt>
                <c:pt idx="11">
                  <c:v>31.4</c:v>
                </c:pt>
                <c:pt idx="12">
                  <c:v>38.1</c:v>
                </c:pt>
                <c:pt idx="13">
                  <c:v>60.8</c:v>
                </c:pt>
                <c:pt idx="14">
                  <c:v>59.9</c:v>
                </c:pt>
                <c:pt idx="15">
                  <c:v>99.9</c:v>
                </c:pt>
                <c:pt idx="16">
                  <c:v>50</c:v>
                </c:pt>
                <c:pt idx="17">
                  <c:v>35.799999999999997</c:v>
                </c:pt>
                <c:pt idx="18">
                  <c:v>23.6</c:v>
                </c:pt>
                <c:pt idx="19">
                  <c:v>16.2</c:v>
                </c:pt>
                <c:pt idx="20">
                  <c:v>12.5</c:v>
                </c:pt>
                <c:pt idx="21">
                  <c:v>22.4</c:v>
                </c:pt>
                <c:pt idx="22">
                  <c:v>31.1</c:v>
                </c:pt>
                <c:pt idx="23">
                  <c:v>21.7</c:v>
                </c:pt>
                <c:pt idx="24">
                  <c:v>16</c:v>
                </c:pt>
                <c:pt idx="25">
                  <c:v>13.7</c:v>
                </c:pt>
                <c:pt idx="26">
                  <c:v>18.7</c:v>
                </c:pt>
                <c:pt idx="27">
                  <c:v>31.4</c:v>
                </c:pt>
                <c:pt idx="28">
                  <c:v>26</c:v>
                </c:pt>
                <c:pt idx="29">
                  <c:v>28.2</c:v>
                </c:pt>
                <c:pt idx="30">
                  <c:v>26.1</c:v>
                </c:pt>
                <c:pt idx="31">
                  <c:v>21.1</c:v>
                </c:pt>
                <c:pt idx="32">
                  <c:v>40.6</c:v>
                </c:pt>
                <c:pt idx="33">
                  <c:v>62.2</c:v>
                </c:pt>
                <c:pt idx="34">
                  <c:v>121.7</c:v>
                </c:pt>
                <c:pt idx="35">
                  <c:v>254.9</c:v>
                </c:pt>
                <c:pt idx="36">
                  <c:v>438.1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2-42A6-94E5-E80851BB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5040"/>
        <c:axId val="1"/>
      </c:scatterChart>
      <c:valAx>
        <c:axId val="13604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/>
                  <a:t>Money supply growth rate (% p.a.)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/>
                  <a:t>Inflation (% p.a.)</a:t>
                </a:r>
              </a:p>
            </c:rich>
          </c:tx>
          <c:layout>
            <c:manualLayout>
              <c:xMode val="edge"/>
              <c:yMode val="edge"/>
              <c:x val="2.0803782505910164E-2"/>
              <c:y val="0.390180586401058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85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022986461698561E-2"/>
                  <c:y val="-4.8887542903290934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 sz="1200" baseline="0"/>
                      <a:t>y = 1.199x - 8.820
Adj R² = 0.66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MainData!$D$3:$D$38</c:f>
              <c:numCache>
                <c:formatCode>0.0</c:formatCode>
                <c:ptCount val="36"/>
                <c:pt idx="0">
                  <c:v>13.448982587375717</c:v>
                </c:pt>
                <c:pt idx="1">
                  <c:v>8.545853579061351</c:v>
                </c:pt>
                <c:pt idx="2">
                  <c:v>23.60065336394139</c:v>
                </c:pt>
                <c:pt idx="3">
                  <c:v>18.256005246085259</c:v>
                </c:pt>
                <c:pt idx="4">
                  <c:v>9.6591475396368516</c:v>
                </c:pt>
                <c:pt idx="5">
                  <c:v>12.924906258830827</c:v>
                </c:pt>
                <c:pt idx="6">
                  <c:v>18.580189521396523</c:v>
                </c:pt>
                <c:pt idx="7">
                  <c:v>20.380015475743363</c:v>
                </c:pt>
                <c:pt idx="8">
                  <c:v>41.930869464333874</c:v>
                </c:pt>
                <c:pt idx="9">
                  <c:v>64.880397751212868</c:v>
                </c:pt>
                <c:pt idx="10">
                  <c:v>47.553613724178796</c:v>
                </c:pt>
                <c:pt idx="11">
                  <c:v>17.742286650779455</c:v>
                </c:pt>
                <c:pt idx="12">
                  <c:v>25.547559370413886</c:v>
                </c:pt>
                <c:pt idx="13">
                  <c:v>68.891035709073293</c:v>
                </c:pt>
                <c:pt idx="14">
                  <c:v>36.561494750653573</c:v>
                </c:pt>
                <c:pt idx="15">
                  <c:v>68.807449708911093</c:v>
                </c:pt>
                <c:pt idx="16">
                  <c:v>55.548567950474748</c:v>
                </c:pt>
                <c:pt idx="17">
                  <c:v>7.3771214455065683</c:v>
                </c:pt>
                <c:pt idx="18">
                  <c:v>21.673557363188294</c:v>
                </c:pt>
                <c:pt idx="19">
                  <c:v>33.734085920071003</c:v>
                </c:pt>
                <c:pt idx="20">
                  <c:v>10.734870324585659</c:v>
                </c:pt>
                <c:pt idx="21">
                  <c:v>14.639820817446621</c:v>
                </c:pt>
                <c:pt idx="22">
                  <c:v>62.405073898922119</c:v>
                </c:pt>
                <c:pt idx="23">
                  <c:v>49.951487251671708</c:v>
                </c:pt>
                <c:pt idx="24">
                  <c:v>47.439851307888333</c:v>
                </c:pt>
                <c:pt idx="25">
                  <c:v>72.736154926295285</c:v>
                </c:pt>
                <c:pt idx="26">
                  <c:v>33.89354996736612</c:v>
                </c:pt>
                <c:pt idx="27">
                  <c:v>28.800904809383606</c:v>
                </c:pt>
                <c:pt idx="28">
                  <c:v>23.331561153943202</c:v>
                </c:pt>
                <c:pt idx="29">
                  <c:v>23.546177131465402</c:v>
                </c:pt>
                <c:pt idx="30">
                  <c:v>49.204572934460707</c:v>
                </c:pt>
                <c:pt idx="31">
                  <c:v>53.289723807918662</c:v>
                </c:pt>
                <c:pt idx="32">
                  <c:v>58.843070665151743</c:v>
                </c:pt>
                <c:pt idx="33">
                  <c:v>68.455278282177289</c:v>
                </c:pt>
                <c:pt idx="34">
                  <c:v>100.65963216089557</c:v>
                </c:pt>
                <c:pt idx="35">
                  <c:v>159.16440746679507</c:v>
                </c:pt>
              </c:numCache>
            </c:numRef>
          </c:xVal>
          <c:yVal>
            <c:numRef>
              <c:f>MainData!$C$3:$C$38</c:f>
              <c:numCache>
                <c:formatCode>General</c:formatCode>
                <c:ptCount val="36"/>
                <c:pt idx="0">
                  <c:v>16.2</c:v>
                </c:pt>
                <c:pt idx="1">
                  <c:v>9.6</c:v>
                </c:pt>
                <c:pt idx="2">
                  <c:v>6.2</c:v>
                </c:pt>
                <c:pt idx="3">
                  <c:v>12.2</c:v>
                </c:pt>
                <c:pt idx="4">
                  <c:v>11.4</c:v>
                </c:pt>
                <c:pt idx="5">
                  <c:v>11.5</c:v>
                </c:pt>
                <c:pt idx="6">
                  <c:v>28.1</c:v>
                </c:pt>
                <c:pt idx="7">
                  <c:v>29.5</c:v>
                </c:pt>
                <c:pt idx="8">
                  <c:v>84.5</c:v>
                </c:pt>
                <c:pt idx="9">
                  <c:v>40.700000000000003</c:v>
                </c:pt>
                <c:pt idx="10">
                  <c:v>34.200000000000003</c:v>
                </c:pt>
                <c:pt idx="11">
                  <c:v>31.4</c:v>
                </c:pt>
                <c:pt idx="12">
                  <c:v>38.1</c:v>
                </c:pt>
                <c:pt idx="13">
                  <c:v>60.8</c:v>
                </c:pt>
                <c:pt idx="14">
                  <c:v>59.9</c:v>
                </c:pt>
                <c:pt idx="15">
                  <c:v>99.9</c:v>
                </c:pt>
                <c:pt idx="16">
                  <c:v>50</c:v>
                </c:pt>
                <c:pt idx="17">
                  <c:v>35.799999999999997</c:v>
                </c:pt>
                <c:pt idx="18">
                  <c:v>23.6</c:v>
                </c:pt>
                <c:pt idx="19">
                  <c:v>16.2</c:v>
                </c:pt>
                <c:pt idx="20">
                  <c:v>12.5</c:v>
                </c:pt>
                <c:pt idx="21">
                  <c:v>22.4</c:v>
                </c:pt>
                <c:pt idx="22">
                  <c:v>31.1</c:v>
                </c:pt>
                <c:pt idx="23">
                  <c:v>21.7</c:v>
                </c:pt>
                <c:pt idx="24">
                  <c:v>16</c:v>
                </c:pt>
                <c:pt idx="25">
                  <c:v>13.7</c:v>
                </c:pt>
                <c:pt idx="26">
                  <c:v>18.7</c:v>
                </c:pt>
                <c:pt idx="27">
                  <c:v>31.4</c:v>
                </c:pt>
                <c:pt idx="28">
                  <c:v>26</c:v>
                </c:pt>
                <c:pt idx="29">
                  <c:v>28.2</c:v>
                </c:pt>
                <c:pt idx="30">
                  <c:v>26.1</c:v>
                </c:pt>
                <c:pt idx="31">
                  <c:v>21.1</c:v>
                </c:pt>
                <c:pt idx="32">
                  <c:v>40.6</c:v>
                </c:pt>
                <c:pt idx="33">
                  <c:v>62.2</c:v>
                </c:pt>
                <c:pt idx="34">
                  <c:v>121.7</c:v>
                </c:pt>
                <c:pt idx="35">
                  <c:v>254.9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4-4B25-BA45-316449B5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67568"/>
        <c:axId val="1"/>
      </c:scatterChart>
      <c:valAx>
        <c:axId val="13604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/>
                  <a:t>Money supply growth rate (% p.a.)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/>
                  <a:t>Inflation (% p.a.)</a:t>
                </a:r>
              </a:p>
            </c:rich>
          </c:tx>
          <c:layout>
            <c:manualLayout>
              <c:xMode val="edge"/>
              <c:yMode val="edge"/>
              <c:x val="2.0803782505910164E-2"/>
              <c:y val="0.390180586401058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467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7</xdr:row>
      <xdr:rowOff>95251</xdr:rowOff>
    </xdr:from>
    <xdr:to>
      <xdr:col>15</xdr:col>
      <xdr:colOff>371475</xdr:colOff>
      <xdr:row>30</xdr:row>
      <xdr:rowOff>114301</xdr:rowOff>
    </xdr:to>
    <xdr:graphicFrame macro="">
      <xdr:nvGraphicFramePr>
        <xdr:cNvPr id="1065" name="Chart 1">
          <a:extLst>
            <a:ext uri="{FF2B5EF4-FFF2-40B4-BE49-F238E27FC236}">
              <a16:creationId xmlns:a16="http://schemas.microsoft.com/office/drawing/2014/main" id="{83FEF5F6-7B3B-4EAB-AAC5-2E37CB3A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7</xdr:row>
      <xdr:rowOff>76200</xdr:rowOff>
    </xdr:from>
    <xdr:to>
      <xdr:col>4</xdr:col>
      <xdr:colOff>314325</xdr:colOff>
      <xdr:row>30</xdr:row>
      <xdr:rowOff>104775</xdr:rowOff>
    </xdr:to>
    <xdr:graphicFrame macro="">
      <xdr:nvGraphicFramePr>
        <xdr:cNvPr id="1066" name="Chart 2">
          <a:extLst>
            <a:ext uri="{FF2B5EF4-FFF2-40B4-BE49-F238E27FC236}">
              <a16:creationId xmlns:a16="http://schemas.microsoft.com/office/drawing/2014/main" id="{0F5AB3D0-9B3E-4C65-804A-5A34E988A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32</xdr:row>
      <xdr:rowOff>19050</xdr:rowOff>
    </xdr:from>
    <xdr:to>
      <xdr:col>4</xdr:col>
      <xdr:colOff>314326</xdr:colOff>
      <xdr:row>55</xdr:row>
      <xdr:rowOff>47625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9F05E4D-BCBA-44A0-AFB3-84FBAE28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419100</xdr:colOff>
      <xdr:row>55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4CE0CD6-568F-4161-AC06-C8673477F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13</xdr:row>
      <xdr:rowOff>0</xdr:rowOff>
    </xdr:from>
    <xdr:to>
      <xdr:col>17</xdr:col>
      <xdr:colOff>400050</xdr:colOff>
      <xdr:row>36</xdr:row>
      <xdr:rowOff>76200</xdr:rowOff>
    </xdr:to>
    <xdr:graphicFrame macro="">
      <xdr:nvGraphicFramePr>
        <xdr:cNvPr id="4124" name="Chart 1">
          <a:extLst>
            <a:ext uri="{FF2B5EF4-FFF2-40B4-BE49-F238E27FC236}">
              <a16:creationId xmlns:a16="http://schemas.microsoft.com/office/drawing/2014/main" id="{CDE19F42-3C27-45C1-ACAE-08DD154C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37</xdr:row>
      <xdr:rowOff>114300</xdr:rowOff>
    </xdr:from>
    <xdr:to>
      <xdr:col>17</xdr:col>
      <xdr:colOff>390525</xdr:colOff>
      <xdr:row>61</xdr:row>
      <xdr:rowOff>0</xdr:rowOff>
    </xdr:to>
    <xdr:graphicFrame macro="">
      <xdr:nvGraphicFramePr>
        <xdr:cNvPr id="4125" name="Chart 2">
          <a:extLst>
            <a:ext uri="{FF2B5EF4-FFF2-40B4-BE49-F238E27FC236}">
              <a16:creationId xmlns:a16="http://schemas.microsoft.com/office/drawing/2014/main" id="{43594DF7-6C0B-4C93-A383-9CDD6F7EF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61</xdr:row>
      <xdr:rowOff>133350</xdr:rowOff>
    </xdr:from>
    <xdr:to>
      <xdr:col>17</xdr:col>
      <xdr:colOff>371475</xdr:colOff>
      <xdr:row>85</xdr:row>
      <xdr:rowOff>19050</xdr:rowOff>
    </xdr:to>
    <xdr:graphicFrame macro="">
      <xdr:nvGraphicFramePr>
        <xdr:cNvPr id="4126" name="Chart 2">
          <a:extLst>
            <a:ext uri="{FF2B5EF4-FFF2-40B4-BE49-F238E27FC236}">
              <a16:creationId xmlns:a16="http://schemas.microsoft.com/office/drawing/2014/main" id="{E4E58A4E-A852-4B6C-B0E2-9059DF1EA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"/>
  <sheetViews>
    <sheetView workbookViewId="0">
      <selection activeCell="A5" sqref="A5"/>
    </sheetView>
  </sheetViews>
  <sheetFormatPr defaultColWidth="8.85546875" defaultRowHeight="15" x14ac:dyDescent="0.25"/>
  <cols>
    <col min="1" max="1" width="75.28515625" customWidth="1"/>
    <col min="2" max="2" width="5.85546875" customWidth="1"/>
    <col min="3" max="46" width="9.140625" customWidth="1"/>
  </cols>
  <sheetData>
    <row r="1" spans="1:46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</row>
    <row r="3" spans="1:46" x14ac:dyDescent="0.25">
      <c r="A3" t="s">
        <v>1</v>
      </c>
      <c r="B3" s="1">
        <v>21.4</v>
      </c>
      <c r="C3" s="1">
        <v>16.2</v>
      </c>
      <c r="D3" s="1">
        <v>9.6</v>
      </c>
      <c r="E3" s="1">
        <v>6.2</v>
      </c>
      <c r="F3" s="1">
        <v>12.2</v>
      </c>
      <c r="G3" s="1">
        <v>11.4</v>
      </c>
      <c r="H3" s="1">
        <v>11.5</v>
      </c>
      <c r="I3" s="1">
        <v>28.1</v>
      </c>
      <c r="J3" s="1">
        <v>29.5</v>
      </c>
      <c r="K3" s="1">
        <v>84.5</v>
      </c>
      <c r="L3" s="1">
        <v>40.700000000000003</v>
      </c>
      <c r="M3" s="1">
        <v>34.200000000000003</v>
      </c>
      <c r="N3" s="1">
        <v>31.4</v>
      </c>
      <c r="O3" s="1">
        <v>38.1</v>
      </c>
      <c r="P3" s="1">
        <v>60.8</v>
      </c>
      <c r="Q3" s="1">
        <v>59.9</v>
      </c>
      <c r="R3" s="1">
        <v>99.9</v>
      </c>
      <c r="S3" s="1">
        <v>50</v>
      </c>
      <c r="T3" s="1">
        <v>35.799999999999997</v>
      </c>
      <c r="U3" s="1">
        <v>23.6</v>
      </c>
      <c r="V3" s="1">
        <v>16.2</v>
      </c>
      <c r="W3" s="1">
        <v>12.5</v>
      </c>
      <c r="X3" s="1">
        <v>22.4</v>
      </c>
      <c r="Y3" s="1">
        <v>31.1</v>
      </c>
      <c r="Z3" s="1">
        <v>21.7</v>
      </c>
      <c r="AA3" s="1">
        <v>16</v>
      </c>
      <c r="AB3" s="1">
        <v>13.7</v>
      </c>
      <c r="AC3" s="1">
        <v>18.7</v>
      </c>
      <c r="AD3" s="1">
        <v>31.4</v>
      </c>
      <c r="AE3" s="1">
        <v>26</v>
      </c>
      <c r="AF3" s="1">
        <v>28.2</v>
      </c>
      <c r="AG3" s="1">
        <v>26.1</v>
      </c>
      <c r="AH3" s="1">
        <v>21.1</v>
      </c>
      <c r="AI3" s="1">
        <v>40.6</v>
      </c>
      <c r="AJ3" s="1">
        <v>62.2</v>
      </c>
      <c r="AK3" s="1">
        <v>121.7</v>
      </c>
      <c r="AL3" s="1">
        <v>254.9</v>
      </c>
      <c r="AM3" s="1">
        <v>438.1</v>
      </c>
      <c r="AN3" s="1">
        <v>65374.1</v>
      </c>
      <c r="AO3">
        <v>200000</v>
      </c>
      <c r="AP3">
        <v>500000</v>
      </c>
      <c r="AQ3">
        <v>500000</v>
      </c>
      <c r="AR3" t="s">
        <v>2</v>
      </c>
      <c r="AS3" t="s">
        <v>2</v>
      </c>
      <c r="AT3" t="s">
        <v>2</v>
      </c>
    </row>
    <row r="4" spans="1:46" x14ac:dyDescent="0.25">
      <c r="A4" t="s">
        <v>3</v>
      </c>
      <c r="B4">
        <v>17.5</v>
      </c>
      <c r="C4">
        <v>15.2</v>
      </c>
      <c r="D4">
        <v>14.3</v>
      </c>
      <c r="E4">
        <v>13.5</v>
      </c>
      <c r="F4">
        <v>14.1</v>
      </c>
      <c r="G4">
        <v>13.9</v>
      </c>
      <c r="H4">
        <v>11.8</v>
      </c>
      <c r="I4">
        <v>14.6</v>
      </c>
      <c r="J4">
        <v>19.7</v>
      </c>
      <c r="K4">
        <v>23.2</v>
      </c>
      <c r="L4">
        <v>26.7</v>
      </c>
      <c r="M4">
        <v>17.3</v>
      </c>
      <c r="N4">
        <v>39.9</v>
      </c>
      <c r="O4">
        <v>40.5</v>
      </c>
      <c r="P4">
        <v>31.9</v>
      </c>
      <c r="Q4">
        <v>16.3</v>
      </c>
      <c r="R4">
        <v>9.4</v>
      </c>
      <c r="S4">
        <v>6.5</v>
      </c>
      <c r="T4">
        <v>6.3</v>
      </c>
      <c r="U4">
        <v>6.3</v>
      </c>
      <c r="V4">
        <v>4.8</v>
      </c>
      <c r="W4">
        <v>4.5999999999999996</v>
      </c>
      <c r="X4">
        <v>3.7</v>
      </c>
      <c r="Y4">
        <v>3.9</v>
      </c>
      <c r="Z4">
        <v>3.8</v>
      </c>
      <c r="AA4">
        <v>4</v>
      </c>
      <c r="AB4">
        <v>4</v>
      </c>
      <c r="AC4">
        <v>4.3</v>
      </c>
      <c r="AD4">
        <v>6.3</v>
      </c>
      <c r="AE4">
        <v>2.8</v>
      </c>
      <c r="AF4">
        <v>3.7</v>
      </c>
      <c r="AG4">
        <v>5.0999999999999996</v>
      </c>
      <c r="AH4">
        <v>4.0999999999999996</v>
      </c>
      <c r="AI4">
        <v>3.7</v>
      </c>
      <c r="AJ4">
        <v>3.2</v>
      </c>
      <c r="AK4">
        <v>2.8</v>
      </c>
      <c r="AL4">
        <v>2.8</v>
      </c>
      <c r="AM4">
        <v>3.2</v>
      </c>
      <c r="AN4">
        <v>3.6</v>
      </c>
      <c r="AO4">
        <v>3.4</v>
      </c>
      <c r="AP4">
        <v>3.6</v>
      </c>
      <c r="AQ4">
        <v>3.5</v>
      </c>
      <c r="AR4">
        <v>3.5</v>
      </c>
      <c r="AS4">
        <v>3.4</v>
      </c>
      <c r="AT4">
        <v>3.4</v>
      </c>
    </row>
    <row r="6" spans="1:46" x14ac:dyDescent="0.25">
      <c r="A6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"/>
  <sheetViews>
    <sheetView tabSelected="1" zoomScaleNormal="100" workbookViewId="0">
      <selection activeCell="S8" sqref="S8"/>
    </sheetView>
  </sheetViews>
  <sheetFormatPr defaultColWidth="11.42578125" defaultRowHeight="15" x14ac:dyDescent="0.25"/>
  <cols>
    <col min="1" max="3" width="11.42578125" customWidth="1"/>
    <col min="4" max="4" width="19.42578125" customWidth="1"/>
    <col min="5" max="5" width="15.140625" customWidth="1"/>
    <col min="6" max="6" width="12.85546875" customWidth="1"/>
    <col min="7" max="11" width="11.42578125" customWidth="1"/>
    <col min="12" max="12" width="17.85546875" customWidth="1"/>
  </cols>
  <sheetData>
    <row r="1" spans="1:10" x14ac:dyDescent="0.25">
      <c r="A1" t="s">
        <v>5</v>
      </c>
      <c r="C1" t="s">
        <v>6</v>
      </c>
      <c r="D1" t="s">
        <v>13</v>
      </c>
      <c r="E1" t="s">
        <v>7</v>
      </c>
      <c r="F1" t="s">
        <v>8</v>
      </c>
      <c r="G1" t="s">
        <v>9</v>
      </c>
    </row>
    <row r="2" spans="1:10" x14ac:dyDescent="0.25">
      <c r="A2">
        <v>1980</v>
      </c>
      <c r="C2" s="1">
        <v>21.4</v>
      </c>
      <c r="E2" s="5">
        <f t="shared" ref="E2:E33" si="0">F2/100000</f>
        <v>919.73500000000001</v>
      </c>
      <c r="F2" s="2">
        <v>91973500</v>
      </c>
      <c r="G2" s="2">
        <v>17.299821831450256</v>
      </c>
    </row>
    <row r="3" spans="1:10" x14ac:dyDescent="0.25">
      <c r="A3">
        <v>1981</v>
      </c>
      <c r="C3" s="1">
        <v>16.2</v>
      </c>
      <c r="D3" s="4">
        <f xml:space="preserve"> ( E3-E2)*100/E2</f>
        <v>13.448982587375717</v>
      </c>
      <c r="E3" s="5">
        <f t="shared" si="0"/>
        <v>1043.43</v>
      </c>
      <c r="F3" s="2">
        <v>104343000</v>
      </c>
      <c r="G3" s="2">
        <v>13.44898258737571</v>
      </c>
    </row>
    <row r="4" spans="1:10" x14ac:dyDescent="0.25">
      <c r="A4">
        <v>1982</v>
      </c>
      <c r="C4" s="1">
        <v>9.6</v>
      </c>
      <c r="D4" s="4">
        <f t="shared" ref="D4:D40" si="1" xml:space="preserve"> ( E4-E3)*100/E3</f>
        <v>8.545853579061351</v>
      </c>
      <c r="E4" s="5">
        <f t="shared" si="0"/>
        <v>1132.5999999999999</v>
      </c>
      <c r="F4" s="2">
        <v>113260000</v>
      </c>
      <c r="G4" s="2">
        <v>8.5458535790613652</v>
      </c>
    </row>
    <row r="5" spans="1:10" x14ac:dyDescent="0.25">
      <c r="A5">
        <v>1983</v>
      </c>
      <c r="C5" s="1">
        <v>6.2</v>
      </c>
      <c r="D5" s="4">
        <f t="shared" si="1"/>
        <v>23.60065336394139</v>
      </c>
      <c r="E5" s="5">
        <f t="shared" si="0"/>
        <v>1399.9010000000001</v>
      </c>
      <c r="F5" s="2">
        <v>139990100</v>
      </c>
      <c r="G5" s="2">
        <v>23.600653363941372</v>
      </c>
    </row>
    <row r="6" spans="1:10" x14ac:dyDescent="0.25">
      <c r="A6">
        <v>1984</v>
      </c>
      <c r="C6" s="1">
        <v>12.2</v>
      </c>
      <c r="D6" s="4">
        <f t="shared" si="1"/>
        <v>18.256005246085259</v>
      </c>
      <c r="E6" s="5">
        <f t="shared" si="0"/>
        <v>1655.4670000000001</v>
      </c>
      <c r="F6" s="2">
        <v>165546700</v>
      </c>
      <c r="G6" s="2">
        <v>18.256005246085259</v>
      </c>
    </row>
    <row r="7" spans="1:10" x14ac:dyDescent="0.25">
      <c r="A7">
        <v>1985</v>
      </c>
      <c r="C7" s="1">
        <v>11.4</v>
      </c>
      <c r="D7" s="4">
        <f t="shared" si="1"/>
        <v>9.6591475396368516</v>
      </c>
      <c r="E7" s="5">
        <f t="shared" si="0"/>
        <v>1815.3710000000001</v>
      </c>
      <c r="F7" s="2">
        <v>181537100</v>
      </c>
      <c r="G7" s="2">
        <v>9.6591475396368516</v>
      </c>
      <c r="J7" t="s">
        <v>10</v>
      </c>
    </row>
    <row r="8" spans="1:10" x14ac:dyDescent="0.25">
      <c r="A8">
        <v>1986</v>
      </c>
      <c r="C8" s="1">
        <v>11.5</v>
      </c>
      <c r="D8" s="4">
        <f t="shared" si="1"/>
        <v>12.924906258830827</v>
      </c>
      <c r="E8" s="5">
        <f t="shared" si="0"/>
        <v>2050.0059999999999</v>
      </c>
      <c r="F8" s="2">
        <v>205000600</v>
      </c>
      <c r="G8" s="2">
        <v>12.924906258830839</v>
      </c>
    </row>
    <row r="9" spans="1:10" x14ac:dyDescent="0.25">
      <c r="A9">
        <v>1987</v>
      </c>
      <c r="C9" s="1">
        <v>28.1</v>
      </c>
      <c r="D9" s="4">
        <f t="shared" si="1"/>
        <v>18.580189521396523</v>
      </c>
      <c r="E9" s="5">
        <f t="shared" si="0"/>
        <v>2430.9009999999998</v>
      </c>
      <c r="F9" s="2">
        <v>243090100</v>
      </c>
      <c r="G9" s="2">
        <v>18.580189521396523</v>
      </c>
      <c r="J9" t="s">
        <v>11</v>
      </c>
    </row>
    <row r="10" spans="1:10" x14ac:dyDescent="0.25">
      <c r="A10">
        <v>1988</v>
      </c>
      <c r="C10" s="1">
        <v>29.5</v>
      </c>
      <c r="D10" s="4">
        <f t="shared" si="1"/>
        <v>20.380015475743363</v>
      </c>
      <c r="E10" s="5">
        <f t="shared" si="0"/>
        <v>2926.319</v>
      </c>
      <c r="F10" s="2">
        <v>292631900</v>
      </c>
      <c r="G10" s="2">
        <v>20.380015475743356</v>
      </c>
    </row>
    <row r="11" spans="1:10" x14ac:dyDescent="0.25">
      <c r="A11">
        <v>1989</v>
      </c>
      <c r="C11" s="1">
        <v>84.5</v>
      </c>
      <c r="D11" s="4">
        <f t="shared" si="1"/>
        <v>41.930869464333874</v>
      </c>
      <c r="E11" s="5">
        <f t="shared" si="0"/>
        <v>4153.3500000000004</v>
      </c>
      <c r="F11" s="2">
        <v>415335000</v>
      </c>
      <c r="G11" s="2">
        <v>41.93086946433386</v>
      </c>
    </row>
    <row r="12" spans="1:10" x14ac:dyDescent="0.25">
      <c r="A12">
        <v>1990</v>
      </c>
      <c r="C12" s="1">
        <v>40.700000000000003</v>
      </c>
      <c r="D12" s="4">
        <f t="shared" si="1"/>
        <v>64.880397751212868</v>
      </c>
      <c r="E12" s="5">
        <f t="shared" si="0"/>
        <v>6848.06</v>
      </c>
      <c r="F12" s="2">
        <v>684806000</v>
      </c>
      <c r="G12" s="2">
        <v>64.880397751212882</v>
      </c>
      <c r="J12" t="s">
        <v>12</v>
      </c>
    </row>
    <row r="13" spans="1:10" x14ac:dyDescent="0.25">
      <c r="A13">
        <v>1991</v>
      </c>
      <c r="C13" s="1">
        <v>34.200000000000003</v>
      </c>
      <c r="D13" s="4">
        <f t="shared" si="1"/>
        <v>47.553613724178796</v>
      </c>
      <c r="E13" s="5">
        <f t="shared" si="0"/>
        <v>10104.56</v>
      </c>
      <c r="F13" s="2">
        <v>1010456000</v>
      </c>
      <c r="G13" s="2">
        <v>47.553613724178817</v>
      </c>
    </row>
    <row r="14" spans="1:10" x14ac:dyDescent="0.25">
      <c r="A14">
        <v>1992</v>
      </c>
      <c r="C14" s="1">
        <v>31.4</v>
      </c>
      <c r="D14" s="4">
        <f t="shared" si="1"/>
        <v>17.742286650779455</v>
      </c>
      <c r="E14" s="5">
        <f t="shared" si="0"/>
        <v>11897.34</v>
      </c>
      <c r="F14" s="2">
        <v>1189734000</v>
      </c>
      <c r="G14" s="2">
        <v>17.742286650779452</v>
      </c>
    </row>
    <row r="15" spans="1:10" x14ac:dyDescent="0.25">
      <c r="A15">
        <v>1993</v>
      </c>
      <c r="C15" s="1">
        <v>38.1</v>
      </c>
      <c r="D15" s="4">
        <f t="shared" si="1"/>
        <v>25.547559370413886</v>
      </c>
      <c r="E15" s="5">
        <f t="shared" si="0"/>
        <v>14936.82</v>
      </c>
      <c r="F15" s="2">
        <v>1493682000</v>
      </c>
      <c r="G15" s="2">
        <v>25.547559370413893</v>
      </c>
    </row>
    <row r="16" spans="1:10" x14ac:dyDescent="0.25">
      <c r="A16">
        <v>1994</v>
      </c>
      <c r="C16" s="1">
        <v>60.8</v>
      </c>
      <c r="D16" s="4">
        <f t="shared" si="1"/>
        <v>68.891035709073293</v>
      </c>
      <c r="E16" s="5">
        <f t="shared" si="0"/>
        <v>25226.95</v>
      </c>
      <c r="F16" s="2">
        <v>2522695000</v>
      </c>
      <c r="G16" s="2">
        <v>68.891035709073279</v>
      </c>
    </row>
    <row r="17" spans="1:12" x14ac:dyDescent="0.25">
      <c r="A17">
        <v>1995</v>
      </c>
      <c r="C17" s="1">
        <v>59.9</v>
      </c>
      <c r="D17" s="4">
        <f t="shared" si="1"/>
        <v>36.561494750653573</v>
      </c>
      <c r="E17" s="5">
        <f t="shared" si="0"/>
        <v>34450.300000000003</v>
      </c>
      <c r="F17" s="2">
        <v>3445030000</v>
      </c>
      <c r="G17" s="2">
        <v>36.561494750653566</v>
      </c>
    </row>
    <row r="18" spans="1:12" x14ac:dyDescent="0.25">
      <c r="A18">
        <v>1996</v>
      </c>
      <c r="C18" s="1">
        <v>99.9</v>
      </c>
      <c r="D18" s="4">
        <f t="shared" si="1"/>
        <v>68.807449708911093</v>
      </c>
      <c r="E18" s="5">
        <f t="shared" si="0"/>
        <v>58154.672847069</v>
      </c>
      <c r="F18" s="2">
        <v>5815467284.7068996</v>
      </c>
      <c r="G18" s="2">
        <v>68.807449708911079</v>
      </c>
    </row>
    <row r="19" spans="1:12" x14ac:dyDescent="0.25">
      <c r="A19">
        <v>1997</v>
      </c>
      <c r="C19" s="1">
        <v>50</v>
      </c>
      <c r="D19" s="4">
        <f t="shared" si="1"/>
        <v>55.548567950474748</v>
      </c>
      <c r="E19" s="5">
        <f t="shared" si="0"/>
        <v>90458.76080989941</v>
      </c>
      <c r="F19" s="2">
        <v>9045876080.9899406</v>
      </c>
      <c r="G19" s="2">
        <v>55.548567950474748</v>
      </c>
    </row>
    <row r="20" spans="1:12" x14ac:dyDescent="0.25">
      <c r="A20">
        <v>1998</v>
      </c>
      <c r="C20" s="1">
        <v>35.799999999999997</v>
      </c>
      <c r="D20" s="4">
        <f t="shared" si="1"/>
        <v>7.3771214455065683</v>
      </c>
      <c r="E20" s="5">
        <f t="shared" si="0"/>
        <v>97132.01345294599</v>
      </c>
      <c r="F20" s="2">
        <v>9713201345.2945995</v>
      </c>
      <c r="G20" s="2">
        <v>7.3771214455065781</v>
      </c>
    </row>
    <row r="21" spans="1:12" x14ac:dyDescent="0.25">
      <c r="A21">
        <v>1999</v>
      </c>
      <c r="C21" s="1">
        <v>23.6</v>
      </c>
      <c r="D21" s="4">
        <f t="shared" si="1"/>
        <v>21.673557363188294</v>
      </c>
      <c r="E21" s="5">
        <f t="shared" si="0"/>
        <v>118183.97610669001</v>
      </c>
      <c r="F21" s="2">
        <v>11818397610.669001</v>
      </c>
      <c r="G21" s="2">
        <v>21.673557363188284</v>
      </c>
    </row>
    <row r="22" spans="1:12" x14ac:dyDescent="0.25">
      <c r="A22">
        <v>2000</v>
      </c>
      <c r="C22" s="1">
        <v>16.2</v>
      </c>
      <c r="D22" s="4">
        <f t="shared" si="1"/>
        <v>33.734085920071003</v>
      </c>
      <c r="E22" s="5">
        <f t="shared" si="0"/>
        <v>158052.260150277</v>
      </c>
      <c r="F22" s="2">
        <v>15805226015.0277</v>
      </c>
      <c r="G22" s="2">
        <v>33.73408592007101</v>
      </c>
    </row>
    <row r="23" spans="1:12" x14ac:dyDescent="0.25">
      <c r="A23">
        <v>2001</v>
      </c>
      <c r="C23" s="1">
        <v>12.5</v>
      </c>
      <c r="D23" s="4">
        <f t="shared" si="1"/>
        <v>10.734870324585659</v>
      </c>
      <c r="E23" s="5">
        <f t="shared" si="0"/>
        <v>175018.96532248601</v>
      </c>
      <c r="F23" s="2">
        <v>17501896532.2486</v>
      </c>
      <c r="G23" s="2">
        <v>10.73487032458565</v>
      </c>
    </row>
    <row r="24" spans="1:12" x14ac:dyDescent="0.25">
      <c r="A24">
        <v>2002</v>
      </c>
      <c r="C24" s="1">
        <v>22.4</v>
      </c>
      <c r="D24" s="4">
        <f t="shared" si="1"/>
        <v>14.639820817446621</v>
      </c>
      <c r="E24" s="5">
        <f t="shared" si="0"/>
        <v>200641.428242247</v>
      </c>
      <c r="F24" s="2">
        <v>20064142824.224701</v>
      </c>
      <c r="G24" s="2">
        <v>14.639820817446633</v>
      </c>
    </row>
    <row r="25" spans="1:12" x14ac:dyDescent="0.25">
      <c r="A25">
        <v>2003</v>
      </c>
      <c r="C25" s="1">
        <v>31.1</v>
      </c>
      <c r="D25" s="4">
        <f t="shared" si="1"/>
        <v>62.405073898922119</v>
      </c>
      <c r="E25" s="5">
        <f t="shared" si="0"/>
        <v>325851.85980867402</v>
      </c>
      <c r="F25" s="2">
        <v>32585185980.867401</v>
      </c>
      <c r="G25" s="2">
        <v>62.405073898922105</v>
      </c>
      <c r="L25" s="3">
        <v>804950051937.65015</v>
      </c>
    </row>
    <row r="26" spans="1:12" x14ac:dyDescent="0.25">
      <c r="A26">
        <v>2004</v>
      </c>
      <c r="C26" s="1">
        <v>21.7</v>
      </c>
      <c r="D26" s="4">
        <f t="shared" si="1"/>
        <v>49.951487251671708</v>
      </c>
      <c r="E26" s="5">
        <f t="shared" si="0"/>
        <v>488619.710020339</v>
      </c>
      <c r="F26" s="2">
        <v>48861971002.033897</v>
      </c>
      <c r="G26" s="2">
        <v>49.951487251671708</v>
      </c>
      <c r="L26" s="3">
        <v>1270493911.9921186</v>
      </c>
    </row>
    <row r="27" spans="1:12" x14ac:dyDescent="0.25">
      <c r="A27">
        <v>2005</v>
      </c>
      <c r="C27" s="1">
        <v>16</v>
      </c>
      <c r="D27" s="4">
        <f t="shared" si="1"/>
        <v>47.439851307888333</v>
      </c>
      <c r="E27" s="5">
        <f t="shared" si="0"/>
        <v>720420.17391502298</v>
      </c>
      <c r="F27" s="2">
        <v>72042017391.502304</v>
      </c>
      <c r="G27" s="2">
        <v>47.439851307888354</v>
      </c>
      <c r="L27" s="3">
        <v>104072183.57568701</v>
      </c>
    </row>
    <row r="28" spans="1:12" x14ac:dyDescent="0.25">
      <c r="A28">
        <v>2006</v>
      </c>
      <c r="C28" s="1">
        <v>13.7</v>
      </c>
      <c r="D28" s="4">
        <f t="shared" si="1"/>
        <v>72.736154926295285</v>
      </c>
      <c r="E28" s="5">
        <f t="shared" si="0"/>
        <v>1244426.10773414</v>
      </c>
      <c r="F28" s="2">
        <v>124442610773.414</v>
      </c>
      <c r="G28" s="2">
        <v>72.736154926295271</v>
      </c>
      <c r="J28" s="3">
        <v>40156819.600708887</v>
      </c>
    </row>
    <row r="29" spans="1:12" x14ac:dyDescent="0.25">
      <c r="A29">
        <v>2007</v>
      </c>
      <c r="C29" s="1">
        <v>18.7</v>
      </c>
      <c r="D29" s="4">
        <f t="shared" si="1"/>
        <v>33.89354996736612</v>
      </c>
      <c r="E29" s="5">
        <f t="shared" si="0"/>
        <v>1666206.2923659601</v>
      </c>
      <c r="F29" s="2">
        <v>166620629236.59601</v>
      </c>
      <c r="G29" s="2">
        <v>33.893549967366113</v>
      </c>
      <c r="J29" s="3">
        <v>20012405.668375697</v>
      </c>
    </row>
    <row r="30" spans="1:12" x14ac:dyDescent="0.25">
      <c r="A30">
        <v>2008</v>
      </c>
      <c r="C30" s="1">
        <v>31.4</v>
      </c>
      <c r="D30" s="4">
        <f t="shared" si="1"/>
        <v>28.800904809383606</v>
      </c>
      <c r="E30" s="5">
        <f t="shared" si="0"/>
        <v>2146088.7805582401</v>
      </c>
      <c r="F30" s="2">
        <v>214608878055.82401</v>
      </c>
      <c r="G30" s="2">
        <v>28.800904809383599</v>
      </c>
      <c r="J30" s="3">
        <v>12201365.570346996</v>
      </c>
    </row>
    <row r="31" spans="1:12" x14ac:dyDescent="0.25">
      <c r="A31">
        <v>2009</v>
      </c>
      <c r="C31" s="1">
        <v>26</v>
      </c>
      <c r="D31" s="4">
        <f t="shared" si="1"/>
        <v>23.331561153943202</v>
      </c>
      <c r="E31" s="5">
        <f t="shared" si="0"/>
        <v>2646804.7968120999</v>
      </c>
      <c r="F31" s="2">
        <v>264680479681.20999</v>
      </c>
      <c r="G31" s="2">
        <v>23.331561153943209</v>
      </c>
      <c r="J31" s="3">
        <v>7190474.7830123994</v>
      </c>
    </row>
    <row r="32" spans="1:12" x14ac:dyDescent="0.25">
      <c r="A32">
        <v>2010</v>
      </c>
      <c r="C32" s="1">
        <v>28.2</v>
      </c>
      <c r="D32" s="4">
        <f t="shared" si="1"/>
        <v>23.546177131465402</v>
      </c>
      <c r="E32" s="5">
        <f t="shared" si="0"/>
        <v>3270026.1425935999</v>
      </c>
      <c r="F32" s="2">
        <v>327002614259.35999</v>
      </c>
      <c r="G32" s="2">
        <v>23.546177131465402</v>
      </c>
    </row>
    <row r="33" spans="1:10" x14ac:dyDescent="0.25">
      <c r="A33">
        <v>2011</v>
      </c>
      <c r="C33" s="1">
        <v>26.1</v>
      </c>
      <c r="D33" s="4">
        <f t="shared" si="1"/>
        <v>49.204572934460707</v>
      </c>
      <c r="E33" s="5">
        <f t="shared" si="0"/>
        <v>4879028.5409019999</v>
      </c>
      <c r="F33" s="2">
        <v>487902854090.20001</v>
      </c>
      <c r="G33" s="2">
        <v>49.204572934460714</v>
      </c>
    </row>
    <row r="34" spans="1:10" x14ac:dyDescent="0.25">
      <c r="A34">
        <v>2012</v>
      </c>
      <c r="C34" s="1">
        <v>21.1</v>
      </c>
      <c r="D34" s="4">
        <f t="shared" si="1"/>
        <v>53.289723807918662</v>
      </c>
      <c r="E34" s="5">
        <f>F34/100000</f>
        <v>7479049.3748581996</v>
      </c>
      <c r="F34" s="2">
        <v>747904937485.81995</v>
      </c>
      <c r="G34" s="2">
        <v>53.289723807918655</v>
      </c>
    </row>
    <row r="35" spans="1:10" x14ac:dyDescent="0.25">
      <c r="A35">
        <v>2013</v>
      </c>
      <c r="C35" s="1">
        <v>40.6</v>
      </c>
      <c r="D35" s="4">
        <f t="shared" si="1"/>
        <v>58.843070665151743</v>
      </c>
      <c r="E35" s="5">
        <f>F35/100000</f>
        <v>11879951.6835876</v>
      </c>
      <c r="F35" s="2">
        <v>1187995168358.76</v>
      </c>
      <c r="G35" s="2">
        <v>58.843070665151757</v>
      </c>
    </row>
    <row r="36" spans="1:10" x14ac:dyDescent="0.25">
      <c r="A36">
        <v>2014</v>
      </c>
      <c r="C36" s="1">
        <v>62.2</v>
      </c>
      <c r="D36" s="4">
        <f t="shared" si="1"/>
        <v>68.455278282177289</v>
      </c>
      <c r="E36" s="3">
        <v>20012405.668375697</v>
      </c>
    </row>
    <row r="37" spans="1:10" x14ac:dyDescent="0.25">
      <c r="A37">
        <v>2015</v>
      </c>
      <c r="C37" s="1">
        <v>121.7</v>
      </c>
      <c r="D37" s="4">
        <f t="shared" si="1"/>
        <v>100.65963216089557</v>
      </c>
      <c r="E37" s="3">
        <v>40156819.600708887</v>
      </c>
    </row>
    <row r="38" spans="1:10" x14ac:dyDescent="0.25">
      <c r="A38">
        <v>2016</v>
      </c>
      <c r="C38" s="1">
        <v>254.9</v>
      </c>
      <c r="D38" s="4">
        <f t="shared" si="1"/>
        <v>159.16440746679507</v>
      </c>
      <c r="E38" s="3">
        <v>104072183.57568701</v>
      </c>
    </row>
    <row r="39" spans="1:10" x14ac:dyDescent="0.25">
      <c r="A39">
        <v>2017</v>
      </c>
      <c r="C39" s="1">
        <v>438.1</v>
      </c>
      <c r="D39" s="4">
        <f t="shared" si="1"/>
        <v>1120.7814502788306</v>
      </c>
      <c r="E39" s="3">
        <v>1270493911.9921186</v>
      </c>
      <c r="J39" s="13" t="s">
        <v>37</v>
      </c>
    </row>
    <row r="40" spans="1:10" x14ac:dyDescent="0.25">
      <c r="A40">
        <v>2018</v>
      </c>
      <c r="C40" s="1">
        <v>65374.1</v>
      </c>
      <c r="D40" s="4">
        <f t="shared" si="1"/>
        <v>63257.253768772382</v>
      </c>
      <c r="E40" s="15">
        <v>804950051937.65015</v>
      </c>
      <c r="H40" s="1"/>
    </row>
    <row r="41" spans="1:10" x14ac:dyDescent="0.25">
      <c r="H41" s="1"/>
    </row>
    <row r="42" spans="1:10" x14ac:dyDescent="0.25">
      <c r="C42" s="13" t="s">
        <v>44</v>
      </c>
      <c r="H42" s="1"/>
    </row>
    <row r="43" spans="1:10" x14ac:dyDescent="0.25">
      <c r="H43" s="1"/>
    </row>
    <row r="44" spans="1:10" x14ac:dyDescent="0.25">
      <c r="H44" s="1"/>
    </row>
    <row r="45" spans="1:10" x14ac:dyDescent="0.25">
      <c r="H45" s="1"/>
    </row>
    <row r="46" spans="1:10" x14ac:dyDescent="0.25">
      <c r="H46" s="1"/>
    </row>
    <row r="47" spans="1:10" x14ac:dyDescent="0.25">
      <c r="H47" s="1"/>
    </row>
    <row r="48" spans="1:10" x14ac:dyDescent="0.25">
      <c r="H48" s="1"/>
    </row>
    <row r="49" spans="8:8" x14ac:dyDescent="0.25">
      <c r="H49" s="1"/>
    </row>
    <row r="50" spans="8:8" x14ac:dyDescent="0.25">
      <c r="H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22" sqref="C22"/>
    </sheetView>
  </sheetViews>
  <sheetFormatPr defaultColWidth="8.85546875" defaultRowHeight="15" x14ac:dyDescent="0.25"/>
  <cols>
    <col min="1" max="1" width="36.85546875" customWidth="1"/>
    <col min="2" max="2" width="9.42578125" bestFit="1" customWidth="1"/>
  </cols>
  <sheetData>
    <row r="1" spans="1:7" x14ac:dyDescent="0.25">
      <c r="A1" t="s">
        <v>14</v>
      </c>
    </row>
    <row r="2" spans="1:7" ht="15.75" thickBot="1" x14ac:dyDescent="0.3"/>
    <row r="3" spans="1:7" x14ac:dyDescent="0.25">
      <c r="A3" s="9" t="s">
        <v>15</v>
      </c>
      <c r="B3" s="9"/>
    </row>
    <row r="4" spans="1:7" x14ac:dyDescent="0.25">
      <c r="A4" s="6" t="s">
        <v>16</v>
      </c>
      <c r="B4" s="10">
        <v>0.9999366978772396</v>
      </c>
    </row>
    <row r="5" spans="1:7" x14ac:dyDescent="0.25">
      <c r="A5" s="6" t="s">
        <v>17</v>
      </c>
      <c r="B5" s="10">
        <v>0.99987339976163803</v>
      </c>
    </row>
    <row r="6" spans="1:7" x14ac:dyDescent="0.25">
      <c r="A6" s="6" t="s">
        <v>18</v>
      </c>
      <c r="B6" s="10">
        <v>0.99986988308835023</v>
      </c>
    </row>
    <row r="7" spans="1:7" x14ac:dyDescent="0.25">
      <c r="A7" s="6" t="s">
        <v>19</v>
      </c>
      <c r="B7" s="10">
        <v>120.87979841839257</v>
      </c>
    </row>
    <row r="8" spans="1:7" ht="15.75" thickBot="1" x14ac:dyDescent="0.3">
      <c r="A8" s="7" t="s">
        <v>20</v>
      </c>
      <c r="B8" s="7">
        <v>38</v>
      </c>
    </row>
    <row r="10" spans="1:7" ht="15.75" thickBot="1" x14ac:dyDescent="0.3">
      <c r="A10" t="s">
        <v>21</v>
      </c>
    </row>
    <row r="11" spans="1:7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7" x14ac:dyDescent="0.25">
      <c r="A12" s="6" t="s">
        <v>22</v>
      </c>
      <c r="B12" s="6">
        <v>1</v>
      </c>
      <c r="C12" s="6">
        <v>4154516099.903667</v>
      </c>
      <c r="D12" s="6">
        <v>4154516099.903667</v>
      </c>
      <c r="E12" s="6">
        <v>284323.6541822924</v>
      </c>
      <c r="F12" s="6">
        <v>9.2176609779171944E-72</v>
      </c>
    </row>
    <row r="13" spans="1:7" x14ac:dyDescent="0.25">
      <c r="A13" s="6" t="s">
        <v>23</v>
      </c>
      <c r="B13" s="6">
        <v>36</v>
      </c>
      <c r="C13" s="6">
        <v>526029.32396416401</v>
      </c>
      <c r="D13" s="6">
        <v>14611.925665671222</v>
      </c>
      <c r="E13" s="6"/>
      <c r="F13" s="6"/>
    </row>
    <row r="14" spans="1:7" ht="15.75" thickBot="1" x14ac:dyDescent="0.3">
      <c r="A14" s="7" t="s">
        <v>24</v>
      </c>
      <c r="B14" s="7">
        <v>37</v>
      </c>
      <c r="C14" s="7">
        <v>4155042129.2276311</v>
      </c>
      <c r="D14" s="7"/>
      <c r="E14" s="7"/>
      <c r="F14" s="7"/>
    </row>
    <row r="15" spans="1:7" ht="15.75" thickBot="1" x14ac:dyDescent="0.3"/>
    <row r="16" spans="1:7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</row>
    <row r="17" spans="1:7" x14ac:dyDescent="0.25">
      <c r="A17" s="6" t="s">
        <v>25</v>
      </c>
      <c r="B17" s="11">
        <v>-21.152281204373594</v>
      </c>
      <c r="C17" s="11">
        <v>19.894928299120746</v>
      </c>
      <c r="D17" s="11">
        <v>-1.0631996701042856</v>
      </c>
      <c r="E17" s="11">
        <v>0.29477150275110225</v>
      </c>
      <c r="F17" s="11">
        <v>-61.501065937756607</v>
      </c>
      <c r="G17" s="11">
        <v>19.196503529009419</v>
      </c>
    </row>
    <row r="18" spans="1:7" ht="15.75" thickBot="1" x14ac:dyDescent="0.3">
      <c r="A18" s="7" t="s">
        <v>36</v>
      </c>
      <c r="B18" s="12">
        <v>1.0336110172037967</v>
      </c>
      <c r="C18" s="12">
        <v>1.9384322817602633E-3</v>
      </c>
      <c r="D18" s="12">
        <v>533.22008043798621</v>
      </c>
      <c r="E18" s="12">
        <v>9.2176609779166696E-72</v>
      </c>
      <c r="F18" s="12">
        <v>1.0296796943218518</v>
      </c>
      <c r="G18" s="12">
        <v>1.0375423400857415</v>
      </c>
    </row>
    <row r="20" spans="1:7" x14ac:dyDescent="0.25">
      <c r="A20" s="1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B32" sqref="B32"/>
    </sheetView>
  </sheetViews>
  <sheetFormatPr defaultColWidth="8.85546875" defaultRowHeight="15" x14ac:dyDescent="0.25"/>
  <cols>
    <col min="1" max="1" width="24.140625" customWidth="1"/>
  </cols>
  <sheetData>
    <row r="1" spans="1:7" x14ac:dyDescent="0.25">
      <c r="A1" t="s">
        <v>14</v>
      </c>
    </row>
    <row r="2" spans="1:7" ht="15.75" thickBot="1" x14ac:dyDescent="0.3"/>
    <row r="3" spans="1:7" x14ac:dyDescent="0.25">
      <c r="A3" s="9" t="s">
        <v>15</v>
      </c>
      <c r="B3" s="9"/>
    </row>
    <row r="4" spans="1:7" x14ac:dyDescent="0.25">
      <c r="A4" s="6" t="s">
        <v>16</v>
      </c>
      <c r="B4" s="11">
        <v>0.89399901599464138</v>
      </c>
    </row>
    <row r="5" spans="1:7" x14ac:dyDescent="0.25">
      <c r="A5" s="6" t="s">
        <v>17</v>
      </c>
      <c r="B5" s="11">
        <v>0.79923424059938697</v>
      </c>
    </row>
    <row r="6" spans="1:7" x14ac:dyDescent="0.25">
      <c r="A6" s="6" t="s">
        <v>18</v>
      </c>
      <c r="B6" s="11">
        <v>0.79349807604508371</v>
      </c>
    </row>
    <row r="7" spans="1:7" x14ac:dyDescent="0.25">
      <c r="A7" s="6" t="s">
        <v>19</v>
      </c>
      <c r="B7" s="11">
        <v>35.868310283104321</v>
      </c>
    </row>
    <row r="8" spans="1:7" ht="15.75" thickBot="1" x14ac:dyDescent="0.3">
      <c r="A8" s="7" t="s">
        <v>20</v>
      </c>
      <c r="B8" s="7">
        <v>37</v>
      </c>
    </row>
    <row r="10" spans="1:7" ht="15.75" thickBot="1" x14ac:dyDescent="0.3">
      <c r="A10" t="s">
        <v>21</v>
      </c>
    </row>
    <row r="11" spans="1:7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7" x14ac:dyDescent="0.25">
      <c r="A12" s="6" t="s">
        <v>22</v>
      </c>
      <c r="B12" s="6">
        <v>1</v>
      </c>
      <c r="C12" s="6">
        <v>179256.25381292606</v>
      </c>
      <c r="D12" s="6">
        <v>179256.25381292606</v>
      </c>
      <c r="E12" s="6">
        <v>139.33251618449603</v>
      </c>
      <c r="F12" s="6">
        <v>9.3246653725014943E-14</v>
      </c>
    </row>
    <row r="13" spans="1:7" x14ac:dyDescent="0.25">
      <c r="A13" s="6" t="s">
        <v>23</v>
      </c>
      <c r="B13" s="6">
        <v>35</v>
      </c>
      <c r="C13" s="6">
        <v>45028.748889776645</v>
      </c>
      <c r="D13" s="6">
        <v>1286.535682565047</v>
      </c>
      <c r="E13" s="6"/>
      <c r="F13" s="6"/>
    </row>
    <row r="14" spans="1:7" ht="15.75" thickBot="1" x14ac:dyDescent="0.3">
      <c r="A14" s="7" t="s">
        <v>24</v>
      </c>
      <c r="B14" s="7">
        <v>36</v>
      </c>
      <c r="C14" s="7">
        <v>224285.00270270271</v>
      </c>
      <c r="D14" s="7"/>
      <c r="E14" s="7"/>
      <c r="F14" s="7"/>
    </row>
    <row r="15" spans="1:7" ht="15.75" thickBot="1" x14ac:dyDescent="0.3"/>
    <row r="16" spans="1:7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</row>
    <row r="17" spans="1:7" x14ac:dyDescent="0.25">
      <c r="A17" s="6" t="s">
        <v>25</v>
      </c>
      <c r="B17" s="11">
        <v>23.512250828511945</v>
      </c>
      <c r="C17" s="11">
        <v>6.3392062221275598</v>
      </c>
      <c r="D17" s="11">
        <v>3.7090212882553582</v>
      </c>
      <c r="E17" s="11">
        <v>7.1785790010124204E-4</v>
      </c>
      <c r="F17" s="11">
        <v>10.642978018156876</v>
      </c>
      <c r="G17" s="11">
        <v>36.381523638867016</v>
      </c>
    </row>
    <row r="18" spans="1:7" ht="15.75" thickBot="1" x14ac:dyDescent="0.3">
      <c r="A18" s="14" t="s">
        <v>39</v>
      </c>
      <c r="B18" s="12">
        <v>0.39184050185977282</v>
      </c>
      <c r="C18" s="12">
        <v>3.3195795768103553E-2</v>
      </c>
      <c r="D18" s="12">
        <v>11.803919526347849</v>
      </c>
      <c r="E18" s="12">
        <v>9.3246653725014943E-14</v>
      </c>
      <c r="F18" s="12">
        <v>0.32444945368636657</v>
      </c>
      <c r="G18" s="12">
        <v>0.45923155003317906</v>
      </c>
    </row>
    <row r="20" spans="1:7" x14ac:dyDescent="0.25">
      <c r="A20" s="13" t="s">
        <v>40</v>
      </c>
    </row>
    <row r="21" spans="1:7" x14ac:dyDescent="0.25">
      <c r="A21" s="13" t="s">
        <v>41</v>
      </c>
    </row>
    <row r="24" spans="1:7" x14ac:dyDescent="0.25">
      <c r="A24" s="13" t="s">
        <v>42</v>
      </c>
    </row>
    <row r="25" spans="1:7" x14ac:dyDescent="0.25">
      <c r="A25" s="13" t="s">
        <v>43</v>
      </c>
    </row>
    <row r="27" spans="1:7" x14ac:dyDescent="0.25">
      <c r="A27" s="13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F6" sqref="F6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0.82025986208505675</v>
      </c>
    </row>
    <row r="5" spans="1:9" x14ac:dyDescent="0.25">
      <c r="A5" s="6" t="s">
        <v>17</v>
      </c>
      <c r="B5" s="6">
        <v>0.67282624134779623</v>
      </c>
    </row>
    <row r="6" spans="1:9" x14ac:dyDescent="0.25">
      <c r="A6" s="6" t="s">
        <v>18</v>
      </c>
      <c r="B6" s="6">
        <v>0.66320348374037841</v>
      </c>
    </row>
    <row r="7" spans="1:9" x14ac:dyDescent="0.25">
      <c r="A7" s="6" t="s">
        <v>19</v>
      </c>
      <c r="B7" s="6">
        <v>26.001638534044236</v>
      </c>
    </row>
    <row r="8" spans="1:9" ht="15.75" thickBot="1" x14ac:dyDescent="0.3">
      <c r="A8" s="7" t="s">
        <v>20</v>
      </c>
      <c r="B8" s="7">
        <v>36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9" x14ac:dyDescent="0.25">
      <c r="A12" s="6" t="s">
        <v>22</v>
      </c>
      <c r="B12" s="6">
        <v>1</v>
      </c>
      <c r="C12" s="6">
        <v>47272.0904805268</v>
      </c>
      <c r="D12" s="6">
        <v>47272.0904805268</v>
      </c>
      <c r="E12" s="6">
        <v>69.920314820062003</v>
      </c>
      <c r="F12" s="6">
        <v>9.217206777457394E-10</v>
      </c>
    </row>
    <row r="13" spans="1:9" x14ac:dyDescent="0.25">
      <c r="A13" s="6" t="s">
        <v>23</v>
      </c>
      <c r="B13" s="6">
        <v>34</v>
      </c>
      <c r="C13" s="6">
        <v>22986.897019473203</v>
      </c>
      <c r="D13" s="6">
        <v>676.08520645509418</v>
      </c>
      <c r="E13" s="6"/>
      <c r="F13" s="6"/>
    </row>
    <row r="14" spans="1:9" ht="15.75" thickBot="1" x14ac:dyDescent="0.3">
      <c r="A14" s="7" t="s">
        <v>24</v>
      </c>
      <c r="B14" s="7">
        <v>35</v>
      </c>
      <c r="C14" s="7">
        <v>70258.987500000003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48</v>
      </c>
      <c r="I16" s="8" t="s">
        <v>49</v>
      </c>
    </row>
    <row r="17" spans="1:9" x14ac:dyDescent="0.25">
      <c r="A17" s="6" t="s">
        <v>25</v>
      </c>
      <c r="B17" s="6">
        <v>-8.8199073050824381</v>
      </c>
      <c r="C17" s="6">
        <v>7.2926130831571108</v>
      </c>
      <c r="D17" s="6">
        <v>-1.2094303104401272</v>
      </c>
      <c r="E17" s="6">
        <v>0.23484035425634475</v>
      </c>
      <c r="F17" s="6">
        <v>-23.640280201907039</v>
      </c>
      <c r="G17" s="6">
        <v>6.000465591742163</v>
      </c>
      <c r="H17" s="6">
        <v>-23.640280201907039</v>
      </c>
      <c r="I17" s="6">
        <v>6.000465591742163</v>
      </c>
    </row>
    <row r="18" spans="1:9" ht="15.75" thickBot="1" x14ac:dyDescent="0.3">
      <c r="A18" s="7" t="s">
        <v>36</v>
      </c>
      <c r="B18" s="7">
        <v>1.1988652080877653</v>
      </c>
      <c r="C18" s="7">
        <v>0.14337342804870937</v>
      </c>
      <c r="D18" s="7">
        <v>8.3618368089829413</v>
      </c>
      <c r="E18" s="7">
        <v>9.2172067774573599E-10</v>
      </c>
      <c r="F18" s="7">
        <v>0.90749534615371663</v>
      </c>
      <c r="G18" s="7">
        <v>1.4902350700218139</v>
      </c>
      <c r="H18" s="7">
        <v>0.90749534615371663</v>
      </c>
      <c r="I18" s="7">
        <v>1.4902350700218139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2"/>
  <sheetViews>
    <sheetView workbookViewId="0">
      <selection activeCell="B18" sqref="B18"/>
    </sheetView>
  </sheetViews>
  <sheetFormatPr defaultColWidth="11.42578125" defaultRowHeight="15" x14ac:dyDescent="0.25"/>
  <cols>
    <col min="1" max="5" width="11.42578125" customWidth="1"/>
    <col min="6" max="6" width="24.28515625" customWidth="1"/>
  </cols>
  <sheetData>
    <row r="1" spans="1:17" x14ac:dyDescent="0.25">
      <c r="B1" t="s">
        <v>46</v>
      </c>
      <c r="C1" t="s">
        <v>47</v>
      </c>
      <c r="F1" t="s">
        <v>14</v>
      </c>
      <c r="O1" s="16"/>
      <c r="P1" s="16"/>
      <c r="Q1" s="16"/>
    </row>
    <row r="2" spans="1:17" ht="15.75" thickBot="1" x14ac:dyDescent="0.3">
      <c r="A2">
        <v>2008</v>
      </c>
      <c r="B2" s="1">
        <v>31.4</v>
      </c>
      <c r="C2">
        <f>-D2</f>
        <v>3.46</v>
      </c>
      <c r="D2">
        <v>-3.46</v>
      </c>
      <c r="O2" s="16"/>
      <c r="P2" s="16"/>
      <c r="Q2" s="16"/>
    </row>
    <row r="3" spans="1:17" x14ac:dyDescent="0.25">
      <c r="A3">
        <v>2009</v>
      </c>
      <c r="B3" s="1">
        <v>26</v>
      </c>
      <c r="C3">
        <f t="shared" ref="C3:C12" si="0">-D3</f>
        <v>8.69</v>
      </c>
      <c r="D3">
        <v>-8.69</v>
      </c>
      <c r="F3" s="9" t="s">
        <v>15</v>
      </c>
      <c r="G3" s="9"/>
      <c r="O3" s="16"/>
      <c r="P3" s="16"/>
      <c r="Q3" s="16"/>
    </row>
    <row r="4" spans="1:17" x14ac:dyDescent="0.25">
      <c r="A4">
        <v>2010</v>
      </c>
      <c r="B4" s="1">
        <v>28.2</v>
      </c>
      <c r="C4">
        <f t="shared" si="0"/>
        <v>4.74</v>
      </c>
      <c r="D4">
        <v>-4.74</v>
      </c>
      <c r="F4" s="6" t="s">
        <v>16</v>
      </c>
      <c r="G4" s="6">
        <v>0.84755642020885613</v>
      </c>
      <c r="O4" s="16"/>
      <c r="P4" s="16"/>
      <c r="Q4" s="16"/>
    </row>
    <row r="5" spans="1:17" x14ac:dyDescent="0.25">
      <c r="A5">
        <v>2011</v>
      </c>
      <c r="B5" s="1">
        <v>26.1</v>
      </c>
      <c r="C5">
        <f t="shared" si="0"/>
        <v>8.24</v>
      </c>
      <c r="D5">
        <v>-8.24</v>
      </c>
      <c r="F5" s="6" t="s">
        <v>17</v>
      </c>
      <c r="G5" s="6">
        <v>0.71835188543725104</v>
      </c>
      <c r="O5" s="16"/>
      <c r="P5" s="16"/>
      <c r="Q5" s="16"/>
    </row>
    <row r="6" spans="1:17" x14ac:dyDescent="0.25">
      <c r="A6">
        <v>2012</v>
      </c>
      <c r="B6" s="1">
        <v>21.1</v>
      </c>
      <c r="C6">
        <f t="shared" si="0"/>
        <v>10.45</v>
      </c>
      <c r="D6">
        <v>-10.45</v>
      </c>
      <c r="F6" s="6" t="s">
        <v>18</v>
      </c>
      <c r="G6" s="6">
        <v>0.68705765048583445</v>
      </c>
      <c r="O6" s="16"/>
      <c r="P6" s="16"/>
      <c r="Q6" s="16"/>
    </row>
    <row r="7" spans="1:17" x14ac:dyDescent="0.25">
      <c r="A7">
        <v>2013</v>
      </c>
      <c r="B7" s="1">
        <v>40.6</v>
      </c>
      <c r="C7">
        <f t="shared" si="0"/>
        <v>11.27</v>
      </c>
      <c r="D7">
        <v>-11.27</v>
      </c>
      <c r="F7" s="6" t="s">
        <v>19</v>
      </c>
      <c r="G7" s="6">
        <v>11009.125218606912</v>
      </c>
      <c r="O7" s="16"/>
      <c r="P7" s="16"/>
      <c r="Q7" s="16"/>
    </row>
    <row r="8" spans="1:17" ht="15.75" thickBot="1" x14ac:dyDescent="0.3">
      <c r="A8">
        <v>2014</v>
      </c>
      <c r="B8" s="1">
        <v>62.2</v>
      </c>
      <c r="C8">
        <f t="shared" si="0"/>
        <v>15.55</v>
      </c>
      <c r="D8">
        <v>-15.55</v>
      </c>
      <c r="F8" s="7" t="s">
        <v>20</v>
      </c>
      <c r="G8" s="7">
        <v>11</v>
      </c>
      <c r="O8" s="16"/>
      <c r="P8" s="16"/>
      <c r="Q8" s="16"/>
    </row>
    <row r="9" spans="1:17" x14ac:dyDescent="0.25">
      <c r="A9">
        <v>2015</v>
      </c>
      <c r="B9" s="1">
        <v>121.7</v>
      </c>
      <c r="C9">
        <f t="shared" si="0"/>
        <v>10.65</v>
      </c>
      <c r="D9">
        <v>-10.65</v>
      </c>
      <c r="O9" s="16"/>
      <c r="P9" s="16"/>
      <c r="Q9" s="16"/>
    </row>
    <row r="10" spans="1:17" ht="15.75" thickBot="1" x14ac:dyDescent="0.3">
      <c r="A10">
        <v>2016</v>
      </c>
      <c r="B10" s="1">
        <v>254.9</v>
      </c>
      <c r="C10">
        <f t="shared" si="0"/>
        <v>10.83</v>
      </c>
      <c r="D10">
        <v>-10.83</v>
      </c>
      <c r="F10" t="s">
        <v>21</v>
      </c>
      <c r="O10" s="16"/>
      <c r="P10" s="16"/>
      <c r="Q10" s="16"/>
    </row>
    <row r="11" spans="1:17" x14ac:dyDescent="0.25">
      <c r="A11">
        <v>2017</v>
      </c>
      <c r="B11" s="1">
        <v>438.1</v>
      </c>
      <c r="C11">
        <f t="shared" si="0"/>
        <v>16.61</v>
      </c>
      <c r="D11">
        <v>-16.61</v>
      </c>
      <c r="F11" s="8"/>
      <c r="G11" s="8" t="s">
        <v>26</v>
      </c>
      <c r="H11" s="8" t="s">
        <v>27</v>
      </c>
      <c r="I11" s="8" t="s">
        <v>28</v>
      </c>
      <c r="J11" s="8" t="s">
        <v>29</v>
      </c>
      <c r="K11" s="8" t="s">
        <v>30</v>
      </c>
      <c r="O11" s="16"/>
      <c r="P11" s="16"/>
      <c r="Q11" s="16"/>
    </row>
    <row r="12" spans="1:17" x14ac:dyDescent="0.25">
      <c r="A12">
        <v>2018</v>
      </c>
      <c r="B12" s="1">
        <v>65374.1</v>
      </c>
      <c r="C12">
        <f t="shared" si="0"/>
        <v>30.56</v>
      </c>
      <c r="D12">
        <v>-30.56</v>
      </c>
      <c r="F12" s="6" t="s">
        <v>22</v>
      </c>
      <c r="G12" s="6">
        <v>1</v>
      </c>
      <c r="H12" s="6">
        <v>2782137051.3056631</v>
      </c>
      <c r="I12" s="6">
        <v>2782137051.3056631</v>
      </c>
      <c r="J12" s="6">
        <v>22.954767437276313</v>
      </c>
      <c r="K12" s="6">
        <v>9.8586175468300726E-4</v>
      </c>
      <c r="O12" s="16"/>
      <c r="P12" s="16"/>
      <c r="Q12" s="16"/>
    </row>
    <row r="13" spans="1:17" x14ac:dyDescent="0.25">
      <c r="F13" s="6" t="s">
        <v>23</v>
      </c>
      <c r="G13" s="6">
        <v>9</v>
      </c>
      <c r="H13" s="6">
        <v>1090807542.7107</v>
      </c>
      <c r="I13" s="6">
        <v>121200838.07896668</v>
      </c>
      <c r="J13" s="6"/>
      <c r="K13" s="6"/>
      <c r="O13" s="16"/>
      <c r="P13" s="16"/>
      <c r="Q13" s="16"/>
    </row>
    <row r="14" spans="1:17" ht="15.75" thickBot="1" x14ac:dyDescent="0.3">
      <c r="F14" s="7" t="s">
        <v>24</v>
      </c>
      <c r="G14" s="7">
        <v>10</v>
      </c>
      <c r="H14" s="7">
        <v>3872944594.0163631</v>
      </c>
      <c r="I14" s="7"/>
      <c r="J14" s="7"/>
      <c r="K14" s="7"/>
      <c r="O14" s="16"/>
      <c r="P14" s="16"/>
      <c r="Q14" s="16"/>
    </row>
    <row r="15" spans="1:17" ht="15.75" thickBot="1" x14ac:dyDescent="0.3">
      <c r="O15" s="16"/>
      <c r="P15" s="16"/>
      <c r="Q15" s="16"/>
    </row>
    <row r="16" spans="1:17" x14ac:dyDescent="0.25">
      <c r="F16" s="8"/>
      <c r="G16" s="8" t="s">
        <v>31</v>
      </c>
      <c r="H16" s="8" t="s">
        <v>19</v>
      </c>
      <c r="I16" s="8" t="s">
        <v>32</v>
      </c>
      <c r="J16" s="8" t="s">
        <v>33</v>
      </c>
      <c r="K16" s="8" t="s">
        <v>34</v>
      </c>
      <c r="L16" s="8" t="s">
        <v>35</v>
      </c>
      <c r="M16" s="8" t="s">
        <v>48</v>
      </c>
      <c r="N16" s="8" t="s">
        <v>49</v>
      </c>
      <c r="O16" s="16"/>
      <c r="P16" s="16"/>
      <c r="Q16" s="16"/>
    </row>
    <row r="17" spans="6:17" x14ac:dyDescent="0.25">
      <c r="F17" s="6" t="s">
        <v>25</v>
      </c>
      <c r="G17" s="18">
        <v>-21126.670851537892</v>
      </c>
      <c r="H17" s="18">
        <v>6570.1069587853153</v>
      </c>
      <c r="I17" s="18">
        <v>-3.2155748732960965</v>
      </c>
      <c r="J17" s="18">
        <v>1.0564063338957845E-2</v>
      </c>
      <c r="K17" s="18">
        <v>-35989.285368704426</v>
      </c>
      <c r="L17" s="18">
        <v>-6264.0563343713584</v>
      </c>
      <c r="M17" s="6">
        <v>-35989.285368704426</v>
      </c>
      <c r="N17" s="6">
        <v>-6264.0563343713584</v>
      </c>
      <c r="O17" s="16"/>
      <c r="P17" s="16"/>
      <c r="Q17" s="16"/>
    </row>
    <row r="18" spans="6:17" ht="15.75" thickBot="1" x14ac:dyDescent="0.3">
      <c r="F18" s="7" t="str">
        <f>C1</f>
        <v>Budget Deficit</v>
      </c>
      <c r="G18" s="19">
        <v>2280.1814526281332</v>
      </c>
      <c r="H18" s="19">
        <v>475.91890880503837</v>
      </c>
      <c r="I18" s="19">
        <v>4.7911133818013871</v>
      </c>
      <c r="J18" s="19">
        <v>9.8586175468300466E-4</v>
      </c>
      <c r="K18" s="19">
        <v>1203.5780841637097</v>
      </c>
      <c r="L18" s="19">
        <v>3356.7848210925567</v>
      </c>
      <c r="M18" s="7">
        <v>1203.5780841637097</v>
      </c>
      <c r="N18" s="7">
        <v>3356.7848210925567</v>
      </c>
      <c r="O18" s="16"/>
      <c r="P18" s="16"/>
      <c r="Q18" s="16"/>
    </row>
    <row r="19" spans="6:17" x14ac:dyDescent="0.25">
      <c r="O19" s="16"/>
      <c r="P19" s="16"/>
      <c r="Q19" s="16"/>
    </row>
    <row r="20" spans="6:17" x14ac:dyDescent="0.25">
      <c r="F20" s="13" t="s">
        <v>50</v>
      </c>
      <c r="O20" s="16"/>
      <c r="P20" s="16"/>
      <c r="Q20" s="16"/>
    </row>
    <row r="21" spans="6:17" x14ac:dyDescent="0.25">
      <c r="O21" s="16"/>
      <c r="P21" s="16"/>
      <c r="Q21" s="16"/>
    </row>
    <row r="22" spans="6:17" x14ac:dyDescent="0.25">
      <c r="F22" s="17" t="s">
        <v>51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Inflation</vt:lpstr>
      <vt:lpstr>MainData</vt:lpstr>
      <vt:lpstr>Sheet2</vt:lpstr>
      <vt:lpstr>Sheet3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JH</cp:lastModifiedBy>
  <cp:lastPrinted>2021-04-04T20:02:55Z</cp:lastPrinted>
  <dcterms:created xsi:type="dcterms:W3CDTF">2019-10-31T09:49:29Z</dcterms:created>
  <dcterms:modified xsi:type="dcterms:W3CDTF">2021-06-10T20:52:13Z</dcterms:modified>
</cp:coreProperties>
</file>