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ropbox\Fuzzy Knights TGC\"/>
    </mc:Choice>
  </mc:AlternateContent>
  <bookViews>
    <workbookView xWindow="0" yWindow="0" windowWidth="27870" windowHeight="12795" firstSheet="4" activeTab="11"/>
  </bookViews>
  <sheets>
    <sheet name="Cards" sheetId="1" r:id="rId1"/>
    <sheet name="Affliction Grid" sheetId="2" r:id="rId2"/>
    <sheet name="Stat Modifiers" sheetId="3" r:id="rId3"/>
    <sheet name="T - CardCategorization" sheetId="20" r:id="rId4"/>
    <sheet name="T - Stat" sheetId="8" r:id="rId5"/>
    <sheet name="T - Card" sheetId="4" r:id="rId6"/>
    <sheet name="T - CardStat" sheetId="18" r:id="rId7"/>
    <sheet name="T - StatAction" sheetId="9" r:id="rId8"/>
    <sheet name="T - Target" sheetId="15" r:id="rId9"/>
    <sheet name="T - Task" sheetId="12" r:id="rId10"/>
    <sheet name="T - CardType" sheetId="13" r:id="rId11"/>
    <sheet name="T - Discipline" sheetId="14" r:id="rId12"/>
    <sheet name="T - CardStatModifier" sheetId="7" r:id="rId13"/>
  </sheets>
  <definedNames>
    <definedName name="_xlnm._FilterDatabase" localSheetId="1" hidden="1">'Affliction Grid'!$A$3:$BJ$3</definedName>
    <definedName name="_xlnm._FilterDatabase" localSheetId="0" hidden="1">Cards!$A$2:$Q$2</definedName>
    <definedName name="_xlnm._FilterDatabase" localSheetId="2" hidden="1">'Stat Modifiers'!$A$3:$DI$3</definedName>
  </definedNames>
  <calcPr calcId="171027"/>
  <pivotCaches>
    <pivotCache cacheId="9" r:id="rId14"/>
    <pivotCache cacheId="28" r:id="rId1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9" i="20" l="1"/>
  <c r="I19" i="20"/>
  <c r="J19" i="20"/>
  <c r="K19" i="20"/>
  <c r="L19" i="20"/>
  <c r="M19" i="20" l="1"/>
  <c r="G11" i="20"/>
  <c r="G12" i="20"/>
  <c r="G13" i="20"/>
  <c r="G14" i="20"/>
  <c r="G15" i="20"/>
  <c r="G16" i="20"/>
  <c r="G17" i="20"/>
  <c r="G18" i="20"/>
  <c r="G20" i="20"/>
  <c r="E13" i="13"/>
  <c r="E12" i="13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3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G5" i="20"/>
  <c r="G6" i="20"/>
  <c r="G7" i="20"/>
  <c r="G8" i="20"/>
  <c r="G9" i="20"/>
  <c r="G10" i="20"/>
  <c r="G4" i="20"/>
  <c r="E10" i="13"/>
  <c r="E11" i="13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M3" i="1"/>
  <c r="K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3" i="1"/>
  <c r="G12" i="15"/>
  <c r="G147" i="18"/>
  <c r="H147" i="18" s="1"/>
  <c r="G146" i="18"/>
  <c r="H146" i="18" s="1"/>
  <c r="G145" i="18"/>
  <c r="H145" i="18" s="1"/>
  <c r="G144" i="18"/>
  <c r="H144" i="18" s="1"/>
  <c r="G143" i="18"/>
  <c r="H143" i="18" s="1"/>
  <c r="G142" i="18"/>
  <c r="H142" i="18" s="1"/>
  <c r="G141" i="18"/>
  <c r="H141" i="18" s="1"/>
  <c r="G139" i="18"/>
  <c r="H139" i="18" s="1"/>
  <c r="G138" i="18"/>
  <c r="H138" i="18" s="1"/>
  <c r="G137" i="18"/>
  <c r="H137" i="18" s="1"/>
  <c r="G136" i="18"/>
  <c r="H136" i="18" s="1"/>
  <c r="G135" i="18"/>
  <c r="H135" i="18" s="1"/>
  <c r="G134" i="18"/>
  <c r="H134" i="18" s="1"/>
  <c r="G133" i="18"/>
  <c r="H133" i="18" s="1"/>
  <c r="G123" i="18"/>
  <c r="H123" i="18" s="1"/>
  <c r="G122" i="18"/>
  <c r="H122" i="18" s="1"/>
  <c r="G121" i="18"/>
  <c r="H121" i="18" s="1"/>
  <c r="H120" i="18"/>
  <c r="G120" i="18"/>
  <c r="G119" i="18"/>
  <c r="H119" i="18" s="1"/>
  <c r="G118" i="18"/>
  <c r="H118" i="18" s="1"/>
  <c r="G117" i="18"/>
  <c r="H117" i="18" s="1"/>
  <c r="H115" i="18"/>
  <c r="G115" i="18"/>
  <c r="G114" i="18"/>
  <c r="H114" i="18" s="1"/>
  <c r="G113" i="18"/>
  <c r="H113" i="18" s="1"/>
  <c r="G112" i="18"/>
  <c r="H112" i="18" s="1"/>
  <c r="H111" i="18"/>
  <c r="G111" i="18"/>
  <c r="G110" i="18"/>
  <c r="H110" i="18" s="1"/>
  <c r="G109" i="18"/>
  <c r="H109" i="18" s="1"/>
  <c r="G107" i="18"/>
  <c r="H107" i="18" s="1"/>
  <c r="H106" i="18"/>
  <c r="G106" i="18"/>
  <c r="G105" i="18"/>
  <c r="H105" i="18" s="1"/>
  <c r="G104" i="18"/>
  <c r="H104" i="18" s="1"/>
  <c r="G103" i="18"/>
  <c r="H103" i="18" s="1"/>
  <c r="H102" i="18"/>
  <c r="G102" i="18"/>
  <c r="G101" i="18"/>
  <c r="H101" i="18" s="1"/>
  <c r="G99" i="18"/>
  <c r="H99" i="18" s="1"/>
  <c r="G98" i="18"/>
  <c r="H98" i="18" s="1"/>
  <c r="G97" i="18"/>
  <c r="H97" i="18" s="1"/>
  <c r="G96" i="18"/>
  <c r="H96" i="18" s="1"/>
  <c r="G95" i="18"/>
  <c r="H95" i="18" s="1"/>
  <c r="G94" i="18"/>
  <c r="H94" i="18" s="1"/>
  <c r="G93" i="18"/>
  <c r="H93" i="18" s="1"/>
  <c r="G91" i="18"/>
  <c r="H91" i="18" s="1"/>
  <c r="G90" i="18"/>
  <c r="H90" i="18" s="1"/>
  <c r="G89" i="18"/>
  <c r="H89" i="18" s="1"/>
  <c r="G88" i="18"/>
  <c r="H88" i="18" s="1"/>
  <c r="G87" i="18"/>
  <c r="H87" i="18" s="1"/>
  <c r="G86" i="18"/>
  <c r="H86" i="18" s="1"/>
  <c r="G85" i="18"/>
  <c r="H85" i="18" s="1"/>
  <c r="G83" i="18"/>
  <c r="H83" i="18" s="1"/>
  <c r="G82" i="18"/>
  <c r="H82" i="18" s="1"/>
  <c r="G81" i="18"/>
  <c r="H81" i="18" s="1"/>
  <c r="G80" i="18"/>
  <c r="H80" i="18" s="1"/>
  <c r="G79" i="18"/>
  <c r="H79" i="18" s="1"/>
  <c r="G78" i="18"/>
  <c r="H78" i="18" s="1"/>
  <c r="G77" i="18"/>
  <c r="H77" i="18" s="1"/>
  <c r="G75" i="18"/>
  <c r="H75" i="18" s="1"/>
  <c r="G74" i="18"/>
  <c r="H74" i="18" s="1"/>
  <c r="G73" i="18"/>
  <c r="H73" i="18" s="1"/>
  <c r="G72" i="18"/>
  <c r="H72" i="18" s="1"/>
  <c r="G71" i="18"/>
  <c r="H71" i="18" s="1"/>
  <c r="G70" i="18"/>
  <c r="H70" i="18" s="1"/>
  <c r="G69" i="18"/>
  <c r="H69" i="18" s="1"/>
  <c r="G67" i="18"/>
  <c r="H67" i="18" s="1"/>
  <c r="G66" i="18"/>
  <c r="H66" i="18" s="1"/>
  <c r="G65" i="18"/>
  <c r="H65" i="18" s="1"/>
  <c r="G64" i="18"/>
  <c r="H64" i="18" s="1"/>
  <c r="G63" i="18"/>
  <c r="H63" i="18" s="1"/>
  <c r="G62" i="18"/>
  <c r="H62" i="18" s="1"/>
  <c r="G61" i="18"/>
  <c r="H61" i="18" s="1"/>
  <c r="G59" i="18"/>
  <c r="H59" i="18" s="1"/>
  <c r="G58" i="18"/>
  <c r="H58" i="18" s="1"/>
  <c r="G57" i="18"/>
  <c r="H57" i="18" s="1"/>
  <c r="G56" i="18"/>
  <c r="H56" i="18" s="1"/>
  <c r="G55" i="18"/>
  <c r="H55" i="18" s="1"/>
  <c r="G54" i="18"/>
  <c r="H54" i="18" s="1"/>
  <c r="G53" i="18"/>
  <c r="H53" i="18" s="1"/>
  <c r="G51" i="18"/>
  <c r="H51" i="18" s="1"/>
  <c r="G50" i="18"/>
  <c r="H50" i="18" s="1"/>
  <c r="G49" i="18"/>
  <c r="H49" i="18" s="1"/>
  <c r="G48" i="18"/>
  <c r="H48" i="18" s="1"/>
  <c r="G47" i="18"/>
  <c r="H47" i="18" s="1"/>
  <c r="G46" i="18"/>
  <c r="H46" i="18" s="1"/>
  <c r="G45" i="18"/>
  <c r="H45" i="18" s="1"/>
  <c r="G43" i="18"/>
  <c r="H43" i="18" s="1"/>
  <c r="G42" i="18"/>
  <c r="H42" i="18" s="1"/>
  <c r="G41" i="18"/>
  <c r="H41" i="18" s="1"/>
  <c r="H40" i="18"/>
  <c r="G40" i="18"/>
  <c r="G39" i="18"/>
  <c r="H39" i="18" s="1"/>
  <c r="G38" i="18"/>
  <c r="H38" i="18" s="1"/>
  <c r="G37" i="18"/>
  <c r="H37" i="18" s="1"/>
  <c r="G35" i="18"/>
  <c r="H35" i="18" s="1"/>
  <c r="G34" i="18"/>
  <c r="H34" i="18" s="1"/>
  <c r="H33" i="18"/>
  <c r="G33" i="18"/>
  <c r="G32" i="18"/>
  <c r="H32" i="18" s="1"/>
  <c r="G31" i="18"/>
  <c r="H31" i="18" s="1"/>
  <c r="G30" i="18"/>
  <c r="H30" i="18" s="1"/>
  <c r="H29" i="18"/>
  <c r="G29" i="18"/>
  <c r="G27" i="18"/>
  <c r="H27" i="18" s="1"/>
  <c r="G26" i="18"/>
  <c r="H26" i="18" s="1"/>
  <c r="H25" i="18"/>
  <c r="G25" i="18"/>
  <c r="G24" i="18"/>
  <c r="H24" i="18" s="1"/>
  <c r="G23" i="18"/>
  <c r="H23" i="18" s="1"/>
  <c r="G22" i="18"/>
  <c r="H22" i="18" s="1"/>
  <c r="H21" i="18"/>
  <c r="G21" i="18"/>
  <c r="G19" i="18"/>
  <c r="H19" i="18" s="1"/>
  <c r="G18" i="18"/>
  <c r="H18" i="18" s="1"/>
  <c r="G17" i="18"/>
  <c r="H17" i="18" s="1"/>
  <c r="H16" i="18"/>
  <c r="G16" i="18"/>
  <c r="G15" i="18"/>
  <c r="H15" i="18" s="1"/>
  <c r="G14" i="18"/>
  <c r="H14" i="18" s="1"/>
  <c r="G13" i="18"/>
  <c r="H13" i="18" s="1"/>
  <c r="H7" i="18"/>
  <c r="H8" i="18"/>
  <c r="H9" i="18"/>
  <c r="H10" i="18"/>
  <c r="H11" i="18"/>
  <c r="H5" i="18"/>
  <c r="H6" i="18"/>
  <c r="D8" i="8"/>
  <c r="G6" i="18"/>
  <c r="G7" i="18"/>
  <c r="G8" i="18"/>
  <c r="G9" i="18"/>
  <c r="G10" i="18"/>
  <c r="G11" i="18"/>
  <c r="G5" i="18"/>
  <c r="F91" i="18"/>
  <c r="F90" i="18"/>
  <c r="F89" i="18"/>
  <c r="F88" i="18"/>
  <c r="F87" i="18"/>
  <c r="F86" i="18"/>
  <c r="F85" i="18"/>
  <c r="F147" i="18"/>
  <c r="D147" i="18"/>
  <c r="F146" i="18"/>
  <c r="D146" i="18"/>
  <c r="F145" i="18"/>
  <c r="D145" i="18"/>
  <c r="F144" i="18"/>
  <c r="D144" i="18"/>
  <c r="F143" i="18"/>
  <c r="D143" i="18"/>
  <c r="F142" i="18"/>
  <c r="D142" i="18"/>
  <c r="F141" i="18"/>
  <c r="D141" i="18"/>
  <c r="F139" i="18"/>
  <c r="D139" i="18"/>
  <c r="F138" i="18"/>
  <c r="D138" i="18"/>
  <c r="F137" i="18"/>
  <c r="D137" i="18"/>
  <c r="F136" i="18"/>
  <c r="D136" i="18"/>
  <c r="F135" i="18"/>
  <c r="D135" i="18"/>
  <c r="F134" i="18"/>
  <c r="D134" i="18"/>
  <c r="F133" i="18"/>
  <c r="D133" i="18"/>
  <c r="F123" i="18"/>
  <c r="D123" i="18"/>
  <c r="F122" i="18"/>
  <c r="D122" i="18"/>
  <c r="F121" i="18"/>
  <c r="D121" i="18"/>
  <c r="F120" i="18"/>
  <c r="D120" i="18"/>
  <c r="F119" i="18"/>
  <c r="D119" i="18"/>
  <c r="F118" i="18"/>
  <c r="D118" i="18"/>
  <c r="F117" i="18"/>
  <c r="D117" i="18"/>
  <c r="F115" i="18"/>
  <c r="D115" i="18"/>
  <c r="F114" i="18"/>
  <c r="D114" i="18"/>
  <c r="F113" i="18"/>
  <c r="D113" i="18"/>
  <c r="F112" i="18"/>
  <c r="D112" i="18"/>
  <c r="F111" i="18"/>
  <c r="D111" i="18"/>
  <c r="F110" i="18"/>
  <c r="D110" i="18"/>
  <c r="F109" i="18"/>
  <c r="D109" i="18"/>
  <c r="F107" i="18"/>
  <c r="D107" i="18"/>
  <c r="F106" i="18"/>
  <c r="D106" i="18"/>
  <c r="F105" i="18"/>
  <c r="D105" i="18"/>
  <c r="F104" i="18"/>
  <c r="D104" i="18"/>
  <c r="F103" i="18"/>
  <c r="D103" i="18"/>
  <c r="F102" i="18"/>
  <c r="D102" i="18"/>
  <c r="F101" i="18"/>
  <c r="D101" i="18"/>
  <c r="F99" i="18"/>
  <c r="D99" i="18"/>
  <c r="F98" i="18"/>
  <c r="D98" i="18"/>
  <c r="F97" i="18"/>
  <c r="D97" i="18"/>
  <c r="F96" i="18"/>
  <c r="D96" i="18"/>
  <c r="F95" i="18"/>
  <c r="D95" i="18"/>
  <c r="F94" i="18"/>
  <c r="D94" i="18"/>
  <c r="F93" i="18"/>
  <c r="D93" i="18"/>
  <c r="F75" i="18"/>
  <c r="D75" i="18"/>
  <c r="F74" i="18"/>
  <c r="D74" i="18"/>
  <c r="F73" i="18"/>
  <c r="D73" i="18"/>
  <c r="F72" i="18"/>
  <c r="D72" i="18"/>
  <c r="F71" i="18"/>
  <c r="D71" i="18"/>
  <c r="F70" i="18"/>
  <c r="D70" i="18"/>
  <c r="F69" i="18"/>
  <c r="D69" i="18"/>
  <c r="F67" i="18"/>
  <c r="D67" i="18"/>
  <c r="F66" i="18"/>
  <c r="D66" i="18"/>
  <c r="F65" i="18"/>
  <c r="D65" i="18"/>
  <c r="F64" i="18"/>
  <c r="D64" i="18"/>
  <c r="F63" i="18"/>
  <c r="D63" i="18"/>
  <c r="F62" i="18"/>
  <c r="D62" i="18"/>
  <c r="F61" i="18"/>
  <c r="D61" i="18"/>
  <c r="F59" i="18"/>
  <c r="D59" i="18"/>
  <c r="F58" i="18"/>
  <c r="D58" i="18"/>
  <c r="F57" i="18"/>
  <c r="D57" i="18"/>
  <c r="F56" i="18"/>
  <c r="D56" i="18"/>
  <c r="F55" i="18"/>
  <c r="D55" i="18"/>
  <c r="F54" i="18"/>
  <c r="D54" i="18"/>
  <c r="F53" i="18"/>
  <c r="D53" i="18"/>
  <c r="F51" i="18"/>
  <c r="D51" i="18"/>
  <c r="F50" i="18"/>
  <c r="D50" i="18"/>
  <c r="F49" i="18"/>
  <c r="D49" i="18"/>
  <c r="F48" i="18"/>
  <c r="D48" i="18"/>
  <c r="F47" i="18"/>
  <c r="D47" i="18"/>
  <c r="F46" i="18"/>
  <c r="D46" i="18"/>
  <c r="F45" i="18"/>
  <c r="D45" i="18"/>
  <c r="F43" i="18"/>
  <c r="D43" i="18"/>
  <c r="F42" i="18"/>
  <c r="D42" i="18"/>
  <c r="F41" i="18"/>
  <c r="D41" i="18"/>
  <c r="F40" i="18"/>
  <c r="D40" i="18"/>
  <c r="F39" i="18"/>
  <c r="D39" i="18"/>
  <c r="F38" i="18"/>
  <c r="D38" i="18"/>
  <c r="F37" i="18"/>
  <c r="D37" i="18"/>
  <c r="F35" i="18"/>
  <c r="D35" i="18"/>
  <c r="F34" i="18"/>
  <c r="D34" i="18"/>
  <c r="F33" i="18"/>
  <c r="D33" i="18"/>
  <c r="F32" i="18"/>
  <c r="D32" i="18"/>
  <c r="F31" i="18"/>
  <c r="D31" i="18"/>
  <c r="F30" i="18"/>
  <c r="D30" i="18"/>
  <c r="F29" i="18"/>
  <c r="D29" i="18"/>
  <c r="F27" i="18"/>
  <c r="D27" i="18"/>
  <c r="F26" i="18"/>
  <c r="D26" i="18"/>
  <c r="F25" i="18"/>
  <c r="D25" i="18"/>
  <c r="F24" i="18"/>
  <c r="D24" i="18"/>
  <c r="F23" i="18"/>
  <c r="D23" i="18"/>
  <c r="F22" i="18"/>
  <c r="D22" i="18"/>
  <c r="F21" i="18"/>
  <c r="D21" i="18"/>
  <c r="F19" i="18"/>
  <c r="D19" i="18"/>
  <c r="F18" i="18"/>
  <c r="D18" i="18"/>
  <c r="F17" i="18"/>
  <c r="D17" i="18"/>
  <c r="F16" i="18"/>
  <c r="D16" i="18"/>
  <c r="F15" i="18"/>
  <c r="D15" i="18"/>
  <c r="F14" i="18"/>
  <c r="D14" i="18"/>
  <c r="F13" i="18"/>
  <c r="D13" i="18"/>
  <c r="F11" i="18"/>
  <c r="D11" i="18"/>
  <c r="F10" i="18"/>
  <c r="D10" i="18"/>
  <c r="F9" i="18"/>
  <c r="D9" i="18"/>
  <c r="F8" i="18"/>
  <c r="D8" i="18"/>
  <c r="F7" i="18"/>
  <c r="D7" i="18"/>
  <c r="F6" i="18"/>
  <c r="D6" i="18"/>
  <c r="F5" i="18"/>
  <c r="D5" i="18"/>
  <c r="D91" i="18"/>
  <c r="D90" i="18"/>
  <c r="D89" i="18"/>
  <c r="D88" i="18"/>
  <c r="D87" i="18"/>
  <c r="D86" i="18"/>
  <c r="D85" i="18"/>
  <c r="F83" i="18"/>
  <c r="D83" i="18"/>
  <c r="F82" i="18"/>
  <c r="D82" i="18"/>
  <c r="F81" i="18"/>
  <c r="D81" i="18"/>
  <c r="F80" i="18"/>
  <c r="D80" i="18"/>
  <c r="F79" i="18"/>
  <c r="D79" i="18"/>
  <c r="F78" i="18"/>
  <c r="D78" i="18"/>
  <c r="F77" i="18"/>
  <c r="D77" i="18"/>
  <c r="P1" i="7"/>
  <c r="E1" i="14"/>
  <c r="E1" i="13"/>
  <c r="D1" i="9"/>
  <c r="E1" i="12"/>
  <c r="G1" i="15"/>
  <c r="E3" i="14"/>
  <c r="E4" i="14"/>
  <c r="E2" i="14"/>
  <c r="E3" i="13"/>
  <c r="E4" i="13"/>
  <c r="E5" i="13"/>
  <c r="E6" i="13"/>
  <c r="E7" i="13"/>
  <c r="E8" i="13"/>
  <c r="E9" i="13"/>
  <c r="E2" i="13"/>
  <c r="E3" i="12"/>
  <c r="E4" i="12"/>
  <c r="E5" i="12"/>
  <c r="E2" i="12"/>
  <c r="G3" i="15"/>
  <c r="G4" i="15"/>
  <c r="G5" i="15"/>
  <c r="G6" i="15"/>
  <c r="G7" i="15"/>
  <c r="G8" i="15"/>
  <c r="G9" i="15"/>
  <c r="G10" i="15"/>
  <c r="G11" i="15"/>
  <c r="G2" i="15"/>
  <c r="D3" i="9"/>
  <c r="D4" i="9"/>
  <c r="D5" i="9"/>
  <c r="D6" i="9"/>
  <c r="D7" i="9"/>
  <c r="D8" i="9"/>
  <c r="D2" i="9"/>
  <c r="C1" i="4"/>
  <c r="D1" i="8"/>
  <c r="D3" i="8"/>
  <c r="D4" i="8"/>
  <c r="D5" i="8"/>
  <c r="D6" i="8"/>
  <c r="D7" i="8"/>
  <c r="D2" i="8"/>
  <c r="I34" i="7"/>
  <c r="G34" i="7"/>
  <c r="E34" i="7"/>
  <c r="I32" i="7"/>
  <c r="G32" i="7"/>
  <c r="E32" i="7"/>
  <c r="I30" i="7"/>
  <c r="G30" i="7"/>
  <c r="E30" i="7"/>
  <c r="I33" i="7"/>
  <c r="G33" i="7"/>
  <c r="E33" i="7"/>
  <c r="I31" i="7"/>
  <c r="G31" i="7"/>
  <c r="E31" i="7"/>
  <c r="I29" i="7"/>
  <c r="G29" i="7"/>
  <c r="E29" i="7"/>
  <c r="I28" i="7"/>
  <c r="G28" i="7"/>
  <c r="E28" i="7"/>
  <c r="I27" i="7"/>
  <c r="G27" i="7"/>
  <c r="E27" i="7"/>
  <c r="I26" i="7"/>
  <c r="G26" i="7"/>
  <c r="E26" i="7"/>
  <c r="I23" i="7"/>
  <c r="G23" i="7"/>
  <c r="E23" i="7"/>
  <c r="I18" i="7"/>
  <c r="G18" i="7"/>
  <c r="E18" i="7"/>
  <c r="I16" i="7"/>
  <c r="G16" i="7"/>
  <c r="E16" i="7"/>
  <c r="I25" i="7"/>
  <c r="G25" i="7"/>
  <c r="E25" i="7"/>
  <c r="I24" i="7"/>
  <c r="G24" i="7"/>
  <c r="E24" i="7"/>
  <c r="I22" i="7"/>
  <c r="G22" i="7"/>
  <c r="E22" i="7"/>
  <c r="I21" i="7"/>
  <c r="G21" i="7"/>
  <c r="E21" i="7"/>
  <c r="I20" i="7"/>
  <c r="G20" i="7"/>
  <c r="E20" i="7"/>
  <c r="I19" i="7"/>
  <c r="G19" i="7"/>
  <c r="E19" i="7"/>
  <c r="I17" i="7"/>
  <c r="G17" i="7"/>
  <c r="E17" i="7"/>
  <c r="I15" i="7"/>
  <c r="G15" i="7"/>
  <c r="E15" i="7"/>
  <c r="I14" i="7"/>
  <c r="G14" i="7"/>
  <c r="E14" i="7"/>
  <c r="E13" i="7"/>
  <c r="G13" i="7"/>
  <c r="I13" i="7"/>
  <c r="I7" i="7"/>
  <c r="G7" i="7"/>
  <c r="E7" i="7"/>
  <c r="I6" i="7"/>
  <c r="G6" i="7"/>
  <c r="E6" i="7"/>
  <c r="I9" i="7"/>
  <c r="I10" i="7"/>
  <c r="I11" i="7"/>
  <c r="I12" i="7"/>
  <c r="G9" i="7"/>
  <c r="G10" i="7"/>
  <c r="G11" i="7"/>
  <c r="G12" i="7"/>
  <c r="E9" i="7"/>
  <c r="E10" i="7"/>
  <c r="E11" i="7"/>
  <c r="E12" i="7"/>
  <c r="E8" i="7"/>
  <c r="G8" i="7"/>
  <c r="I8" i="7"/>
  <c r="I5" i="7"/>
  <c r="G5" i="7"/>
  <c r="E5" i="7"/>
  <c r="I4" i="7"/>
  <c r="G4" i="7"/>
  <c r="E4" i="7"/>
  <c r="E3" i="7"/>
  <c r="G3" i="7"/>
  <c r="I3" i="7"/>
  <c r="E2" i="7"/>
  <c r="J11" i="20"/>
  <c r="K20" i="20"/>
  <c r="J20" i="20"/>
  <c r="L13" i="20"/>
  <c r="I18" i="20"/>
  <c r="K11" i="20"/>
  <c r="L12" i="20"/>
  <c r="I17" i="20"/>
  <c r="J18" i="20"/>
  <c r="L20" i="20"/>
  <c r="L11" i="20"/>
  <c r="J17" i="20"/>
  <c r="K18" i="20"/>
  <c r="K12" i="20"/>
  <c r="K17" i="20"/>
  <c r="L18" i="20"/>
  <c r="L17" i="20"/>
  <c r="I13" i="20"/>
  <c r="J14" i="20"/>
  <c r="K15" i="20"/>
  <c r="L16" i="20"/>
  <c r="L4" i="20"/>
  <c r="L5" i="20"/>
  <c r="L6" i="20"/>
  <c r="L7" i="20"/>
  <c r="L8" i="20"/>
  <c r="L9" i="20"/>
  <c r="L10" i="20"/>
  <c r="I5" i="20"/>
  <c r="I7" i="20"/>
  <c r="I9" i="20"/>
  <c r="J5" i="20"/>
  <c r="J7" i="20"/>
  <c r="J9" i="20"/>
  <c r="K5" i="20"/>
  <c r="K7" i="20"/>
  <c r="K9" i="20"/>
  <c r="K10" i="20"/>
  <c r="I6" i="20"/>
  <c r="I8" i="20"/>
  <c r="I10" i="20"/>
  <c r="K8" i="20"/>
  <c r="J6" i="20"/>
  <c r="J8" i="20"/>
  <c r="J10" i="20"/>
  <c r="K6" i="20"/>
  <c r="K4" i="20"/>
  <c r="J4" i="20"/>
  <c r="I4" i="20"/>
  <c r="I147" i="18"/>
  <c r="I143" i="18"/>
  <c r="I146" i="18"/>
  <c r="I142" i="18"/>
  <c r="I145" i="18"/>
  <c r="I141" i="18"/>
  <c r="I144" i="18"/>
  <c r="I139" i="18"/>
  <c r="I135" i="18"/>
  <c r="I138" i="18"/>
  <c r="I134" i="18"/>
  <c r="I133" i="18"/>
  <c r="I137" i="18"/>
  <c r="I136" i="18"/>
  <c r="I91" i="18"/>
  <c r="I90" i="18"/>
  <c r="I89" i="18"/>
  <c r="I88" i="18"/>
  <c r="I87" i="18"/>
  <c r="I86" i="18"/>
  <c r="I85" i="18"/>
  <c r="I118" i="18"/>
  <c r="I123" i="18"/>
  <c r="I120" i="18"/>
  <c r="I117" i="18"/>
  <c r="I122" i="18"/>
  <c r="I119" i="18"/>
  <c r="I121" i="18"/>
  <c r="I110" i="18"/>
  <c r="I115" i="18"/>
  <c r="I112" i="18"/>
  <c r="I109" i="18"/>
  <c r="I114" i="18"/>
  <c r="I111" i="18"/>
  <c r="I113" i="18"/>
  <c r="I102" i="18"/>
  <c r="I107" i="18"/>
  <c r="I104" i="18"/>
  <c r="I101" i="18"/>
  <c r="I106" i="18"/>
  <c r="I103" i="18"/>
  <c r="I105" i="18"/>
  <c r="I94" i="18"/>
  <c r="I99" i="18"/>
  <c r="I96" i="18"/>
  <c r="I93" i="18"/>
  <c r="I98" i="18"/>
  <c r="I95" i="18"/>
  <c r="I97" i="18"/>
  <c r="I70" i="18"/>
  <c r="I72" i="18"/>
  <c r="I74" i="18"/>
  <c r="I75" i="18"/>
  <c r="I69" i="18"/>
  <c r="I71" i="18"/>
  <c r="I73" i="18"/>
  <c r="I62" i="18"/>
  <c r="I67" i="18"/>
  <c r="I64" i="18"/>
  <c r="I61" i="18"/>
  <c r="I66" i="18"/>
  <c r="I63" i="18"/>
  <c r="I65" i="18"/>
  <c r="I54" i="18"/>
  <c r="I59" i="18"/>
  <c r="I56" i="18"/>
  <c r="I53" i="18"/>
  <c r="I58" i="18"/>
  <c r="I55" i="18"/>
  <c r="I57" i="18"/>
  <c r="I46" i="18"/>
  <c r="I51" i="18"/>
  <c r="I48" i="18"/>
  <c r="I49" i="18"/>
  <c r="I45" i="18"/>
  <c r="I50" i="18"/>
  <c r="I47" i="18"/>
  <c r="I38" i="18"/>
  <c r="I43" i="18"/>
  <c r="I40" i="18"/>
  <c r="I37" i="18"/>
  <c r="I42" i="18"/>
  <c r="I39" i="18"/>
  <c r="I41" i="18"/>
  <c r="I30" i="18"/>
  <c r="I33" i="18"/>
  <c r="I35" i="18"/>
  <c r="I32" i="18"/>
  <c r="I29" i="18"/>
  <c r="I34" i="18"/>
  <c r="I31" i="18"/>
  <c r="I22" i="18"/>
  <c r="I27" i="18"/>
  <c r="I24" i="18"/>
  <c r="I21" i="18"/>
  <c r="I26" i="18"/>
  <c r="I23" i="18"/>
  <c r="I25" i="18"/>
  <c r="I14" i="18"/>
  <c r="I19" i="18"/>
  <c r="I17" i="18"/>
  <c r="I16" i="18"/>
  <c r="I13" i="18"/>
  <c r="I18" i="18"/>
  <c r="I15" i="18"/>
  <c r="I6" i="18"/>
  <c r="I11" i="18"/>
  <c r="I8" i="18"/>
  <c r="I5" i="18"/>
  <c r="I10" i="18"/>
  <c r="I7" i="18"/>
  <c r="I9" i="18"/>
  <c r="I83" i="18"/>
  <c r="I82" i="18"/>
  <c r="I81" i="18"/>
  <c r="I80" i="18"/>
  <c r="I79" i="18"/>
  <c r="I78" i="18"/>
  <c r="I77" i="18"/>
  <c r="M10" i="20" l="1"/>
  <c r="M9" i="20"/>
  <c r="M8" i="20"/>
  <c r="M7" i="20"/>
  <c r="M6" i="20"/>
  <c r="M5" i="20"/>
  <c r="M4" i="20"/>
  <c r="M16" i="20"/>
  <c r="M17" i="20"/>
  <c r="M18" i="20"/>
  <c r="M11" i="20"/>
  <c r="M20" i="20"/>
  <c r="M12" i="20"/>
  <c r="M13" i="20"/>
  <c r="I2" i="7"/>
  <c r="G2" i="7"/>
  <c r="B4" i="4"/>
  <c r="C4" i="4" s="1"/>
  <c r="B5" i="4"/>
  <c r="C5" i="4" s="1"/>
  <c r="B6" i="4"/>
  <c r="C6" i="4" s="1"/>
  <c r="B7" i="4"/>
  <c r="C7" i="4" s="1"/>
  <c r="B8" i="4"/>
  <c r="C8" i="4" s="1"/>
  <c r="B9" i="4"/>
  <c r="C9" i="4" s="1"/>
  <c r="B10" i="4"/>
  <c r="C10" i="4" s="1"/>
  <c r="B11" i="4"/>
  <c r="C11" i="4" s="1"/>
  <c r="B12" i="4"/>
  <c r="C12" i="4" s="1"/>
  <c r="B13" i="4"/>
  <c r="C13" i="4" s="1"/>
  <c r="B14" i="4"/>
  <c r="C14" i="4" s="1"/>
  <c r="B15" i="4"/>
  <c r="C15" i="4" s="1"/>
  <c r="B16" i="4"/>
  <c r="C16" i="4" s="1"/>
  <c r="B17" i="4"/>
  <c r="C17" i="4" s="1"/>
  <c r="B18" i="4"/>
  <c r="C18" i="4" s="1"/>
  <c r="B19" i="4"/>
  <c r="C19" i="4" s="1"/>
  <c r="B20" i="4"/>
  <c r="C20" i="4" s="1"/>
  <c r="B21" i="4"/>
  <c r="C21" i="4" s="1"/>
  <c r="B22" i="4"/>
  <c r="C22" i="4" s="1"/>
  <c r="B23" i="4"/>
  <c r="C23" i="4" s="1"/>
  <c r="B24" i="4"/>
  <c r="C24" i="4" s="1"/>
  <c r="B25" i="4"/>
  <c r="C25" i="4" s="1"/>
  <c r="B26" i="4"/>
  <c r="C26" i="4" s="1"/>
  <c r="B27" i="4"/>
  <c r="C27" i="4" s="1"/>
  <c r="B28" i="4"/>
  <c r="C28" i="4" s="1"/>
  <c r="B29" i="4"/>
  <c r="C29" i="4" s="1"/>
  <c r="B30" i="4"/>
  <c r="C30" i="4" s="1"/>
  <c r="B31" i="4"/>
  <c r="C31" i="4" s="1"/>
  <c r="B32" i="4"/>
  <c r="C32" i="4" s="1"/>
  <c r="B33" i="4"/>
  <c r="C33" i="4" s="1"/>
  <c r="B34" i="4"/>
  <c r="C34" i="4" s="1"/>
  <c r="B35" i="4"/>
  <c r="C35" i="4" s="1"/>
  <c r="B36" i="4"/>
  <c r="C36" i="4" s="1"/>
  <c r="B37" i="4"/>
  <c r="C37" i="4" s="1"/>
  <c r="B38" i="4"/>
  <c r="C38" i="4" s="1"/>
  <c r="B39" i="4"/>
  <c r="C39" i="4" s="1"/>
  <c r="B40" i="4"/>
  <c r="C40" i="4" s="1"/>
  <c r="B41" i="4"/>
  <c r="C41" i="4" s="1"/>
  <c r="B42" i="4"/>
  <c r="C42" i="4" s="1"/>
  <c r="B43" i="4"/>
  <c r="C43" i="4" s="1"/>
  <c r="B44" i="4"/>
  <c r="C44" i="4" s="1"/>
  <c r="B45" i="4"/>
  <c r="C45" i="4" s="1"/>
  <c r="B46" i="4"/>
  <c r="C46" i="4" s="1"/>
  <c r="B47" i="4"/>
  <c r="C47" i="4" s="1"/>
  <c r="B48" i="4"/>
  <c r="C48" i="4" s="1"/>
  <c r="B49" i="4"/>
  <c r="C49" i="4" s="1"/>
  <c r="B50" i="4"/>
  <c r="C50" i="4" s="1"/>
  <c r="B51" i="4"/>
  <c r="C51" i="4" s="1"/>
  <c r="B52" i="4"/>
  <c r="C52" i="4" s="1"/>
  <c r="B53" i="4"/>
  <c r="C53" i="4" s="1"/>
  <c r="B54" i="4"/>
  <c r="C54" i="4" s="1"/>
  <c r="B55" i="4"/>
  <c r="C55" i="4" s="1"/>
  <c r="B56" i="4"/>
  <c r="C56" i="4" s="1"/>
  <c r="B57" i="4"/>
  <c r="C57" i="4" s="1"/>
  <c r="B58" i="4"/>
  <c r="C58" i="4" s="1"/>
  <c r="B59" i="4"/>
  <c r="C59" i="4" s="1"/>
  <c r="B60" i="4"/>
  <c r="C60" i="4" s="1"/>
  <c r="B61" i="4"/>
  <c r="C61" i="4" s="1"/>
  <c r="B62" i="4"/>
  <c r="C62" i="4" s="1"/>
  <c r="B63" i="4"/>
  <c r="C63" i="4" s="1"/>
  <c r="B64" i="4"/>
  <c r="C64" i="4" s="1"/>
  <c r="B65" i="4"/>
  <c r="C65" i="4" s="1"/>
  <c r="B66" i="4"/>
  <c r="C66" i="4" s="1"/>
  <c r="B67" i="4"/>
  <c r="C67" i="4" s="1"/>
  <c r="B68" i="4"/>
  <c r="C68" i="4" s="1"/>
  <c r="B69" i="4"/>
  <c r="C69" i="4" s="1"/>
  <c r="B70" i="4"/>
  <c r="C70" i="4" s="1"/>
  <c r="B71" i="4"/>
  <c r="C71" i="4" s="1"/>
  <c r="B72" i="4"/>
  <c r="C72" i="4" s="1"/>
  <c r="B73" i="4"/>
  <c r="C73" i="4" s="1"/>
  <c r="B74" i="4"/>
  <c r="C74" i="4" s="1"/>
  <c r="B75" i="4"/>
  <c r="C75" i="4" s="1"/>
  <c r="B76" i="4"/>
  <c r="C76" i="4" s="1"/>
  <c r="B77" i="4"/>
  <c r="C77" i="4" s="1"/>
  <c r="B78" i="4"/>
  <c r="C78" i="4" s="1"/>
  <c r="B79" i="4"/>
  <c r="C79" i="4" s="1"/>
  <c r="B80" i="4"/>
  <c r="C80" i="4" s="1"/>
  <c r="B81" i="4"/>
  <c r="C81" i="4" s="1"/>
  <c r="B82" i="4"/>
  <c r="C82" i="4" s="1"/>
  <c r="B83" i="4"/>
  <c r="C83" i="4" s="1"/>
  <c r="B84" i="4"/>
  <c r="C84" i="4" s="1"/>
  <c r="B85" i="4"/>
  <c r="C85" i="4" s="1"/>
  <c r="B86" i="4"/>
  <c r="C86" i="4" s="1"/>
  <c r="B87" i="4"/>
  <c r="C87" i="4" s="1"/>
  <c r="B88" i="4"/>
  <c r="C88" i="4" s="1"/>
  <c r="B89" i="4"/>
  <c r="C89" i="4" s="1"/>
  <c r="B90" i="4"/>
  <c r="C90" i="4" s="1"/>
  <c r="B91" i="4"/>
  <c r="C91" i="4" s="1"/>
  <c r="B92" i="4"/>
  <c r="C92" i="4" s="1"/>
  <c r="B93" i="4"/>
  <c r="C93" i="4" s="1"/>
  <c r="B94" i="4"/>
  <c r="C94" i="4" s="1"/>
  <c r="B95" i="4"/>
  <c r="C95" i="4" s="1"/>
  <c r="B96" i="4"/>
  <c r="C96" i="4" s="1"/>
  <c r="B97" i="4"/>
  <c r="C97" i="4" s="1"/>
  <c r="B98" i="4"/>
  <c r="C98" i="4" s="1"/>
  <c r="B99" i="4"/>
  <c r="C99" i="4" s="1"/>
  <c r="B100" i="4"/>
  <c r="C100" i="4" s="1"/>
  <c r="B101" i="4"/>
  <c r="C101" i="4" s="1"/>
  <c r="B102" i="4"/>
  <c r="C102" i="4" s="1"/>
  <c r="B103" i="4"/>
  <c r="C103" i="4" s="1"/>
  <c r="B104" i="4"/>
  <c r="C104" i="4" s="1"/>
  <c r="B105" i="4"/>
  <c r="C105" i="4" s="1"/>
  <c r="B106" i="4"/>
  <c r="C106" i="4" s="1"/>
  <c r="B107" i="4"/>
  <c r="C107" i="4" s="1"/>
  <c r="B108" i="4"/>
  <c r="C108" i="4" s="1"/>
  <c r="B109" i="4"/>
  <c r="C109" i="4" s="1"/>
  <c r="B110" i="4"/>
  <c r="C110" i="4" s="1"/>
  <c r="B111" i="4"/>
  <c r="C111" i="4" s="1"/>
  <c r="B112" i="4"/>
  <c r="C112" i="4" s="1"/>
  <c r="B113" i="4"/>
  <c r="C113" i="4" s="1"/>
  <c r="B114" i="4"/>
  <c r="C114" i="4" s="1"/>
  <c r="B115" i="4"/>
  <c r="C115" i="4" s="1"/>
  <c r="B116" i="4"/>
  <c r="C116" i="4" s="1"/>
  <c r="B117" i="4"/>
  <c r="C117" i="4" s="1"/>
  <c r="B118" i="4"/>
  <c r="C118" i="4" s="1"/>
  <c r="B119" i="4"/>
  <c r="C119" i="4" s="1"/>
  <c r="B120" i="4"/>
  <c r="C120" i="4" s="1"/>
  <c r="B121" i="4"/>
  <c r="C121" i="4" s="1"/>
  <c r="B122" i="4"/>
  <c r="C122" i="4" s="1"/>
  <c r="B123" i="4"/>
  <c r="C123" i="4" s="1"/>
  <c r="B124" i="4"/>
  <c r="C124" i="4" s="1"/>
  <c r="B125" i="4"/>
  <c r="C125" i="4" s="1"/>
  <c r="B126" i="4"/>
  <c r="C126" i="4" s="1"/>
  <c r="B127" i="4"/>
  <c r="C127" i="4" s="1"/>
  <c r="B128" i="4"/>
  <c r="C128" i="4" s="1"/>
  <c r="B129" i="4"/>
  <c r="C129" i="4" s="1"/>
  <c r="B130" i="4"/>
  <c r="C130" i="4" s="1"/>
  <c r="B131" i="4"/>
  <c r="C131" i="4" s="1"/>
  <c r="B132" i="4"/>
  <c r="C132" i="4" s="1"/>
  <c r="B133" i="4"/>
  <c r="C133" i="4" s="1"/>
  <c r="B134" i="4"/>
  <c r="C134" i="4" s="1"/>
  <c r="B135" i="4"/>
  <c r="C135" i="4" s="1"/>
  <c r="B136" i="4"/>
  <c r="C136" i="4" s="1"/>
  <c r="B137" i="4"/>
  <c r="C137" i="4" s="1"/>
  <c r="B138" i="4"/>
  <c r="C138" i="4" s="1"/>
  <c r="B139" i="4"/>
  <c r="C139" i="4" s="1"/>
  <c r="B140" i="4"/>
  <c r="C140" i="4" s="1"/>
  <c r="B141" i="4"/>
  <c r="C141" i="4" s="1"/>
  <c r="B142" i="4"/>
  <c r="C142" i="4" s="1"/>
  <c r="B143" i="4"/>
  <c r="C143" i="4" s="1"/>
  <c r="B144" i="4"/>
  <c r="C144" i="4" s="1"/>
  <c r="B145" i="4"/>
  <c r="C145" i="4" s="1"/>
  <c r="B146" i="4"/>
  <c r="C146" i="4" s="1"/>
  <c r="B147" i="4"/>
  <c r="C147" i="4" s="1"/>
  <c r="B148" i="4"/>
  <c r="C148" i="4" s="1"/>
  <c r="B149" i="4"/>
  <c r="C149" i="4" s="1"/>
  <c r="B150" i="4"/>
  <c r="C150" i="4" s="1"/>
  <c r="B151" i="4"/>
  <c r="C151" i="4" s="1"/>
  <c r="B152" i="4"/>
  <c r="C152" i="4" s="1"/>
  <c r="B153" i="4"/>
  <c r="C153" i="4" s="1"/>
  <c r="B154" i="4"/>
  <c r="C154" i="4" s="1"/>
  <c r="B155" i="4"/>
  <c r="C155" i="4" s="1"/>
  <c r="B156" i="4"/>
  <c r="C156" i="4" s="1"/>
  <c r="B157" i="4"/>
  <c r="C157" i="4" s="1"/>
  <c r="B158" i="4"/>
  <c r="C158" i="4" s="1"/>
  <c r="B159" i="4"/>
  <c r="C159" i="4" s="1"/>
  <c r="B160" i="4"/>
  <c r="C160" i="4" s="1"/>
  <c r="B161" i="4"/>
  <c r="C161" i="4" s="1"/>
  <c r="B162" i="4"/>
  <c r="C162" i="4" s="1"/>
  <c r="B163" i="4"/>
  <c r="C163" i="4" s="1"/>
  <c r="B164" i="4"/>
  <c r="C164" i="4" s="1"/>
  <c r="B165" i="4"/>
  <c r="C165" i="4" s="1"/>
  <c r="B166" i="4"/>
  <c r="C166" i="4" s="1"/>
  <c r="B167" i="4"/>
  <c r="C167" i="4" s="1"/>
  <c r="B168" i="4"/>
  <c r="C168" i="4" s="1"/>
  <c r="B169" i="4"/>
  <c r="C169" i="4" s="1"/>
  <c r="B170" i="4"/>
  <c r="C170" i="4" s="1"/>
  <c r="B171" i="4"/>
  <c r="C171" i="4" s="1"/>
  <c r="B172" i="4"/>
  <c r="C172" i="4" s="1"/>
  <c r="B173" i="4"/>
  <c r="C173" i="4" s="1"/>
  <c r="B174" i="4"/>
  <c r="C174" i="4" s="1"/>
  <c r="B175" i="4"/>
  <c r="C175" i="4" s="1"/>
  <c r="B176" i="4"/>
  <c r="C176" i="4" s="1"/>
  <c r="B177" i="4"/>
  <c r="C177" i="4" s="1"/>
  <c r="B178" i="4"/>
  <c r="C178" i="4" s="1"/>
  <c r="B179" i="4"/>
  <c r="C179" i="4" s="1"/>
  <c r="B180" i="4"/>
  <c r="C180" i="4" s="1"/>
  <c r="B181" i="4"/>
  <c r="C181" i="4" s="1"/>
  <c r="B182" i="4"/>
  <c r="C182" i="4" s="1"/>
  <c r="B183" i="4"/>
  <c r="C183" i="4" s="1"/>
  <c r="B184" i="4"/>
  <c r="C184" i="4" s="1"/>
  <c r="B185" i="4"/>
  <c r="C185" i="4" s="1"/>
  <c r="B186" i="4"/>
  <c r="C186" i="4" s="1"/>
  <c r="B187" i="4"/>
  <c r="C187" i="4" s="1"/>
  <c r="B188" i="4"/>
  <c r="C188" i="4" s="1"/>
  <c r="B189" i="4"/>
  <c r="C189" i="4" s="1"/>
  <c r="B190" i="4"/>
  <c r="C190" i="4" s="1"/>
  <c r="B191" i="4"/>
  <c r="C191" i="4" s="1"/>
  <c r="B192" i="4"/>
  <c r="C192" i="4" s="1"/>
  <c r="B193" i="4"/>
  <c r="C193" i="4" s="1"/>
  <c r="B194" i="4"/>
  <c r="C194" i="4" s="1"/>
  <c r="B195" i="4"/>
  <c r="C195" i="4" s="1"/>
  <c r="B196" i="4"/>
  <c r="C196" i="4" s="1"/>
  <c r="B197" i="4"/>
  <c r="C197" i="4" s="1"/>
  <c r="B198" i="4"/>
  <c r="C198" i="4" s="1"/>
  <c r="B199" i="4"/>
  <c r="C199" i="4" s="1"/>
  <c r="B200" i="4"/>
  <c r="C200" i="4" s="1"/>
  <c r="B201" i="4"/>
  <c r="C201" i="4" s="1"/>
  <c r="B202" i="4"/>
  <c r="C202" i="4" s="1"/>
  <c r="B203" i="4"/>
  <c r="C203" i="4" s="1"/>
  <c r="B204" i="4"/>
  <c r="C204" i="4" s="1"/>
  <c r="B205" i="4"/>
  <c r="C205" i="4" s="1"/>
  <c r="B206" i="4"/>
  <c r="C206" i="4" s="1"/>
  <c r="B207" i="4"/>
  <c r="C207" i="4" s="1"/>
  <c r="B208" i="4"/>
  <c r="C208" i="4" s="1"/>
  <c r="B209" i="4"/>
  <c r="C209" i="4" s="1"/>
  <c r="B210" i="4"/>
  <c r="C210" i="4" s="1"/>
  <c r="B211" i="4"/>
  <c r="C211" i="4" s="1"/>
  <c r="B212" i="4"/>
  <c r="C212" i="4" s="1"/>
  <c r="B213" i="4"/>
  <c r="C213" i="4" s="1"/>
  <c r="B214" i="4"/>
  <c r="C214" i="4" s="1"/>
  <c r="B215" i="4"/>
  <c r="C215" i="4" s="1"/>
  <c r="B216" i="4"/>
  <c r="C216" i="4" s="1"/>
  <c r="B217" i="4"/>
  <c r="C217" i="4" s="1"/>
  <c r="B218" i="4"/>
  <c r="C218" i="4" s="1"/>
  <c r="B219" i="4"/>
  <c r="C219" i="4" s="1"/>
  <c r="B220" i="4"/>
  <c r="C220" i="4" s="1"/>
  <c r="B221" i="4"/>
  <c r="C221" i="4" s="1"/>
  <c r="B222" i="4"/>
  <c r="C222" i="4" s="1"/>
  <c r="B223" i="4"/>
  <c r="C223" i="4" s="1"/>
  <c r="B224" i="4"/>
  <c r="C224" i="4" s="1"/>
  <c r="B225" i="4"/>
  <c r="C225" i="4" s="1"/>
  <c r="B226" i="4"/>
  <c r="C226" i="4" s="1"/>
  <c r="B227" i="4"/>
  <c r="C227" i="4" s="1"/>
  <c r="B228" i="4"/>
  <c r="C228" i="4" s="1"/>
  <c r="B229" i="4"/>
  <c r="C229" i="4" s="1"/>
  <c r="B230" i="4"/>
  <c r="C230" i="4" s="1"/>
  <c r="B231" i="4"/>
  <c r="C231" i="4" s="1"/>
  <c r="B232" i="4"/>
  <c r="C232" i="4" s="1"/>
  <c r="B233" i="4"/>
  <c r="C233" i="4" s="1"/>
  <c r="B234" i="4"/>
  <c r="C234" i="4" s="1"/>
  <c r="B235" i="4"/>
  <c r="C235" i="4" s="1"/>
  <c r="B236" i="4"/>
  <c r="C236" i="4" s="1"/>
  <c r="B237" i="4"/>
  <c r="C237" i="4" s="1"/>
  <c r="B238" i="4"/>
  <c r="C238" i="4" s="1"/>
  <c r="B239" i="4"/>
  <c r="C239" i="4" s="1"/>
  <c r="B240" i="4"/>
  <c r="C240" i="4" s="1"/>
  <c r="B241" i="4"/>
  <c r="C241" i="4" s="1"/>
  <c r="B242" i="4"/>
  <c r="C242" i="4" s="1"/>
  <c r="B243" i="4"/>
  <c r="C243" i="4" s="1"/>
  <c r="B244" i="4"/>
  <c r="C244" i="4" s="1"/>
  <c r="B245" i="4"/>
  <c r="C245" i="4" s="1"/>
  <c r="B246" i="4"/>
  <c r="C246" i="4" s="1"/>
  <c r="B247" i="4"/>
  <c r="C247" i="4" s="1"/>
  <c r="B248" i="4"/>
  <c r="C248" i="4" s="1"/>
  <c r="B249" i="4"/>
  <c r="C249" i="4" s="1"/>
  <c r="B250" i="4"/>
  <c r="C250" i="4" s="1"/>
  <c r="B251" i="4"/>
  <c r="C251" i="4" s="1"/>
  <c r="B252" i="4"/>
  <c r="C252" i="4" s="1"/>
  <c r="B253" i="4"/>
  <c r="C253" i="4" s="1"/>
  <c r="B254" i="4"/>
  <c r="C254" i="4" s="1"/>
  <c r="B255" i="4"/>
  <c r="C255" i="4" s="1"/>
  <c r="B256" i="4"/>
  <c r="C256" i="4" s="1"/>
  <c r="B257" i="4"/>
  <c r="C257" i="4" s="1"/>
  <c r="B258" i="4"/>
  <c r="C258" i="4" s="1"/>
  <c r="B259" i="4"/>
  <c r="C259" i="4" s="1"/>
  <c r="B260" i="4"/>
  <c r="C260" i="4" s="1"/>
  <c r="B261" i="4"/>
  <c r="C261" i="4" s="1"/>
  <c r="B262" i="4"/>
  <c r="C262" i="4" s="1"/>
  <c r="B263" i="4"/>
  <c r="C263" i="4" s="1"/>
  <c r="B264" i="4"/>
  <c r="C264" i="4" s="1"/>
  <c r="B265" i="4"/>
  <c r="C265" i="4" s="1"/>
  <c r="B266" i="4"/>
  <c r="C266" i="4" s="1"/>
  <c r="B267" i="4"/>
  <c r="C267" i="4" s="1"/>
  <c r="B268" i="4"/>
  <c r="C268" i="4" s="1"/>
  <c r="B269" i="4"/>
  <c r="C269" i="4" s="1"/>
  <c r="B270" i="4"/>
  <c r="C270" i="4" s="1"/>
  <c r="B271" i="4"/>
  <c r="C271" i="4" s="1"/>
  <c r="B272" i="4"/>
  <c r="C272" i="4" s="1"/>
  <c r="B273" i="4"/>
  <c r="C273" i="4" s="1"/>
  <c r="B274" i="4"/>
  <c r="C274" i="4" s="1"/>
  <c r="B275" i="4"/>
  <c r="C275" i="4" s="1"/>
  <c r="B276" i="4"/>
  <c r="C276" i="4" s="1"/>
  <c r="B277" i="4"/>
  <c r="C277" i="4" s="1"/>
  <c r="B278" i="4"/>
  <c r="C278" i="4" s="1"/>
  <c r="B279" i="4"/>
  <c r="C279" i="4" s="1"/>
  <c r="B280" i="4"/>
  <c r="C280" i="4" s="1"/>
  <c r="B281" i="4"/>
  <c r="C281" i="4" s="1"/>
  <c r="B282" i="4"/>
  <c r="C282" i="4" s="1"/>
  <c r="B283" i="4"/>
  <c r="C283" i="4" s="1"/>
  <c r="B284" i="4"/>
  <c r="C284" i="4" s="1"/>
  <c r="B285" i="4"/>
  <c r="C285" i="4" s="1"/>
  <c r="B286" i="4"/>
  <c r="C286" i="4" s="1"/>
  <c r="B287" i="4"/>
  <c r="C287" i="4" s="1"/>
  <c r="B288" i="4"/>
  <c r="C288" i="4" s="1"/>
  <c r="B289" i="4"/>
  <c r="C289" i="4" s="1"/>
  <c r="B290" i="4"/>
  <c r="C290" i="4" s="1"/>
  <c r="B291" i="4"/>
  <c r="C291" i="4" s="1"/>
  <c r="B292" i="4"/>
  <c r="C292" i="4" s="1"/>
  <c r="B293" i="4"/>
  <c r="C293" i="4" s="1"/>
  <c r="B294" i="4"/>
  <c r="C294" i="4" s="1"/>
  <c r="B295" i="4"/>
  <c r="C295" i="4" s="1"/>
  <c r="B296" i="4"/>
  <c r="C296" i="4" s="1"/>
  <c r="B297" i="4"/>
  <c r="C297" i="4" s="1"/>
  <c r="B298" i="4"/>
  <c r="C298" i="4" s="1"/>
  <c r="B299" i="4"/>
  <c r="C299" i="4" s="1"/>
  <c r="B300" i="4"/>
  <c r="C300" i="4" s="1"/>
  <c r="B301" i="4"/>
  <c r="C301" i="4" s="1"/>
  <c r="B302" i="4"/>
  <c r="C302" i="4" s="1"/>
  <c r="B303" i="4"/>
  <c r="C303" i="4" s="1"/>
  <c r="B304" i="4"/>
  <c r="C304" i="4" s="1"/>
  <c r="B305" i="4"/>
  <c r="C305" i="4" s="1"/>
  <c r="B306" i="4"/>
  <c r="C306" i="4" s="1"/>
  <c r="B307" i="4"/>
  <c r="C307" i="4" s="1"/>
  <c r="B308" i="4"/>
  <c r="C308" i="4" s="1"/>
  <c r="B309" i="4"/>
  <c r="C309" i="4" s="1"/>
  <c r="B310" i="4"/>
  <c r="C310" i="4" s="1"/>
  <c r="B311" i="4"/>
  <c r="C311" i="4" s="1"/>
  <c r="B312" i="4"/>
  <c r="C312" i="4" s="1"/>
  <c r="B313" i="4"/>
  <c r="C313" i="4" s="1"/>
  <c r="B314" i="4"/>
  <c r="C314" i="4" s="1"/>
  <c r="B315" i="4"/>
  <c r="C315" i="4" s="1"/>
  <c r="B316" i="4"/>
  <c r="C316" i="4" s="1"/>
  <c r="B317" i="4"/>
  <c r="C317" i="4" s="1"/>
  <c r="B318" i="4"/>
  <c r="C318" i="4" s="1"/>
  <c r="B319" i="4"/>
  <c r="C319" i="4" s="1"/>
  <c r="B320" i="4"/>
  <c r="C320" i="4" s="1"/>
  <c r="B321" i="4"/>
  <c r="C321" i="4" s="1"/>
  <c r="B322" i="4"/>
  <c r="C322" i="4" s="1"/>
  <c r="B323" i="4"/>
  <c r="C323" i="4" s="1"/>
  <c r="B324" i="4"/>
  <c r="C324" i="4" s="1"/>
  <c r="B325" i="4"/>
  <c r="C325" i="4" s="1"/>
  <c r="B326" i="4"/>
  <c r="C326" i="4" s="1"/>
  <c r="B327" i="4"/>
  <c r="C327" i="4" s="1"/>
  <c r="B328" i="4"/>
  <c r="C328" i="4" s="1"/>
  <c r="B329" i="4"/>
  <c r="C329" i="4" s="1"/>
  <c r="B330" i="4"/>
  <c r="C330" i="4" s="1"/>
  <c r="B331" i="4"/>
  <c r="C331" i="4" s="1"/>
  <c r="B332" i="4"/>
  <c r="C332" i="4" s="1"/>
  <c r="B333" i="4"/>
  <c r="C333" i="4" s="1"/>
  <c r="B334" i="4"/>
  <c r="C334" i="4" s="1"/>
  <c r="B335" i="4"/>
  <c r="C335" i="4" s="1"/>
  <c r="B336" i="4"/>
  <c r="C336" i="4" s="1"/>
  <c r="B337" i="4"/>
  <c r="C337" i="4" s="1"/>
  <c r="B338" i="4"/>
  <c r="C338" i="4" s="1"/>
  <c r="B339" i="4"/>
  <c r="C339" i="4" s="1"/>
  <c r="B340" i="4"/>
  <c r="C340" i="4" s="1"/>
  <c r="B341" i="4"/>
  <c r="C341" i="4" s="1"/>
  <c r="B342" i="4"/>
  <c r="C342" i="4" s="1"/>
  <c r="B343" i="4"/>
  <c r="C343" i="4" s="1"/>
  <c r="B344" i="4"/>
  <c r="C344" i="4" s="1"/>
  <c r="B345" i="4"/>
  <c r="C345" i="4" s="1"/>
  <c r="B346" i="4"/>
  <c r="C346" i="4" s="1"/>
  <c r="B347" i="4"/>
  <c r="C347" i="4" s="1"/>
  <c r="B348" i="4"/>
  <c r="C348" i="4" s="1"/>
  <c r="B349" i="4"/>
  <c r="C349" i="4" s="1"/>
  <c r="B350" i="4"/>
  <c r="C350" i="4" s="1"/>
  <c r="B351" i="4"/>
  <c r="C351" i="4" s="1"/>
  <c r="B352" i="4"/>
  <c r="C352" i="4" s="1"/>
  <c r="B353" i="4"/>
  <c r="C353" i="4" s="1"/>
  <c r="B354" i="4"/>
  <c r="C354" i="4" s="1"/>
  <c r="B355" i="4"/>
  <c r="C355" i="4" s="1"/>
  <c r="B356" i="4"/>
  <c r="C356" i="4" s="1"/>
  <c r="B357" i="4"/>
  <c r="C357" i="4" s="1"/>
  <c r="B358" i="4"/>
  <c r="C358" i="4" s="1"/>
  <c r="B359" i="4"/>
  <c r="C359" i="4" s="1"/>
  <c r="B360" i="4"/>
  <c r="C360" i="4" s="1"/>
  <c r="B361" i="4"/>
  <c r="C361" i="4" s="1"/>
  <c r="B362" i="4"/>
  <c r="C362" i="4" s="1"/>
  <c r="B363" i="4"/>
  <c r="C363" i="4" s="1"/>
  <c r="B364" i="4"/>
  <c r="C364" i="4" s="1"/>
  <c r="B365" i="4"/>
  <c r="C365" i="4" s="1"/>
  <c r="B366" i="4"/>
  <c r="C366" i="4" s="1"/>
  <c r="B367" i="4"/>
  <c r="C367" i="4" s="1"/>
  <c r="B368" i="4"/>
  <c r="C368" i="4" s="1"/>
  <c r="B369" i="4"/>
  <c r="C369" i="4" s="1"/>
  <c r="B370" i="4"/>
  <c r="C370" i="4" s="1"/>
  <c r="B371" i="4"/>
  <c r="C371" i="4" s="1"/>
  <c r="B372" i="4"/>
  <c r="C372" i="4" s="1"/>
  <c r="B373" i="4"/>
  <c r="C373" i="4" s="1"/>
  <c r="B374" i="4"/>
  <c r="C374" i="4" s="1"/>
  <c r="B375" i="4"/>
  <c r="C375" i="4" s="1"/>
  <c r="B376" i="4"/>
  <c r="C376" i="4" s="1"/>
  <c r="B377" i="4"/>
  <c r="C377" i="4" s="1"/>
  <c r="B378" i="4"/>
  <c r="C378" i="4" s="1"/>
  <c r="B379" i="4"/>
  <c r="C379" i="4" s="1"/>
  <c r="B380" i="4"/>
  <c r="C380" i="4" s="1"/>
  <c r="B381" i="4"/>
  <c r="C381" i="4" s="1"/>
  <c r="B382" i="4"/>
  <c r="C382" i="4" s="1"/>
  <c r="B383" i="4"/>
  <c r="C383" i="4" s="1"/>
  <c r="B384" i="4"/>
  <c r="C384" i="4" s="1"/>
  <c r="B385" i="4"/>
  <c r="C385" i="4" s="1"/>
  <c r="B386" i="4"/>
  <c r="C386" i="4" s="1"/>
  <c r="B387" i="4"/>
  <c r="C387" i="4" s="1"/>
  <c r="B388" i="4"/>
  <c r="C388" i="4" s="1"/>
  <c r="B389" i="4"/>
  <c r="C389" i="4" s="1"/>
  <c r="B390" i="4"/>
  <c r="C390" i="4" s="1"/>
  <c r="B391" i="4"/>
  <c r="C391" i="4" s="1"/>
  <c r="B392" i="4"/>
  <c r="C392" i="4" s="1"/>
  <c r="B393" i="4"/>
  <c r="C393" i="4" s="1"/>
  <c r="B394" i="4"/>
  <c r="C394" i="4" s="1"/>
  <c r="B395" i="4"/>
  <c r="C395" i="4" s="1"/>
  <c r="B396" i="4"/>
  <c r="C396" i="4" s="1"/>
  <c r="B397" i="4"/>
  <c r="C397" i="4" s="1"/>
  <c r="B398" i="4"/>
  <c r="C398" i="4" s="1"/>
  <c r="B399" i="4"/>
  <c r="C399" i="4" s="1"/>
  <c r="B400" i="4"/>
  <c r="C400" i="4" s="1"/>
  <c r="B401" i="4"/>
  <c r="C401" i="4" s="1"/>
  <c r="B402" i="4"/>
  <c r="C402" i="4" s="1"/>
  <c r="B403" i="4"/>
  <c r="C403" i="4" s="1"/>
  <c r="B404" i="4"/>
  <c r="C404" i="4" s="1"/>
  <c r="B405" i="4"/>
  <c r="C405" i="4" s="1"/>
  <c r="B406" i="4"/>
  <c r="C406" i="4" s="1"/>
  <c r="B407" i="4"/>
  <c r="C407" i="4" s="1"/>
  <c r="B408" i="4"/>
  <c r="C408" i="4" s="1"/>
  <c r="B409" i="4"/>
  <c r="C409" i="4" s="1"/>
  <c r="B410" i="4"/>
  <c r="C410" i="4" s="1"/>
  <c r="B411" i="4"/>
  <c r="C411" i="4" s="1"/>
  <c r="B412" i="4"/>
  <c r="C412" i="4" s="1"/>
  <c r="B413" i="4"/>
  <c r="C413" i="4" s="1"/>
  <c r="B414" i="4"/>
  <c r="C414" i="4" s="1"/>
  <c r="B415" i="4"/>
  <c r="C415" i="4" s="1"/>
  <c r="B416" i="4"/>
  <c r="C416" i="4" s="1"/>
  <c r="B417" i="4"/>
  <c r="C417" i="4" s="1"/>
  <c r="B418" i="4"/>
  <c r="C418" i="4" s="1"/>
  <c r="B419" i="4"/>
  <c r="C419" i="4" s="1"/>
  <c r="B420" i="4"/>
  <c r="C420" i="4" s="1"/>
  <c r="B421" i="4"/>
  <c r="C421" i="4" s="1"/>
  <c r="B422" i="4"/>
  <c r="C422" i="4" s="1"/>
  <c r="B423" i="4"/>
  <c r="C423" i="4" s="1"/>
  <c r="B424" i="4"/>
  <c r="C424" i="4" s="1"/>
  <c r="B425" i="4"/>
  <c r="C425" i="4" s="1"/>
  <c r="B426" i="4"/>
  <c r="C426" i="4" s="1"/>
  <c r="B427" i="4"/>
  <c r="C427" i="4" s="1"/>
  <c r="B428" i="4"/>
  <c r="C428" i="4" s="1"/>
  <c r="B429" i="4"/>
  <c r="C429" i="4" s="1"/>
  <c r="B430" i="4"/>
  <c r="C430" i="4" s="1"/>
  <c r="B431" i="4"/>
  <c r="C431" i="4" s="1"/>
  <c r="B432" i="4"/>
  <c r="C432" i="4" s="1"/>
  <c r="B433" i="4"/>
  <c r="C433" i="4" s="1"/>
  <c r="B434" i="4"/>
  <c r="C434" i="4" s="1"/>
  <c r="B435" i="4"/>
  <c r="C435" i="4" s="1"/>
  <c r="B436" i="4"/>
  <c r="C436" i="4" s="1"/>
  <c r="B437" i="4"/>
  <c r="C437" i="4" s="1"/>
  <c r="B438" i="4"/>
  <c r="C438" i="4" s="1"/>
  <c r="B439" i="4"/>
  <c r="C439" i="4" s="1"/>
  <c r="B440" i="4"/>
  <c r="C440" i="4" s="1"/>
  <c r="B441" i="4"/>
  <c r="C441" i="4" s="1"/>
  <c r="B442" i="4"/>
  <c r="C442" i="4" s="1"/>
  <c r="B443" i="4"/>
  <c r="C443" i="4" s="1"/>
  <c r="B444" i="4"/>
  <c r="C444" i="4" s="1"/>
  <c r="B445" i="4"/>
  <c r="C445" i="4" s="1"/>
  <c r="B446" i="4"/>
  <c r="C446" i="4" s="1"/>
  <c r="B447" i="4"/>
  <c r="C447" i="4" s="1"/>
  <c r="B448" i="4"/>
  <c r="C448" i="4" s="1"/>
  <c r="B449" i="4"/>
  <c r="C449" i="4" s="1"/>
  <c r="B450" i="4"/>
  <c r="C450" i="4" s="1"/>
  <c r="B451" i="4"/>
  <c r="C451" i="4" s="1"/>
  <c r="B452" i="4"/>
  <c r="C452" i="4" s="1"/>
  <c r="B453" i="4"/>
  <c r="C453" i="4" s="1"/>
  <c r="B454" i="4"/>
  <c r="C454" i="4" s="1"/>
  <c r="B455" i="4"/>
  <c r="C455" i="4" s="1"/>
  <c r="B456" i="4"/>
  <c r="C456" i="4" s="1"/>
  <c r="B457" i="4"/>
  <c r="C457" i="4" s="1"/>
  <c r="B458" i="4"/>
  <c r="C458" i="4" s="1"/>
  <c r="B459" i="4"/>
  <c r="C459" i="4" s="1"/>
  <c r="B460" i="4"/>
  <c r="C460" i="4" s="1"/>
  <c r="B461" i="4"/>
  <c r="C461" i="4" s="1"/>
  <c r="B462" i="4"/>
  <c r="C462" i="4" s="1"/>
  <c r="B463" i="4"/>
  <c r="C463" i="4" s="1"/>
  <c r="B464" i="4"/>
  <c r="C464" i="4" s="1"/>
  <c r="B465" i="4"/>
  <c r="C465" i="4" s="1"/>
  <c r="B466" i="4"/>
  <c r="C466" i="4" s="1"/>
  <c r="B467" i="4"/>
  <c r="C467" i="4" s="1"/>
  <c r="B468" i="4"/>
  <c r="C468" i="4" s="1"/>
  <c r="B469" i="4"/>
  <c r="C469" i="4" s="1"/>
  <c r="B470" i="4"/>
  <c r="C470" i="4" s="1"/>
  <c r="B471" i="4"/>
  <c r="C471" i="4" s="1"/>
  <c r="B472" i="4"/>
  <c r="C472" i="4" s="1"/>
  <c r="B473" i="4"/>
  <c r="C473" i="4" s="1"/>
  <c r="B474" i="4"/>
  <c r="C474" i="4" s="1"/>
  <c r="B475" i="4"/>
  <c r="C475" i="4" s="1"/>
  <c r="B476" i="4"/>
  <c r="C476" i="4" s="1"/>
  <c r="B477" i="4"/>
  <c r="C477" i="4" s="1"/>
  <c r="B478" i="4"/>
  <c r="C478" i="4" s="1"/>
  <c r="B479" i="4"/>
  <c r="C479" i="4" s="1"/>
  <c r="B480" i="4"/>
  <c r="C480" i="4" s="1"/>
  <c r="B481" i="4"/>
  <c r="C481" i="4" s="1"/>
  <c r="B482" i="4"/>
  <c r="C482" i="4" s="1"/>
  <c r="B483" i="4"/>
  <c r="C483" i="4" s="1"/>
  <c r="B484" i="4"/>
  <c r="C484" i="4" s="1"/>
  <c r="B485" i="4"/>
  <c r="C485" i="4" s="1"/>
  <c r="B486" i="4"/>
  <c r="C486" i="4" s="1"/>
  <c r="B487" i="4"/>
  <c r="C487" i="4" s="1"/>
  <c r="B488" i="4"/>
  <c r="C488" i="4" s="1"/>
  <c r="B489" i="4"/>
  <c r="C489" i="4" s="1"/>
  <c r="B490" i="4"/>
  <c r="C490" i="4" s="1"/>
  <c r="B491" i="4"/>
  <c r="C491" i="4" s="1"/>
  <c r="B492" i="4"/>
  <c r="C492" i="4" s="1"/>
  <c r="B493" i="4"/>
  <c r="C493" i="4" s="1"/>
  <c r="B494" i="4"/>
  <c r="C494" i="4" s="1"/>
  <c r="B495" i="4"/>
  <c r="C495" i="4" s="1"/>
  <c r="B496" i="4"/>
  <c r="C496" i="4" s="1"/>
  <c r="B497" i="4"/>
  <c r="C497" i="4" s="1"/>
  <c r="B498" i="4"/>
  <c r="C498" i="4" s="1"/>
  <c r="B499" i="4"/>
  <c r="C499" i="4" s="1"/>
  <c r="B500" i="4"/>
  <c r="C500" i="4" s="1"/>
  <c r="B501" i="4"/>
  <c r="C501" i="4" s="1"/>
  <c r="B502" i="4"/>
  <c r="C502" i="4" s="1"/>
  <c r="B503" i="4"/>
  <c r="C503" i="4" s="1"/>
  <c r="B504" i="4"/>
  <c r="C504" i="4" s="1"/>
  <c r="B505" i="4"/>
  <c r="C505" i="4" s="1"/>
  <c r="B506" i="4"/>
  <c r="C506" i="4" s="1"/>
  <c r="B507" i="4"/>
  <c r="C507" i="4" s="1"/>
  <c r="B508" i="4"/>
  <c r="C508" i="4" s="1"/>
  <c r="B509" i="4"/>
  <c r="C509" i="4" s="1"/>
  <c r="B510" i="4"/>
  <c r="C510" i="4" s="1"/>
  <c r="B511" i="4"/>
  <c r="C511" i="4" s="1"/>
  <c r="B512" i="4"/>
  <c r="C512" i="4" s="1"/>
  <c r="B513" i="4"/>
  <c r="C513" i="4" s="1"/>
  <c r="B514" i="4"/>
  <c r="C514" i="4" s="1"/>
  <c r="B515" i="4"/>
  <c r="C515" i="4" s="1"/>
  <c r="B516" i="4"/>
  <c r="C516" i="4" s="1"/>
  <c r="B517" i="4"/>
  <c r="C517" i="4" s="1"/>
  <c r="B518" i="4"/>
  <c r="C518" i="4" s="1"/>
  <c r="B519" i="4"/>
  <c r="C519" i="4" s="1"/>
  <c r="B520" i="4"/>
  <c r="C520" i="4" s="1"/>
  <c r="B521" i="4"/>
  <c r="C521" i="4" s="1"/>
  <c r="B522" i="4"/>
  <c r="C522" i="4" s="1"/>
  <c r="B523" i="4"/>
  <c r="C523" i="4" s="1"/>
  <c r="B524" i="4"/>
  <c r="C524" i="4" s="1"/>
  <c r="B525" i="4"/>
  <c r="C525" i="4" s="1"/>
  <c r="B526" i="4"/>
  <c r="C526" i="4" s="1"/>
  <c r="B527" i="4"/>
  <c r="C527" i="4" s="1"/>
  <c r="B528" i="4"/>
  <c r="C528" i="4" s="1"/>
  <c r="B529" i="4"/>
  <c r="C529" i="4" s="1"/>
  <c r="B530" i="4"/>
  <c r="C530" i="4" s="1"/>
  <c r="B531" i="4"/>
  <c r="C531" i="4" s="1"/>
  <c r="B532" i="4"/>
  <c r="C532" i="4" s="1"/>
  <c r="B533" i="4"/>
  <c r="C533" i="4" s="1"/>
  <c r="B534" i="4"/>
  <c r="C534" i="4" s="1"/>
  <c r="B535" i="4"/>
  <c r="C535" i="4" s="1"/>
  <c r="B536" i="4"/>
  <c r="C536" i="4" s="1"/>
  <c r="B537" i="4"/>
  <c r="C537" i="4" s="1"/>
  <c r="B538" i="4"/>
  <c r="C538" i="4" s="1"/>
  <c r="B539" i="4"/>
  <c r="C539" i="4" s="1"/>
  <c r="B540" i="4"/>
  <c r="C540" i="4" s="1"/>
  <c r="B541" i="4"/>
  <c r="C541" i="4" s="1"/>
  <c r="B542" i="4"/>
  <c r="C542" i="4" s="1"/>
  <c r="B543" i="4"/>
  <c r="C543" i="4" s="1"/>
  <c r="B544" i="4"/>
  <c r="C544" i="4" s="1"/>
  <c r="B545" i="4"/>
  <c r="C545" i="4" s="1"/>
  <c r="B546" i="4"/>
  <c r="C546" i="4" s="1"/>
  <c r="B547" i="4"/>
  <c r="C547" i="4" s="1"/>
  <c r="B548" i="4"/>
  <c r="C548" i="4" s="1"/>
  <c r="B549" i="4"/>
  <c r="C549" i="4" s="1"/>
  <c r="B550" i="4"/>
  <c r="C550" i="4" s="1"/>
  <c r="B551" i="4"/>
  <c r="C551" i="4" s="1"/>
  <c r="B552" i="4"/>
  <c r="C552" i="4" s="1"/>
  <c r="B553" i="4"/>
  <c r="C553" i="4" s="1"/>
  <c r="B554" i="4"/>
  <c r="C554" i="4" s="1"/>
  <c r="B555" i="4"/>
  <c r="C555" i="4" s="1"/>
  <c r="B556" i="4"/>
  <c r="C556" i="4" s="1"/>
  <c r="B557" i="4"/>
  <c r="C557" i="4" s="1"/>
  <c r="B558" i="4"/>
  <c r="C558" i="4" s="1"/>
  <c r="B559" i="4"/>
  <c r="C559" i="4" s="1"/>
  <c r="B560" i="4"/>
  <c r="C560" i="4" s="1"/>
  <c r="B561" i="4"/>
  <c r="C561" i="4" s="1"/>
  <c r="B562" i="4"/>
  <c r="C562" i="4" s="1"/>
  <c r="B563" i="4"/>
  <c r="C563" i="4" s="1"/>
  <c r="B564" i="4"/>
  <c r="C564" i="4" s="1"/>
  <c r="B565" i="4"/>
  <c r="C565" i="4" s="1"/>
  <c r="B566" i="4"/>
  <c r="C566" i="4" s="1"/>
  <c r="B567" i="4"/>
  <c r="C567" i="4" s="1"/>
  <c r="B568" i="4"/>
  <c r="C568" i="4" s="1"/>
  <c r="B569" i="4"/>
  <c r="C569" i="4" s="1"/>
  <c r="B570" i="4"/>
  <c r="C570" i="4" s="1"/>
  <c r="B571" i="4"/>
  <c r="C571" i="4" s="1"/>
  <c r="B572" i="4"/>
  <c r="C572" i="4" s="1"/>
  <c r="B573" i="4"/>
  <c r="C573" i="4" s="1"/>
  <c r="B574" i="4"/>
  <c r="C574" i="4" s="1"/>
  <c r="B575" i="4"/>
  <c r="C575" i="4" s="1"/>
  <c r="B576" i="4"/>
  <c r="C576" i="4" s="1"/>
  <c r="B577" i="4"/>
  <c r="C577" i="4" s="1"/>
  <c r="B578" i="4"/>
  <c r="C578" i="4" s="1"/>
  <c r="B579" i="4"/>
  <c r="C579" i="4" s="1"/>
  <c r="B580" i="4"/>
  <c r="C580" i="4" s="1"/>
  <c r="B581" i="4"/>
  <c r="C581" i="4" s="1"/>
  <c r="B582" i="4"/>
  <c r="C582" i="4" s="1"/>
  <c r="B583" i="4"/>
  <c r="C583" i="4" s="1"/>
  <c r="B584" i="4"/>
  <c r="C584" i="4" s="1"/>
  <c r="B585" i="4"/>
  <c r="C585" i="4" s="1"/>
  <c r="B586" i="4"/>
  <c r="C586" i="4" s="1"/>
  <c r="B587" i="4"/>
  <c r="C587" i="4" s="1"/>
  <c r="B588" i="4"/>
  <c r="C588" i="4" s="1"/>
  <c r="B589" i="4"/>
  <c r="C589" i="4" s="1"/>
  <c r="B590" i="4"/>
  <c r="C590" i="4" s="1"/>
  <c r="B591" i="4"/>
  <c r="C591" i="4" s="1"/>
  <c r="B592" i="4"/>
  <c r="C592" i="4" s="1"/>
  <c r="B593" i="4"/>
  <c r="C593" i="4" s="1"/>
  <c r="B594" i="4"/>
  <c r="C594" i="4" s="1"/>
  <c r="B595" i="4"/>
  <c r="C595" i="4" s="1"/>
  <c r="B596" i="4"/>
  <c r="C596" i="4" s="1"/>
  <c r="B597" i="4"/>
  <c r="C597" i="4" s="1"/>
  <c r="B598" i="4"/>
  <c r="C598" i="4" s="1"/>
  <c r="B599" i="4"/>
  <c r="C599" i="4" s="1"/>
  <c r="B600" i="4"/>
  <c r="C600" i="4" s="1"/>
  <c r="B601" i="4"/>
  <c r="C601" i="4" s="1"/>
  <c r="B602" i="4"/>
  <c r="C602" i="4" s="1"/>
  <c r="B603" i="4"/>
  <c r="C603" i="4" s="1"/>
  <c r="B604" i="4"/>
  <c r="C604" i="4" s="1"/>
  <c r="B605" i="4"/>
  <c r="C605" i="4" s="1"/>
  <c r="B606" i="4"/>
  <c r="C606" i="4" s="1"/>
  <c r="B607" i="4"/>
  <c r="C607" i="4" s="1"/>
  <c r="B608" i="4"/>
  <c r="C608" i="4" s="1"/>
  <c r="B609" i="4"/>
  <c r="C609" i="4" s="1"/>
  <c r="B610" i="4"/>
  <c r="C610" i="4" s="1"/>
  <c r="B611" i="4"/>
  <c r="C611" i="4" s="1"/>
  <c r="B612" i="4"/>
  <c r="C612" i="4" s="1"/>
  <c r="B613" i="4"/>
  <c r="C613" i="4" s="1"/>
  <c r="B614" i="4"/>
  <c r="C614" i="4" s="1"/>
  <c r="B615" i="4"/>
  <c r="C615" i="4" s="1"/>
  <c r="B616" i="4"/>
  <c r="C616" i="4" s="1"/>
  <c r="B617" i="4"/>
  <c r="C617" i="4" s="1"/>
  <c r="B618" i="4"/>
  <c r="C618" i="4" s="1"/>
  <c r="B619" i="4"/>
  <c r="C619" i="4" s="1"/>
  <c r="B620" i="4"/>
  <c r="C620" i="4" s="1"/>
  <c r="B621" i="4"/>
  <c r="C621" i="4" s="1"/>
  <c r="B622" i="4"/>
  <c r="C622" i="4" s="1"/>
  <c r="B623" i="4"/>
  <c r="C623" i="4" s="1"/>
  <c r="B624" i="4"/>
  <c r="C624" i="4" s="1"/>
  <c r="B625" i="4"/>
  <c r="C625" i="4" s="1"/>
  <c r="B626" i="4"/>
  <c r="C626" i="4" s="1"/>
  <c r="B627" i="4"/>
  <c r="C627" i="4" s="1"/>
  <c r="B628" i="4"/>
  <c r="C628" i="4" s="1"/>
  <c r="B629" i="4"/>
  <c r="C629" i="4" s="1"/>
  <c r="B630" i="4"/>
  <c r="C630" i="4" s="1"/>
  <c r="B631" i="4"/>
  <c r="C631" i="4" s="1"/>
  <c r="B632" i="4"/>
  <c r="C632" i="4" s="1"/>
  <c r="B633" i="4"/>
  <c r="C633" i="4" s="1"/>
  <c r="B634" i="4"/>
  <c r="C634" i="4" s="1"/>
  <c r="B635" i="4"/>
  <c r="C635" i="4" s="1"/>
  <c r="B636" i="4"/>
  <c r="C636" i="4" s="1"/>
  <c r="B637" i="4"/>
  <c r="C637" i="4" s="1"/>
  <c r="B638" i="4"/>
  <c r="C638" i="4" s="1"/>
  <c r="B639" i="4"/>
  <c r="C639" i="4" s="1"/>
  <c r="B640" i="4"/>
  <c r="C640" i="4" s="1"/>
  <c r="B641" i="4"/>
  <c r="C641" i="4" s="1"/>
  <c r="B642" i="4"/>
  <c r="C642" i="4" s="1"/>
  <c r="B643" i="4"/>
  <c r="C643" i="4" s="1"/>
  <c r="B644" i="4"/>
  <c r="C644" i="4" s="1"/>
  <c r="B645" i="4"/>
  <c r="C645" i="4" s="1"/>
  <c r="B646" i="4"/>
  <c r="C646" i="4" s="1"/>
  <c r="B647" i="4"/>
  <c r="C647" i="4" s="1"/>
  <c r="B648" i="4"/>
  <c r="C648" i="4" s="1"/>
  <c r="B649" i="4"/>
  <c r="C649" i="4" s="1"/>
  <c r="B650" i="4"/>
  <c r="C650" i="4" s="1"/>
  <c r="B651" i="4"/>
  <c r="C651" i="4" s="1"/>
  <c r="B652" i="4"/>
  <c r="C652" i="4" s="1"/>
  <c r="B653" i="4"/>
  <c r="C653" i="4" s="1"/>
  <c r="B654" i="4"/>
  <c r="C654" i="4" s="1"/>
  <c r="B655" i="4"/>
  <c r="C655" i="4" s="1"/>
  <c r="B656" i="4"/>
  <c r="C656" i="4" s="1"/>
  <c r="B657" i="4"/>
  <c r="C657" i="4" s="1"/>
  <c r="B658" i="4"/>
  <c r="C658" i="4" s="1"/>
  <c r="B659" i="4"/>
  <c r="C659" i="4" s="1"/>
  <c r="B660" i="4"/>
  <c r="C660" i="4" s="1"/>
  <c r="B661" i="4"/>
  <c r="C661" i="4" s="1"/>
  <c r="B662" i="4"/>
  <c r="C662" i="4" s="1"/>
  <c r="B663" i="4"/>
  <c r="C663" i="4" s="1"/>
  <c r="B664" i="4"/>
  <c r="C664" i="4" s="1"/>
  <c r="B665" i="4"/>
  <c r="C665" i="4" s="1"/>
  <c r="B666" i="4"/>
  <c r="C666" i="4" s="1"/>
  <c r="B667" i="4"/>
  <c r="C667" i="4" s="1"/>
  <c r="B668" i="4"/>
  <c r="C668" i="4" s="1"/>
  <c r="B669" i="4"/>
  <c r="C669" i="4" s="1"/>
  <c r="B670" i="4"/>
  <c r="C670" i="4" s="1"/>
  <c r="B671" i="4"/>
  <c r="C671" i="4" s="1"/>
  <c r="B672" i="4"/>
  <c r="C672" i="4" s="1"/>
  <c r="B673" i="4"/>
  <c r="C673" i="4" s="1"/>
  <c r="B674" i="4"/>
  <c r="C674" i="4" s="1"/>
  <c r="B675" i="4"/>
  <c r="C675" i="4" s="1"/>
  <c r="B676" i="4"/>
  <c r="C676" i="4" s="1"/>
  <c r="B677" i="4"/>
  <c r="C677" i="4" s="1"/>
  <c r="B678" i="4"/>
  <c r="C678" i="4" s="1"/>
  <c r="B679" i="4"/>
  <c r="C679" i="4" s="1"/>
  <c r="B680" i="4"/>
  <c r="C680" i="4" s="1"/>
  <c r="B681" i="4"/>
  <c r="C681" i="4" s="1"/>
  <c r="B682" i="4"/>
  <c r="C682" i="4" s="1"/>
  <c r="B683" i="4"/>
  <c r="C683" i="4" s="1"/>
  <c r="B684" i="4"/>
  <c r="C684" i="4" s="1"/>
  <c r="B685" i="4"/>
  <c r="C685" i="4" s="1"/>
  <c r="B686" i="4"/>
  <c r="C686" i="4" s="1"/>
  <c r="B687" i="4"/>
  <c r="C687" i="4" s="1"/>
  <c r="B688" i="4"/>
  <c r="C688" i="4" s="1"/>
  <c r="B689" i="4"/>
  <c r="C689" i="4" s="1"/>
  <c r="B690" i="4"/>
  <c r="C690" i="4" s="1"/>
  <c r="B691" i="4"/>
  <c r="C691" i="4" s="1"/>
  <c r="B692" i="4"/>
  <c r="C692" i="4" s="1"/>
  <c r="B693" i="4"/>
  <c r="C693" i="4" s="1"/>
  <c r="B694" i="4"/>
  <c r="C694" i="4" s="1"/>
  <c r="B695" i="4"/>
  <c r="C695" i="4" s="1"/>
  <c r="B696" i="4"/>
  <c r="C696" i="4" s="1"/>
  <c r="B697" i="4"/>
  <c r="C697" i="4" s="1"/>
  <c r="B698" i="4"/>
  <c r="C698" i="4" s="1"/>
  <c r="B699" i="4"/>
  <c r="C699" i="4" s="1"/>
  <c r="B700" i="4"/>
  <c r="C700" i="4" s="1"/>
  <c r="B701" i="4"/>
  <c r="C701" i="4" s="1"/>
  <c r="B702" i="4"/>
  <c r="C702" i="4" s="1"/>
  <c r="B703" i="4"/>
  <c r="C703" i="4" s="1"/>
  <c r="B704" i="4"/>
  <c r="C704" i="4" s="1"/>
  <c r="B705" i="4"/>
  <c r="C705" i="4" s="1"/>
  <c r="B706" i="4"/>
  <c r="C706" i="4" s="1"/>
  <c r="B707" i="4"/>
  <c r="C707" i="4" s="1"/>
  <c r="B708" i="4"/>
  <c r="C708" i="4" s="1"/>
  <c r="B709" i="4"/>
  <c r="C709" i="4" s="1"/>
  <c r="B710" i="4"/>
  <c r="C710" i="4" s="1"/>
  <c r="B711" i="4"/>
  <c r="C711" i="4" s="1"/>
  <c r="B712" i="4"/>
  <c r="C712" i="4" s="1"/>
  <c r="B713" i="4"/>
  <c r="C713" i="4" s="1"/>
  <c r="B714" i="4"/>
  <c r="C714" i="4" s="1"/>
  <c r="B715" i="4"/>
  <c r="C715" i="4" s="1"/>
  <c r="B716" i="4"/>
  <c r="C716" i="4" s="1"/>
  <c r="B717" i="4"/>
  <c r="C717" i="4" s="1"/>
  <c r="B718" i="4"/>
  <c r="C718" i="4" s="1"/>
  <c r="B719" i="4"/>
  <c r="C719" i="4" s="1"/>
  <c r="B720" i="4"/>
  <c r="C720" i="4" s="1"/>
  <c r="B721" i="4"/>
  <c r="C721" i="4" s="1"/>
  <c r="B722" i="4"/>
  <c r="C722" i="4" s="1"/>
  <c r="B723" i="4"/>
  <c r="C723" i="4" s="1"/>
  <c r="B724" i="4"/>
  <c r="C724" i="4" s="1"/>
  <c r="B725" i="4"/>
  <c r="C725" i="4" s="1"/>
  <c r="B726" i="4"/>
  <c r="C726" i="4" s="1"/>
  <c r="B727" i="4"/>
  <c r="C727" i="4" s="1"/>
  <c r="B728" i="4"/>
  <c r="C728" i="4" s="1"/>
  <c r="B729" i="4"/>
  <c r="C729" i="4" s="1"/>
  <c r="B730" i="4"/>
  <c r="C730" i="4" s="1"/>
  <c r="B731" i="4"/>
  <c r="C731" i="4" s="1"/>
  <c r="B732" i="4"/>
  <c r="C732" i="4" s="1"/>
  <c r="B733" i="4"/>
  <c r="C733" i="4" s="1"/>
  <c r="B734" i="4"/>
  <c r="C734" i="4" s="1"/>
  <c r="B735" i="4"/>
  <c r="C735" i="4" s="1"/>
  <c r="B736" i="4"/>
  <c r="C736" i="4" s="1"/>
  <c r="B737" i="4"/>
  <c r="C737" i="4" s="1"/>
  <c r="B738" i="4"/>
  <c r="C738" i="4" s="1"/>
  <c r="B739" i="4"/>
  <c r="C739" i="4" s="1"/>
  <c r="B740" i="4"/>
  <c r="C740" i="4" s="1"/>
  <c r="B741" i="4"/>
  <c r="C741" i="4" s="1"/>
  <c r="B742" i="4"/>
  <c r="C742" i="4" s="1"/>
  <c r="B743" i="4"/>
  <c r="C743" i="4" s="1"/>
  <c r="B744" i="4"/>
  <c r="C744" i="4" s="1"/>
  <c r="B745" i="4"/>
  <c r="C745" i="4" s="1"/>
  <c r="B746" i="4"/>
  <c r="C746" i="4" s="1"/>
  <c r="B747" i="4"/>
  <c r="C747" i="4" s="1"/>
  <c r="B748" i="4"/>
  <c r="C748" i="4" s="1"/>
  <c r="B749" i="4"/>
  <c r="C749" i="4" s="1"/>
  <c r="B750" i="4"/>
  <c r="C750" i="4" s="1"/>
  <c r="B751" i="4"/>
  <c r="C751" i="4" s="1"/>
  <c r="B752" i="4"/>
  <c r="C752" i="4" s="1"/>
  <c r="B753" i="4"/>
  <c r="C753" i="4" s="1"/>
  <c r="B754" i="4"/>
  <c r="C754" i="4" s="1"/>
  <c r="B755" i="4"/>
  <c r="C755" i="4" s="1"/>
  <c r="B756" i="4"/>
  <c r="C756" i="4" s="1"/>
  <c r="B757" i="4"/>
  <c r="C757" i="4" s="1"/>
  <c r="B758" i="4"/>
  <c r="C758" i="4" s="1"/>
  <c r="B759" i="4"/>
  <c r="C759" i="4" s="1"/>
  <c r="B760" i="4"/>
  <c r="C760" i="4" s="1"/>
  <c r="B761" i="4"/>
  <c r="C761" i="4" s="1"/>
  <c r="B762" i="4"/>
  <c r="C762" i="4" s="1"/>
  <c r="B763" i="4"/>
  <c r="C763" i="4" s="1"/>
  <c r="B764" i="4"/>
  <c r="C764" i="4" s="1"/>
  <c r="B765" i="4"/>
  <c r="C765" i="4" s="1"/>
  <c r="B766" i="4"/>
  <c r="C766" i="4" s="1"/>
  <c r="B767" i="4"/>
  <c r="C767" i="4" s="1"/>
  <c r="B768" i="4"/>
  <c r="C768" i="4" s="1"/>
  <c r="B769" i="4"/>
  <c r="C769" i="4" s="1"/>
  <c r="B770" i="4"/>
  <c r="C770" i="4" s="1"/>
  <c r="B771" i="4"/>
  <c r="C771" i="4" s="1"/>
  <c r="B772" i="4"/>
  <c r="C772" i="4" s="1"/>
  <c r="B773" i="4"/>
  <c r="C773" i="4" s="1"/>
  <c r="B774" i="4"/>
  <c r="C774" i="4" s="1"/>
  <c r="B775" i="4"/>
  <c r="C775" i="4" s="1"/>
  <c r="B776" i="4"/>
  <c r="C776" i="4" s="1"/>
  <c r="B777" i="4"/>
  <c r="C777" i="4" s="1"/>
  <c r="B778" i="4"/>
  <c r="C778" i="4" s="1"/>
  <c r="B779" i="4"/>
  <c r="C779" i="4" s="1"/>
  <c r="B780" i="4"/>
  <c r="C780" i="4" s="1"/>
  <c r="B781" i="4"/>
  <c r="C781" i="4" s="1"/>
  <c r="B782" i="4"/>
  <c r="C782" i="4" s="1"/>
  <c r="B783" i="4"/>
  <c r="C783" i="4" s="1"/>
  <c r="B784" i="4"/>
  <c r="C784" i="4" s="1"/>
  <c r="B785" i="4"/>
  <c r="C785" i="4" s="1"/>
  <c r="B786" i="4"/>
  <c r="C786" i="4" s="1"/>
  <c r="B787" i="4"/>
  <c r="C787" i="4" s="1"/>
  <c r="B788" i="4"/>
  <c r="C788" i="4" s="1"/>
  <c r="B789" i="4"/>
  <c r="C789" i="4" s="1"/>
  <c r="B790" i="4"/>
  <c r="C790" i="4" s="1"/>
  <c r="B791" i="4"/>
  <c r="C791" i="4" s="1"/>
  <c r="B792" i="4"/>
  <c r="C792" i="4" s="1"/>
  <c r="B793" i="4"/>
  <c r="C793" i="4" s="1"/>
  <c r="B794" i="4"/>
  <c r="C794" i="4" s="1"/>
  <c r="B795" i="4"/>
  <c r="C795" i="4" s="1"/>
  <c r="B796" i="4"/>
  <c r="C796" i="4" s="1"/>
  <c r="B797" i="4"/>
  <c r="C797" i="4" s="1"/>
  <c r="B798" i="4"/>
  <c r="C798" i="4" s="1"/>
  <c r="B799" i="4"/>
  <c r="C799" i="4" s="1"/>
  <c r="B800" i="4"/>
  <c r="C800" i="4" s="1"/>
  <c r="B801" i="4"/>
  <c r="C801" i="4" s="1"/>
  <c r="B802" i="4"/>
  <c r="C802" i="4" s="1"/>
  <c r="B803" i="4"/>
  <c r="C803" i="4" s="1"/>
  <c r="B804" i="4"/>
  <c r="C804" i="4" s="1"/>
  <c r="B805" i="4"/>
  <c r="C805" i="4" s="1"/>
  <c r="B806" i="4"/>
  <c r="C806" i="4" s="1"/>
  <c r="B807" i="4"/>
  <c r="C807" i="4" s="1"/>
  <c r="B808" i="4"/>
  <c r="C808" i="4" s="1"/>
  <c r="B809" i="4"/>
  <c r="C809" i="4" s="1"/>
  <c r="B810" i="4"/>
  <c r="C810" i="4" s="1"/>
  <c r="B811" i="4"/>
  <c r="C811" i="4" s="1"/>
  <c r="B812" i="4"/>
  <c r="C812" i="4" s="1"/>
  <c r="B813" i="4"/>
  <c r="C813" i="4" s="1"/>
  <c r="B814" i="4"/>
  <c r="C814" i="4" s="1"/>
  <c r="B815" i="4"/>
  <c r="C815" i="4" s="1"/>
  <c r="B816" i="4"/>
  <c r="C816" i="4" s="1"/>
  <c r="B817" i="4"/>
  <c r="C817" i="4" s="1"/>
  <c r="B818" i="4"/>
  <c r="C818" i="4" s="1"/>
  <c r="B819" i="4"/>
  <c r="C819" i="4" s="1"/>
  <c r="B820" i="4"/>
  <c r="C820" i="4" s="1"/>
  <c r="B821" i="4"/>
  <c r="C821" i="4" s="1"/>
  <c r="B822" i="4"/>
  <c r="C822" i="4" s="1"/>
  <c r="B823" i="4"/>
  <c r="C823" i="4" s="1"/>
  <c r="B824" i="4"/>
  <c r="C824" i="4" s="1"/>
  <c r="B825" i="4"/>
  <c r="C825" i="4" s="1"/>
  <c r="B826" i="4"/>
  <c r="C826" i="4" s="1"/>
  <c r="B827" i="4"/>
  <c r="C827" i="4" s="1"/>
  <c r="B828" i="4"/>
  <c r="C828" i="4" s="1"/>
  <c r="B829" i="4"/>
  <c r="C829" i="4" s="1"/>
  <c r="B830" i="4"/>
  <c r="C830" i="4" s="1"/>
  <c r="B831" i="4"/>
  <c r="C831" i="4" s="1"/>
  <c r="B832" i="4"/>
  <c r="C832" i="4" s="1"/>
  <c r="B833" i="4"/>
  <c r="C833" i="4" s="1"/>
  <c r="B834" i="4"/>
  <c r="C834" i="4" s="1"/>
  <c r="B835" i="4"/>
  <c r="C835" i="4" s="1"/>
  <c r="B836" i="4"/>
  <c r="C836" i="4" s="1"/>
  <c r="B837" i="4"/>
  <c r="C837" i="4" s="1"/>
  <c r="B838" i="4"/>
  <c r="C838" i="4" s="1"/>
  <c r="B839" i="4"/>
  <c r="C839" i="4" s="1"/>
  <c r="B840" i="4"/>
  <c r="C840" i="4" s="1"/>
  <c r="B841" i="4"/>
  <c r="C841" i="4" s="1"/>
  <c r="B842" i="4"/>
  <c r="C842" i="4" s="1"/>
  <c r="B843" i="4"/>
  <c r="C843" i="4" s="1"/>
  <c r="B844" i="4"/>
  <c r="C844" i="4" s="1"/>
  <c r="B845" i="4"/>
  <c r="C845" i="4" s="1"/>
  <c r="B846" i="4"/>
  <c r="C846" i="4" s="1"/>
  <c r="B847" i="4"/>
  <c r="C847" i="4" s="1"/>
  <c r="B848" i="4"/>
  <c r="C848" i="4" s="1"/>
  <c r="B849" i="4"/>
  <c r="C849" i="4" s="1"/>
  <c r="B850" i="4"/>
  <c r="C850" i="4" s="1"/>
  <c r="B851" i="4"/>
  <c r="C851" i="4" s="1"/>
  <c r="B852" i="4"/>
  <c r="C852" i="4" s="1"/>
  <c r="B853" i="4"/>
  <c r="C853" i="4" s="1"/>
  <c r="B854" i="4"/>
  <c r="C854" i="4" s="1"/>
  <c r="B855" i="4"/>
  <c r="C855" i="4" s="1"/>
  <c r="B856" i="4"/>
  <c r="C856" i="4" s="1"/>
  <c r="B857" i="4"/>
  <c r="C857" i="4" s="1"/>
  <c r="B858" i="4"/>
  <c r="C858" i="4" s="1"/>
  <c r="B859" i="4"/>
  <c r="C859" i="4" s="1"/>
  <c r="B860" i="4"/>
  <c r="C860" i="4" s="1"/>
  <c r="B861" i="4"/>
  <c r="C861" i="4" s="1"/>
  <c r="B862" i="4"/>
  <c r="C862" i="4" s="1"/>
  <c r="B863" i="4"/>
  <c r="C863" i="4" s="1"/>
  <c r="B864" i="4"/>
  <c r="C864" i="4" s="1"/>
  <c r="B865" i="4"/>
  <c r="C865" i="4" s="1"/>
  <c r="B866" i="4"/>
  <c r="C866" i="4" s="1"/>
  <c r="B867" i="4"/>
  <c r="C867" i="4" s="1"/>
  <c r="B868" i="4"/>
  <c r="C868" i="4" s="1"/>
  <c r="B869" i="4"/>
  <c r="C869" i="4" s="1"/>
  <c r="B870" i="4"/>
  <c r="C870" i="4" s="1"/>
  <c r="B871" i="4"/>
  <c r="C871" i="4" s="1"/>
  <c r="B872" i="4"/>
  <c r="C872" i="4" s="1"/>
  <c r="B873" i="4"/>
  <c r="C873" i="4" s="1"/>
  <c r="B874" i="4"/>
  <c r="C874" i="4" s="1"/>
  <c r="B875" i="4"/>
  <c r="C875" i="4" s="1"/>
  <c r="B876" i="4"/>
  <c r="C876" i="4" s="1"/>
  <c r="B877" i="4"/>
  <c r="C877" i="4" s="1"/>
  <c r="B878" i="4"/>
  <c r="C878" i="4" s="1"/>
  <c r="B879" i="4"/>
  <c r="C879" i="4" s="1"/>
  <c r="B880" i="4"/>
  <c r="C880" i="4" s="1"/>
  <c r="B881" i="4"/>
  <c r="C881" i="4" s="1"/>
  <c r="B882" i="4"/>
  <c r="C882" i="4" s="1"/>
  <c r="B883" i="4"/>
  <c r="C883" i="4" s="1"/>
  <c r="B884" i="4"/>
  <c r="C884" i="4" s="1"/>
  <c r="B885" i="4"/>
  <c r="C885" i="4" s="1"/>
  <c r="B886" i="4"/>
  <c r="C886" i="4" s="1"/>
  <c r="B887" i="4"/>
  <c r="C887" i="4" s="1"/>
  <c r="B888" i="4"/>
  <c r="C888" i="4" s="1"/>
  <c r="B889" i="4"/>
  <c r="C889" i="4" s="1"/>
  <c r="B890" i="4"/>
  <c r="C890" i="4" s="1"/>
  <c r="B891" i="4"/>
  <c r="C891" i="4" s="1"/>
  <c r="B892" i="4"/>
  <c r="C892" i="4" s="1"/>
  <c r="B893" i="4"/>
  <c r="C893" i="4" s="1"/>
  <c r="B894" i="4"/>
  <c r="C894" i="4" s="1"/>
  <c r="B895" i="4"/>
  <c r="C895" i="4" s="1"/>
  <c r="B896" i="4"/>
  <c r="C896" i="4" s="1"/>
  <c r="B897" i="4"/>
  <c r="C897" i="4" s="1"/>
  <c r="B898" i="4"/>
  <c r="C898" i="4" s="1"/>
  <c r="B899" i="4"/>
  <c r="C899" i="4" s="1"/>
  <c r="B900" i="4"/>
  <c r="C900" i="4" s="1"/>
  <c r="B901" i="4"/>
  <c r="C901" i="4" s="1"/>
  <c r="B902" i="4"/>
  <c r="C902" i="4" s="1"/>
  <c r="B903" i="4"/>
  <c r="C903" i="4" s="1"/>
  <c r="B904" i="4"/>
  <c r="C904" i="4" s="1"/>
  <c r="B905" i="4"/>
  <c r="C905" i="4" s="1"/>
  <c r="B906" i="4"/>
  <c r="C906" i="4" s="1"/>
  <c r="B907" i="4"/>
  <c r="C907" i="4" s="1"/>
  <c r="B908" i="4"/>
  <c r="C908" i="4" s="1"/>
  <c r="B909" i="4"/>
  <c r="C909" i="4" s="1"/>
  <c r="B910" i="4"/>
  <c r="C910" i="4" s="1"/>
  <c r="B911" i="4"/>
  <c r="C911" i="4" s="1"/>
  <c r="B912" i="4"/>
  <c r="C912" i="4" s="1"/>
  <c r="B913" i="4"/>
  <c r="C913" i="4" s="1"/>
  <c r="B914" i="4"/>
  <c r="C914" i="4" s="1"/>
  <c r="B915" i="4"/>
  <c r="C915" i="4" s="1"/>
  <c r="B916" i="4"/>
  <c r="C916" i="4" s="1"/>
  <c r="B917" i="4"/>
  <c r="C917" i="4" s="1"/>
  <c r="B918" i="4"/>
  <c r="C918" i="4" s="1"/>
  <c r="B919" i="4"/>
  <c r="C919" i="4" s="1"/>
  <c r="B920" i="4"/>
  <c r="C920" i="4" s="1"/>
  <c r="B921" i="4"/>
  <c r="C921" i="4" s="1"/>
  <c r="B922" i="4"/>
  <c r="C922" i="4" s="1"/>
  <c r="B923" i="4"/>
  <c r="C923" i="4" s="1"/>
  <c r="B924" i="4"/>
  <c r="C924" i="4" s="1"/>
  <c r="B925" i="4"/>
  <c r="C925" i="4" s="1"/>
  <c r="B926" i="4"/>
  <c r="C926" i="4" s="1"/>
  <c r="B927" i="4"/>
  <c r="C927" i="4" s="1"/>
  <c r="B928" i="4"/>
  <c r="C928" i="4" s="1"/>
  <c r="B929" i="4"/>
  <c r="C929" i="4" s="1"/>
  <c r="B930" i="4"/>
  <c r="C930" i="4" s="1"/>
  <c r="B931" i="4"/>
  <c r="C931" i="4" s="1"/>
  <c r="B932" i="4"/>
  <c r="C932" i="4" s="1"/>
  <c r="B933" i="4"/>
  <c r="C933" i="4" s="1"/>
  <c r="B934" i="4"/>
  <c r="C934" i="4" s="1"/>
  <c r="B935" i="4"/>
  <c r="C935" i="4" s="1"/>
  <c r="B936" i="4"/>
  <c r="C936" i="4" s="1"/>
  <c r="B937" i="4"/>
  <c r="C937" i="4" s="1"/>
  <c r="B938" i="4"/>
  <c r="C938" i="4" s="1"/>
  <c r="B939" i="4"/>
  <c r="C939" i="4" s="1"/>
  <c r="B940" i="4"/>
  <c r="C940" i="4" s="1"/>
  <c r="B941" i="4"/>
  <c r="C941" i="4" s="1"/>
  <c r="B942" i="4"/>
  <c r="C942" i="4" s="1"/>
  <c r="B943" i="4"/>
  <c r="C943" i="4" s="1"/>
  <c r="B944" i="4"/>
  <c r="C944" i="4" s="1"/>
  <c r="B945" i="4"/>
  <c r="C945" i="4" s="1"/>
  <c r="B946" i="4"/>
  <c r="C946" i="4" s="1"/>
  <c r="B947" i="4"/>
  <c r="C947" i="4" s="1"/>
  <c r="B948" i="4"/>
  <c r="C948" i="4" s="1"/>
  <c r="B949" i="4"/>
  <c r="C949" i="4" s="1"/>
  <c r="B950" i="4"/>
  <c r="C950" i="4" s="1"/>
  <c r="B951" i="4"/>
  <c r="C951" i="4" s="1"/>
  <c r="B952" i="4"/>
  <c r="C952" i="4" s="1"/>
  <c r="B953" i="4"/>
  <c r="C953" i="4" s="1"/>
  <c r="B954" i="4"/>
  <c r="C954" i="4" s="1"/>
  <c r="B955" i="4"/>
  <c r="C955" i="4" s="1"/>
  <c r="B956" i="4"/>
  <c r="C956" i="4" s="1"/>
  <c r="B957" i="4"/>
  <c r="C957" i="4" s="1"/>
  <c r="B958" i="4"/>
  <c r="C958" i="4" s="1"/>
  <c r="B959" i="4"/>
  <c r="C959" i="4" s="1"/>
  <c r="B960" i="4"/>
  <c r="C960" i="4" s="1"/>
  <c r="B961" i="4"/>
  <c r="C961" i="4" s="1"/>
  <c r="B962" i="4"/>
  <c r="C962" i="4" s="1"/>
  <c r="B963" i="4"/>
  <c r="C963" i="4" s="1"/>
  <c r="B964" i="4"/>
  <c r="C964" i="4" s="1"/>
  <c r="B965" i="4"/>
  <c r="C965" i="4" s="1"/>
  <c r="B966" i="4"/>
  <c r="C966" i="4" s="1"/>
  <c r="B967" i="4"/>
  <c r="C967" i="4" s="1"/>
  <c r="B968" i="4"/>
  <c r="C968" i="4" s="1"/>
  <c r="B969" i="4"/>
  <c r="C969" i="4" s="1"/>
  <c r="B970" i="4"/>
  <c r="C970" i="4" s="1"/>
  <c r="B971" i="4"/>
  <c r="C971" i="4" s="1"/>
  <c r="B972" i="4"/>
  <c r="C972" i="4" s="1"/>
  <c r="B973" i="4"/>
  <c r="C973" i="4" s="1"/>
  <c r="B974" i="4"/>
  <c r="C974" i="4" s="1"/>
  <c r="B975" i="4"/>
  <c r="C975" i="4" s="1"/>
  <c r="B976" i="4"/>
  <c r="C976" i="4" s="1"/>
  <c r="B977" i="4"/>
  <c r="C977" i="4" s="1"/>
  <c r="B978" i="4"/>
  <c r="C978" i="4" s="1"/>
  <c r="B979" i="4"/>
  <c r="C979" i="4" s="1"/>
  <c r="B980" i="4"/>
  <c r="C980" i="4" s="1"/>
  <c r="B981" i="4"/>
  <c r="C981" i="4" s="1"/>
  <c r="B982" i="4"/>
  <c r="C982" i="4" s="1"/>
  <c r="B983" i="4"/>
  <c r="C983" i="4" s="1"/>
  <c r="B984" i="4"/>
  <c r="C984" i="4" s="1"/>
  <c r="B985" i="4"/>
  <c r="C985" i="4" s="1"/>
  <c r="B986" i="4"/>
  <c r="C986" i="4" s="1"/>
  <c r="B987" i="4"/>
  <c r="C987" i="4" s="1"/>
  <c r="B988" i="4"/>
  <c r="C988" i="4" s="1"/>
  <c r="B989" i="4"/>
  <c r="C989" i="4" s="1"/>
  <c r="B990" i="4"/>
  <c r="C990" i="4" s="1"/>
  <c r="B991" i="4"/>
  <c r="C991" i="4" s="1"/>
  <c r="B992" i="4"/>
  <c r="C992" i="4" s="1"/>
  <c r="B993" i="4"/>
  <c r="C993" i="4" s="1"/>
  <c r="B994" i="4"/>
  <c r="C994" i="4" s="1"/>
  <c r="B995" i="4"/>
  <c r="C995" i="4" s="1"/>
  <c r="B996" i="4"/>
  <c r="C996" i="4" s="1"/>
  <c r="B997" i="4"/>
  <c r="C997" i="4" s="1"/>
  <c r="B998" i="4"/>
  <c r="C998" i="4" s="1"/>
  <c r="B999" i="4"/>
  <c r="C999" i="4" s="1"/>
  <c r="B1000" i="4"/>
  <c r="C1000" i="4" s="1"/>
  <c r="B1001" i="4"/>
  <c r="C1001" i="4" s="1"/>
  <c r="B1002" i="4"/>
  <c r="C1002" i="4" s="1"/>
  <c r="B1003" i="4"/>
  <c r="C1003" i="4" s="1"/>
  <c r="B1004" i="4"/>
  <c r="C1004" i="4" s="1"/>
  <c r="B1005" i="4"/>
  <c r="C1005" i="4" s="1"/>
  <c r="B1006" i="4"/>
  <c r="C1006" i="4" s="1"/>
  <c r="B1007" i="4"/>
  <c r="C1007" i="4" s="1"/>
  <c r="B1008" i="4"/>
  <c r="C1008" i="4" s="1"/>
  <c r="B1009" i="4"/>
  <c r="C1009" i="4" s="1"/>
  <c r="B1010" i="4"/>
  <c r="C1010" i="4" s="1"/>
  <c r="B1011" i="4"/>
  <c r="C1011" i="4" s="1"/>
  <c r="B1012" i="4"/>
  <c r="C1012" i="4" s="1"/>
  <c r="B1013" i="4"/>
  <c r="C1013" i="4" s="1"/>
  <c r="B1014" i="4"/>
  <c r="C1014" i="4" s="1"/>
  <c r="B1015" i="4"/>
  <c r="C1015" i="4" s="1"/>
  <c r="B1016" i="4"/>
  <c r="C1016" i="4" s="1"/>
  <c r="B1017" i="4"/>
  <c r="C1017" i="4" s="1"/>
  <c r="B1018" i="4"/>
  <c r="C1018" i="4" s="1"/>
  <c r="B1019" i="4"/>
  <c r="C1019" i="4" s="1"/>
  <c r="B1020" i="4"/>
  <c r="C1020" i="4" s="1"/>
  <c r="B1021" i="4"/>
  <c r="C1021" i="4" s="1"/>
  <c r="B1022" i="4"/>
  <c r="C1022" i="4" s="1"/>
  <c r="B1023" i="4"/>
  <c r="C1023" i="4" s="1"/>
  <c r="B1024" i="4"/>
  <c r="C1024" i="4" s="1"/>
  <c r="B1025" i="4"/>
  <c r="C1025" i="4" s="1"/>
  <c r="B1026" i="4"/>
  <c r="C1026" i="4" s="1"/>
  <c r="B1027" i="4"/>
  <c r="C1027" i="4" s="1"/>
  <c r="B1028" i="4"/>
  <c r="C1028" i="4" s="1"/>
  <c r="B1029" i="4"/>
  <c r="C1029" i="4" s="1"/>
  <c r="B1030" i="4"/>
  <c r="C1030" i="4" s="1"/>
  <c r="B1031" i="4"/>
  <c r="C1031" i="4" s="1"/>
  <c r="B1032" i="4"/>
  <c r="C1032" i="4" s="1"/>
  <c r="B1033" i="4"/>
  <c r="C1033" i="4" s="1"/>
  <c r="B1034" i="4"/>
  <c r="C1034" i="4" s="1"/>
  <c r="B1035" i="4"/>
  <c r="C1035" i="4" s="1"/>
  <c r="B1036" i="4"/>
  <c r="C1036" i="4" s="1"/>
  <c r="B1037" i="4"/>
  <c r="C1037" i="4" s="1"/>
  <c r="B1038" i="4"/>
  <c r="C1038" i="4" s="1"/>
  <c r="B1039" i="4"/>
  <c r="C1039" i="4" s="1"/>
  <c r="B1040" i="4"/>
  <c r="C1040" i="4" s="1"/>
  <c r="B1041" i="4"/>
  <c r="C1041" i="4" s="1"/>
  <c r="B1042" i="4"/>
  <c r="C1042" i="4" s="1"/>
  <c r="B1043" i="4"/>
  <c r="C1043" i="4" s="1"/>
  <c r="B1044" i="4"/>
  <c r="C1044" i="4" s="1"/>
  <c r="B1045" i="4"/>
  <c r="C1045" i="4" s="1"/>
  <c r="B1046" i="4"/>
  <c r="C1046" i="4" s="1"/>
  <c r="B1047" i="4"/>
  <c r="C1047" i="4" s="1"/>
  <c r="B1048" i="4"/>
  <c r="C1048" i="4" s="1"/>
  <c r="B1049" i="4"/>
  <c r="C1049" i="4" s="1"/>
  <c r="B1050" i="4"/>
  <c r="C1050" i="4" s="1"/>
  <c r="B1051" i="4"/>
  <c r="C1051" i="4" s="1"/>
  <c r="B1052" i="4"/>
  <c r="C1052" i="4" s="1"/>
  <c r="B1053" i="4"/>
  <c r="C1053" i="4" s="1"/>
  <c r="B1054" i="4"/>
  <c r="C1054" i="4" s="1"/>
  <c r="B1055" i="4"/>
  <c r="C1055" i="4" s="1"/>
  <c r="B1056" i="4"/>
  <c r="C1056" i="4" s="1"/>
  <c r="B1057" i="4"/>
  <c r="C1057" i="4" s="1"/>
  <c r="B1058" i="4"/>
  <c r="C1058" i="4" s="1"/>
  <c r="B1059" i="4"/>
  <c r="C1059" i="4" s="1"/>
  <c r="B1060" i="4"/>
  <c r="C1060" i="4" s="1"/>
  <c r="B1061" i="4"/>
  <c r="C1061" i="4" s="1"/>
  <c r="B1062" i="4"/>
  <c r="C1062" i="4" s="1"/>
  <c r="B1063" i="4"/>
  <c r="C1063" i="4" s="1"/>
  <c r="B1064" i="4"/>
  <c r="C1064" i="4" s="1"/>
  <c r="B1065" i="4"/>
  <c r="C1065" i="4" s="1"/>
  <c r="B1066" i="4"/>
  <c r="C1066" i="4" s="1"/>
  <c r="B1067" i="4"/>
  <c r="C1067" i="4" s="1"/>
  <c r="B1068" i="4"/>
  <c r="C1068" i="4" s="1"/>
  <c r="B1069" i="4"/>
  <c r="C1069" i="4" s="1"/>
  <c r="B1070" i="4"/>
  <c r="C1070" i="4" s="1"/>
  <c r="B1071" i="4"/>
  <c r="C1071" i="4" s="1"/>
  <c r="B1072" i="4"/>
  <c r="C1072" i="4" s="1"/>
  <c r="B1073" i="4"/>
  <c r="C1073" i="4" s="1"/>
  <c r="B1074" i="4"/>
  <c r="C1074" i="4" s="1"/>
  <c r="B1075" i="4"/>
  <c r="C1075" i="4" s="1"/>
  <c r="B1076" i="4"/>
  <c r="C1076" i="4" s="1"/>
  <c r="B1077" i="4"/>
  <c r="C1077" i="4" s="1"/>
  <c r="B1078" i="4"/>
  <c r="C1078" i="4" s="1"/>
  <c r="B1079" i="4"/>
  <c r="C1079" i="4" s="1"/>
  <c r="B1080" i="4"/>
  <c r="C1080" i="4" s="1"/>
  <c r="B1081" i="4"/>
  <c r="C1081" i="4" s="1"/>
  <c r="B1082" i="4"/>
  <c r="C1082" i="4" s="1"/>
  <c r="B1083" i="4"/>
  <c r="C1083" i="4" s="1"/>
  <c r="B1084" i="4"/>
  <c r="C1084" i="4" s="1"/>
  <c r="B1085" i="4"/>
  <c r="C1085" i="4" s="1"/>
  <c r="B1086" i="4"/>
  <c r="C1086" i="4" s="1"/>
  <c r="B1087" i="4"/>
  <c r="C1087" i="4" s="1"/>
  <c r="B1088" i="4"/>
  <c r="C1088" i="4" s="1"/>
  <c r="B1089" i="4"/>
  <c r="C1089" i="4" s="1"/>
  <c r="B1090" i="4"/>
  <c r="C1090" i="4" s="1"/>
  <c r="B1091" i="4"/>
  <c r="C1091" i="4" s="1"/>
  <c r="B1092" i="4"/>
  <c r="C1092" i="4" s="1"/>
  <c r="B1093" i="4"/>
  <c r="C1093" i="4" s="1"/>
  <c r="B1094" i="4"/>
  <c r="C1094" i="4" s="1"/>
  <c r="B1095" i="4"/>
  <c r="C1095" i="4" s="1"/>
  <c r="B1096" i="4"/>
  <c r="C1096" i="4" s="1"/>
  <c r="B1097" i="4"/>
  <c r="C1097" i="4" s="1"/>
  <c r="B1098" i="4"/>
  <c r="C1098" i="4" s="1"/>
  <c r="B1099" i="4"/>
  <c r="C1099" i="4" s="1"/>
  <c r="B1100" i="4"/>
  <c r="C1100" i="4" s="1"/>
  <c r="B1101" i="4"/>
  <c r="C1101" i="4" s="1"/>
  <c r="B1102" i="4"/>
  <c r="C1102" i="4" s="1"/>
  <c r="B1103" i="4"/>
  <c r="C1103" i="4" s="1"/>
  <c r="B1104" i="4"/>
  <c r="C1104" i="4" s="1"/>
  <c r="B1105" i="4"/>
  <c r="C1105" i="4" s="1"/>
  <c r="B1106" i="4"/>
  <c r="C1106" i="4" s="1"/>
  <c r="B1107" i="4"/>
  <c r="C1107" i="4" s="1"/>
  <c r="B1108" i="4"/>
  <c r="C1108" i="4" s="1"/>
  <c r="B1109" i="4"/>
  <c r="C1109" i="4" s="1"/>
  <c r="B1110" i="4"/>
  <c r="C1110" i="4" s="1"/>
  <c r="B1111" i="4"/>
  <c r="C1111" i="4" s="1"/>
  <c r="B1112" i="4"/>
  <c r="C1112" i="4" s="1"/>
  <c r="B1113" i="4"/>
  <c r="C1113" i="4" s="1"/>
  <c r="B1114" i="4"/>
  <c r="C1114" i="4" s="1"/>
  <c r="B1115" i="4"/>
  <c r="C1115" i="4" s="1"/>
  <c r="B1116" i="4"/>
  <c r="C1116" i="4" s="1"/>
  <c r="B1117" i="4"/>
  <c r="C1117" i="4" s="1"/>
  <c r="B1118" i="4"/>
  <c r="C1118" i="4" s="1"/>
  <c r="B1119" i="4"/>
  <c r="C1119" i="4" s="1"/>
  <c r="B1120" i="4"/>
  <c r="C1120" i="4" s="1"/>
  <c r="B1121" i="4"/>
  <c r="C1121" i="4" s="1"/>
  <c r="B1122" i="4"/>
  <c r="C1122" i="4" s="1"/>
  <c r="B1123" i="4"/>
  <c r="C1123" i="4" s="1"/>
  <c r="B1124" i="4"/>
  <c r="C1124" i="4" s="1"/>
  <c r="B1125" i="4"/>
  <c r="C1125" i="4" s="1"/>
  <c r="B1126" i="4"/>
  <c r="C1126" i="4" s="1"/>
  <c r="B1127" i="4"/>
  <c r="C1127" i="4" s="1"/>
  <c r="B1128" i="4"/>
  <c r="C1128" i="4" s="1"/>
  <c r="B1129" i="4"/>
  <c r="C1129" i="4" s="1"/>
  <c r="B1130" i="4"/>
  <c r="C1130" i="4" s="1"/>
  <c r="B1131" i="4"/>
  <c r="C1131" i="4" s="1"/>
  <c r="B1132" i="4"/>
  <c r="C1132" i="4" s="1"/>
  <c r="B1133" i="4"/>
  <c r="C1133" i="4" s="1"/>
  <c r="B1134" i="4"/>
  <c r="C1134" i="4" s="1"/>
  <c r="B1135" i="4"/>
  <c r="C1135" i="4" s="1"/>
  <c r="B1136" i="4"/>
  <c r="C1136" i="4" s="1"/>
  <c r="B1137" i="4"/>
  <c r="C1137" i="4" s="1"/>
  <c r="B1138" i="4"/>
  <c r="C1138" i="4" s="1"/>
  <c r="B1139" i="4"/>
  <c r="C1139" i="4" s="1"/>
  <c r="B1140" i="4"/>
  <c r="C1140" i="4" s="1"/>
  <c r="B1141" i="4"/>
  <c r="C1141" i="4" s="1"/>
  <c r="B1142" i="4"/>
  <c r="C1142" i="4" s="1"/>
  <c r="B1143" i="4"/>
  <c r="C1143" i="4" s="1"/>
  <c r="B1144" i="4"/>
  <c r="C1144" i="4" s="1"/>
  <c r="B1145" i="4"/>
  <c r="C1145" i="4" s="1"/>
  <c r="B1146" i="4"/>
  <c r="C1146" i="4" s="1"/>
  <c r="B1147" i="4"/>
  <c r="C1147" i="4" s="1"/>
  <c r="B1148" i="4"/>
  <c r="C1148" i="4" s="1"/>
  <c r="B1149" i="4"/>
  <c r="C1149" i="4" s="1"/>
  <c r="B1150" i="4"/>
  <c r="C1150" i="4" s="1"/>
  <c r="B1151" i="4"/>
  <c r="C1151" i="4" s="1"/>
  <c r="B1152" i="4"/>
  <c r="C1152" i="4" s="1"/>
  <c r="B1153" i="4"/>
  <c r="C1153" i="4" s="1"/>
  <c r="B1154" i="4"/>
  <c r="C1154" i="4" s="1"/>
  <c r="B1155" i="4"/>
  <c r="C1155" i="4" s="1"/>
  <c r="B1156" i="4"/>
  <c r="C1156" i="4" s="1"/>
  <c r="B1157" i="4"/>
  <c r="C1157" i="4" s="1"/>
  <c r="B1158" i="4"/>
  <c r="C1158" i="4" s="1"/>
  <c r="B1159" i="4"/>
  <c r="C1159" i="4" s="1"/>
  <c r="B1160" i="4"/>
  <c r="C1160" i="4" s="1"/>
  <c r="B1161" i="4"/>
  <c r="C1161" i="4" s="1"/>
  <c r="B1162" i="4"/>
  <c r="C1162" i="4" s="1"/>
  <c r="B1163" i="4"/>
  <c r="C1163" i="4" s="1"/>
  <c r="B1164" i="4"/>
  <c r="C1164" i="4" s="1"/>
  <c r="B1165" i="4"/>
  <c r="C1165" i="4" s="1"/>
  <c r="B1166" i="4"/>
  <c r="C1166" i="4" s="1"/>
  <c r="B1167" i="4"/>
  <c r="C1167" i="4" s="1"/>
  <c r="B1168" i="4"/>
  <c r="C1168" i="4" s="1"/>
  <c r="B1169" i="4"/>
  <c r="C1169" i="4" s="1"/>
  <c r="B1170" i="4"/>
  <c r="C1170" i="4" s="1"/>
  <c r="B1171" i="4"/>
  <c r="C1171" i="4" s="1"/>
  <c r="B1172" i="4"/>
  <c r="C1172" i="4" s="1"/>
  <c r="B1173" i="4"/>
  <c r="C1173" i="4" s="1"/>
  <c r="B1174" i="4"/>
  <c r="C1174" i="4" s="1"/>
  <c r="B1175" i="4"/>
  <c r="C1175" i="4" s="1"/>
  <c r="B1176" i="4"/>
  <c r="C1176" i="4" s="1"/>
  <c r="B1177" i="4"/>
  <c r="C1177" i="4" s="1"/>
  <c r="B1178" i="4"/>
  <c r="C1178" i="4" s="1"/>
  <c r="B1179" i="4"/>
  <c r="C1179" i="4" s="1"/>
  <c r="B1180" i="4"/>
  <c r="C1180" i="4" s="1"/>
  <c r="B1181" i="4"/>
  <c r="C1181" i="4" s="1"/>
  <c r="B1182" i="4"/>
  <c r="C1182" i="4" s="1"/>
  <c r="B1183" i="4"/>
  <c r="C1183" i="4" s="1"/>
  <c r="B1184" i="4"/>
  <c r="C1184" i="4" s="1"/>
  <c r="B1185" i="4"/>
  <c r="C1185" i="4" s="1"/>
  <c r="B1186" i="4"/>
  <c r="C1186" i="4" s="1"/>
  <c r="B1187" i="4"/>
  <c r="C1187" i="4" s="1"/>
  <c r="B1188" i="4"/>
  <c r="C1188" i="4" s="1"/>
  <c r="B1189" i="4"/>
  <c r="C1189" i="4" s="1"/>
  <c r="B1190" i="4"/>
  <c r="C1190" i="4" s="1"/>
  <c r="B1191" i="4"/>
  <c r="C1191" i="4" s="1"/>
  <c r="B1192" i="4"/>
  <c r="C1192" i="4" s="1"/>
  <c r="B1193" i="4"/>
  <c r="C1193" i="4" s="1"/>
  <c r="B1194" i="4"/>
  <c r="C1194" i="4" s="1"/>
  <c r="B1195" i="4"/>
  <c r="C1195" i="4" s="1"/>
  <c r="B1196" i="4"/>
  <c r="C1196" i="4" s="1"/>
  <c r="B1197" i="4"/>
  <c r="C1197" i="4" s="1"/>
  <c r="B1198" i="4"/>
  <c r="C1198" i="4" s="1"/>
  <c r="B1199" i="4"/>
  <c r="C1199" i="4" s="1"/>
  <c r="B1200" i="4"/>
  <c r="C1200" i="4" s="1"/>
  <c r="B1201" i="4"/>
  <c r="C1201" i="4" s="1"/>
  <c r="B1202" i="4"/>
  <c r="C1202" i="4" s="1"/>
  <c r="B1203" i="4"/>
  <c r="C1203" i="4" s="1"/>
  <c r="B1204" i="4"/>
  <c r="C1204" i="4" s="1"/>
  <c r="B1205" i="4"/>
  <c r="C1205" i="4" s="1"/>
  <c r="B1206" i="4"/>
  <c r="C1206" i="4" s="1"/>
  <c r="B1207" i="4"/>
  <c r="C1207" i="4" s="1"/>
  <c r="B1208" i="4"/>
  <c r="C1208" i="4" s="1"/>
  <c r="B1209" i="4"/>
  <c r="C1209" i="4" s="1"/>
  <c r="B1210" i="4"/>
  <c r="C1210" i="4" s="1"/>
  <c r="B1211" i="4"/>
  <c r="C1211" i="4" s="1"/>
  <c r="B1212" i="4"/>
  <c r="C1212" i="4" s="1"/>
  <c r="B1213" i="4"/>
  <c r="C1213" i="4" s="1"/>
  <c r="B1214" i="4"/>
  <c r="C1214" i="4" s="1"/>
  <c r="B1215" i="4"/>
  <c r="C1215" i="4" s="1"/>
  <c r="B1216" i="4"/>
  <c r="C1216" i="4" s="1"/>
  <c r="B1217" i="4"/>
  <c r="C1217" i="4" s="1"/>
  <c r="B1218" i="4"/>
  <c r="C1218" i="4" s="1"/>
  <c r="B1219" i="4"/>
  <c r="C1219" i="4" s="1"/>
  <c r="B1220" i="4"/>
  <c r="C1220" i="4" s="1"/>
  <c r="B1221" i="4"/>
  <c r="C1221" i="4" s="1"/>
  <c r="B1222" i="4"/>
  <c r="C1222" i="4" s="1"/>
  <c r="B1223" i="4"/>
  <c r="C1223" i="4" s="1"/>
  <c r="B1224" i="4"/>
  <c r="C1224" i="4" s="1"/>
  <c r="B1225" i="4"/>
  <c r="C1225" i="4" s="1"/>
  <c r="B1226" i="4"/>
  <c r="C1226" i="4" s="1"/>
  <c r="B1227" i="4"/>
  <c r="C1227" i="4" s="1"/>
  <c r="B1228" i="4"/>
  <c r="C1228" i="4" s="1"/>
  <c r="B1229" i="4"/>
  <c r="C1229" i="4" s="1"/>
  <c r="B1230" i="4"/>
  <c r="C1230" i="4" s="1"/>
  <c r="B1231" i="4"/>
  <c r="C1231" i="4" s="1"/>
  <c r="B1232" i="4"/>
  <c r="C1232" i="4" s="1"/>
  <c r="B1233" i="4"/>
  <c r="C1233" i="4" s="1"/>
  <c r="B1234" i="4"/>
  <c r="C1234" i="4" s="1"/>
  <c r="B1235" i="4"/>
  <c r="C1235" i="4" s="1"/>
  <c r="B1236" i="4"/>
  <c r="C1236" i="4" s="1"/>
  <c r="B1237" i="4"/>
  <c r="C1237" i="4" s="1"/>
  <c r="B1238" i="4"/>
  <c r="C1238" i="4" s="1"/>
  <c r="B1239" i="4"/>
  <c r="C1239" i="4" s="1"/>
  <c r="B1240" i="4"/>
  <c r="C1240" i="4" s="1"/>
  <c r="B1241" i="4"/>
  <c r="C1241" i="4" s="1"/>
  <c r="B1242" i="4"/>
  <c r="C1242" i="4" s="1"/>
  <c r="B1243" i="4"/>
  <c r="C1243" i="4" s="1"/>
  <c r="B1244" i="4"/>
  <c r="C1244" i="4" s="1"/>
  <c r="B1245" i="4"/>
  <c r="C1245" i="4" s="1"/>
  <c r="B1246" i="4"/>
  <c r="C1246" i="4" s="1"/>
  <c r="B1247" i="4"/>
  <c r="C1247" i="4" s="1"/>
  <c r="B1248" i="4"/>
  <c r="C1248" i="4" s="1"/>
  <c r="B1249" i="4"/>
  <c r="C1249" i="4" s="1"/>
  <c r="B1250" i="4"/>
  <c r="C1250" i="4" s="1"/>
  <c r="B1251" i="4"/>
  <c r="C1251" i="4" s="1"/>
  <c r="B1252" i="4"/>
  <c r="C1252" i="4" s="1"/>
  <c r="B1253" i="4"/>
  <c r="C1253" i="4" s="1"/>
  <c r="B1254" i="4"/>
  <c r="C1254" i="4" s="1"/>
  <c r="B1255" i="4"/>
  <c r="C1255" i="4" s="1"/>
  <c r="B1256" i="4"/>
  <c r="C1256" i="4" s="1"/>
  <c r="B1257" i="4"/>
  <c r="C1257" i="4" s="1"/>
  <c r="B1258" i="4"/>
  <c r="C1258" i="4" s="1"/>
  <c r="B1259" i="4"/>
  <c r="C1259" i="4" s="1"/>
  <c r="B1260" i="4"/>
  <c r="C1260" i="4" s="1"/>
  <c r="B1261" i="4"/>
  <c r="C1261" i="4" s="1"/>
  <c r="B1262" i="4"/>
  <c r="C1262" i="4" s="1"/>
  <c r="B1263" i="4"/>
  <c r="C1263" i="4" s="1"/>
  <c r="B1264" i="4"/>
  <c r="C1264" i="4" s="1"/>
  <c r="B1265" i="4"/>
  <c r="C1265" i="4" s="1"/>
  <c r="B1266" i="4"/>
  <c r="C1266" i="4" s="1"/>
  <c r="B1267" i="4"/>
  <c r="C1267" i="4" s="1"/>
  <c r="B1268" i="4"/>
  <c r="C1268" i="4" s="1"/>
  <c r="B1269" i="4"/>
  <c r="C1269" i="4" s="1"/>
  <c r="B1270" i="4"/>
  <c r="C1270" i="4" s="1"/>
  <c r="B1271" i="4"/>
  <c r="C1271" i="4" s="1"/>
  <c r="B1272" i="4"/>
  <c r="C1272" i="4" s="1"/>
  <c r="B1273" i="4"/>
  <c r="C1273" i="4" s="1"/>
  <c r="B1274" i="4"/>
  <c r="C1274" i="4" s="1"/>
  <c r="B1275" i="4"/>
  <c r="C1275" i="4" s="1"/>
  <c r="B1276" i="4"/>
  <c r="C1276" i="4" s="1"/>
  <c r="B1277" i="4"/>
  <c r="C1277" i="4" s="1"/>
  <c r="B1278" i="4"/>
  <c r="C1278" i="4" s="1"/>
  <c r="B1279" i="4"/>
  <c r="C1279" i="4" s="1"/>
  <c r="B1280" i="4"/>
  <c r="C1280" i="4" s="1"/>
  <c r="B1281" i="4"/>
  <c r="C1281" i="4" s="1"/>
  <c r="B1282" i="4"/>
  <c r="C1282" i="4" s="1"/>
  <c r="B1283" i="4"/>
  <c r="C1283" i="4" s="1"/>
  <c r="B1284" i="4"/>
  <c r="C1284" i="4" s="1"/>
  <c r="B1285" i="4"/>
  <c r="C1285" i="4" s="1"/>
  <c r="B1286" i="4"/>
  <c r="C1286" i="4" s="1"/>
  <c r="B1287" i="4"/>
  <c r="C1287" i="4" s="1"/>
  <c r="B1288" i="4"/>
  <c r="C1288" i="4" s="1"/>
  <c r="B1289" i="4"/>
  <c r="C1289" i="4" s="1"/>
  <c r="B1290" i="4"/>
  <c r="C1290" i="4" s="1"/>
  <c r="B1291" i="4"/>
  <c r="C1291" i="4" s="1"/>
  <c r="B1292" i="4"/>
  <c r="C1292" i="4" s="1"/>
  <c r="B1293" i="4"/>
  <c r="C1293" i="4" s="1"/>
  <c r="B1294" i="4"/>
  <c r="C1294" i="4" s="1"/>
  <c r="B1295" i="4"/>
  <c r="C1295" i="4" s="1"/>
  <c r="B1296" i="4"/>
  <c r="C1296" i="4" s="1"/>
  <c r="B1297" i="4"/>
  <c r="C1297" i="4" s="1"/>
  <c r="B1298" i="4"/>
  <c r="C1298" i="4" s="1"/>
  <c r="B1299" i="4"/>
  <c r="C1299" i="4" s="1"/>
  <c r="B1300" i="4"/>
  <c r="C1300" i="4" s="1"/>
  <c r="B1301" i="4"/>
  <c r="C1301" i="4" s="1"/>
  <c r="B1302" i="4"/>
  <c r="C1302" i="4" s="1"/>
  <c r="B1303" i="4"/>
  <c r="C1303" i="4" s="1"/>
  <c r="B1304" i="4"/>
  <c r="C1304" i="4" s="1"/>
  <c r="B1305" i="4"/>
  <c r="C1305" i="4" s="1"/>
  <c r="B1306" i="4"/>
  <c r="C1306" i="4" s="1"/>
  <c r="B1307" i="4"/>
  <c r="C1307" i="4" s="1"/>
  <c r="B1308" i="4"/>
  <c r="C1308" i="4" s="1"/>
  <c r="B1309" i="4"/>
  <c r="C1309" i="4" s="1"/>
  <c r="B1310" i="4"/>
  <c r="C1310" i="4" s="1"/>
  <c r="B1311" i="4"/>
  <c r="C1311" i="4" s="1"/>
  <c r="B1312" i="4"/>
  <c r="C1312" i="4" s="1"/>
  <c r="B1313" i="4"/>
  <c r="C1313" i="4" s="1"/>
  <c r="B1314" i="4"/>
  <c r="C1314" i="4" s="1"/>
  <c r="B1315" i="4"/>
  <c r="C1315" i="4" s="1"/>
  <c r="B1316" i="4"/>
  <c r="C1316" i="4" s="1"/>
  <c r="B1317" i="4"/>
  <c r="C1317" i="4" s="1"/>
  <c r="B1318" i="4"/>
  <c r="C1318" i="4" s="1"/>
  <c r="B1319" i="4"/>
  <c r="C1319" i="4" s="1"/>
  <c r="B1320" i="4"/>
  <c r="C1320" i="4" s="1"/>
  <c r="B1321" i="4"/>
  <c r="C1321" i="4" s="1"/>
  <c r="B1322" i="4"/>
  <c r="C1322" i="4" s="1"/>
  <c r="B1323" i="4"/>
  <c r="C1323" i="4" s="1"/>
  <c r="B1324" i="4"/>
  <c r="C1324" i="4" s="1"/>
  <c r="B1325" i="4"/>
  <c r="C1325" i="4" s="1"/>
  <c r="B1326" i="4"/>
  <c r="C1326" i="4" s="1"/>
  <c r="B1327" i="4"/>
  <c r="C1327" i="4" s="1"/>
  <c r="B1328" i="4"/>
  <c r="C1328" i="4" s="1"/>
  <c r="B1329" i="4"/>
  <c r="C1329" i="4" s="1"/>
  <c r="B1330" i="4"/>
  <c r="C1330" i="4" s="1"/>
  <c r="B1331" i="4"/>
  <c r="C1331" i="4" s="1"/>
  <c r="B1332" i="4"/>
  <c r="C1332" i="4" s="1"/>
  <c r="B1333" i="4"/>
  <c r="C1333" i="4" s="1"/>
  <c r="B1334" i="4"/>
  <c r="C1334" i="4" s="1"/>
  <c r="B1335" i="4"/>
  <c r="C1335" i="4" s="1"/>
  <c r="B1336" i="4"/>
  <c r="C1336" i="4" s="1"/>
  <c r="B1337" i="4"/>
  <c r="C1337" i="4" s="1"/>
  <c r="B1338" i="4"/>
  <c r="C1338" i="4" s="1"/>
  <c r="B1339" i="4"/>
  <c r="C1339" i="4" s="1"/>
  <c r="B1340" i="4"/>
  <c r="C1340" i="4" s="1"/>
  <c r="B1341" i="4"/>
  <c r="C1341" i="4" s="1"/>
  <c r="B1342" i="4"/>
  <c r="C1342" i="4" s="1"/>
  <c r="B1343" i="4"/>
  <c r="C1343" i="4" s="1"/>
  <c r="B1344" i="4"/>
  <c r="C1344" i="4" s="1"/>
  <c r="B1345" i="4"/>
  <c r="C1345" i="4" s="1"/>
  <c r="B1346" i="4"/>
  <c r="C1346" i="4" s="1"/>
  <c r="B1347" i="4"/>
  <c r="C1347" i="4" s="1"/>
  <c r="B1348" i="4"/>
  <c r="C1348" i="4" s="1"/>
  <c r="B1349" i="4"/>
  <c r="C1349" i="4" s="1"/>
  <c r="B1350" i="4"/>
  <c r="C1350" i="4" s="1"/>
  <c r="B1351" i="4"/>
  <c r="C1351" i="4" s="1"/>
  <c r="B1352" i="4"/>
  <c r="C1352" i="4" s="1"/>
  <c r="B1353" i="4"/>
  <c r="C1353" i="4" s="1"/>
  <c r="B1354" i="4"/>
  <c r="C1354" i="4" s="1"/>
  <c r="B1355" i="4"/>
  <c r="C1355" i="4" s="1"/>
  <c r="B1356" i="4"/>
  <c r="C1356" i="4" s="1"/>
  <c r="B1357" i="4"/>
  <c r="C1357" i="4" s="1"/>
  <c r="B1358" i="4"/>
  <c r="C1358" i="4" s="1"/>
  <c r="B1359" i="4"/>
  <c r="C1359" i="4" s="1"/>
  <c r="B1360" i="4"/>
  <c r="C1360" i="4" s="1"/>
  <c r="B1361" i="4"/>
  <c r="C1361" i="4" s="1"/>
  <c r="B1362" i="4"/>
  <c r="C1362" i="4" s="1"/>
  <c r="B1363" i="4"/>
  <c r="C1363" i="4" s="1"/>
  <c r="B1364" i="4"/>
  <c r="C1364" i="4" s="1"/>
  <c r="B1365" i="4"/>
  <c r="C1365" i="4" s="1"/>
  <c r="B1366" i="4"/>
  <c r="C1366" i="4" s="1"/>
  <c r="B1367" i="4"/>
  <c r="C1367" i="4" s="1"/>
  <c r="B1368" i="4"/>
  <c r="C1368" i="4" s="1"/>
  <c r="B1369" i="4"/>
  <c r="C1369" i="4" s="1"/>
  <c r="B1370" i="4"/>
  <c r="C1370" i="4" s="1"/>
  <c r="B1371" i="4"/>
  <c r="C1371" i="4" s="1"/>
  <c r="B1372" i="4"/>
  <c r="C1372" i="4" s="1"/>
  <c r="B1373" i="4"/>
  <c r="C1373" i="4" s="1"/>
  <c r="B1374" i="4"/>
  <c r="C1374" i="4" s="1"/>
  <c r="B1375" i="4"/>
  <c r="C1375" i="4" s="1"/>
  <c r="B1376" i="4"/>
  <c r="C1376" i="4" s="1"/>
  <c r="B1377" i="4"/>
  <c r="C1377" i="4" s="1"/>
  <c r="B1378" i="4"/>
  <c r="C1378" i="4" s="1"/>
  <c r="B1379" i="4"/>
  <c r="C1379" i="4" s="1"/>
  <c r="B1380" i="4"/>
  <c r="C1380" i="4" s="1"/>
  <c r="B1381" i="4"/>
  <c r="C1381" i="4" s="1"/>
  <c r="B1382" i="4"/>
  <c r="C1382" i="4" s="1"/>
  <c r="B1383" i="4"/>
  <c r="C1383" i="4" s="1"/>
  <c r="B1384" i="4"/>
  <c r="C1384" i="4" s="1"/>
  <c r="B1385" i="4"/>
  <c r="C1385" i="4" s="1"/>
  <c r="B1386" i="4"/>
  <c r="C1386" i="4" s="1"/>
  <c r="B1387" i="4"/>
  <c r="C1387" i="4" s="1"/>
  <c r="B1388" i="4"/>
  <c r="C1388" i="4" s="1"/>
  <c r="B1389" i="4"/>
  <c r="C1389" i="4" s="1"/>
  <c r="B1390" i="4"/>
  <c r="C1390" i="4" s="1"/>
  <c r="B1391" i="4"/>
  <c r="C1391" i="4" s="1"/>
  <c r="B1392" i="4"/>
  <c r="C1392" i="4" s="1"/>
  <c r="B1393" i="4"/>
  <c r="C1393" i="4" s="1"/>
  <c r="B1394" i="4"/>
  <c r="C1394" i="4" s="1"/>
  <c r="B1395" i="4"/>
  <c r="C1395" i="4" s="1"/>
  <c r="B1396" i="4"/>
  <c r="C1396" i="4" s="1"/>
  <c r="B1397" i="4"/>
  <c r="C1397" i="4" s="1"/>
  <c r="B1398" i="4"/>
  <c r="C1398" i="4" s="1"/>
  <c r="B1399" i="4"/>
  <c r="C1399" i="4" s="1"/>
  <c r="B1400" i="4"/>
  <c r="C1400" i="4" s="1"/>
  <c r="B1401" i="4"/>
  <c r="C1401" i="4" s="1"/>
  <c r="B1402" i="4"/>
  <c r="C1402" i="4" s="1"/>
  <c r="B1403" i="4"/>
  <c r="C1403" i="4" s="1"/>
  <c r="B1404" i="4"/>
  <c r="C1404" i="4" s="1"/>
  <c r="B1405" i="4"/>
  <c r="C1405" i="4" s="1"/>
  <c r="B1406" i="4"/>
  <c r="C1406" i="4" s="1"/>
  <c r="B1407" i="4"/>
  <c r="C1407" i="4" s="1"/>
  <c r="B1408" i="4"/>
  <c r="C1408" i="4" s="1"/>
  <c r="B1409" i="4"/>
  <c r="C1409" i="4" s="1"/>
  <c r="B1410" i="4"/>
  <c r="C1410" i="4" s="1"/>
  <c r="B1411" i="4"/>
  <c r="C1411" i="4" s="1"/>
  <c r="B1412" i="4"/>
  <c r="C1412" i="4" s="1"/>
  <c r="B1413" i="4"/>
  <c r="C1413" i="4" s="1"/>
  <c r="B1414" i="4"/>
  <c r="C1414" i="4" s="1"/>
  <c r="B1415" i="4"/>
  <c r="C1415" i="4" s="1"/>
  <c r="B1416" i="4"/>
  <c r="C1416" i="4" s="1"/>
  <c r="B1417" i="4"/>
  <c r="C1417" i="4" s="1"/>
  <c r="B1418" i="4"/>
  <c r="C1418" i="4" s="1"/>
  <c r="B1419" i="4"/>
  <c r="C1419" i="4" s="1"/>
  <c r="B1420" i="4"/>
  <c r="C1420" i="4" s="1"/>
  <c r="B1421" i="4"/>
  <c r="C1421" i="4" s="1"/>
  <c r="B1422" i="4"/>
  <c r="C1422" i="4" s="1"/>
  <c r="B1423" i="4"/>
  <c r="C1423" i="4" s="1"/>
  <c r="B1424" i="4"/>
  <c r="C1424" i="4" s="1"/>
  <c r="B1425" i="4"/>
  <c r="C1425" i="4" s="1"/>
  <c r="B1426" i="4"/>
  <c r="C1426" i="4" s="1"/>
  <c r="B1427" i="4"/>
  <c r="C1427" i="4" s="1"/>
  <c r="B1428" i="4"/>
  <c r="C1428" i="4" s="1"/>
  <c r="B1429" i="4"/>
  <c r="C1429" i="4" s="1"/>
  <c r="B1430" i="4"/>
  <c r="C1430" i="4" s="1"/>
  <c r="B1431" i="4"/>
  <c r="C1431" i="4" s="1"/>
  <c r="B1432" i="4"/>
  <c r="C1432" i="4" s="1"/>
  <c r="B1433" i="4"/>
  <c r="C1433" i="4" s="1"/>
  <c r="B1434" i="4"/>
  <c r="C1434" i="4" s="1"/>
  <c r="B1435" i="4"/>
  <c r="C1435" i="4" s="1"/>
  <c r="B1436" i="4"/>
  <c r="C1436" i="4" s="1"/>
  <c r="B1437" i="4"/>
  <c r="C1437" i="4" s="1"/>
  <c r="B1438" i="4"/>
  <c r="C1438" i="4" s="1"/>
  <c r="B1439" i="4"/>
  <c r="C1439" i="4" s="1"/>
  <c r="B1440" i="4"/>
  <c r="C1440" i="4" s="1"/>
  <c r="B1441" i="4"/>
  <c r="C1441" i="4" s="1"/>
  <c r="B1442" i="4"/>
  <c r="C1442" i="4" s="1"/>
  <c r="B1443" i="4"/>
  <c r="C1443" i="4" s="1"/>
  <c r="B1444" i="4"/>
  <c r="C1444" i="4" s="1"/>
  <c r="B1445" i="4"/>
  <c r="C1445" i="4" s="1"/>
  <c r="B1446" i="4"/>
  <c r="C1446" i="4" s="1"/>
  <c r="B1447" i="4"/>
  <c r="C1447" i="4" s="1"/>
  <c r="B1448" i="4"/>
  <c r="C1448" i="4" s="1"/>
  <c r="B1449" i="4"/>
  <c r="C1449" i="4" s="1"/>
  <c r="B1450" i="4"/>
  <c r="C1450" i="4" s="1"/>
  <c r="B1451" i="4"/>
  <c r="C1451" i="4" s="1"/>
  <c r="B1452" i="4"/>
  <c r="C1452" i="4" s="1"/>
  <c r="B1453" i="4"/>
  <c r="C1453" i="4" s="1"/>
  <c r="B1454" i="4"/>
  <c r="C1454" i="4" s="1"/>
  <c r="B1455" i="4"/>
  <c r="C1455" i="4" s="1"/>
  <c r="B1456" i="4"/>
  <c r="C1456" i="4" s="1"/>
  <c r="B1457" i="4"/>
  <c r="C1457" i="4" s="1"/>
  <c r="B1458" i="4"/>
  <c r="C1458" i="4" s="1"/>
  <c r="B1459" i="4"/>
  <c r="C1459" i="4" s="1"/>
  <c r="B1460" i="4"/>
  <c r="C1460" i="4" s="1"/>
  <c r="B1461" i="4"/>
  <c r="C1461" i="4" s="1"/>
  <c r="B1462" i="4"/>
  <c r="C1462" i="4" s="1"/>
  <c r="B1463" i="4"/>
  <c r="C1463" i="4" s="1"/>
  <c r="B1464" i="4"/>
  <c r="C1464" i="4" s="1"/>
  <c r="B1465" i="4"/>
  <c r="C1465" i="4" s="1"/>
  <c r="B1466" i="4"/>
  <c r="C1466" i="4" s="1"/>
  <c r="B1467" i="4"/>
  <c r="C1467" i="4" s="1"/>
  <c r="B1468" i="4"/>
  <c r="C1468" i="4" s="1"/>
  <c r="B1469" i="4"/>
  <c r="C1469" i="4" s="1"/>
  <c r="B1470" i="4"/>
  <c r="C1470" i="4" s="1"/>
  <c r="B1471" i="4"/>
  <c r="C1471" i="4" s="1"/>
  <c r="B1472" i="4"/>
  <c r="C1472" i="4" s="1"/>
  <c r="B1473" i="4"/>
  <c r="C1473" i="4" s="1"/>
  <c r="B1474" i="4"/>
  <c r="C1474" i="4" s="1"/>
  <c r="B1475" i="4"/>
  <c r="C1475" i="4" s="1"/>
  <c r="B1476" i="4"/>
  <c r="C1476" i="4" s="1"/>
  <c r="B1477" i="4"/>
  <c r="C1477" i="4" s="1"/>
  <c r="B1478" i="4"/>
  <c r="C1478" i="4" s="1"/>
  <c r="B1479" i="4"/>
  <c r="C1479" i="4" s="1"/>
  <c r="B1480" i="4"/>
  <c r="C1480" i="4" s="1"/>
  <c r="B1481" i="4"/>
  <c r="C1481" i="4" s="1"/>
  <c r="B1482" i="4"/>
  <c r="C1482" i="4" s="1"/>
  <c r="B1483" i="4"/>
  <c r="C1483" i="4" s="1"/>
  <c r="B1484" i="4"/>
  <c r="C1484" i="4" s="1"/>
  <c r="B1485" i="4"/>
  <c r="C1485" i="4" s="1"/>
  <c r="B1486" i="4"/>
  <c r="C1486" i="4" s="1"/>
  <c r="B1487" i="4"/>
  <c r="C1487" i="4" s="1"/>
  <c r="B1488" i="4"/>
  <c r="C1488" i="4" s="1"/>
  <c r="B1489" i="4"/>
  <c r="C1489" i="4" s="1"/>
  <c r="B1490" i="4"/>
  <c r="C1490" i="4" s="1"/>
  <c r="B1491" i="4"/>
  <c r="C1491" i="4" s="1"/>
  <c r="B1492" i="4"/>
  <c r="C1492" i="4" s="1"/>
  <c r="B1493" i="4"/>
  <c r="C1493" i="4" s="1"/>
  <c r="B1494" i="4"/>
  <c r="C1494" i="4" s="1"/>
  <c r="B1495" i="4"/>
  <c r="C1495" i="4" s="1"/>
  <c r="B1496" i="4"/>
  <c r="C1496" i="4" s="1"/>
  <c r="B1497" i="4"/>
  <c r="C1497" i="4" s="1"/>
  <c r="B1498" i="4"/>
  <c r="C1498" i="4" s="1"/>
  <c r="B1499" i="4"/>
  <c r="C1499" i="4" s="1"/>
  <c r="B1500" i="4"/>
  <c r="C1500" i="4" s="1"/>
  <c r="B3" i="4"/>
  <c r="C3" i="4" s="1"/>
  <c r="B2" i="4"/>
  <c r="H14" i="20" s="1"/>
  <c r="J16" i="20"/>
  <c r="L15" i="20"/>
  <c r="I20" i="20"/>
  <c r="I15" i="20"/>
  <c r="K14" i="20"/>
  <c r="I11" i="20"/>
  <c r="J13" i="20"/>
  <c r="I12" i="20"/>
  <c r="I16" i="20"/>
  <c r="K16" i="20"/>
  <c r="L14" i="20"/>
  <c r="J15" i="20"/>
  <c r="K13" i="20"/>
  <c r="J12" i="20"/>
  <c r="I14" i="20"/>
  <c r="H16" i="20" l="1"/>
  <c r="N16" i="20" s="1"/>
  <c r="H15" i="20"/>
  <c r="H19" i="20"/>
  <c r="N19" i="20" s="1"/>
  <c r="H17" i="20"/>
  <c r="N17" i="20" s="1"/>
  <c r="H18" i="20"/>
  <c r="N18" i="20" s="1"/>
  <c r="H13" i="20"/>
  <c r="N13" i="20" s="1"/>
  <c r="H11" i="20"/>
  <c r="N11" i="20" s="1"/>
  <c r="H12" i="20"/>
  <c r="N12" i="20" s="1"/>
  <c r="H20" i="20"/>
  <c r="N20" i="20" s="1"/>
  <c r="M14" i="20"/>
  <c r="N14" i="20" s="1"/>
  <c r="M15" i="20"/>
  <c r="H5" i="20"/>
  <c r="N5" i="20" s="1"/>
  <c r="H6" i="20"/>
  <c r="N6" i="20" s="1"/>
  <c r="H7" i="20"/>
  <c r="N7" i="20" s="1"/>
  <c r="H8" i="20"/>
  <c r="N8" i="20" s="1"/>
  <c r="H9" i="20"/>
  <c r="N9" i="20" s="1"/>
  <c r="H10" i="20"/>
  <c r="N10" i="20" s="1"/>
  <c r="H4" i="20"/>
  <c r="N4" i="20" s="1"/>
  <c r="C2" i="4"/>
  <c r="E42" i="18"/>
  <c r="J42" i="18" s="1"/>
  <c r="E24" i="18"/>
  <c r="J24" i="18" s="1"/>
  <c r="E34" i="18"/>
  <c r="J34" i="18" s="1"/>
  <c r="E46" i="18"/>
  <c r="J46" i="18" s="1"/>
  <c r="E55" i="18"/>
  <c r="J55" i="18" s="1"/>
  <c r="E66" i="18"/>
  <c r="J66" i="18" s="1"/>
  <c r="E78" i="18"/>
  <c r="J78" i="18" s="1"/>
  <c r="E88" i="18"/>
  <c r="J88" i="18" s="1"/>
  <c r="E97" i="18"/>
  <c r="J97" i="18" s="1"/>
  <c r="E107" i="18"/>
  <c r="J107" i="18" s="1"/>
  <c r="E118" i="18"/>
  <c r="J118" i="18" s="1"/>
  <c r="E135" i="18"/>
  <c r="J135" i="18" s="1"/>
  <c r="E144" i="18"/>
  <c r="J144" i="18" s="1"/>
  <c r="E19" i="18"/>
  <c r="J19" i="18" s="1"/>
  <c r="E95" i="18"/>
  <c r="J95" i="18" s="1"/>
  <c r="E142" i="18"/>
  <c r="J142" i="18" s="1"/>
  <c r="E56" i="18"/>
  <c r="J56" i="18" s="1"/>
  <c r="E25" i="18"/>
  <c r="J25" i="18" s="1"/>
  <c r="E35" i="18"/>
  <c r="J35" i="18" s="1"/>
  <c r="E47" i="18"/>
  <c r="J47" i="18" s="1"/>
  <c r="E58" i="18"/>
  <c r="J58" i="18" s="1"/>
  <c r="E67" i="18"/>
  <c r="J67" i="18" s="1"/>
  <c r="E79" i="18"/>
  <c r="J79" i="18" s="1"/>
  <c r="E89" i="18"/>
  <c r="J89" i="18" s="1"/>
  <c r="E98" i="18"/>
  <c r="J98" i="18" s="1"/>
  <c r="E109" i="18"/>
  <c r="J109" i="18" s="1"/>
  <c r="E119" i="18"/>
  <c r="J119" i="18" s="1"/>
  <c r="E136" i="18"/>
  <c r="J136" i="18" s="1"/>
  <c r="E145" i="18"/>
  <c r="J145" i="18" s="1"/>
  <c r="E6" i="18"/>
  <c r="J6" i="18" s="1"/>
  <c r="E114" i="18"/>
  <c r="J114" i="18" s="1"/>
  <c r="E27" i="18"/>
  <c r="J27" i="18" s="1"/>
  <c r="E117" i="18"/>
  <c r="J117" i="18" s="1"/>
  <c r="E57" i="18"/>
  <c r="J57" i="18" s="1"/>
  <c r="E26" i="18"/>
  <c r="J26" i="18" s="1"/>
  <c r="E37" i="18"/>
  <c r="J37" i="18" s="1"/>
  <c r="E48" i="18"/>
  <c r="J48" i="18" s="1"/>
  <c r="E59" i="18"/>
  <c r="J59" i="18" s="1"/>
  <c r="E69" i="18"/>
  <c r="J69" i="18" s="1"/>
  <c r="E80" i="18"/>
  <c r="J80" i="18" s="1"/>
  <c r="E90" i="18"/>
  <c r="J90" i="18" s="1"/>
  <c r="E99" i="18"/>
  <c r="J99" i="18" s="1"/>
  <c r="E110" i="18"/>
  <c r="J110" i="18" s="1"/>
  <c r="E120" i="18"/>
  <c r="J120" i="18" s="1"/>
  <c r="E137" i="18"/>
  <c r="J137" i="18" s="1"/>
  <c r="E13" i="18"/>
  <c r="J13" i="18" s="1"/>
  <c r="E7" i="18"/>
  <c r="J7" i="18" s="1"/>
  <c r="E85" i="18"/>
  <c r="J85" i="18" s="1"/>
  <c r="E102" i="18"/>
  <c r="J102" i="18" s="1"/>
  <c r="E146" i="18"/>
  <c r="J146" i="18" s="1"/>
  <c r="E29" i="18"/>
  <c r="J29" i="18" s="1"/>
  <c r="E38" i="18"/>
  <c r="J38" i="18" s="1"/>
  <c r="E49" i="18"/>
  <c r="J49" i="18" s="1"/>
  <c r="E61" i="18"/>
  <c r="J61" i="18" s="1"/>
  <c r="E70" i="18"/>
  <c r="J70" i="18" s="1"/>
  <c r="E81" i="18"/>
  <c r="J81" i="18" s="1"/>
  <c r="E91" i="18"/>
  <c r="J91" i="18" s="1"/>
  <c r="E101" i="18"/>
  <c r="J101" i="18" s="1"/>
  <c r="E111" i="18"/>
  <c r="J111" i="18" s="1"/>
  <c r="E121" i="18"/>
  <c r="J121" i="18" s="1"/>
  <c r="E138" i="18"/>
  <c r="J138" i="18" s="1"/>
  <c r="E14" i="18"/>
  <c r="J14" i="18" s="1"/>
  <c r="E8" i="18"/>
  <c r="J8" i="18" s="1"/>
  <c r="E75" i="18"/>
  <c r="J75" i="18" s="1"/>
  <c r="E11" i="18"/>
  <c r="J11" i="18" s="1"/>
  <c r="E87" i="18"/>
  <c r="J87" i="18" s="1"/>
  <c r="E147" i="18"/>
  <c r="J147" i="18" s="1"/>
  <c r="E30" i="18"/>
  <c r="J30" i="18" s="1"/>
  <c r="E39" i="18"/>
  <c r="J39" i="18" s="1"/>
  <c r="E50" i="18"/>
  <c r="J50" i="18" s="1"/>
  <c r="E62" i="18"/>
  <c r="J62" i="18" s="1"/>
  <c r="E71" i="18"/>
  <c r="J71" i="18" s="1"/>
  <c r="E82" i="18"/>
  <c r="J82" i="18" s="1"/>
  <c r="E93" i="18"/>
  <c r="J93" i="18" s="1"/>
  <c r="E103" i="18"/>
  <c r="J103" i="18" s="1"/>
  <c r="E112" i="18"/>
  <c r="J112" i="18" s="1"/>
  <c r="E122" i="18"/>
  <c r="J122" i="18" s="1"/>
  <c r="E139" i="18"/>
  <c r="J139" i="18" s="1"/>
  <c r="E15" i="18"/>
  <c r="J15" i="18" s="1"/>
  <c r="E9" i="18"/>
  <c r="J9" i="18" s="1"/>
  <c r="E64" i="18"/>
  <c r="J64" i="18" s="1"/>
  <c r="E72" i="18"/>
  <c r="J72" i="18" s="1"/>
  <c r="E21" i="18"/>
  <c r="J21" i="18" s="1"/>
  <c r="E31" i="18"/>
  <c r="J31" i="18" s="1"/>
  <c r="E40" i="18"/>
  <c r="J40" i="18" s="1"/>
  <c r="E51" i="18"/>
  <c r="J51" i="18" s="1"/>
  <c r="E63" i="18"/>
  <c r="J63" i="18" s="1"/>
  <c r="E74" i="18"/>
  <c r="J74" i="18" s="1"/>
  <c r="E83" i="18"/>
  <c r="J83" i="18" s="1"/>
  <c r="E94" i="18"/>
  <c r="J94" i="18" s="1"/>
  <c r="E104" i="18"/>
  <c r="J104" i="18" s="1"/>
  <c r="E113" i="18"/>
  <c r="J113" i="18" s="1"/>
  <c r="E123" i="18"/>
  <c r="J123" i="18" s="1"/>
  <c r="E141" i="18"/>
  <c r="J141" i="18" s="1"/>
  <c r="E16" i="18"/>
  <c r="J16" i="18" s="1"/>
  <c r="E10" i="18"/>
  <c r="J10" i="18" s="1"/>
  <c r="E53" i="18"/>
  <c r="J53" i="18" s="1"/>
  <c r="E73" i="18"/>
  <c r="J73" i="18" s="1"/>
  <c r="E22" i="18"/>
  <c r="J22" i="18" s="1"/>
  <c r="E32" i="18"/>
  <c r="J32" i="18" s="1"/>
  <c r="E43" i="18"/>
  <c r="J43" i="18" s="1"/>
  <c r="E133" i="18"/>
  <c r="J133" i="18" s="1"/>
  <c r="E41" i="18"/>
  <c r="J41" i="18" s="1"/>
  <c r="E23" i="18"/>
  <c r="J23" i="18" s="1"/>
  <c r="E33" i="18"/>
  <c r="J33" i="18" s="1"/>
  <c r="E45" i="18"/>
  <c r="J45" i="18" s="1"/>
  <c r="E54" i="18"/>
  <c r="J54" i="18" s="1"/>
  <c r="E65" i="18"/>
  <c r="J65" i="18" s="1"/>
  <c r="E77" i="18"/>
  <c r="J77" i="18" s="1"/>
  <c r="E86" i="18"/>
  <c r="J86" i="18" s="1"/>
  <c r="E96" i="18"/>
  <c r="J96" i="18" s="1"/>
  <c r="E106" i="18"/>
  <c r="J106" i="18" s="1"/>
  <c r="E115" i="18"/>
  <c r="J115" i="18" s="1"/>
  <c r="E134" i="18"/>
  <c r="J134" i="18" s="1"/>
  <c r="E143" i="18"/>
  <c r="J143" i="18" s="1"/>
  <c r="E18" i="18"/>
  <c r="J18" i="18" s="1"/>
  <c r="E5" i="18"/>
  <c r="J5" i="18" s="1"/>
  <c r="E105" i="18"/>
  <c r="J105" i="18" s="1"/>
  <c r="E17" i="18"/>
  <c r="J17" i="18" s="1"/>
  <c r="C13" i="7"/>
  <c r="P13" i="7" s="1"/>
  <c r="C10" i="7"/>
  <c r="P10" i="7" s="1"/>
  <c r="C3" i="7"/>
  <c r="P3" i="7" s="1"/>
  <c r="C21" i="7"/>
  <c r="P21" i="7" s="1"/>
  <c r="C14" i="7"/>
  <c r="P14" i="7" s="1"/>
  <c r="C22" i="7"/>
  <c r="P22" i="7" s="1"/>
  <c r="C7" i="7"/>
  <c r="P7" i="7" s="1"/>
  <c r="C11" i="7"/>
  <c r="P11" i="7" s="1"/>
  <c r="C12" i="7"/>
  <c r="P12" i="7" s="1"/>
  <c r="C16" i="7"/>
  <c r="P16" i="7" s="1"/>
  <c r="C19" i="7"/>
  <c r="P19" i="7" s="1"/>
  <c r="C5" i="7"/>
  <c r="P5" i="7" s="1"/>
  <c r="C32" i="7"/>
  <c r="P32" i="7" s="1"/>
  <c r="C25" i="7"/>
  <c r="P25" i="7" s="1"/>
  <c r="C4" i="7"/>
  <c r="P4" i="7" s="1"/>
  <c r="C31" i="7"/>
  <c r="P31" i="7" s="1"/>
  <c r="C30" i="7"/>
  <c r="P30" i="7" s="1"/>
  <c r="C23" i="7"/>
  <c r="P23" i="7" s="1"/>
  <c r="C24" i="7"/>
  <c r="P24" i="7" s="1"/>
  <c r="C6" i="7"/>
  <c r="P6" i="7" s="1"/>
  <c r="C9" i="7"/>
  <c r="P9" i="7" s="1"/>
  <c r="C18" i="7"/>
  <c r="P18" i="7" s="1"/>
  <c r="C15" i="7"/>
  <c r="P15" i="7" s="1"/>
  <c r="C34" i="7"/>
  <c r="P34" i="7" s="1"/>
  <c r="C20" i="7"/>
  <c r="P20" i="7" s="1"/>
  <c r="C8" i="7"/>
  <c r="P8" i="7" s="1"/>
  <c r="C17" i="7"/>
  <c r="P17" i="7" s="1"/>
  <c r="C29" i="7"/>
  <c r="P29" i="7" s="1"/>
  <c r="C27" i="7"/>
  <c r="P27" i="7" s="1"/>
  <c r="C33" i="7"/>
  <c r="P33" i="7" s="1"/>
  <c r="C28" i="7"/>
  <c r="P28" i="7" s="1"/>
  <c r="C26" i="7"/>
  <c r="P26" i="7" s="1"/>
  <c r="C2" i="7"/>
  <c r="P2" i="7" s="1"/>
  <c r="N15" i="20" l="1"/>
</calcChain>
</file>

<file path=xl/comments1.xml><?xml version="1.0" encoding="utf-8"?>
<comments xmlns="http://schemas.openxmlformats.org/spreadsheetml/2006/main">
  <authors>
    <author>Matt</author>
  </authors>
  <commentList>
    <comment ref="B3" authorId="0" shapeId="0">
      <text>
        <r>
          <rPr>
            <b/>
            <sz val="9"/>
            <color indexed="81"/>
            <rFont val="Tahoma"/>
            <family val="2"/>
          </rPr>
          <t>Matt:</t>
        </r>
        <r>
          <rPr>
            <sz val="9"/>
            <color indexed="81"/>
            <rFont val="Tahoma"/>
            <family val="2"/>
          </rPr>
          <t xml:space="preserve">
Lifespan
-1: Persistent, infinity turns or until removed by play conditions
0: Immediately invoked and discarded appropriately
#: Lifespan in Turns</t>
        </r>
      </text>
    </comment>
    <comment ref="C3" authorId="0" shapeId="0">
      <text>
        <r>
          <rPr>
            <b/>
            <sz val="9"/>
            <color indexed="81"/>
            <rFont val="Tahoma"/>
            <family val="2"/>
          </rPr>
          <t>Matt:</t>
        </r>
        <r>
          <rPr>
            <sz val="9"/>
            <color indexed="81"/>
            <rFont val="Tahoma"/>
            <family val="2"/>
          </rPr>
          <t xml:space="preserve">
Lifespan
-1: Persistent, infinity turns or until removed by play conditions
0: Immediately invoked and discarded appropriately
#: Lifespan in Turns</t>
        </r>
      </text>
    </comment>
    <comment ref="H3" authorId="0" shapeId="0">
      <text>
        <r>
          <rPr>
            <b/>
            <sz val="9"/>
            <color indexed="81"/>
            <rFont val="Tahoma"/>
            <family val="2"/>
          </rPr>
          <t>Matt:</t>
        </r>
        <r>
          <rPr>
            <sz val="9"/>
            <color indexed="81"/>
            <rFont val="Tahoma"/>
            <family val="2"/>
          </rPr>
          <t xml:space="preserve">
Lifespan
-1: Persistent, infinity turns or until removed by play conditions
0: Immediately invoked and discarded appropriately
#: Lifespan in Turns</t>
        </r>
      </text>
    </comment>
    <comment ref="I3" authorId="0" shapeId="0">
      <text>
        <r>
          <rPr>
            <b/>
            <sz val="9"/>
            <color indexed="81"/>
            <rFont val="Tahoma"/>
            <family val="2"/>
          </rPr>
          <t>Matt:</t>
        </r>
        <r>
          <rPr>
            <sz val="9"/>
            <color indexed="81"/>
            <rFont val="Tahoma"/>
            <family val="2"/>
          </rPr>
          <t xml:space="preserve">
Lifespan
-1: Persistent, infinity turns or until removed by play conditions
0: Immediately invoked and discarded appropriately
#: Lifespan in Turns</t>
        </r>
      </text>
    </comment>
    <comment ref="N3" authorId="0" shapeId="0">
      <text>
        <r>
          <rPr>
            <b/>
            <sz val="9"/>
            <color indexed="81"/>
            <rFont val="Tahoma"/>
            <family val="2"/>
          </rPr>
          <t>Matt:</t>
        </r>
        <r>
          <rPr>
            <sz val="9"/>
            <color indexed="81"/>
            <rFont val="Tahoma"/>
            <family val="2"/>
          </rPr>
          <t xml:space="preserve">
Lifespan
-1: Persistent, infinity turns or until removed by play conditions
0: Immediately invoked and discarded appropriately
#: Lifespan in Turns</t>
        </r>
      </text>
    </comment>
    <comment ref="O3" authorId="0" shapeId="0">
      <text>
        <r>
          <rPr>
            <b/>
            <sz val="9"/>
            <color indexed="81"/>
            <rFont val="Tahoma"/>
            <family val="2"/>
          </rPr>
          <t>Matt:</t>
        </r>
        <r>
          <rPr>
            <sz val="9"/>
            <color indexed="81"/>
            <rFont val="Tahoma"/>
            <family val="2"/>
          </rPr>
          <t xml:space="preserve">
Lifespan
-1: Persistent, infinity turns or until removed by play conditions
0: Immediately invoked and discarded appropriately
#: Lifespan in Turns</t>
        </r>
      </text>
    </comment>
    <comment ref="T3" authorId="0" shapeId="0">
      <text>
        <r>
          <rPr>
            <b/>
            <sz val="9"/>
            <color indexed="81"/>
            <rFont val="Tahoma"/>
            <family val="2"/>
          </rPr>
          <t>Matt:</t>
        </r>
        <r>
          <rPr>
            <sz val="9"/>
            <color indexed="81"/>
            <rFont val="Tahoma"/>
            <family val="2"/>
          </rPr>
          <t xml:space="preserve">
Lifespan
-1: Persistent, infinity turns or until removed by play conditions
0: Immediately invoked and discarded appropriately
#: Lifespan in Turns</t>
        </r>
      </text>
    </comment>
    <comment ref="U3" authorId="0" shapeId="0">
      <text>
        <r>
          <rPr>
            <b/>
            <sz val="9"/>
            <color indexed="81"/>
            <rFont val="Tahoma"/>
            <family val="2"/>
          </rPr>
          <t>Matt:</t>
        </r>
        <r>
          <rPr>
            <sz val="9"/>
            <color indexed="81"/>
            <rFont val="Tahoma"/>
            <family val="2"/>
          </rPr>
          <t xml:space="preserve">
Lifespan
-1: Persistent, infinity turns or until removed by play conditions
0: Immediately invoked and discarded appropriately
#: Lifespan in Turns</t>
        </r>
      </text>
    </comment>
    <comment ref="Z3" authorId="0" shapeId="0">
      <text>
        <r>
          <rPr>
            <b/>
            <sz val="9"/>
            <color indexed="81"/>
            <rFont val="Tahoma"/>
            <family val="2"/>
          </rPr>
          <t>Matt:</t>
        </r>
        <r>
          <rPr>
            <sz val="9"/>
            <color indexed="81"/>
            <rFont val="Tahoma"/>
            <family val="2"/>
          </rPr>
          <t xml:space="preserve">
Lifespan
-1: Persistent, infinity turns or until removed by play conditions
0: Immediately invoked and discarded appropriately
#: Lifespan in Turns</t>
        </r>
      </text>
    </comment>
    <comment ref="AA3" authorId="0" shapeId="0">
      <text>
        <r>
          <rPr>
            <b/>
            <sz val="9"/>
            <color indexed="81"/>
            <rFont val="Tahoma"/>
            <family val="2"/>
          </rPr>
          <t>Matt:</t>
        </r>
        <r>
          <rPr>
            <sz val="9"/>
            <color indexed="81"/>
            <rFont val="Tahoma"/>
            <family val="2"/>
          </rPr>
          <t xml:space="preserve">
Lifespan
-1: Persistent, infinity turns or until removed by play conditions
0: Immediately invoked and discarded appropriately
#: Lifespan in Turns</t>
        </r>
      </text>
    </comment>
    <comment ref="AF3" authorId="0" shapeId="0">
      <text>
        <r>
          <rPr>
            <b/>
            <sz val="9"/>
            <color indexed="81"/>
            <rFont val="Tahoma"/>
            <family val="2"/>
          </rPr>
          <t>Matt:</t>
        </r>
        <r>
          <rPr>
            <sz val="9"/>
            <color indexed="81"/>
            <rFont val="Tahoma"/>
            <family val="2"/>
          </rPr>
          <t xml:space="preserve">
Lifespan
-1: Persistent, infinity turns or until removed by play conditions
0: Immediately invoked and discarded appropriately
#: Lifespan in Turns</t>
        </r>
      </text>
    </comment>
    <comment ref="AG3" authorId="0" shapeId="0">
      <text>
        <r>
          <rPr>
            <b/>
            <sz val="9"/>
            <color indexed="81"/>
            <rFont val="Tahoma"/>
            <family val="2"/>
          </rPr>
          <t>Matt:</t>
        </r>
        <r>
          <rPr>
            <sz val="9"/>
            <color indexed="81"/>
            <rFont val="Tahoma"/>
            <family val="2"/>
          </rPr>
          <t xml:space="preserve">
Lifespan
-1: Persistent, infinity turns or until removed by play conditions
0: Immediately invoked and discarded appropriately
#: Lifespan in Turns</t>
        </r>
      </text>
    </comment>
    <comment ref="AL3" authorId="0" shapeId="0">
      <text>
        <r>
          <rPr>
            <b/>
            <sz val="9"/>
            <color indexed="81"/>
            <rFont val="Tahoma"/>
            <family val="2"/>
          </rPr>
          <t>Matt:</t>
        </r>
        <r>
          <rPr>
            <sz val="9"/>
            <color indexed="81"/>
            <rFont val="Tahoma"/>
            <family val="2"/>
          </rPr>
          <t xml:space="preserve">
Lifespan
-1: Persistent, infinity turns or until removed by play conditions
0: Immediately invoked and discarded appropriately
#: Lifespan in Turns</t>
        </r>
      </text>
    </comment>
    <comment ref="AM3" authorId="0" shapeId="0">
      <text>
        <r>
          <rPr>
            <b/>
            <sz val="9"/>
            <color indexed="81"/>
            <rFont val="Tahoma"/>
            <family val="2"/>
          </rPr>
          <t>Matt:</t>
        </r>
        <r>
          <rPr>
            <sz val="9"/>
            <color indexed="81"/>
            <rFont val="Tahoma"/>
            <family val="2"/>
          </rPr>
          <t xml:space="preserve">
Lifespan
-1: Persistent, infinity turns or until removed by play conditions
0: Immediately invoked and discarded appropriately
#: Lifespan in Turns</t>
        </r>
      </text>
    </comment>
    <comment ref="AR3" authorId="0" shapeId="0">
      <text>
        <r>
          <rPr>
            <b/>
            <sz val="9"/>
            <color indexed="81"/>
            <rFont val="Tahoma"/>
            <family val="2"/>
          </rPr>
          <t>Matt:</t>
        </r>
        <r>
          <rPr>
            <sz val="9"/>
            <color indexed="81"/>
            <rFont val="Tahoma"/>
            <family val="2"/>
          </rPr>
          <t xml:space="preserve">
Lifespan
-1: Persistent, infinity turns or until removed by play conditions
0: Immediately invoked and discarded appropriately
#: Lifespan in Turns</t>
        </r>
      </text>
    </comment>
    <comment ref="AS3" authorId="0" shapeId="0">
      <text>
        <r>
          <rPr>
            <b/>
            <sz val="9"/>
            <color indexed="81"/>
            <rFont val="Tahoma"/>
            <family val="2"/>
          </rPr>
          <t>Matt:</t>
        </r>
        <r>
          <rPr>
            <sz val="9"/>
            <color indexed="81"/>
            <rFont val="Tahoma"/>
            <family val="2"/>
          </rPr>
          <t xml:space="preserve">
Lifespan
-1: Persistent, infinity turns or until removed by play conditions
0: Immediately invoked and discarded appropriately
#: Lifespan in Turns</t>
        </r>
      </text>
    </comment>
    <comment ref="AX3" authorId="0" shapeId="0">
      <text>
        <r>
          <rPr>
            <b/>
            <sz val="9"/>
            <color indexed="81"/>
            <rFont val="Tahoma"/>
            <family val="2"/>
          </rPr>
          <t>Matt:</t>
        </r>
        <r>
          <rPr>
            <sz val="9"/>
            <color indexed="81"/>
            <rFont val="Tahoma"/>
            <family val="2"/>
          </rPr>
          <t xml:space="preserve">
Lifespan
-1: Persistent, infinity turns or until removed by play conditions
0: Immediately invoked and discarded appropriately
#: Lifespan in Turns</t>
        </r>
      </text>
    </comment>
    <comment ref="AY3" authorId="0" shapeId="0">
      <text>
        <r>
          <rPr>
            <b/>
            <sz val="9"/>
            <color indexed="81"/>
            <rFont val="Tahoma"/>
            <family val="2"/>
          </rPr>
          <t>Matt:</t>
        </r>
        <r>
          <rPr>
            <sz val="9"/>
            <color indexed="81"/>
            <rFont val="Tahoma"/>
            <family val="2"/>
          </rPr>
          <t xml:space="preserve">
Lifespan
-1: Persistent, infinity turns or until removed by play conditions
0: Immediately invoked and discarded appropriately
#: Lifespan in Turns</t>
        </r>
      </text>
    </comment>
    <comment ref="BD3" authorId="0" shapeId="0">
      <text>
        <r>
          <rPr>
            <b/>
            <sz val="9"/>
            <color indexed="81"/>
            <rFont val="Tahoma"/>
            <family val="2"/>
          </rPr>
          <t>Matt:</t>
        </r>
        <r>
          <rPr>
            <sz val="9"/>
            <color indexed="81"/>
            <rFont val="Tahoma"/>
            <family val="2"/>
          </rPr>
          <t xml:space="preserve">
Lifespan
-1: Persistent, infinity turns or until removed by play conditions
0: Immediately invoked and discarded appropriately
#: Lifespan in Turns</t>
        </r>
      </text>
    </comment>
    <comment ref="BE3" authorId="0" shapeId="0">
      <text>
        <r>
          <rPr>
            <b/>
            <sz val="9"/>
            <color indexed="81"/>
            <rFont val="Tahoma"/>
            <family val="2"/>
          </rPr>
          <t>Matt:</t>
        </r>
        <r>
          <rPr>
            <sz val="9"/>
            <color indexed="81"/>
            <rFont val="Tahoma"/>
            <family val="2"/>
          </rPr>
          <t xml:space="preserve">
Lifespan
-1: Persistent, infinity turns or until removed by play conditions
0: Immediately invoked and discarded appropriately
#: Lifespan in Turns</t>
        </r>
      </text>
    </comment>
  </commentList>
</comments>
</file>

<file path=xl/comments2.xml><?xml version="1.0" encoding="utf-8"?>
<comments xmlns="http://schemas.openxmlformats.org/spreadsheetml/2006/main">
  <authors>
    <author>Matt</author>
  </authors>
  <commentList>
    <comment ref="B2" authorId="0" shapeId="0">
      <text>
        <r>
          <rPr>
            <b/>
            <sz val="9"/>
            <color indexed="81"/>
            <rFont val="Tahoma"/>
            <family val="2"/>
          </rPr>
          <t>Matt:</t>
        </r>
        <r>
          <rPr>
            <sz val="9"/>
            <color indexed="81"/>
            <rFont val="Tahoma"/>
            <family val="2"/>
          </rPr>
          <t xml:space="preserve">
Importantly, Buffs do not persist after the card is discarded, while Add and Remove do persist
Base: Upon use or upon Triggering Condition, the Buff is calculated and that buff is added to the Target and persists for L turns.  
Add: Every turn, this is rolled and added to the Target permanently
Remove: Every turn, this is rolled and subtracted from the Target permanently</t>
        </r>
      </text>
    </comment>
    <comment ref="B3" authorId="0" shapeId="0">
      <text>
        <r>
          <rPr>
            <b/>
            <sz val="9"/>
            <color indexed="81"/>
            <rFont val="Tahoma"/>
            <family val="2"/>
          </rPr>
          <t>Matt:</t>
        </r>
        <r>
          <rPr>
            <sz val="9"/>
            <color indexed="81"/>
            <rFont val="Tahoma"/>
            <family val="2"/>
          </rPr>
          <t xml:space="preserve">
Target
S: Self
X: Affixed Card / Caster / Actor
A: All
F: Friendly
E: Enemy
N: None</t>
        </r>
      </text>
    </comment>
    <comment ref="C3" authorId="0" shapeId="0">
      <text>
        <r>
          <rPr>
            <b/>
            <sz val="9"/>
            <color indexed="81"/>
            <rFont val="Tahoma"/>
            <family val="2"/>
          </rPr>
          <t>Matt:</t>
        </r>
        <r>
          <rPr>
            <sz val="9"/>
            <color indexed="81"/>
            <rFont val="Tahoma"/>
            <family val="2"/>
          </rPr>
          <t xml:space="preserve">
Lifespan
-1: Persistent, infinity turns or until removed by play conditions
0: Immediately invoked and discarded appropriately
#: Lifespan in Turns</t>
        </r>
      </text>
    </comment>
  </commentList>
</comments>
</file>

<file path=xl/comments3.xml><?xml version="1.0" encoding="utf-8"?>
<comments xmlns="http://schemas.openxmlformats.org/spreadsheetml/2006/main">
  <authors>
    <author>Matt</author>
  </authors>
  <commentList>
    <comment ref="M1" authorId="0" shapeId="0">
      <text>
        <r>
          <rPr>
            <b/>
            <sz val="9"/>
            <color indexed="81"/>
            <rFont val="Tahoma"/>
            <family val="2"/>
          </rPr>
          <t>Matt:</t>
        </r>
        <r>
          <rPr>
            <sz val="9"/>
            <color indexed="81"/>
            <rFont val="Tahoma"/>
            <family val="2"/>
          </rPr>
          <t xml:space="preserve">
As with HP-&gt;Reduce-&gt;Negative Number Bonus, make sure there is a Clamp in place so it doesn't end up healing on a low roll</t>
        </r>
      </text>
    </comment>
  </commentList>
</comments>
</file>

<file path=xl/sharedStrings.xml><?xml version="1.0" encoding="utf-8"?>
<sst xmlns="http://schemas.openxmlformats.org/spreadsheetml/2006/main" count="1209" uniqueCount="184">
  <si>
    <t>Name</t>
  </si>
  <si>
    <t>Categorization</t>
  </si>
  <si>
    <t>Mana</t>
  </si>
  <si>
    <t>Durability</t>
  </si>
  <si>
    <t>Z</t>
  </si>
  <si>
    <t>Y</t>
  </si>
  <si>
    <t>X</t>
  </si>
  <si>
    <t>+/-</t>
  </si>
  <si>
    <t>T</t>
  </si>
  <si>
    <t>F</t>
  </si>
  <si>
    <t>Base</t>
  </si>
  <si>
    <t>Shield</t>
  </si>
  <si>
    <t>Item</t>
  </si>
  <si>
    <t>Equipment</t>
  </si>
  <si>
    <t>Physical</t>
  </si>
  <si>
    <t>A</t>
  </si>
  <si>
    <t>P</t>
  </si>
  <si>
    <t>HP</t>
  </si>
  <si>
    <t>MP</t>
  </si>
  <si>
    <t>Sword</t>
  </si>
  <si>
    <t>Wand</t>
  </si>
  <si>
    <t>Requirement</t>
  </si>
  <si>
    <t>Strength</t>
  </si>
  <si>
    <t>Toughness</t>
  </si>
  <si>
    <t>Power</t>
  </si>
  <si>
    <t>Resistance</t>
  </si>
  <si>
    <t>Health</t>
  </si>
  <si>
    <t>Add</t>
  </si>
  <si>
    <t>Remove</t>
  </si>
  <si>
    <t>Aura</t>
  </si>
  <si>
    <t>Action</t>
  </si>
  <si>
    <t>Buff</t>
  </si>
  <si>
    <t>L</t>
  </si>
  <si>
    <t>N</t>
  </si>
  <si>
    <t>Block</t>
  </si>
  <si>
    <t>+</t>
  </si>
  <si>
    <t>Defensive</t>
  </si>
  <si>
    <t>Slash</t>
  </si>
  <si>
    <t>Utility</t>
  </si>
  <si>
    <t>Health Potion</t>
  </si>
  <si>
    <t>Magical</t>
  </si>
  <si>
    <t>Hero</t>
  </si>
  <si>
    <t>Entity</t>
  </si>
  <si>
    <t>Hybrid</t>
  </si>
  <si>
    <t>Heal</t>
  </si>
  <si>
    <t>Book</t>
  </si>
  <si>
    <t>Fireball</t>
  </si>
  <si>
    <t>S</t>
  </si>
  <si>
    <t>E</t>
  </si>
  <si>
    <t>Magic Missile</t>
  </si>
  <si>
    <t>Wooden Sword</t>
  </si>
  <si>
    <t>Stone Sword</t>
  </si>
  <si>
    <t>Iron Sword</t>
  </si>
  <si>
    <t>Cloth Armor</t>
  </si>
  <si>
    <t>Leather Armor</t>
  </si>
  <si>
    <t>Iron Armor</t>
  </si>
  <si>
    <t>Armor</t>
  </si>
  <si>
    <t>Bronze Sword</t>
  </si>
  <si>
    <t>Stone Shield</t>
  </si>
  <si>
    <t>Wooden Shield</t>
  </si>
  <si>
    <t>Bronze Shield</t>
  </si>
  <si>
    <t>TEMPLATE</t>
  </si>
  <si>
    <t>Enemy</t>
  </si>
  <si>
    <t>Friendly</t>
  </si>
  <si>
    <t>Caster</t>
  </si>
  <si>
    <t>R1</t>
  </si>
  <si>
    <t>R2</t>
  </si>
  <si>
    <t>L1</t>
  </si>
  <si>
    <t>L2</t>
  </si>
  <si>
    <t>M</t>
  </si>
  <si>
    <t>Facing</t>
  </si>
  <si>
    <t>Potion</t>
  </si>
  <si>
    <t>CardID</t>
  </si>
  <si>
    <t>Label</t>
  </si>
  <si>
    <t>STR</t>
  </si>
  <si>
    <t>TGH</t>
  </si>
  <si>
    <t>PWR</t>
  </si>
  <si>
    <t>RES</t>
  </si>
  <si>
    <t>Stats (Sub F)</t>
  </si>
  <si>
    <t>Card Type</t>
  </si>
  <si>
    <t>Short</t>
  </si>
  <si>
    <t>Actor</t>
  </si>
  <si>
    <t>StatID</t>
  </si>
  <si>
    <t>StatActionID</t>
  </si>
  <si>
    <t>Debuff</t>
  </si>
  <si>
    <t>-</t>
  </si>
  <si>
    <t>TargetID</t>
  </si>
  <si>
    <t>Self</t>
  </si>
  <si>
    <t>CardStatModifierID</t>
  </si>
  <si>
    <t>Card Name</t>
  </si>
  <si>
    <t>Stat Short</t>
  </si>
  <si>
    <t>Target Short</t>
  </si>
  <si>
    <t>Task</t>
  </si>
  <si>
    <t>Offensive</t>
  </si>
  <si>
    <t>Discipline</t>
  </si>
  <si>
    <t>TaskID</t>
  </si>
  <si>
    <t>Description</t>
  </si>
  <si>
    <t>CardTypeID</t>
  </si>
  <si>
    <t>Stat Action Label</t>
  </si>
  <si>
    <t>Lifespan</t>
  </si>
  <si>
    <t>Number</t>
  </si>
  <si>
    <t>Sided</t>
  </si>
  <si>
    <t>Bonus</t>
  </si>
  <si>
    <t>IsFriendly</t>
  </si>
  <si>
    <t>0,0</t>
  </si>
  <si>
    <t>1,0</t>
  </si>
  <si>
    <t>-1,0</t>
  </si>
  <si>
    <t>-2,0</t>
  </si>
  <si>
    <t>2,0</t>
  </si>
  <si>
    <t>0,1</t>
  </si>
  <si>
    <t>1,1</t>
  </si>
  <si>
    <t>2,1</t>
  </si>
  <si>
    <t>-1,1</t>
  </si>
  <si>
    <t>F0</t>
  </si>
  <si>
    <t>F1R</t>
  </si>
  <si>
    <t>F2R</t>
  </si>
  <si>
    <t>F1L</t>
  </si>
  <si>
    <t>F2L</t>
  </si>
  <si>
    <t>E0</t>
  </si>
  <si>
    <t>E1R</t>
  </si>
  <si>
    <t>E2R</t>
  </si>
  <si>
    <t>E1L</t>
  </si>
  <si>
    <t>E2L</t>
  </si>
  <si>
    <t>Friendly Right 1</t>
  </si>
  <si>
    <t>Friendly Right 2</t>
  </si>
  <si>
    <t>Friendly Left 1</t>
  </si>
  <si>
    <t>Friendly Left 2</t>
  </si>
  <si>
    <t>Enemy Right 1</t>
  </si>
  <si>
    <t>Enemy Right 2</t>
  </si>
  <si>
    <t>Enemy Left 1</t>
  </si>
  <si>
    <t>Enemy Left 2</t>
  </si>
  <si>
    <t>*</t>
  </si>
  <si>
    <t>/</t>
  </si>
  <si>
    <t>Multiply</t>
  </si>
  <si>
    <t>Divide</t>
  </si>
  <si>
    <t>Reduce</t>
  </si>
  <si>
    <t>DisciplineID</t>
  </si>
  <si>
    <t>I</t>
  </si>
  <si>
    <t>Stage</t>
  </si>
  <si>
    <t>Step</t>
  </si>
  <si>
    <t>Bronze Armor</t>
  </si>
  <si>
    <t>SQL</t>
  </si>
  <si>
    <t>-2,1</t>
  </si>
  <si>
    <t>Row Labels</t>
  </si>
  <si>
    <t>(blank)</t>
  </si>
  <si>
    <t>Grand Total</t>
  </si>
  <si>
    <t>Sum of Strength</t>
  </si>
  <si>
    <t>Sum of Toughness</t>
  </si>
  <si>
    <t>Sum of Power</t>
  </si>
  <si>
    <t>Sum of Mana</t>
  </si>
  <si>
    <t>Sum of Durability</t>
  </si>
  <si>
    <t>Sum of Health</t>
  </si>
  <si>
    <t>Sum of Resistance</t>
  </si>
  <si>
    <t>Total Sum of Strength</t>
  </si>
  <si>
    <t>Total Sum of Toughness</t>
  </si>
  <si>
    <t>Total Sum of Power</t>
  </si>
  <si>
    <t>Total Sum of Mana</t>
  </si>
  <si>
    <t>Total Sum of Durability</t>
  </si>
  <si>
    <t>Total Sum of Health</t>
  </si>
  <si>
    <t>Total Sum of Resistance</t>
  </si>
  <si>
    <t>PIVOT ITEM</t>
  </si>
  <si>
    <t>Stat</t>
  </si>
  <si>
    <t>Value</t>
  </si>
  <si>
    <t>DUR</t>
  </si>
  <si>
    <t>Sum of CardTypeID</t>
  </si>
  <si>
    <t>Sum of TaskID</t>
  </si>
  <si>
    <t>Sum of DisciplineID</t>
  </si>
  <si>
    <t>RequirementID</t>
  </si>
  <si>
    <t>Sum of RequirementID</t>
  </si>
  <si>
    <t>RequirementCardTypeID</t>
  </si>
  <si>
    <t>Q</t>
  </si>
  <si>
    <t>OFF</t>
  </si>
  <si>
    <t>DEF</t>
  </si>
  <si>
    <t>UTL</t>
  </si>
  <si>
    <t>HRO</t>
  </si>
  <si>
    <t>ENT</t>
  </si>
  <si>
    <t>SWD</t>
  </si>
  <si>
    <t>SHD</t>
  </si>
  <si>
    <t>ARM</t>
  </si>
  <si>
    <t>AUR</t>
  </si>
  <si>
    <t>POT</t>
  </si>
  <si>
    <t>BOK</t>
  </si>
  <si>
    <t>WND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</si>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</sst>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0" tint="-4.9989318521683403E-2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5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9" borderId="0" xfId="0" applyFont="1" applyFill="1" applyBorder="1" applyAlignment="1">
      <alignment horizontal="center" vertical="center"/>
    </xf>
    <xf numFmtId="0" fontId="4" fillId="10" borderId="0" xfId="0" applyFont="1" applyFill="1" applyBorder="1" applyAlignment="1">
      <alignment horizontal="center" vertical="center"/>
    </xf>
    <xf numFmtId="0" fontId="4" fillId="14" borderId="0" xfId="0" applyFont="1" applyFill="1" applyBorder="1" applyAlignment="1">
      <alignment horizontal="center" vertical="center"/>
    </xf>
    <xf numFmtId="0" fontId="4" fillId="11" borderId="0" xfId="0" applyFont="1" applyFill="1" applyBorder="1" applyAlignment="1">
      <alignment horizontal="center" vertical="center"/>
    </xf>
    <xf numFmtId="0" fontId="4" fillId="13" borderId="0" xfId="0" applyFont="1" applyFill="1" applyBorder="1" applyAlignment="1">
      <alignment horizontal="center" vertical="center"/>
    </xf>
    <xf numFmtId="0" fontId="4" fillId="12" borderId="0" xfId="0" applyFont="1" applyFill="1" applyBorder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" fontId="1" fillId="2" borderId="0" xfId="0" applyNumberFormat="1" applyFont="1" applyFill="1" applyBorder="1" applyAlignment="1">
      <alignment horizontal="center" vertical="center"/>
    </xf>
    <xf numFmtId="1" fontId="0" fillId="7" borderId="6" xfId="0" applyNumberFormat="1" applyFill="1" applyBorder="1" applyAlignment="1">
      <alignment horizontal="center" vertical="center"/>
    </xf>
    <xf numFmtId="1" fontId="0" fillId="5" borderId="6" xfId="0" applyNumberFormat="1" applyFill="1" applyBorder="1" applyAlignment="1">
      <alignment horizontal="center" vertical="center"/>
    </xf>
    <xf numFmtId="1" fontId="0" fillId="8" borderId="14" xfId="0" applyNumberFormat="1" applyFill="1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0" fontId="4" fillId="15" borderId="0" xfId="0" applyFont="1" applyFill="1" applyBorder="1" applyAlignment="1">
      <alignment horizontal="center" vertical="center"/>
    </xf>
    <xf numFmtId="1" fontId="1" fillId="2" borderId="2" xfId="0" applyNumberFormat="1" applyFont="1" applyFill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1" fontId="1" fillId="2" borderId="5" xfId="0" applyNumberFormat="1" applyFont="1" applyFill="1" applyBorder="1" applyAlignment="1">
      <alignment horizontal="center" vertical="center"/>
    </xf>
    <xf numFmtId="0" fontId="4" fillId="9" borderId="5" xfId="0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0" fontId="4" fillId="10" borderId="5" xfId="0" applyFont="1" applyFill="1" applyBorder="1" applyAlignment="1">
      <alignment horizontal="center" vertical="center"/>
    </xf>
    <xf numFmtId="0" fontId="4" fillId="14" borderId="5" xfId="0" applyFont="1" applyFill="1" applyBorder="1" applyAlignment="1">
      <alignment horizontal="center" vertical="center"/>
    </xf>
    <xf numFmtId="0" fontId="4" fillId="11" borderId="5" xfId="0" applyFont="1" applyFill="1" applyBorder="1" applyAlignment="1">
      <alignment horizontal="center" vertical="center"/>
    </xf>
    <xf numFmtId="0" fontId="4" fillId="13" borderId="5" xfId="0" applyFont="1" applyFill="1" applyBorder="1" applyAlignment="1">
      <alignment horizontal="center" vertical="center"/>
    </xf>
    <xf numFmtId="0" fontId="4" fillId="12" borderId="5" xfId="0" applyFont="1" applyFill="1" applyBorder="1" applyAlignment="1">
      <alignment horizontal="center" vertical="center"/>
    </xf>
    <xf numFmtId="0" fontId="4" fillId="9" borderId="2" xfId="0" applyFont="1" applyFill="1" applyBorder="1" applyAlignment="1">
      <alignment horizontal="center" vertical="center"/>
    </xf>
    <xf numFmtId="0" fontId="0" fillId="3" borderId="2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" fillId="10" borderId="2" xfId="0" applyFont="1" applyFill="1" applyBorder="1" applyAlignment="1">
      <alignment horizontal="center" vertical="center"/>
    </xf>
    <xf numFmtId="0" fontId="4" fillId="14" borderId="2" xfId="0" applyFont="1" applyFill="1" applyBorder="1" applyAlignment="1">
      <alignment horizontal="center" vertical="center"/>
    </xf>
    <xf numFmtId="0" fontId="4" fillId="11" borderId="2" xfId="0" applyFont="1" applyFill="1" applyBorder="1" applyAlignment="1">
      <alignment horizontal="center" vertical="center"/>
    </xf>
    <xf numFmtId="0" fontId="4" fillId="13" borderId="2" xfId="0" applyFont="1" applyFill="1" applyBorder="1" applyAlignment="1">
      <alignment horizontal="center" vertical="center"/>
    </xf>
    <xf numFmtId="0" fontId="4" fillId="12" borderId="2" xfId="0" applyFont="1" applyFill="1" applyBorder="1" applyAlignment="1">
      <alignment horizontal="center" vertical="center"/>
    </xf>
    <xf numFmtId="0" fontId="4" fillId="15" borderId="5" xfId="0" applyFont="1" applyFill="1" applyBorder="1" applyAlignment="1">
      <alignment horizontal="center" vertical="center"/>
    </xf>
    <xf numFmtId="0" fontId="4" fillId="15" borderId="2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1" fontId="0" fillId="8" borderId="7" xfId="0" applyNumberForma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0" fontId="0" fillId="3" borderId="2" xfId="0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left" vertical="center"/>
    </xf>
    <xf numFmtId="0" fontId="0" fillId="4" borderId="0" xfId="0" applyFont="1" applyFill="1" applyBorder="1" applyAlignment="1">
      <alignment horizontal="left" vertical="center"/>
    </xf>
    <xf numFmtId="0" fontId="0" fillId="4" borderId="0" xfId="0" quotePrefix="1" applyFont="1" applyFill="1" applyBorder="1" applyAlignment="1">
      <alignment horizontal="left" vertical="center"/>
    </xf>
    <xf numFmtId="0" fontId="0" fillId="4" borderId="2" xfId="0" applyFont="1" applyFill="1" applyBorder="1" applyAlignment="1">
      <alignment horizontal="left" vertical="center"/>
    </xf>
    <xf numFmtId="1" fontId="0" fillId="8" borderId="16" xfId="0" applyNumberFormat="1" applyFill="1" applyBorder="1" applyAlignment="1">
      <alignment horizontal="center" vertical="center"/>
    </xf>
    <xf numFmtId="1" fontId="0" fillId="7" borderId="7" xfId="0" applyNumberFormat="1" applyFill="1" applyBorder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0" fillId="16" borderId="0" xfId="0" applyFill="1" applyAlignment="1">
      <alignment horizontal="center" vertical="center"/>
    </xf>
    <xf numFmtId="0" fontId="1" fillId="6" borderId="6" xfId="0" quotePrefix="1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center" vertical="center"/>
    </xf>
    <xf numFmtId="0" fontId="1" fillId="5" borderId="6" xfId="0" quotePrefix="1" applyFont="1" applyFill="1" applyBorder="1" applyAlignment="1">
      <alignment horizontal="center" vertical="center"/>
    </xf>
    <xf numFmtId="0" fontId="1" fillId="5" borderId="8" xfId="0" quotePrefix="1" applyFont="1" applyFill="1" applyBorder="1" applyAlignment="1">
      <alignment horizontal="center" vertical="center"/>
    </xf>
    <xf numFmtId="0" fontId="1" fillId="5" borderId="14" xfId="0" applyFont="1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1" fillId="5" borderId="17" xfId="0" applyFont="1" applyFill="1" applyBorder="1" applyAlignment="1">
      <alignment horizontal="center" vertical="center"/>
    </xf>
    <xf numFmtId="0" fontId="1" fillId="6" borderId="1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16" borderId="0" xfId="0" applyFont="1" applyFill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0" fillId="0" borderId="0" xfId="0" pivotButton="1" applyAlignment="1">
      <alignment horizontal="center"/>
    </xf>
    <xf numFmtId="0" fontId="0" fillId="0" borderId="0" xfId="0" applyNumberFormat="1" applyAlignment="1">
      <alignment horizontal="center"/>
    </xf>
  </cellXfs>
  <cellStyles count="1">
    <cellStyle name="Normal" xfId="0" builtinId="0"/>
  </cellStyles>
  <dxfs count="30"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2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tt" refreshedDate="43276.852950810186" createdVersion="6" refreshedVersion="6" minRefreshableVersion="3" recordCount="22">
  <cacheSource type="worksheet">
    <worksheetSource ref="A2:H1048576" sheet="Cards"/>
  </cacheSource>
  <cacheFields count="8">
    <cacheField name="Name" numFmtId="0">
      <sharedItems containsBlank="1" count="19">
        <s v="Wooden Shield"/>
        <s v="Stone Shield"/>
        <s v="Bronze Shield"/>
        <s v="Aura"/>
        <s v="Block"/>
        <s v="Slash"/>
        <s v="Health Potion"/>
        <s v="Hero"/>
        <s v="Heal"/>
        <s v="Fireball"/>
        <s v="Magic Missile"/>
        <s v="Wooden Sword"/>
        <s v="Stone Sword"/>
        <s v="Bronze Sword"/>
        <s v="Cloth Armor"/>
        <s v="Leather Armor"/>
        <s v="Bronze Armor"/>
        <m/>
        <s v="TEMPLATE"/>
      </sharedItems>
    </cacheField>
    <cacheField name="Strength" numFmtId="0">
      <sharedItems containsString="0" containsBlank="1" containsNumber="1" containsInteger="1" minValue="0" maxValue="3" count="3">
        <n v="0"/>
        <n v="3"/>
        <m/>
      </sharedItems>
    </cacheField>
    <cacheField name="Toughness" numFmtId="0">
      <sharedItems containsString="0" containsBlank="1" containsNumber="1" containsInteger="1" minValue="0" maxValue="2" count="3">
        <n v="0"/>
        <n v="2"/>
        <m/>
      </sharedItems>
    </cacheField>
    <cacheField name="Power" numFmtId="0">
      <sharedItems containsString="0" containsBlank="1" containsNumber="1" containsInteger="1" minValue="0" maxValue="0" count="2">
        <n v="0"/>
        <m/>
      </sharedItems>
    </cacheField>
    <cacheField name="Resistance" numFmtId="0">
      <sharedItems containsString="0" containsBlank="1" containsNumber="1" containsInteger="1" minValue="0" maxValue="0" count="2">
        <n v="0"/>
        <m/>
      </sharedItems>
    </cacheField>
    <cacheField name="Health" numFmtId="0">
      <sharedItems containsString="0" containsBlank="1" containsNumber="1" containsInteger="1" minValue="0" maxValue="15" count="3">
        <n v="0"/>
        <n v="15"/>
        <m/>
      </sharedItems>
    </cacheField>
    <cacheField name="Mana" numFmtId="0">
      <sharedItems containsString="0" containsBlank="1" containsNumber="1" containsInteger="1" minValue="0" maxValue="1" count="3">
        <n v="0"/>
        <n v="1"/>
        <m/>
      </sharedItems>
    </cacheField>
    <cacheField name="Durability" numFmtId="0">
      <sharedItems containsString="0" containsBlank="1" containsNumber="1" containsInteger="1" minValue="0" maxValue="4" count="6">
        <n v="1"/>
        <n v="2"/>
        <n v="3"/>
        <n v="0"/>
        <n v="4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att" refreshedDate="43277.433546990738" createdVersion="6" refreshedVersion="6" minRefreshableVersion="3" recordCount="21">
  <cacheSource type="worksheet">
    <worksheetSource ref="I2:Q1048576" sheet="Cards"/>
  </cacheSource>
  <cacheFields count="9">
    <cacheField name="Name" numFmtId="0">
      <sharedItems containsBlank="1" count="19">
        <s v="Wooden Shield"/>
        <s v="Stone Shield"/>
        <s v="Bronze Shield"/>
        <s v="Aura"/>
        <s v="Block"/>
        <s v="Slash"/>
        <s v="Health Potion"/>
        <s v="Hero"/>
        <s v="Heal"/>
        <s v="Fireball"/>
        <s v="Magic Missile"/>
        <s v="Wooden Sword"/>
        <s v="Stone Sword"/>
        <s v="Bronze Sword"/>
        <s v="Cloth Armor"/>
        <s v="Leather Armor"/>
        <s v="Bronze Armor"/>
        <m/>
        <s v="TEMPLATE" u="1"/>
      </sharedItems>
    </cacheField>
    <cacheField name="Task" numFmtId="0">
      <sharedItems containsBlank="1"/>
    </cacheField>
    <cacheField name="TaskID" numFmtId="0">
      <sharedItems containsString="0" containsBlank="1" containsNumber="1" containsInteger="1" minValue="1" maxValue="4"/>
    </cacheField>
    <cacheField name="Card Type" numFmtId="0">
      <sharedItems containsBlank="1"/>
    </cacheField>
    <cacheField name="CardTypeID" numFmtId="0">
      <sharedItems containsString="0" containsBlank="1" containsNumber="1" containsInteger="1" minValue="1" maxValue="10"/>
    </cacheField>
    <cacheField name="Discipline" numFmtId="0">
      <sharedItems containsBlank="1"/>
    </cacheField>
    <cacheField name="DisciplineID" numFmtId="0">
      <sharedItems containsString="0" containsBlank="1" containsNumber="1" containsInteger="1" minValue="1" maxValue="3"/>
    </cacheField>
    <cacheField name="Requirement" numFmtId="0">
      <sharedItems containsBlank="1"/>
    </cacheField>
    <cacheField name="RequirementID" numFmtId="0">
      <sharedItems containsBlank="1" containsMixedTypes="1" containsNumber="1" containsInteger="1" minValue="6" maxValue="1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2">
  <r>
    <x v="0"/>
    <x v="0"/>
    <x v="0"/>
    <x v="0"/>
    <x v="0"/>
    <x v="0"/>
    <x v="0"/>
    <x v="0"/>
  </r>
  <r>
    <x v="1"/>
    <x v="0"/>
    <x v="0"/>
    <x v="0"/>
    <x v="0"/>
    <x v="0"/>
    <x v="0"/>
    <x v="1"/>
  </r>
  <r>
    <x v="2"/>
    <x v="0"/>
    <x v="0"/>
    <x v="0"/>
    <x v="0"/>
    <x v="0"/>
    <x v="0"/>
    <x v="2"/>
  </r>
  <r>
    <x v="3"/>
    <x v="0"/>
    <x v="0"/>
    <x v="0"/>
    <x v="0"/>
    <x v="0"/>
    <x v="0"/>
    <x v="3"/>
  </r>
  <r>
    <x v="4"/>
    <x v="0"/>
    <x v="0"/>
    <x v="0"/>
    <x v="0"/>
    <x v="0"/>
    <x v="0"/>
    <x v="3"/>
  </r>
  <r>
    <x v="5"/>
    <x v="0"/>
    <x v="0"/>
    <x v="0"/>
    <x v="0"/>
    <x v="0"/>
    <x v="0"/>
    <x v="3"/>
  </r>
  <r>
    <x v="6"/>
    <x v="0"/>
    <x v="0"/>
    <x v="0"/>
    <x v="0"/>
    <x v="0"/>
    <x v="0"/>
    <x v="3"/>
  </r>
  <r>
    <x v="7"/>
    <x v="1"/>
    <x v="1"/>
    <x v="0"/>
    <x v="0"/>
    <x v="1"/>
    <x v="1"/>
    <x v="3"/>
  </r>
  <r>
    <x v="8"/>
    <x v="0"/>
    <x v="0"/>
    <x v="0"/>
    <x v="0"/>
    <x v="0"/>
    <x v="0"/>
    <x v="3"/>
  </r>
  <r>
    <x v="9"/>
    <x v="0"/>
    <x v="0"/>
    <x v="0"/>
    <x v="0"/>
    <x v="0"/>
    <x v="0"/>
    <x v="3"/>
  </r>
  <r>
    <x v="10"/>
    <x v="0"/>
    <x v="0"/>
    <x v="0"/>
    <x v="0"/>
    <x v="0"/>
    <x v="0"/>
    <x v="3"/>
  </r>
  <r>
    <x v="11"/>
    <x v="0"/>
    <x v="0"/>
    <x v="0"/>
    <x v="0"/>
    <x v="0"/>
    <x v="0"/>
    <x v="1"/>
  </r>
  <r>
    <x v="12"/>
    <x v="0"/>
    <x v="0"/>
    <x v="0"/>
    <x v="0"/>
    <x v="0"/>
    <x v="0"/>
    <x v="2"/>
  </r>
  <r>
    <x v="13"/>
    <x v="0"/>
    <x v="0"/>
    <x v="0"/>
    <x v="0"/>
    <x v="0"/>
    <x v="0"/>
    <x v="4"/>
  </r>
  <r>
    <x v="14"/>
    <x v="0"/>
    <x v="0"/>
    <x v="0"/>
    <x v="0"/>
    <x v="0"/>
    <x v="0"/>
    <x v="1"/>
  </r>
  <r>
    <x v="15"/>
    <x v="0"/>
    <x v="0"/>
    <x v="0"/>
    <x v="0"/>
    <x v="0"/>
    <x v="0"/>
    <x v="2"/>
  </r>
  <r>
    <x v="16"/>
    <x v="0"/>
    <x v="0"/>
    <x v="0"/>
    <x v="0"/>
    <x v="0"/>
    <x v="0"/>
    <x v="4"/>
  </r>
  <r>
    <x v="17"/>
    <x v="2"/>
    <x v="2"/>
    <x v="1"/>
    <x v="1"/>
    <x v="2"/>
    <x v="2"/>
    <x v="5"/>
  </r>
  <r>
    <x v="17"/>
    <x v="2"/>
    <x v="2"/>
    <x v="1"/>
    <x v="1"/>
    <x v="2"/>
    <x v="2"/>
    <x v="5"/>
  </r>
  <r>
    <x v="17"/>
    <x v="2"/>
    <x v="2"/>
    <x v="1"/>
    <x v="1"/>
    <x v="2"/>
    <x v="2"/>
    <x v="5"/>
  </r>
  <r>
    <x v="18"/>
    <x v="0"/>
    <x v="0"/>
    <x v="0"/>
    <x v="0"/>
    <x v="0"/>
    <x v="0"/>
    <x v="3"/>
  </r>
  <r>
    <x v="17"/>
    <x v="2"/>
    <x v="2"/>
    <x v="1"/>
    <x v="1"/>
    <x v="2"/>
    <x v="2"/>
    <x v="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1">
  <r>
    <x v="0"/>
    <s v="Equipment"/>
    <n v="2"/>
    <s v="Shield"/>
    <n v="7"/>
    <s v="Physical"/>
    <n v="1"/>
    <m/>
    <s v="NULL"/>
  </r>
  <r>
    <x v="1"/>
    <s v="Equipment"/>
    <n v="2"/>
    <s v="Shield"/>
    <n v="7"/>
    <s v="Physical"/>
    <n v="1"/>
    <m/>
    <s v="NULL"/>
  </r>
  <r>
    <x v="2"/>
    <s v="Equipment"/>
    <n v="2"/>
    <s v="Shield"/>
    <n v="7"/>
    <s v="Magical"/>
    <n v="2"/>
    <m/>
    <s v="NULL"/>
  </r>
  <r>
    <x v="3"/>
    <s v="Action"/>
    <n v="3"/>
    <s v="Aura"/>
    <n v="9"/>
    <s v="Physical"/>
    <n v="1"/>
    <m/>
    <s v="NULL"/>
  </r>
  <r>
    <x v="4"/>
    <s v="Action"/>
    <n v="3"/>
    <s v="Defensive"/>
    <n v="2"/>
    <s v="Physical"/>
    <n v="1"/>
    <s v="Shield"/>
    <n v="7"/>
  </r>
  <r>
    <x v="5"/>
    <s v="Action"/>
    <n v="3"/>
    <s v="Offensive"/>
    <n v="1"/>
    <s v="Magical"/>
    <n v="2"/>
    <s v="Sword"/>
    <n v="6"/>
  </r>
  <r>
    <x v="6"/>
    <s v="Item"/>
    <n v="1"/>
    <s v="Potion"/>
    <n v="10"/>
    <s v="Hybrid"/>
    <n v="3"/>
    <m/>
    <s v="NULL"/>
  </r>
  <r>
    <x v="7"/>
    <s v="Entity"/>
    <n v="4"/>
    <s v="Hero"/>
    <n v="4"/>
    <s v="Magical"/>
    <n v="2"/>
    <m/>
    <s v="NULL"/>
  </r>
  <r>
    <x v="8"/>
    <s v="Action"/>
    <n v="3"/>
    <s v="Utility"/>
    <n v="3"/>
    <s v="Magical"/>
    <n v="2"/>
    <s v="Book"/>
    <n v="11"/>
  </r>
  <r>
    <x v="9"/>
    <s v="Action"/>
    <n v="3"/>
    <s v="Offensive"/>
    <n v="1"/>
    <s v="Magical"/>
    <n v="2"/>
    <s v="Wand"/>
    <n v="12"/>
  </r>
  <r>
    <x v="10"/>
    <s v="Action"/>
    <n v="3"/>
    <s v="Offensive"/>
    <n v="1"/>
    <s v="Physical"/>
    <n v="1"/>
    <s v="Wand"/>
    <n v="12"/>
  </r>
  <r>
    <x v="11"/>
    <s v="Equipment"/>
    <n v="2"/>
    <s v="Sword"/>
    <n v="6"/>
    <s v="Physical"/>
    <n v="1"/>
    <m/>
    <s v="NULL"/>
  </r>
  <r>
    <x v="12"/>
    <s v="Equipment"/>
    <n v="2"/>
    <s v="Sword"/>
    <n v="6"/>
    <s v="Physical"/>
    <n v="1"/>
    <m/>
    <s v="NULL"/>
  </r>
  <r>
    <x v="13"/>
    <s v="Equipment"/>
    <n v="2"/>
    <s v="Sword"/>
    <n v="6"/>
    <s v="Hybrid"/>
    <n v="3"/>
    <m/>
    <s v="NULL"/>
  </r>
  <r>
    <x v="14"/>
    <s v="Equipment"/>
    <n v="2"/>
    <s v="Armor"/>
    <n v="8"/>
    <s v="Hybrid"/>
    <n v="3"/>
    <m/>
    <s v="NULL"/>
  </r>
  <r>
    <x v="15"/>
    <s v="Equipment"/>
    <n v="2"/>
    <s v="Armor"/>
    <n v="8"/>
    <s v="Hybrid"/>
    <n v="3"/>
    <m/>
    <s v="NULL"/>
  </r>
  <r>
    <x v="16"/>
    <s v="Equipment"/>
    <n v="2"/>
    <s v="Armor"/>
    <n v="8"/>
    <s v="Hybrid"/>
    <n v="3"/>
    <m/>
    <s v="NULL"/>
  </r>
  <r>
    <x v="17"/>
    <m/>
    <m/>
    <m/>
    <m/>
    <m/>
    <m/>
    <m/>
    <m/>
  </r>
  <r>
    <x v="17"/>
    <m/>
    <m/>
    <m/>
    <m/>
    <m/>
    <m/>
    <m/>
    <m/>
  </r>
  <r>
    <x v="17"/>
    <m/>
    <m/>
    <m/>
    <m/>
    <m/>
    <m/>
    <m/>
    <m/>
  </r>
  <r>
    <x v="17"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2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E22" firstHeaderRow="0" firstDataRow="1" firstDataCol="1"/>
  <pivotFields count="9">
    <pivotField axis="axisRow" subtotalTop="0" showAll="0">
      <items count="20">
        <item x="3"/>
        <item x="4"/>
        <item x="16"/>
        <item x="2"/>
        <item x="13"/>
        <item x="14"/>
        <item x="9"/>
        <item x="8"/>
        <item x="6"/>
        <item x="7"/>
        <item x="15"/>
        <item x="10"/>
        <item x="5"/>
        <item x="1"/>
        <item x="12"/>
        <item m="1" x="18"/>
        <item x="0"/>
        <item x="11"/>
        <item x="17"/>
        <item t="default"/>
      </items>
    </pivotField>
    <pivotField subtotalTop="0" showAll="0"/>
    <pivotField dataField="1" subtotalTop="0" showAll="0"/>
    <pivotField subtotalTop="0" showAll="0"/>
    <pivotField dataField="1" subtotalTop="0" showAll="0"/>
    <pivotField subtotalTop="0" showAll="0"/>
    <pivotField dataField="1" subtotalTop="0" showAll="0"/>
    <pivotField showAll="0"/>
    <pivotField dataField="1" showAll="0"/>
  </pivotFields>
  <rowFields count="1">
    <field x="0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6"/>
    </i>
    <i>
      <x v="17"/>
    </i>
    <i>
      <x v="18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CardTypeID" fld="4" baseField="0" baseItem="0"/>
    <dataField name="Sum of TaskID" fld="2" baseField="0" baseItem="0"/>
    <dataField name="Sum of DisciplineID" fld="6" baseField="0" baseItem="0"/>
    <dataField name="Sum of RequirementID" fld="8" baseField="0" baseItem="0"/>
  </dataFields>
  <formats count="6">
    <format dxfId="29">
      <pivotArea type="all" dataOnly="0" outline="0" fieldPosition="0"/>
    </format>
    <format dxfId="28">
      <pivotArea outline="0" collapsedLevelsAreSubtotals="1" fieldPosition="0"/>
    </format>
    <format dxfId="27">
      <pivotArea field="0" type="button" dataOnly="0" labelOnly="1" outline="0" axis="axisRow" fieldPosition="0"/>
    </format>
    <format dxfId="26">
      <pivotArea dataOnly="0" labelOnly="1" fieldPosition="0">
        <references count="1">
          <reference field="0" count="0"/>
        </references>
      </pivotArea>
    </format>
    <format dxfId="25">
      <pivotArea dataOnly="0" labelOnly="1" grandRow="1" outline="0" fieldPosition="0"/>
    </format>
    <format dxfId="24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1" cacheId="9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62" firstHeaderRow="1" firstDataRow="1" firstDataCol="1"/>
  <pivotFields count="8">
    <pivotField axis="axisRow" subtotalTop="0" showAll="0">
      <items count="20">
        <item x="3"/>
        <item x="4"/>
        <item x="16"/>
        <item x="2"/>
        <item x="13"/>
        <item x="14"/>
        <item x="9"/>
        <item x="8"/>
        <item x="6"/>
        <item x="7"/>
        <item x="15"/>
        <item x="10"/>
        <item x="5"/>
        <item x="1"/>
        <item x="12"/>
        <item x="18"/>
        <item x="0"/>
        <item x="11"/>
        <item x="17"/>
        <item t="default"/>
      </items>
    </pivotField>
    <pivotField dataField="1" subtotalTop="0" showAll="0">
      <items count="4">
        <item x="0"/>
        <item sd="0" x="1"/>
        <item sd="0" x="2"/>
        <item t="default"/>
      </items>
    </pivotField>
    <pivotField dataField="1" subtotalTop="0" showAll="0">
      <items count="4">
        <item x="0"/>
        <item x="1"/>
        <item x="2"/>
        <item t="default"/>
      </items>
    </pivotField>
    <pivotField dataField="1" subtotalTop="0" showAll="0">
      <items count="3">
        <item x="0"/>
        <item x="1"/>
        <item t="default"/>
      </items>
    </pivotField>
    <pivotField dataField="1" subtotalTop="0" showAll="0">
      <items count="3">
        <item x="0"/>
        <item x="1"/>
        <item t="default"/>
      </items>
    </pivotField>
    <pivotField dataField="1" subtotalTop="0" showAll="0">
      <items count="4">
        <item x="0"/>
        <item x="1"/>
        <item x="2"/>
        <item t="default"/>
      </items>
    </pivotField>
    <pivotField dataField="1" subtotalTop="0" showAll="0">
      <items count="4">
        <item x="0"/>
        <item x="1"/>
        <item x="2"/>
        <item t="default"/>
      </items>
    </pivotField>
    <pivotField dataField="1" subtotalTop="0" showAll="0">
      <items count="7">
        <item x="3"/>
        <item x="0"/>
        <item x="1"/>
        <item x="2"/>
        <item x="4"/>
        <item x="5"/>
        <item t="default"/>
      </items>
    </pivotField>
  </pivotFields>
  <rowFields count="2">
    <field x="0"/>
    <field x="-2"/>
  </rowFields>
  <rowItems count="159">
    <i>
      <x/>
    </i>
    <i r="1"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>
      <x v="1"/>
    </i>
    <i r="1"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>
      <x v="2"/>
    </i>
    <i r="1"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>
      <x v="3"/>
    </i>
    <i r="1"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>
      <x v="4"/>
    </i>
    <i r="1"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>
      <x v="5"/>
    </i>
    <i r="1"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>
      <x v="6"/>
    </i>
    <i r="1"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>
      <x v="7"/>
    </i>
    <i r="1"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>
      <x v="8"/>
    </i>
    <i r="1"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>
      <x v="9"/>
    </i>
    <i r="1"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>
      <x v="10"/>
    </i>
    <i r="1"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>
      <x v="11"/>
    </i>
    <i r="1"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>
      <x v="12"/>
    </i>
    <i r="1"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>
      <x v="13"/>
    </i>
    <i r="1"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>
      <x v="14"/>
    </i>
    <i r="1"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>
      <x v="15"/>
    </i>
    <i r="1"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>
      <x v="16"/>
    </i>
    <i r="1"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>
      <x v="17"/>
    </i>
    <i r="1"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>
      <x v="18"/>
    </i>
    <i r="1"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t="grand">
      <x/>
    </i>
    <i t="grand" i="1">
      <x/>
    </i>
    <i t="grand" i="2">
      <x/>
    </i>
    <i t="grand" i="3">
      <x/>
    </i>
    <i t="grand" i="4">
      <x/>
    </i>
    <i t="grand" i="5">
      <x/>
    </i>
    <i t="grand" i="6">
      <x/>
    </i>
  </rowItems>
  <colItems count="1">
    <i/>
  </colItems>
  <dataFields count="7">
    <dataField name="Sum of Strength" fld="1" baseField="0" baseItem="0"/>
    <dataField name="Sum of Toughness" fld="2" baseField="0" baseItem="0"/>
    <dataField name="Sum of Power" fld="3" baseField="0" baseItem="0"/>
    <dataField name="Sum of Mana" fld="6" baseField="0" baseItem="0"/>
    <dataField name="Sum of Durability" fld="7" baseField="0" baseItem="0"/>
    <dataField name="Sum of Health" fld="5" baseField="0" baseItem="0"/>
    <dataField name="Sum of Resistanc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X22"/>
  <sheetViews>
    <sheetView zoomScale="85" zoomScaleNormal="85" workbookViewId="0">
      <pane xSplit="1" ySplit="2" topLeftCell="B3" activePane="bottomRight" state="frozen"/>
      <selection pane="topRight" activeCell="B1" sqref="B1"/>
      <selection pane="bottomLeft" activeCell="A4" sqref="A4"/>
      <selection pane="bottomRight" activeCell="B3" sqref="B3"/>
    </sheetView>
  </sheetViews>
  <sheetFormatPr defaultRowHeight="15" x14ac:dyDescent="0.25"/>
  <cols>
    <col min="1" max="1" width="53.140625" style="15" customWidth="1"/>
    <col min="2" max="2" width="13.42578125" style="19" customWidth="1"/>
    <col min="3" max="7" width="13.42578125" style="12" customWidth="1"/>
    <col min="8" max="8" width="13.42578125" style="7" customWidth="1"/>
    <col min="9" max="9" width="53.140625" style="15" customWidth="1"/>
    <col min="10" max="10" width="21.42578125" style="19" customWidth="1"/>
    <col min="11" max="11" width="15" style="12" customWidth="1"/>
    <col min="12" max="12" width="21.42578125" style="12" customWidth="1"/>
    <col min="13" max="13" width="15" style="12" customWidth="1"/>
    <col min="14" max="14" width="21.42578125" style="12" customWidth="1"/>
    <col min="15" max="15" width="15" style="12" customWidth="1"/>
    <col min="16" max="16" width="21.42578125" style="12" customWidth="1"/>
    <col min="17" max="17" width="15" style="12" customWidth="1"/>
    <col min="18" max="20" width="9.140625" style="12"/>
    <col min="21" max="21" width="53.140625" style="12" customWidth="1"/>
    <col min="22" max="28" width="13.42578125" style="12" customWidth="1"/>
    <col min="29" max="29" width="53.140625" style="12" customWidth="1"/>
    <col min="30" max="30" width="21.42578125" style="12" customWidth="1"/>
    <col min="31" max="31" width="15" style="12" customWidth="1"/>
    <col min="32" max="32" width="21.42578125" style="12" customWidth="1"/>
    <col min="33" max="33" width="15" style="12" customWidth="1"/>
    <col min="34" max="34" width="21.42578125" style="12" customWidth="1"/>
    <col min="35" max="35" width="15" style="12" customWidth="1"/>
    <col min="36" max="36" width="21.42578125" style="12" customWidth="1"/>
    <col min="37" max="37" width="15" style="12" customWidth="1"/>
    <col min="38" max="16384" width="9.140625" style="12"/>
  </cols>
  <sheetData>
    <row r="1" spans="1:128" s="11" customFormat="1" x14ac:dyDescent="0.25">
      <c r="A1" s="13"/>
      <c r="B1" s="8" t="s">
        <v>78</v>
      </c>
      <c r="C1" s="5"/>
      <c r="D1" s="5"/>
      <c r="E1" s="5"/>
      <c r="F1" s="5"/>
      <c r="G1" s="5"/>
      <c r="H1" s="6"/>
      <c r="I1" s="13"/>
      <c r="J1" s="8" t="s">
        <v>1</v>
      </c>
      <c r="K1" s="5"/>
      <c r="L1" s="5"/>
      <c r="M1" s="5"/>
      <c r="N1" s="5"/>
      <c r="O1" s="5"/>
      <c r="U1" s="13"/>
      <c r="V1" s="8" t="s">
        <v>78</v>
      </c>
      <c r="W1" s="5"/>
      <c r="X1" s="5"/>
      <c r="Y1" s="5"/>
      <c r="Z1" s="5"/>
      <c r="AA1" s="5"/>
      <c r="AB1" s="6"/>
      <c r="AC1" s="13"/>
      <c r="AD1" s="8" t="s">
        <v>1</v>
      </c>
      <c r="AE1" s="5"/>
      <c r="AF1" s="5"/>
      <c r="AG1" s="5"/>
      <c r="AH1" s="5"/>
      <c r="AI1" s="5"/>
    </row>
    <row r="2" spans="1:128" s="28" customFormat="1" x14ac:dyDescent="0.25">
      <c r="A2" s="13" t="s">
        <v>0</v>
      </c>
      <c r="B2" s="65" t="s">
        <v>22</v>
      </c>
      <c r="C2" s="27" t="s">
        <v>23</v>
      </c>
      <c r="D2" s="27" t="s">
        <v>24</v>
      </c>
      <c r="E2" s="27" t="s">
        <v>25</v>
      </c>
      <c r="F2" s="27" t="s">
        <v>26</v>
      </c>
      <c r="G2" s="27" t="s">
        <v>2</v>
      </c>
      <c r="H2" s="66" t="s">
        <v>3</v>
      </c>
      <c r="I2" s="13" t="s">
        <v>0</v>
      </c>
      <c r="J2" s="65" t="s">
        <v>92</v>
      </c>
      <c r="K2" s="27" t="s">
        <v>95</v>
      </c>
      <c r="L2" s="27" t="s">
        <v>79</v>
      </c>
      <c r="M2" s="27" t="s">
        <v>97</v>
      </c>
      <c r="N2" s="27" t="s">
        <v>94</v>
      </c>
      <c r="O2" s="27" t="s">
        <v>136</v>
      </c>
      <c r="P2" s="27" t="s">
        <v>21</v>
      </c>
      <c r="Q2" s="27" t="s">
        <v>167</v>
      </c>
      <c r="U2" s="13" t="s">
        <v>0</v>
      </c>
      <c r="V2" s="65" t="s">
        <v>22</v>
      </c>
      <c r="W2" s="27" t="s">
        <v>23</v>
      </c>
      <c r="X2" s="27" t="s">
        <v>24</v>
      </c>
      <c r="Y2" s="27" t="s">
        <v>25</v>
      </c>
      <c r="Z2" s="27" t="s">
        <v>26</v>
      </c>
      <c r="AA2" s="27" t="s">
        <v>2</v>
      </c>
      <c r="AB2" s="66" t="s">
        <v>3</v>
      </c>
      <c r="AC2" s="13" t="s">
        <v>0</v>
      </c>
      <c r="AD2" s="65" t="s">
        <v>92</v>
      </c>
      <c r="AE2" s="27" t="s">
        <v>95</v>
      </c>
      <c r="AF2" s="27" t="s">
        <v>79</v>
      </c>
      <c r="AG2" s="27" t="s">
        <v>97</v>
      </c>
      <c r="AH2" s="27" t="s">
        <v>94</v>
      </c>
      <c r="AI2" s="27" t="s">
        <v>136</v>
      </c>
      <c r="AJ2" s="27" t="s">
        <v>21</v>
      </c>
      <c r="AK2" s="27" t="s">
        <v>167</v>
      </c>
    </row>
    <row r="3" spans="1:128" s="18" customFormat="1" ht="30" customHeight="1" x14ac:dyDescent="0.25">
      <c r="A3" s="60" t="s">
        <v>59</v>
      </c>
      <c r="B3" s="17">
        <v>0</v>
      </c>
      <c r="C3" s="18">
        <v>0</v>
      </c>
      <c r="D3" s="18">
        <v>0</v>
      </c>
      <c r="E3" s="18">
        <v>0</v>
      </c>
      <c r="F3" s="18">
        <v>0</v>
      </c>
      <c r="G3" s="18">
        <v>0</v>
      </c>
      <c r="H3" s="16">
        <v>1</v>
      </c>
      <c r="I3" s="60" t="str">
        <f>A3</f>
        <v>Wooden Shield</v>
      </c>
      <c r="J3" s="18" t="s">
        <v>13</v>
      </c>
      <c r="K3" s="18">
        <f>INDEX('T - Task'!A:C,MATCH(J3,'T - Task'!C:C,0),1)</f>
        <v>2</v>
      </c>
      <c r="L3" s="18" t="s">
        <v>11</v>
      </c>
      <c r="M3" s="18">
        <f>INDEX('T - CardType'!A:C,MATCH(Cards!L3,'T - CardType'!C:C,0),1)</f>
        <v>7</v>
      </c>
      <c r="N3" s="18" t="s">
        <v>14</v>
      </c>
      <c r="O3" s="18">
        <f>INDEX('T - Discipline'!A:C,MATCH(Cards!N3,'T - Discipline'!C:C,0),1)</f>
        <v>1</v>
      </c>
      <c r="Q3" s="18" t="str">
        <f>IF(LEN(P3)&gt;0,INDEX('T - CardType'!A:C,MATCH(Cards!P3,'T - CardType'!C:C,0),1),"NULL")</f>
        <v>NULL</v>
      </c>
      <c r="R3" s="12"/>
      <c r="S3" s="12"/>
      <c r="T3" s="12"/>
      <c r="U3" s="60" t="s">
        <v>61</v>
      </c>
      <c r="V3" s="17">
        <v>0</v>
      </c>
      <c r="W3" s="18">
        <v>0</v>
      </c>
      <c r="X3" s="18">
        <v>0</v>
      </c>
      <c r="Y3" s="18">
        <v>0</v>
      </c>
      <c r="Z3" s="18">
        <v>0</v>
      </c>
      <c r="AA3" s="18">
        <v>0</v>
      </c>
      <c r="AB3" s="16">
        <v>0</v>
      </c>
      <c r="AC3" s="60" t="s">
        <v>61</v>
      </c>
      <c r="AD3" s="17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D3" s="12"/>
      <c r="CE3" s="12"/>
      <c r="CF3" s="12"/>
      <c r="CG3" s="12"/>
      <c r="CH3" s="12"/>
      <c r="CI3" s="12"/>
      <c r="CJ3" s="12"/>
      <c r="CK3" s="12"/>
      <c r="CL3" s="12"/>
      <c r="CM3" s="12"/>
      <c r="CN3" s="12"/>
      <c r="CO3" s="12"/>
      <c r="CP3" s="12"/>
      <c r="CQ3" s="12"/>
      <c r="CR3" s="12"/>
      <c r="CS3" s="12"/>
      <c r="CT3" s="12"/>
      <c r="CU3" s="12"/>
      <c r="CV3" s="12"/>
      <c r="CW3" s="12"/>
      <c r="CX3" s="12"/>
      <c r="CY3" s="12"/>
      <c r="CZ3" s="12"/>
      <c r="DA3" s="12"/>
      <c r="DB3" s="12"/>
      <c r="DC3" s="12"/>
      <c r="DD3" s="12"/>
      <c r="DE3" s="12"/>
      <c r="DF3" s="12"/>
      <c r="DG3" s="12"/>
      <c r="DH3" s="12"/>
      <c r="DI3" s="12"/>
      <c r="DJ3" s="12"/>
      <c r="DK3" s="12"/>
      <c r="DL3" s="12"/>
      <c r="DM3" s="12"/>
      <c r="DN3" s="12"/>
      <c r="DO3" s="12"/>
      <c r="DP3" s="12"/>
      <c r="DQ3" s="12"/>
      <c r="DR3" s="12"/>
      <c r="DS3" s="12"/>
      <c r="DT3" s="12"/>
      <c r="DU3" s="12"/>
      <c r="DV3" s="12"/>
      <c r="DW3" s="12"/>
      <c r="DX3" s="12"/>
    </row>
    <row r="4" spans="1:128" s="18" customFormat="1" ht="30" customHeight="1" x14ac:dyDescent="0.25">
      <c r="A4" s="60" t="s">
        <v>58</v>
      </c>
      <c r="B4" s="17">
        <v>0</v>
      </c>
      <c r="C4" s="18">
        <v>0</v>
      </c>
      <c r="D4" s="18">
        <v>0</v>
      </c>
      <c r="E4" s="18">
        <v>0</v>
      </c>
      <c r="F4" s="18">
        <v>0</v>
      </c>
      <c r="G4" s="18">
        <v>0</v>
      </c>
      <c r="H4" s="16">
        <v>2</v>
      </c>
      <c r="I4" s="60" t="str">
        <f t="shared" ref="I4:I19" si="0">A4</f>
        <v>Stone Shield</v>
      </c>
      <c r="J4" s="18" t="s">
        <v>13</v>
      </c>
      <c r="K4" s="18">
        <f>INDEX('T - Task'!A:C,MATCH(J4,'T - Task'!C:C,0),1)</f>
        <v>2</v>
      </c>
      <c r="L4" s="18" t="s">
        <v>11</v>
      </c>
      <c r="M4" s="18">
        <f>INDEX('T - CardType'!A:C,MATCH(Cards!L4,'T - CardType'!C:C,0),1)</f>
        <v>7</v>
      </c>
      <c r="N4" s="18" t="s">
        <v>14</v>
      </c>
      <c r="O4" s="18">
        <f>INDEX('T - Discipline'!A:C,MATCH(Cards!N4,'T - Discipline'!C:C,0),1)</f>
        <v>1</v>
      </c>
      <c r="Q4" s="18" t="str">
        <f>IF(LEN(P4)&gt;0,INDEX('T - CardType'!A:C,MATCH(Cards!P4,'T - CardType'!C:C,0),1),"NULL")</f>
        <v>NULL</v>
      </c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12"/>
      <c r="CR4" s="12"/>
      <c r="CS4" s="12"/>
      <c r="CT4" s="12"/>
      <c r="CU4" s="12"/>
      <c r="CV4" s="12"/>
      <c r="CW4" s="12"/>
      <c r="CX4" s="12"/>
      <c r="CY4" s="12"/>
      <c r="CZ4" s="12"/>
      <c r="DA4" s="12"/>
      <c r="DB4" s="12"/>
      <c r="DC4" s="12"/>
      <c r="DD4" s="12"/>
      <c r="DE4" s="12"/>
      <c r="DF4" s="12"/>
      <c r="DG4" s="12"/>
      <c r="DH4" s="12"/>
      <c r="DI4" s="12"/>
      <c r="DJ4" s="12"/>
      <c r="DK4" s="12"/>
      <c r="DL4" s="12"/>
      <c r="DM4" s="12"/>
      <c r="DN4" s="12"/>
      <c r="DO4" s="12"/>
      <c r="DP4" s="12"/>
      <c r="DQ4" s="12"/>
      <c r="DR4" s="12"/>
      <c r="DS4" s="12"/>
      <c r="DT4" s="12"/>
      <c r="DU4" s="12"/>
      <c r="DV4" s="12"/>
      <c r="DW4" s="12"/>
      <c r="DX4" s="12"/>
    </row>
    <row r="5" spans="1:128" s="18" customFormat="1" ht="30" customHeight="1" x14ac:dyDescent="0.25">
      <c r="A5" s="60" t="s">
        <v>60</v>
      </c>
      <c r="B5" s="17">
        <v>0</v>
      </c>
      <c r="C5" s="18">
        <v>0</v>
      </c>
      <c r="D5" s="18">
        <v>0</v>
      </c>
      <c r="E5" s="18">
        <v>0</v>
      </c>
      <c r="F5" s="18">
        <v>0</v>
      </c>
      <c r="G5" s="18">
        <v>0</v>
      </c>
      <c r="H5" s="16">
        <v>3</v>
      </c>
      <c r="I5" s="60" t="str">
        <f t="shared" si="0"/>
        <v>Bronze Shield</v>
      </c>
      <c r="J5" s="18" t="s">
        <v>13</v>
      </c>
      <c r="K5" s="18">
        <f>INDEX('T - Task'!A:C,MATCH(J5,'T - Task'!C:C,0),1)</f>
        <v>2</v>
      </c>
      <c r="L5" s="18" t="s">
        <v>11</v>
      </c>
      <c r="M5" s="18">
        <f>INDEX('T - CardType'!A:C,MATCH(Cards!L5,'T - CardType'!C:C,0),1)</f>
        <v>7</v>
      </c>
      <c r="N5" s="18" t="s">
        <v>40</v>
      </c>
      <c r="O5" s="18">
        <f>INDEX('T - Discipline'!A:C,MATCH(Cards!N5,'T - Discipline'!C:C,0),1)</f>
        <v>2</v>
      </c>
      <c r="Q5" s="18" t="str">
        <f>IF(LEN(P5)&gt;0,INDEX('T - CardType'!A:C,MATCH(Cards!P5,'T - CardType'!C:C,0),1),"NULL")</f>
        <v>NULL</v>
      </c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</row>
    <row r="6" spans="1:128" s="18" customFormat="1" ht="30" customHeight="1" x14ac:dyDescent="0.25">
      <c r="A6" s="60" t="s">
        <v>29</v>
      </c>
      <c r="B6" s="17">
        <v>0</v>
      </c>
      <c r="C6" s="18">
        <v>0</v>
      </c>
      <c r="D6" s="18">
        <v>0</v>
      </c>
      <c r="E6" s="18">
        <v>0</v>
      </c>
      <c r="F6" s="18">
        <v>0</v>
      </c>
      <c r="G6" s="18">
        <v>0</v>
      </c>
      <c r="H6" s="16">
        <v>0</v>
      </c>
      <c r="I6" s="60" t="str">
        <f t="shared" si="0"/>
        <v>Aura</v>
      </c>
      <c r="J6" s="18" t="s">
        <v>30</v>
      </c>
      <c r="K6" s="18">
        <f>INDEX('T - Task'!A:C,MATCH(J6,'T - Task'!C:C,0),1)</f>
        <v>3</v>
      </c>
      <c r="L6" s="18" t="s">
        <v>29</v>
      </c>
      <c r="M6" s="18">
        <f>INDEX('T - CardType'!A:C,MATCH(Cards!L6,'T - CardType'!C:C,0),1)</f>
        <v>9</v>
      </c>
      <c r="N6" s="18" t="s">
        <v>14</v>
      </c>
      <c r="O6" s="18">
        <f>INDEX('T - Discipline'!A:C,MATCH(Cards!N6,'T - Discipline'!C:C,0),1)</f>
        <v>1</v>
      </c>
      <c r="Q6" s="18" t="str">
        <f>IF(LEN(P6)&gt;0,INDEX('T - CardType'!A:C,MATCH(Cards!P6,'T - CardType'!C:C,0),1),"NULL")</f>
        <v>NULL</v>
      </c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</row>
    <row r="7" spans="1:128" s="18" customFormat="1" ht="30" customHeight="1" x14ac:dyDescent="0.25">
      <c r="A7" s="60" t="s">
        <v>34</v>
      </c>
      <c r="B7" s="17">
        <v>0</v>
      </c>
      <c r="C7" s="18">
        <v>0</v>
      </c>
      <c r="D7" s="18">
        <v>0</v>
      </c>
      <c r="E7" s="18">
        <v>0</v>
      </c>
      <c r="F7" s="18">
        <v>0</v>
      </c>
      <c r="G7" s="18">
        <v>0</v>
      </c>
      <c r="H7" s="16">
        <v>0</v>
      </c>
      <c r="I7" s="60" t="str">
        <f t="shared" si="0"/>
        <v>Block</v>
      </c>
      <c r="J7" s="18" t="s">
        <v>30</v>
      </c>
      <c r="K7" s="18">
        <f>INDEX('T - Task'!A:C,MATCH(J7,'T - Task'!C:C,0),1)</f>
        <v>3</v>
      </c>
      <c r="L7" s="18" t="s">
        <v>36</v>
      </c>
      <c r="M7" s="18">
        <f>INDEX('T - CardType'!A:C,MATCH(Cards!L7,'T - CardType'!C:C,0),1)</f>
        <v>2</v>
      </c>
      <c r="N7" s="18" t="s">
        <v>14</v>
      </c>
      <c r="O7" s="18">
        <f>INDEX('T - Discipline'!A:C,MATCH(Cards!N7,'T - Discipline'!C:C,0),1)</f>
        <v>1</v>
      </c>
      <c r="P7" s="18" t="s">
        <v>11</v>
      </c>
      <c r="Q7" s="18">
        <f>IF(LEN(P7)&gt;0,INDEX('T - CardType'!A:C,MATCH(Cards!P7,'T - CardType'!C:C,0),1),"NULL")</f>
        <v>7</v>
      </c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  <c r="CD7" s="12"/>
      <c r="CE7" s="12"/>
      <c r="CF7" s="12"/>
      <c r="CG7" s="12"/>
      <c r="CH7" s="12"/>
      <c r="CI7" s="12"/>
      <c r="CJ7" s="12"/>
      <c r="CK7" s="12"/>
      <c r="CL7" s="12"/>
      <c r="CM7" s="12"/>
      <c r="CN7" s="12"/>
      <c r="CO7" s="12"/>
      <c r="CP7" s="12"/>
      <c r="CQ7" s="12"/>
      <c r="CR7" s="12"/>
      <c r="CS7" s="12"/>
      <c r="CT7" s="12"/>
      <c r="CU7" s="12"/>
      <c r="CV7" s="12"/>
      <c r="CW7" s="12"/>
      <c r="CX7" s="12"/>
      <c r="CY7" s="12"/>
      <c r="CZ7" s="12"/>
      <c r="DA7" s="12"/>
      <c r="DB7" s="12"/>
      <c r="DC7" s="12"/>
      <c r="DD7" s="12"/>
      <c r="DE7" s="12"/>
      <c r="DF7" s="12"/>
      <c r="DG7" s="12"/>
      <c r="DH7" s="12"/>
      <c r="DI7" s="12"/>
      <c r="DJ7" s="12"/>
      <c r="DK7" s="12"/>
      <c r="DL7" s="12"/>
      <c r="DM7" s="12"/>
      <c r="DN7" s="12"/>
      <c r="DO7" s="12"/>
      <c r="DP7" s="12"/>
      <c r="DQ7" s="12"/>
      <c r="DR7" s="12"/>
      <c r="DS7" s="12"/>
      <c r="DT7" s="12"/>
      <c r="DU7" s="12"/>
      <c r="DV7" s="12"/>
      <c r="DW7" s="12"/>
      <c r="DX7" s="12"/>
    </row>
    <row r="8" spans="1:128" s="18" customFormat="1" ht="30" customHeight="1" x14ac:dyDescent="0.25">
      <c r="A8" s="60" t="s">
        <v>37</v>
      </c>
      <c r="B8" s="17">
        <v>0</v>
      </c>
      <c r="C8" s="18">
        <v>0</v>
      </c>
      <c r="D8" s="18">
        <v>0</v>
      </c>
      <c r="E8" s="18">
        <v>0</v>
      </c>
      <c r="F8" s="18">
        <v>0</v>
      </c>
      <c r="G8" s="18">
        <v>0</v>
      </c>
      <c r="H8" s="16">
        <v>0</v>
      </c>
      <c r="I8" s="60" t="str">
        <f t="shared" si="0"/>
        <v>Slash</v>
      </c>
      <c r="J8" s="59" t="s">
        <v>30</v>
      </c>
      <c r="K8" s="18">
        <f>INDEX('T - Task'!A:C,MATCH(J8,'T - Task'!C:C,0),1)</f>
        <v>3</v>
      </c>
      <c r="L8" s="59" t="s">
        <v>93</v>
      </c>
      <c r="M8" s="18">
        <f>INDEX('T - CardType'!A:C,MATCH(Cards!L8,'T - CardType'!C:C,0),1)</f>
        <v>1</v>
      </c>
      <c r="N8" s="59" t="s">
        <v>40</v>
      </c>
      <c r="O8" s="18">
        <f>INDEX('T - Discipline'!A:C,MATCH(Cards!N8,'T - Discipline'!C:C,0),1)</f>
        <v>2</v>
      </c>
      <c r="P8" s="59" t="s">
        <v>19</v>
      </c>
      <c r="Q8" s="18">
        <f>IF(LEN(P8)&gt;0,INDEX('T - CardType'!A:C,MATCH(Cards!P8,'T - CardType'!C:C,0),1),"NULL")</f>
        <v>6</v>
      </c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2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12"/>
      <c r="CX8" s="12"/>
      <c r="CY8" s="12"/>
      <c r="CZ8" s="12"/>
      <c r="DA8" s="12"/>
      <c r="DB8" s="12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P8" s="12"/>
      <c r="DQ8" s="12"/>
      <c r="DR8" s="12"/>
      <c r="DS8" s="12"/>
      <c r="DT8" s="12"/>
      <c r="DU8" s="12"/>
      <c r="DV8" s="12"/>
      <c r="DW8" s="12"/>
      <c r="DX8" s="12"/>
    </row>
    <row r="9" spans="1:128" s="18" customFormat="1" ht="30" customHeight="1" x14ac:dyDescent="0.25">
      <c r="A9" s="60" t="s">
        <v>39</v>
      </c>
      <c r="B9" s="17">
        <v>0</v>
      </c>
      <c r="C9" s="18">
        <v>0</v>
      </c>
      <c r="D9" s="18">
        <v>0</v>
      </c>
      <c r="E9" s="18">
        <v>0</v>
      </c>
      <c r="F9" s="18">
        <v>0</v>
      </c>
      <c r="G9" s="18">
        <v>0</v>
      </c>
      <c r="H9" s="16">
        <v>0</v>
      </c>
      <c r="I9" s="60" t="str">
        <f t="shared" si="0"/>
        <v>Health Potion</v>
      </c>
      <c r="J9" s="18" t="s">
        <v>12</v>
      </c>
      <c r="K9" s="18">
        <f>INDEX('T - Task'!A:C,MATCH(J9,'T - Task'!C:C,0),1)</f>
        <v>1</v>
      </c>
      <c r="L9" s="18" t="s">
        <v>71</v>
      </c>
      <c r="M9" s="18">
        <f>INDEX('T - CardType'!A:C,MATCH(Cards!L9,'T - CardType'!C:C,0),1)</f>
        <v>10</v>
      </c>
      <c r="N9" s="18" t="s">
        <v>43</v>
      </c>
      <c r="O9" s="18">
        <f>INDEX('T - Discipline'!A:C,MATCH(Cards!N9,'T - Discipline'!C:C,0),1)</f>
        <v>3</v>
      </c>
      <c r="Q9" s="18" t="str">
        <f>IF(LEN(P9)&gt;0,INDEX('T - CardType'!A:C,MATCH(Cards!P9,'T - CardType'!C:C,0),1),"NULL")</f>
        <v>NULL</v>
      </c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  <c r="CH9" s="12"/>
      <c r="CI9" s="12"/>
      <c r="CJ9" s="12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12"/>
      <c r="CX9" s="12"/>
      <c r="CY9" s="12"/>
      <c r="CZ9" s="12"/>
      <c r="DA9" s="12"/>
      <c r="DB9" s="12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P9" s="12"/>
      <c r="DQ9" s="12"/>
      <c r="DR9" s="12"/>
      <c r="DS9" s="12"/>
      <c r="DT9" s="12"/>
      <c r="DU9" s="12"/>
      <c r="DV9" s="12"/>
      <c r="DW9" s="12"/>
      <c r="DX9" s="12"/>
    </row>
    <row r="10" spans="1:128" s="18" customFormat="1" ht="30" customHeight="1" x14ac:dyDescent="0.25">
      <c r="A10" s="60" t="s">
        <v>41</v>
      </c>
      <c r="B10" s="17">
        <v>3</v>
      </c>
      <c r="C10" s="18">
        <v>2</v>
      </c>
      <c r="D10" s="18">
        <v>0</v>
      </c>
      <c r="E10" s="18">
        <v>0</v>
      </c>
      <c r="F10" s="18">
        <v>15</v>
      </c>
      <c r="G10" s="18">
        <v>1</v>
      </c>
      <c r="H10" s="16">
        <v>0</v>
      </c>
      <c r="I10" s="60" t="str">
        <f t="shared" si="0"/>
        <v>Hero</v>
      </c>
      <c r="J10" s="18" t="s">
        <v>42</v>
      </c>
      <c r="K10" s="18">
        <f>INDEX('T - Task'!A:C,MATCH(J10,'T - Task'!C:C,0),1)</f>
        <v>4</v>
      </c>
      <c r="L10" s="18" t="s">
        <v>41</v>
      </c>
      <c r="M10" s="18">
        <f>INDEX('T - CardType'!A:C,MATCH(Cards!L10,'T - CardType'!C:C,0),1)</f>
        <v>4</v>
      </c>
      <c r="N10" s="18" t="s">
        <v>40</v>
      </c>
      <c r="O10" s="18">
        <f>INDEX('T - Discipline'!A:C,MATCH(Cards!N10,'T - Discipline'!C:C,0),1)</f>
        <v>2</v>
      </c>
      <c r="Q10" s="18" t="str">
        <f>IF(LEN(P10)&gt;0,INDEX('T - CardType'!A:C,MATCH(Cards!P10,'T - CardType'!C:C,0),1),"NULL")</f>
        <v>NULL</v>
      </c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  <c r="CH10" s="12"/>
      <c r="CI10" s="12"/>
      <c r="CJ10" s="12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12"/>
      <c r="CX10" s="12"/>
      <c r="CY10" s="12"/>
      <c r="CZ10" s="12"/>
      <c r="DA10" s="12"/>
      <c r="DB10" s="12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P10" s="12"/>
      <c r="DQ10" s="12"/>
      <c r="DR10" s="12"/>
      <c r="DS10" s="12"/>
      <c r="DT10" s="12"/>
      <c r="DU10" s="12"/>
      <c r="DV10" s="12"/>
      <c r="DW10" s="12"/>
      <c r="DX10" s="12"/>
    </row>
    <row r="11" spans="1:128" s="18" customFormat="1" ht="30" customHeight="1" x14ac:dyDescent="0.25">
      <c r="A11" s="60" t="s">
        <v>44</v>
      </c>
      <c r="B11" s="17">
        <v>0</v>
      </c>
      <c r="C11" s="18">
        <v>0</v>
      </c>
      <c r="D11" s="18">
        <v>0</v>
      </c>
      <c r="E11" s="18">
        <v>0</v>
      </c>
      <c r="F11" s="18">
        <v>0</v>
      </c>
      <c r="G11" s="18">
        <v>0</v>
      </c>
      <c r="H11" s="16">
        <v>0</v>
      </c>
      <c r="I11" s="60" t="str">
        <f t="shared" si="0"/>
        <v>Heal</v>
      </c>
      <c r="J11" s="18" t="s">
        <v>30</v>
      </c>
      <c r="K11" s="18">
        <f>INDEX('T - Task'!A:C,MATCH(J11,'T - Task'!C:C,0),1)</f>
        <v>3</v>
      </c>
      <c r="L11" s="18" t="s">
        <v>38</v>
      </c>
      <c r="M11" s="18">
        <f>INDEX('T - CardType'!A:C,MATCH(Cards!L11,'T - CardType'!C:C,0),1)</f>
        <v>3</v>
      </c>
      <c r="N11" s="18" t="s">
        <v>40</v>
      </c>
      <c r="O11" s="18">
        <f>INDEX('T - Discipline'!A:C,MATCH(Cards!N11,'T - Discipline'!C:C,0),1)</f>
        <v>2</v>
      </c>
      <c r="P11" s="18" t="s">
        <v>45</v>
      </c>
      <c r="Q11" s="18">
        <f>IF(LEN(P11)&gt;0,INDEX('T - CardType'!A:C,MATCH(Cards!P11,'T - CardType'!C:C,0),1),"NULL")</f>
        <v>11</v>
      </c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</row>
    <row r="12" spans="1:128" s="18" customFormat="1" ht="30" customHeight="1" x14ac:dyDescent="0.25">
      <c r="A12" s="60" t="s">
        <v>46</v>
      </c>
      <c r="B12" s="17">
        <v>0</v>
      </c>
      <c r="C12" s="18">
        <v>0</v>
      </c>
      <c r="D12" s="18">
        <v>0</v>
      </c>
      <c r="E12" s="18">
        <v>0</v>
      </c>
      <c r="F12" s="18">
        <v>0</v>
      </c>
      <c r="G12" s="18">
        <v>0</v>
      </c>
      <c r="H12" s="16">
        <v>0</v>
      </c>
      <c r="I12" s="60" t="str">
        <f t="shared" si="0"/>
        <v>Fireball</v>
      </c>
      <c r="J12" s="18" t="s">
        <v>30</v>
      </c>
      <c r="K12" s="18">
        <f>INDEX('T - Task'!A:C,MATCH(J12,'T - Task'!C:C,0),1)</f>
        <v>3</v>
      </c>
      <c r="L12" s="18" t="s">
        <v>93</v>
      </c>
      <c r="M12" s="18">
        <f>INDEX('T - CardType'!A:C,MATCH(Cards!L12,'T - CardType'!C:C,0),1)</f>
        <v>1</v>
      </c>
      <c r="N12" s="18" t="s">
        <v>40</v>
      </c>
      <c r="O12" s="18">
        <f>INDEX('T - Discipline'!A:C,MATCH(Cards!N12,'T - Discipline'!C:C,0),1)</f>
        <v>2</v>
      </c>
      <c r="P12" s="18" t="s">
        <v>20</v>
      </c>
      <c r="Q12" s="18">
        <f>IF(LEN(P12)&gt;0,INDEX('T - CardType'!A:C,MATCH(Cards!P12,'T - CardType'!C:C,0),1),"NULL")</f>
        <v>12</v>
      </c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  <c r="CX12" s="12"/>
      <c r="CY12" s="12"/>
      <c r="CZ12" s="12"/>
      <c r="DA12" s="12"/>
      <c r="DB12" s="1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P12" s="12"/>
      <c r="DQ12" s="12"/>
      <c r="DR12" s="12"/>
      <c r="DS12" s="12"/>
      <c r="DT12" s="12"/>
      <c r="DU12" s="12"/>
      <c r="DV12" s="12"/>
      <c r="DW12" s="12"/>
      <c r="DX12" s="12"/>
    </row>
    <row r="13" spans="1:128" s="18" customFormat="1" ht="30" customHeight="1" x14ac:dyDescent="0.25">
      <c r="A13" s="60" t="s">
        <v>49</v>
      </c>
      <c r="B13" s="17">
        <v>0</v>
      </c>
      <c r="C13" s="18">
        <v>0</v>
      </c>
      <c r="D13" s="18">
        <v>0</v>
      </c>
      <c r="E13" s="18">
        <v>0</v>
      </c>
      <c r="F13" s="18">
        <v>0</v>
      </c>
      <c r="G13" s="18">
        <v>0</v>
      </c>
      <c r="H13" s="16">
        <v>0</v>
      </c>
      <c r="I13" s="60" t="str">
        <f t="shared" si="0"/>
        <v>Magic Missile</v>
      </c>
      <c r="J13" s="18" t="s">
        <v>30</v>
      </c>
      <c r="K13" s="18">
        <f>INDEX('T - Task'!A:C,MATCH(J13,'T - Task'!C:C,0),1)</f>
        <v>3</v>
      </c>
      <c r="L13" s="18" t="s">
        <v>93</v>
      </c>
      <c r="M13" s="18">
        <f>INDEX('T - CardType'!A:C,MATCH(Cards!L13,'T - CardType'!C:C,0),1)</f>
        <v>1</v>
      </c>
      <c r="N13" s="18" t="s">
        <v>14</v>
      </c>
      <c r="O13" s="18">
        <f>INDEX('T - Discipline'!A:C,MATCH(Cards!N13,'T - Discipline'!C:C,0),1)</f>
        <v>1</v>
      </c>
      <c r="P13" s="18" t="s">
        <v>20</v>
      </c>
      <c r="Q13" s="18">
        <f>IF(LEN(P13)&gt;0,INDEX('T - CardType'!A:C,MATCH(Cards!P13,'T - CardType'!C:C,0),1),"NULL")</f>
        <v>12</v>
      </c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</row>
    <row r="14" spans="1:128" s="18" customFormat="1" ht="30" customHeight="1" x14ac:dyDescent="0.25">
      <c r="A14" s="60" t="s">
        <v>50</v>
      </c>
      <c r="B14" s="17">
        <v>0</v>
      </c>
      <c r="C14" s="18">
        <v>0</v>
      </c>
      <c r="D14" s="18">
        <v>0</v>
      </c>
      <c r="E14" s="18">
        <v>0</v>
      </c>
      <c r="F14" s="18">
        <v>0</v>
      </c>
      <c r="G14" s="18">
        <v>0</v>
      </c>
      <c r="H14" s="16">
        <v>2</v>
      </c>
      <c r="I14" s="60" t="str">
        <f t="shared" si="0"/>
        <v>Wooden Sword</v>
      </c>
      <c r="J14" s="18" t="s">
        <v>13</v>
      </c>
      <c r="K14" s="18">
        <f>INDEX('T - Task'!A:C,MATCH(J14,'T - Task'!C:C,0),1)</f>
        <v>2</v>
      </c>
      <c r="L14" s="18" t="s">
        <v>19</v>
      </c>
      <c r="M14" s="18">
        <f>INDEX('T - CardType'!A:C,MATCH(Cards!L14,'T - CardType'!C:C,0),1)</f>
        <v>6</v>
      </c>
      <c r="N14" s="18" t="s">
        <v>14</v>
      </c>
      <c r="O14" s="18">
        <f>INDEX('T - Discipline'!A:C,MATCH(Cards!N14,'T - Discipline'!C:C,0),1)</f>
        <v>1</v>
      </c>
      <c r="Q14" s="18" t="str">
        <f>IF(LEN(P14)&gt;0,INDEX('T - CardType'!A:C,MATCH(Cards!P14,'T - CardType'!C:C,0),1),"NULL")</f>
        <v>NULL</v>
      </c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  <c r="CH14" s="12"/>
      <c r="CI14" s="12"/>
      <c r="CJ14" s="12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12"/>
      <c r="CX14" s="12"/>
      <c r="CY14" s="12"/>
      <c r="CZ14" s="12"/>
      <c r="DA14" s="12"/>
      <c r="DB14" s="12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P14" s="12"/>
      <c r="DQ14" s="12"/>
      <c r="DR14" s="12"/>
      <c r="DS14" s="12"/>
      <c r="DT14" s="12"/>
      <c r="DU14" s="12"/>
      <c r="DV14" s="12"/>
      <c r="DW14" s="12"/>
      <c r="DX14" s="12"/>
    </row>
    <row r="15" spans="1:128" s="18" customFormat="1" ht="30" customHeight="1" x14ac:dyDescent="0.25">
      <c r="A15" s="60" t="s">
        <v>51</v>
      </c>
      <c r="B15" s="17">
        <v>0</v>
      </c>
      <c r="C15" s="18">
        <v>0</v>
      </c>
      <c r="D15" s="18">
        <v>0</v>
      </c>
      <c r="E15" s="18">
        <v>0</v>
      </c>
      <c r="F15" s="18">
        <v>0</v>
      </c>
      <c r="G15" s="18">
        <v>0</v>
      </c>
      <c r="H15" s="16">
        <v>3</v>
      </c>
      <c r="I15" s="60" t="str">
        <f t="shared" si="0"/>
        <v>Stone Sword</v>
      </c>
      <c r="J15" s="18" t="s">
        <v>13</v>
      </c>
      <c r="K15" s="18">
        <f>INDEX('T - Task'!A:C,MATCH(J15,'T - Task'!C:C,0),1)</f>
        <v>2</v>
      </c>
      <c r="L15" s="18" t="s">
        <v>19</v>
      </c>
      <c r="M15" s="18">
        <f>INDEX('T - CardType'!A:C,MATCH(Cards!L15,'T - CardType'!C:C,0),1)</f>
        <v>6</v>
      </c>
      <c r="N15" s="18" t="s">
        <v>14</v>
      </c>
      <c r="O15" s="18">
        <f>INDEX('T - Discipline'!A:C,MATCH(Cards!N15,'T - Discipline'!C:C,0),1)</f>
        <v>1</v>
      </c>
      <c r="Q15" s="18" t="str">
        <f>IF(LEN(P15)&gt;0,INDEX('T - CardType'!A:C,MATCH(Cards!P15,'T - CardType'!C:C,0),1),"NULL")</f>
        <v>NULL</v>
      </c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12"/>
      <c r="DU15" s="12"/>
      <c r="DV15" s="12"/>
      <c r="DW15" s="12"/>
      <c r="DX15" s="12"/>
    </row>
    <row r="16" spans="1:128" s="18" customFormat="1" ht="30" customHeight="1" x14ac:dyDescent="0.25">
      <c r="A16" s="60" t="s">
        <v>57</v>
      </c>
      <c r="B16" s="17">
        <v>0</v>
      </c>
      <c r="C16" s="18">
        <v>0</v>
      </c>
      <c r="D16" s="18">
        <v>0</v>
      </c>
      <c r="E16" s="18">
        <v>0</v>
      </c>
      <c r="F16" s="18">
        <v>0</v>
      </c>
      <c r="G16" s="18">
        <v>0</v>
      </c>
      <c r="H16" s="16">
        <v>4</v>
      </c>
      <c r="I16" s="60" t="str">
        <f t="shared" si="0"/>
        <v>Bronze Sword</v>
      </c>
      <c r="J16" s="18" t="s">
        <v>13</v>
      </c>
      <c r="K16" s="18">
        <f>INDEX('T - Task'!A:C,MATCH(J16,'T - Task'!C:C,0),1)</f>
        <v>2</v>
      </c>
      <c r="L16" s="18" t="s">
        <v>19</v>
      </c>
      <c r="M16" s="18">
        <f>INDEX('T - CardType'!A:C,MATCH(Cards!L16,'T - CardType'!C:C,0),1)</f>
        <v>6</v>
      </c>
      <c r="N16" s="18" t="s">
        <v>43</v>
      </c>
      <c r="O16" s="18">
        <f>INDEX('T - Discipline'!A:C,MATCH(Cards!N16,'T - Discipline'!C:C,0),1)</f>
        <v>3</v>
      </c>
      <c r="Q16" s="18" t="str">
        <f>IF(LEN(P16)&gt;0,INDEX('T - CardType'!A:C,MATCH(Cards!P16,'T - CardType'!C:C,0),1),"NULL")</f>
        <v>NULL</v>
      </c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B16" s="1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P16" s="12"/>
      <c r="DQ16" s="12"/>
      <c r="DR16" s="12"/>
      <c r="DS16" s="12"/>
      <c r="DT16" s="12"/>
      <c r="DU16" s="12"/>
      <c r="DV16" s="12"/>
      <c r="DW16" s="12"/>
      <c r="DX16" s="12"/>
    </row>
    <row r="17" spans="1:128" s="18" customFormat="1" ht="30" customHeight="1" x14ac:dyDescent="0.25">
      <c r="A17" s="60" t="s">
        <v>53</v>
      </c>
      <c r="B17" s="17">
        <v>0</v>
      </c>
      <c r="C17" s="18">
        <v>0</v>
      </c>
      <c r="D17" s="18">
        <v>0</v>
      </c>
      <c r="E17" s="18">
        <v>0</v>
      </c>
      <c r="F17" s="18">
        <v>0</v>
      </c>
      <c r="G17" s="18">
        <v>0</v>
      </c>
      <c r="H17" s="16">
        <v>2</v>
      </c>
      <c r="I17" s="60" t="str">
        <f t="shared" si="0"/>
        <v>Cloth Armor</v>
      </c>
      <c r="J17" s="18" t="s">
        <v>13</v>
      </c>
      <c r="K17" s="18">
        <f>INDEX('T - Task'!A:C,MATCH(J17,'T - Task'!C:C,0),1)</f>
        <v>2</v>
      </c>
      <c r="L17" s="18" t="s">
        <v>56</v>
      </c>
      <c r="M17" s="18">
        <f>INDEX('T - CardType'!A:C,MATCH(Cards!L17,'T - CardType'!C:C,0),1)</f>
        <v>8</v>
      </c>
      <c r="N17" s="18" t="s">
        <v>43</v>
      </c>
      <c r="O17" s="18">
        <f>INDEX('T - Discipline'!A:C,MATCH(Cards!N17,'T - Discipline'!C:C,0),1)</f>
        <v>3</v>
      </c>
      <c r="Q17" s="18" t="str">
        <f>IF(LEN(P17)&gt;0,INDEX('T - CardType'!A:C,MATCH(Cards!P17,'T - CardType'!C:C,0),1),"NULL")</f>
        <v>NULL</v>
      </c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  <c r="CH17" s="12"/>
      <c r="CI17" s="12"/>
      <c r="CJ17" s="12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12"/>
      <c r="CX17" s="12"/>
      <c r="CY17" s="12"/>
      <c r="CZ17" s="12"/>
      <c r="DA17" s="12"/>
      <c r="DB17" s="12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P17" s="12"/>
      <c r="DQ17" s="12"/>
      <c r="DR17" s="12"/>
      <c r="DS17" s="12"/>
      <c r="DT17" s="12"/>
      <c r="DU17" s="12"/>
      <c r="DV17" s="12"/>
      <c r="DW17" s="12"/>
      <c r="DX17" s="12"/>
    </row>
    <row r="18" spans="1:128" s="18" customFormat="1" ht="30" customHeight="1" x14ac:dyDescent="0.25">
      <c r="A18" s="60" t="s">
        <v>54</v>
      </c>
      <c r="B18" s="17">
        <v>0</v>
      </c>
      <c r="C18" s="18">
        <v>0</v>
      </c>
      <c r="D18" s="18">
        <v>0</v>
      </c>
      <c r="E18" s="18">
        <v>0</v>
      </c>
      <c r="F18" s="18">
        <v>0</v>
      </c>
      <c r="G18" s="18">
        <v>0</v>
      </c>
      <c r="H18" s="16">
        <v>3</v>
      </c>
      <c r="I18" s="60" t="str">
        <f t="shared" si="0"/>
        <v>Leather Armor</v>
      </c>
      <c r="J18" s="18" t="s">
        <v>13</v>
      </c>
      <c r="K18" s="18">
        <f>INDEX('T - Task'!A:C,MATCH(J18,'T - Task'!C:C,0),1)</f>
        <v>2</v>
      </c>
      <c r="L18" s="18" t="s">
        <v>56</v>
      </c>
      <c r="M18" s="18">
        <f>INDEX('T - CardType'!A:C,MATCH(Cards!L18,'T - CardType'!C:C,0),1)</f>
        <v>8</v>
      </c>
      <c r="N18" s="18" t="s">
        <v>43</v>
      </c>
      <c r="O18" s="18">
        <f>INDEX('T - Discipline'!A:C,MATCH(Cards!N18,'T - Discipline'!C:C,0),1)</f>
        <v>3</v>
      </c>
      <c r="Q18" s="18" t="str">
        <f>IF(LEN(P18)&gt;0,INDEX('T - CardType'!A:C,MATCH(Cards!P18,'T - CardType'!C:C,0),1),"NULL")</f>
        <v>NULL</v>
      </c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P18" s="12"/>
      <c r="DQ18" s="12"/>
      <c r="DR18" s="12"/>
      <c r="DS18" s="12"/>
      <c r="DT18" s="12"/>
      <c r="DU18" s="12"/>
      <c r="DV18" s="12"/>
      <c r="DW18" s="12"/>
      <c r="DX18" s="12"/>
    </row>
    <row r="19" spans="1:128" s="63" customFormat="1" ht="30" customHeight="1" x14ac:dyDescent="0.25">
      <c r="A19" s="14" t="s">
        <v>140</v>
      </c>
      <c r="B19" s="62">
        <v>0</v>
      </c>
      <c r="C19" s="63">
        <v>0</v>
      </c>
      <c r="D19" s="63">
        <v>0</v>
      </c>
      <c r="E19" s="63">
        <v>0</v>
      </c>
      <c r="F19" s="63">
        <v>0</v>
      </c>
      <c r="G19" s="63">
        <v>0</v>
      </c>
      <c r="H19" s="64">
        <v>4</v>
      </c>
      <c r="I19" s="60" t="str">
        <f t="shared" si="0"/>
        <v>Bronze Armor</v>
      </c>
      <c r="J19" s="63" t="s">
        <v>13</v>
      </c>
      <c r="K19" s="63">
        <f>INDEX('T - Task'!A:C,MATCH(J19,'T - Task'!C:C,0),1)</f>
        <v>2</v>
      </c>
      <c r="L19" s="63" t="s">
        <v>56</v>
      </c>
      <c r="M19" s="63">
        <f>INDEX('T - CardType'!A:C,MATCH(Cards!L19,'T - CardType'!C:C,0),1)</f>
        <v>8</v>
      </c>
      <c r="N19" s="63" t="s">
        <v>43</v>
      </c>
      <c r="O19" s="63">
        <f>INDEX('T - Discipline'!A:C,MATCH(Cards!N19,'T - Discipline'!C:C,0),1)</f>
        <v>3</v>
      </c>
      <c r="Q19" s="63" t="str">
        <f>IF(LEN(P19)&gt;0,INDEX('T - CardType'!A:C,MATCH(Cards!P19,'T - CardType'!C:C,0),1),"NULL")</f>
        <v>NULL</v>
      </c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/>
      <c r="DU19" s="12"/>
      <c r="DV19" s="12"/>
      <c r="DW19" s="12"/>
      <c r="DX19" s="12"/>
    </row>
    <row r="20" spans="1:128" ht="30" customHeight="1" x14ac:dyDescent="0.25">
      <c r="H20" s="12"/>
    </row>
    <row r="21" spans="1:128" ht="30" customHeight="1" x14ac:dyDescent="0.25">
      <c r="H21" s="12"/>
    </row>
    <row r="22" spans="1:128" ht="30" customHeight="1" x14ac:dyDescent="0.25">
      <c r="H22" s="12"/>
    </row>
  </sheetData>
  <autoFilter ref="A2:Q2"/>
  <mergeCells count="4">
    <mergeCell ref="V1:AB1"/>
    <mergeCell ref="AD1:AI1"/>
    <mergeCell ref="B1:H1"/>
    <mergeCell ref="J1:O1"/>
  </mergeCells>
  <pageMargins left="0.7" right="0.7" top="0.75" bottom="0.75" header="0.3" footer="0.3"/>
  <pageSetup orientation="portrait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E2" sqref="E2:E5"/>
    </sheetView>
  </sheetViews>
  <sheetFormatPr defaultRowHeight="15" x14ac:dyDescent="0.25"/>
  <cols>
    <col min="1" max="4" width="15.42578125" style="2" customWidth="1"/>
    <col min="5" max="5" width="52.140625" style="2" bestFit="1" customWidth="1"/>
    <col min="6" max="16384" width="9.140625" style="2"/>
  </cols>
  <sheetData>
    <row r="1" spans="1:5" s="4" customFormat="1" x14ac:dyDescent="0.25">
      <c r="A1" s="4" t="s">
        <v>95</v>
      </c>
      <c r="B1" s="4" t="s">
        <v>80</v>
      </c>
      <c r="C1" s="4" t="s">
        <v>73</v>
      </c>
      <c r="D1" s="4" t="s">
        <v>96</v>
      </c>
      <c r="E1" s="4" t="str">
        <f>_xlfn.CONCAT("INSERT INTO TCG.Task (",B1,", ",C1,") VALUES")</f>
        <v>INSERT INTO TCG.Task (Short, Label) VALUES</v>
      </c>
    </row>
    <row r="2" spans="1:5" x14ac:dyDescent="0.25">
      <c r="A2" s="2">
        <v>1</v>
      </c>
      <c r="B2" s="2" t="s">
        <v>137</v>
      </c>
      <c r="C2" s="2" t="s">
        <v>12</v>
      </c>
      <c r="E2" s="2" t="str">
        <f>_xlfn.CONCAT("('",B2,"', '",C2,"'),")</f>
        <v>('I', 'Item'),</v>
      </c>
    </row>
    <row r="3" spans="1:5" x14ac:dyDescent="0.25">
      <c r="A3" s="2">
        <v>2</v>
      </c>
      <c r="B3" s="2" t="s">
        <v>170</v>
      </c>
      <c r="C3" s="2" t="s">
        <v>13</v>
      </c>
      <c r="E3" s="2" t="str">
        <f t="shared" ref="E3:E5" si="0">_xlfn.CONCAT("('",B3,"', '",C3,"'),")</f>
        <v>('Q', 'Equipment'),</v>
      </c>
    </row>
    <row r="4" spans="1:5" x14ac:dyDescent="0.25">
      <c r="A4" s="2">
        <v>3</v>
      </c>
      <c r="B4" s="2" t="s">
        <v>15</v>
      </c>
      <c r="C4" s="2" t="s">
        <v>30</v>
      </c>
      <c r="E4" s="2" t="str">
        <f t="shared" si="0"/>
        <v>('A', 'Action'),</v>
      </c>
    </row>
    <row r="5" spans="1:5" x14ac:dyDescent="0.25">
      <c r="A5" s="2">
        <v>4</v>
      </c>
      <c r="B5" s="2" t="s">
        <v>48</v>
      </c>
      <c r="C5" s="2" t="s">
        <v>42</v>
      </c>
      <c r="E5" s="2" t="str">
        <f t="shared" si="0"/>
        <v>('E', 'Entity'),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E13" sqref="E2:E13"/>
    </sheetView>
  </sheetViews>
  <sheetFormatPr defaultRowHeight="15" x14ac:dyDescent="0.25"/>
  <cols>
    <col min="1" max="4" width="15.42578125" style="2" customWidth="1"/>
    <col min="5" max="5" width="40.5703125" style="2" bestFit="1" customWidth="1"/>
    <col min="6" max="16384" width="9.140625" style="2"/>
  </cols>
  <sheetData>
    <row r="1" spans="1:5" s="4" customFormat="1" x14ac:dyDescent="0.25">
      <c r="A1" s="4" t="s">
        <v>97</v>
      </c>
      <c r="B1" s="4" t="s">
        <v>80</v>
      </c>
      <c r="C1" s="4" t="s">
        <v>73</v>
      </c>
      <c r="D1" s="4" t="s">
        <v>96</v>
      </c>
      <c r="E1" s="4" t="str">
        <f>_xlfn.CONCAT("INSERT INTO TCG.CardType (",B1,", ",C1,") VALUES")</f>
        <v>INSERT INTO TCG.CardType (Short, Label) VALUES</v>
      </c>
    </row>
    <row r="2" spans="1:5" x14ac:dyDescent="0.25">
      <c r="A2" s="2">
        <v>1</v>
      </c>
      <c r="B2" s="2" t="s">
        <v>171</v>
      </c>
      <c r="C2" s="2" t="s">
        <v>93</v>
      </c>
      <c r="E2" s="2" t="str">
        <f>_xlfn.CONCAT("('",B2,"', '",C2,"'),")</f>
        <v>('OFF', 'Offensive'),</v>
      </c>
    </row>
    <row r="3" spans="1:5" x14ac:dyDescent="0.25">
      <c r="A3" s="2">
        <v>2</v>
      </c>
      <c r="B3" s="2" t="s">
        <v>172</v>
      </c>
      <c r="C3" s="2" t="s">
        <v>36</v>
      </c>
      <c r="E3" s="2" t="str">
        <f t="shared" ref="E3:E11" si="0">_xlfn.CONCAT("('",B3,"', '",C3,"'),")</f>
        <v>('DEF', 'Defensive'),</v>
      </c>
    </row>
    <row r="4" spans="1:5" x14ac:dyDescent="0.25">
      <c r="A4" s="2">
        <v>3</v>
      </c>
      <c r="B4" s="2" t="s">
        <v>173</v>
      </c>
      <c r="C4" s="2" t="s">
        <v>38</v>
      </c>
      <c r="E4" s="2" t="str">
        <f t="shared" si="0"/>
        <v>('UTL', 'Utility'),</v>
      </c>
    </row>
    <row r="5" spans="1:5" x14ac:dyDescent="0.25">
      <c r="A5" s="2">
        <v>4</v>
      </c>
      <c r="B5" s="2" t="s">
        <v>174</v>
      </c>
      <c r="C5" s="2" t="s">
        <v>41</v>
      </c>
      <c r="E5" s="2" t="str">
        <f t="shared" si="0"/>
        <v>('HRO', 'Hero'),</v>
      </c>
    </row>
    <row r="6" spans="1:5" x14ac:dyDescent="0.25">
      <c r="A6" s="2">
        <v>5</v>
      </c>
      <c r="B6" s="2" t="s">
        <v>175</v>
      </c>
      <c r="C6" s="2" t="s">
        <v>42</v>
      </c>
      <c r="E6" s="2" t="str">
        <f t="shared" si="0"/>
        <v>('ENT', 'Entity'),</v>
      </c>
    </row>
    <row r="7" spans="1:5" x14ac:dyDescent="0.25">
      <c r="A7" s="2">
        <v>6</v>
      </c>
      <c r="B7" s="2" t="s">
        <v>176</v>
      </c>
      <c r="C7" s="2" t="s">
        <v>19</v>
      </c>
      <c r="E7" s="2" t="str">
        <f t="shared" si="0"/>
        <v>('SWD', 'Sword'),</v>
      </c>
    </row>
    <row r="8" spans="1:5" x14ac:dyDescent="0.25">
      <c r="A8" s="2">
        <v>7</v>
      </c>
      <c r="B8" s="2" t="s">
        <v>177</v>
      </c>
      <c r="C8" s="2" t="s">
        <v>11</v>
      </c>
      <c r="E8" s="2" t="str">
        <f t="shared" si="0"/>
        <v>('SHD', 'Shield'),</v>
      </c>
    </row>
    <row r="9" spans="1:5" x14ac:dyDescent="0.25">
      <c r="A9" s="2">
        <v>8</v>
      </c>
      <c r="B9" s="2" t="s">
        <v>178</v>
      </c>
      <c r="C9" s="2" t="s">
        <v>56</v>
      </c>
      <c r="E9" s="2" t="str">
        <f t="shared" si="0"/>
        <v>('ARM', 'Armor'),</v>
      </c>
    </row>
    <row r="10" spans="1:5" x14ac:dyDescent="0.25">
      <c r="A10" s="2">
        <v>9</v>
      </c>
      <c r="B10" s="2" t="s">
        <v>179</v>
      </c>
      <c r="C10" s="2" t="s">
        <v>29</v>
      </c>
      <c r="E10" s="2" t="str">
        <f t="shared" si="0"/>
        <v>('AUR', 'Aura'),</v>
      </c>
    </row>
    <row r="11" spans="1:5" x14ac:dyDescent="0.25">
      <c r="A11" s="2">
        <v>10</v>
      </c>
      <c r="B11" s="2" t="s">
        <v>180</v>
      </c>
      <c r="C11" s="2" t="s">
        <v>71</v>
      </c>
      <c r="E11" s="2" t="str">
        <f t="shared" si="0"/>
        <v>('POT', 'Potion'),</v>
      </c>
    </row>
    <row r="12" spans="1:5" x14ac:dyDescent="0.25">
      <c r="A12" s="2">
        <v>11</v>
      </c>
      <c r="B12" s="2" t="s">
        <v>181</v>
      </c>
      <c r="C12" s="2" t="s">
        <v>45</v>
      </c>
      <c r="E12" s="2" t="str">
        <f t="shared" ref="E12:E13" si="1">_xlfn.CONCAT("('",B12,"', '",C12,"'),")</f>
        <v>('BOK', 'Book'),</v>
      </c>
    </row>
    <row r="13" spans="1:5" x14ac:dyDescent="0.25">
      <c r="A13" s="2">
        <v>12</v>
      </c>
      <c r="B13" s="2" t="s">
        <v>182</v>
      </c>
      <c r="C13" s="2" t="s">
        <v>20</v>
      </c>
      <c r="E13" s="2" t="str">
        <f t="shared" si="1"/>
        <v>('WND', 'Wand'),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tabSelected="1" workbookViewId="0">
      <selection activeCell="C14" sqref="C14"/>
    </sheetView>
  </sheetViews>
  <sheetFormatPr defaultRowHeight="15" x14ac:dyDescent="0.25"/>
  <cols>
    <col min="1" max="4" width="15.42578125" style="2" customWidth="1"/>
    <col min="5" max="5" width="46" style="2" bestFit="1" customWidth="1"/>
    <col min="6" max="16384" width="9.140625" style="2"/>
  </cols>
  <sheetData>
    <row r="1" spans="1:5" s="4" customFormat="1" x14ac:dyDescent="0.25">
      <c r="A1" s="4" t="s">
        <v>136</v>
      </c>
      <c r="B1" s="4" t="s">
        <v>80</v>
      </c>
      <c r="C1" s="4" t="s">
        <v>73</v>
      </c>
      <c r="D1" s="4" t="s">
        <v>96</v>
      </c>
      <c r="E1" s="4" t="str">
        <f>_xlfn.CONCAT("INSERT INTO TCG.",MID(A1, 1, LEN(A1) - 2)," (",B1,", ",C1,") VALUES")</f>
        <v>INSERT INTO TCG.Discipline (Short, Label) VALUES</v>
      </c>
    </row>
    <row r="2" spans="1:5" x14ac:dyDescent="0.25">
      <c r="A2" s="2">
        <v>1</v>
      </c>
      <c r="B2" s="2" t="s">
        <v>16</v>
      </c>
      <c r="C2" s="2" t="s">
        <v>14</v>
      </c>
      <c r="E2" s="2" t="str">
        <f>_xlfn.CONCAT("('",B2,"', '",C2,"'),")</f>
        <v>('P', 'Physical'),</v>
      </c>
    </row>
    <row r="3" spans="1:5" x14ac:dyDescent="0.25">
      <c r="A3" s="2">
        <v>2</v>
      </c>
      <c r="B3" s="2" t="s">
        <v>69</v>
      </c>
      <c r="C3" s="2" t="s">
        <v>40</v>
      </c>
      <c r="E3" s="2" t="str">
        <f t="shared" ref="E3:E4" si="0">_xlfn.CONCAT("('",B3,"', '",C3,"'),")</f>
        <v>('M', 'Magical'),</v>
      </c>
    </row>
    <row r="4" spans="1:5" x14ac:dyDescent="0.25">
      <c r="A4" s="2">
        <v>3</v>
      </c>
      <c r="B4" s="2" t="s">
        <v>183</v>
      </c>
      <c r="C4" s="2" t="s">
        <v>43</v>
      </c>
      <c r="E4" s="2" t="str">
        <f t="shared" si="0"/>
        <v>('H', 'Hybrid'),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34"/>
  <sheetViews>
    <sheetView workbookViewId="0">
      <pane xSplit="2" ySplit="1" topLeftCell="H2" activePane="bottomRight" state="frozen"/>
      <selection pane="topRight" activeCell="C1" sqref="C1"/>
      <selection pane="bottomLeft" activeCell="A2" sqref="A2"/>
      <selection pane="bottomRight" activeCell="P30" sqref="P30"/>
    </sheetView>
  </sheetViews>
  <sheetFormatPr defaultRowHeight="15" x14ac:dyDescent="0.25"/>
  <cols>
    <col min="1" max="1" width="16" style="2" customWidth="1"/>
    <col min="2" max="2" width="16" style="74" customWidth="1"/>
    <col min="3" max="3" width="16" style="2" customWidth="1"/>
    <col min="4" max="4" width="16" style="74" customWidth="1"/>
    <col min="5" max="5" width="16" style="2" customWidth="1"/>
    <col min="6" max="6" width="16" style="74" customWidth="1"/>
    <col min="7" max="7" width="16" style="2" customWidth="1"/>
    <col min="8" max="8" width="16" style="74" customWidth="1"/>
    <col min="9" max="9" width="16" style="2" customWidth="1"/>
    <col min="10" max="15" width="12.7109375" style="2" customWidth="1"/>
    <col min="16" max="16" width="117.28515625" style="2" bestFit="1" customWidth="1"/>
    <col min="17" max="16384" width="9.140625" style="2"/>
  </cols>
  <sheetData>
    <row r="1" spans="1:16" s="85" customFormat="1" ht="30" x14ac:dyDescent="0.25">
      <c r="A1" s="85" t="s">
        <v>88</v>
      </c>
      <c r="B1" s="86" t="s">
        <v>89</v>
      </c>
      <c r="C1" s="85" t="s">
        <v>72</v>
      </c>
      <c r="D1" s="86" t="s">
        <v>90</v>
      </c>
      <c r="E1" s="85" t="s">
        <v>82</v>
      </c>
      <c r="F1" s="86" t="s">
        <v>98</v>
      </c>
      <c r="G1" s="85" t="s">
        <v>83</v>
      </c>
      <c r="H1" s="86" t="s">
        <v>91</v>
      </c>
      <c r="I1" s="85" t="s">
        <v>86</v>
      </c>
      <c r="J1" s="85" t="s">
        <v>99</v>
      </c>
      <c r="K1" s="85" t="s">
        <v>100</v>
      </c>
      <c r="L1" s="85" t="s">
        <v>101</v>
      </c>
      <c r="M1" s="85" t="s">
        <v>102</v>
      </c>
      <c r="N1" s="85" t="s">
        <v>138</v>
      </c>
      <c r="O1" s="85" t="s">
        <v>139</v>
      </c>
      <c r="P1" s="4" t="str">
        <f>_xlfn.CONCAT("INSERT INTO TCG.",MID(A1, 1, LEN(A1) - 2)," (",C1,", ",E1,", ",G1,", ",I1,", ",J1,", ",K1,", ",L1,", ",M1,", ",N1,", ",O1,") VALUES")</f>
        <v>INSERT INTO TCG.CardStatModifier (CardID, StatID, StatActionID, TargetID, Lifespan, Number, Sided, Bonus, Stage, Step) VALUES</v>
      </c>
    </row>
    <row r="2" spans="1:16" x14ac:dyDescent="0.25">
      <c r="A2" s="2">
        <v>1</v>
      </c>
      <c r="B2" s="74" t="s">
        <v>59</v>
      </c>
      <c r="C2" s="2">
        <f>INDEX('T - Card'!A:B, MATCH(B2,'T - Card'!B:B,0),1)</f>
        <v>1</v>
      </c>
      <c r="D2" s="74" t="s">
        <v>75</v>
      </c>
      <c r="E2" s="2">
        <f>INDEX('T - Stat'!A:C,MATCH(D2,'T - Stat'!B:B,0),1)</f>
        <v>2</v>
      </c>
      <c r="F2" s="74" t="s">
        <v>31</v>
      </c>
      <c r="G2" s="2">
        <f>INDEX('T - StatAction'!A:C,MATCH(F2,'T - StatAction'!C:C,0),1)</f>
        <v>2</v>
      </c>
      <c r="H2" s="74" t="s">
        <v>113</v>
      </c>
      <c r="I2" s="2">
        <f>INDEX('T - Target'!A:F,MATCH(H2,'T - Target'!E:E,0),1)</f>
        <v>1</v>
      </c>
      <c r="J2" s="2">
        <v>-1</v>
      </c>
      <c r="K2" s="2">
        <v>0</v>
      </c>
      <c r="L2" s="2">
        <v>0</v>
      </c>
      <c r="M2" s="2">
        <v>1</v>
      </c>
      <c r="N2" s="2">
        <v>1</v>
      </c>
      <c r="O2" s="2">
        <v>1</v>
      </c>
      <c r="P2" s="2" t="str">
        <f>_xlfn.CONCAT("(",C2,", ",E2,", ",G2,", ",I2,", ",J2,", ",K2,", ",L2,", ",M2,", ",N2,", ",O2,"),")</f>
        <v>(1, 2, 2, 1, -1, 0, 0, 1, 1, 1),</v>
      </c>
    </row>
    <row r="3" spans="1:16" x14ac:dyDescent="0.25">
      <c r="A3" s="2">
        <v>2</v>
      </c>
      <c r="B3" s="74" t="s">
        <v>58</v>
      </c>
      <c r="C3" s="2">
        <f>INDEX('T - Card'!A:B, MATCH(B3,'T - Card'!B:B,0),1)</f>
        <v>2</v>
      </c>
      <c r="D3" s="74" t="s">
        <v>75</v>
      </c>
      <c r="E3" s="2">
        <f>INDEX('T - Stat'!A:C,MATCH(D3,'T - Stat'!B:B,0),1)</f>
        <v>2</v>
      </c>
      <c r="F3" s="74" t="s">
        <v>31</v>
      </c>
      <c r="G3" s="2">
        <f>INDEX('T - StatAction'!A:C,MATCH(F3,'T - StatAction'!C:C,0),1)</f>
        <v>2</v>
      </c>
      <c r="H3" s="74" t="s">
        <v>113</v>
      </c>
      <c r="I3" s="2">
        <f>INDEX('T - Target'!A:F,MATCH(H3,'T - Target'!E:E,0),1)</f>
        <v>1</v>
      </c>
      <c r="J3" s="2">
        <v>-1</v>
      </c>
      <c r="K3" s="2">
        <v>0</v>
      </c>
      <c r="L3" s="2">
        <v>0</v>
      </c>
      <c r="M3" s="2">
        <v>2</v>
      </c>
      <c r="N3" s="2">
        <v>1</v>
      </c>
      <c r="O3" s="2">
        <v>1</v>
      </c>
      <c r="P3" s="2" t="str">
        <f t="shared" ref="P3:P13" si="0">_xlfn.CONCAT("(",C3,", ",E3,", ",G3,", ",I3,", ",J3,", ",K3,", ",L3,", ",M3,", ",N3,", ",O3,"),")</f>
        <v>(2, 2, 2, 1, -1, 0, 0, 2, 1, 1),</v>
      </c>
    </row>
    <row r="4" spans="1:16" x14ac:dyDescent="0.25">
      <c r="A4" s="2">
        <v>3</v>
      </c>
      <c r="B4" s="74" t="s">
        <v>60</v>
      </c>
      <c r="C4" s="2">
        <f>INDEX('T - Card'!A:B, MATCH(B4,'T - Card'!B:B,0),1)</f>
        <v>3</v>
      </c>
      <c r="D4" s="74" t="s">
        <v>75</v>
      </c>
      <c r="E4" s="2">
        <f>INDEX('T - Stat'!A:C,MATCH(D4,'T - Stat'!B:B,0),1)</f>
        <v>2</v>
      </c>
      <c r="F4" s="74" t="s">
        <v>31</v>
      </c>
      <c r="G4" s="2">
        <f>INDEX('T - StatAction'!A:C,MATCH(F4,'T - StatAction'!C:C,0),1)</f>
        <v>2</v>
      </c>
      <c r="H4" s="74" t="s">
        <v>113</v>
      </c>
      <c r="I4" s="2">
        <f>INDEX('T - Target'!A:F,MATCH(H4,'T - Target'!E:E,0),1)</f>
        <v>1</v>
      </c>
      <c r="J4" s="2">
        <v>-1</v>
      </c>
      <c r="K4" s="2">
        <v>0</v>
      </c>
      <c r="L4" s="2">
        <v>0</v>
      </c>
      <c r="M4" s="2">
        <v>3</v>
      </c>
      <c r="N4" s="2">
        <v>1</v>
      </c>
      <c r="O4" s="2">
        <v>1</v>
      </c>
      <c r="P4" s="2" t="str">
        <f t="shared" si="0"/>
        <v>(3, 2, 2, 1, -1, 0, 0, 3, 1, 1),</v>
      </c>
    </row>
    <row r="5" spans="1:16" x14ac:dyDescent="0.25">
      <c r="A5" s="2">
        <v>4</v>
      </c>
      <c r="B5" s="74" t="s">
        <v>29</v>
      </c>
      <c r="C5" s="2">
        <f>INDEX('T - Card'!A:B, MATCH(B5,'T - Card'!B:B,0),1)</f>
        <v>4</v>
      </c>
      <c r="D5" s="74" t="s">
        <v>18</v>
      </c>
      <c r="E5" s="2">
        <f>INDEX('T - Stat'!A:C,MATCH(D5,'T - Stat'!B:B,0),1)</f>
        <v>6</v>
      </c>
      <c r="F5" s="74" t="s">
        <v>135</v>
      </c>
      <c r="G5" s="2">
        <f>INDEX('T - StatAction'!A:C,MATCH(F5,'T - StatAction'!C:C,0),1)</f>
        <v>5</v>
      </c>
      <c r="H5" s="74" t="s">
        <v>113</v>
      </c>
      <c r="I5" s="2">
        <f>INDEX('T - Target'!A:F,MATCH(H5,'T - Target'!E:E,0),1)</f>
        <v>1</v>
      </c>
      <c r="J5" s="2">
        <v>-1</v>
      </c>
      <c r="K5" s="2">
        <v>0</v>
      </c>
      <c r="L5" s="2">
        <v>0</v>
      </c>
      <c r="M5" s="2">
        <v>1</v>
      </c>
      <c r="N5" s="2">
        <v>1</v>
      </c>
      <c r="O5" s="2">
        <v>1</v>
      </c>
      <c r="P5" s="2" t="str">
        <f t="shared" si="0"/>
        <v>(4, 6, 5, 1, -1, 0, 0, 1, 1, 1),</v>
      </c>
    </row>
    <row r="6" spans="1:16" x14ac:dyDescent="0.25">
      <c r="A6" s="2">
        <v>5</v>
      </c>
      <c r="B6" s="74" t="s">
        <v>29</v>
      </c>
      <c r="C6" s="2">
        <f>INDEX('T - Card'!A:B, MATCH(B6,'T - Card'!B:B,0),1)</f>
        <v>4</v>
      </c>
      <c r="D6" s="74" t="s">
        <v>74</v>
      </c>
      <c r="E6" s="2">
        <f>INDEX('T - Stat'!A:C,MATCH(D6,'T - Stat'!B:B,0),1)</f>
        <v>1</v>
      </c>
      <c r="F6" s="74" t="s">
        <v>31</v>
      </c>
      <c r="G6" s="2">
        <f>INDEX('T - StatAction'!A:C,MATCH(F6,'T - StatAction'!C:C,0),1)</f>
        <v>2</v>
      </c>
      <c r="H6" s="74" t="s">
        <v>113</v>
      </c>
      <c r="I6" s="2">
        <f>INDEX('T - Target'!A:F,MATCH(H6,'T - Target'!E:E,0),1)</f>
        <v>1</v>
      </c>
      <c r="J6" s="2">
        <v>-1</v>
      </c>
      <c r="K6" s="2">
        <v>0</v>
      </c>
      <c r="L6" s="2">
        <v>0</v>
      </c>
      <c r="M6" s="2">
        <v>1</v>
      </c>
      <c r="N6" s="2">
        <v>2</v>
      </c>
      <c r="O6" s="2">
        <v>1</v>
      </c>
      <c r="P6" s="2" t="str">
        <f t="shared" si="0"/>
        <v>(4, 1, 2, 1, -1, 0, 0, 1, 2, 1),</v>
      </c>
    </row>
    <row r="7" spans="1:16" x14ac:dyDescent="0.25">
      <c r="A7" s="2">
        <v>6</v>
      </c>
      <c r="B7" s="74" t="s">
        <v>29</v>
      </c>
      <c r="C7" s="2">
        <f>INDEX('T - Card'!A:B, MATCH(B7,'T - Card'!B:B,0),1)</f>
        <v>4</v>
      </c>
      <c r="D7" s="74" t="s">
        <v>76</v>
      </c>
      <c r="E7" s="2">
        <f>INDEX('T - Stat'!A:C,MATCH(D7,'T - Stat'!B:B,0),1)</f>
        <v>3</v>
      </c>
      <c r="F7" s="74" t="s">
        <v>31</v>
      </c>
      <c r="G7" s="2">
        <f>INDEX('T - StatAction'!A:C,MATCH(F7,'T - StatAction'!C:C,0),1)</f>
        <v>2</v>
      </c>
      <c r="H7" s="74" t="s">
        <v>113</v>
      </c>
      <c r="I7" s="2">
        <f>INDEX('T - Target'!A:F,MATCH(H7,'T - Target'!E:E,0),1)</f>
        <v>1</v>
      </c>
      <c r="J7" s="2">
        <v>-1</v>
      </c>
      <c r="K7" s="2">
        <v>0</v>
      </c>
      <c r="L7" s="2">
        <v>0</v>
      </c>
      <c r="M7" s="2">
        <v>1</v>
      </c>
      <c r="N7" s="2">
        <v>2</v>
      </c>
      <c r="O7" s="2">
        <v>2</v>
      </c>
      <c r="P7" s="2" t="str">
        <f t="shared" si="0"/>
        <v>(4, 3, 2, 1, -1, 0, 0, 1, 2, 2),</v>
      </c>
    </row>
    <row r="8" spans="1:16" x14ac:dyDescent="0.25">
      <c r="A8" s="2">
        <v>7</v>
      </c>
      <c r="B8" s="74" t="s">
        <v>34</v>
      </c>
      <c r="C8" s="2">
        <f>INDEX('T - Card'!A:B, MATCH(B8,'T - Card'!B:B,0),1)</f>
        <v>5</v>
      </c>
      <c r="D8" s="74" t="s">
        <v>75</v>
      </c>
      <c r="E8" s="2">
        <f>INDEX('T - Stat'!A:C,MATCH(D8,'T - Stat'!B:B,0),1)</f>
        <v>2</v>
      </c>
      <c r="F8" s="74" t="s">
        <v>31</v>
      </c>
      <c r="G8" s="2">
        <f>INDEX('T - StatAction'!A:C,MATCH(F8,'T - StatAction'!C:C,0),1)</f>
        <v>2</v>
      </c>
      <c r="H8" s="74" t="s">
        <v>113</v>
      </c>
      <c r="I8" s="2">
        <f>INDEX('T - Target'!A:F,MATCH(H8,'T - Target'!E:E,0),1)</f>
        <v>1</v>
      </c>
      <c r="J8" s="2">
        <v>1</v>
      </c>
      <c r="K8" s="2">
        <v>1</v>
      </c>
      <c r="L8" s="2">
        <v>3</v>
      </c>
      <c r="M8" s="2">
        <v>1</v>
      </c>
      <c r="N8" s="2">
        <v>1</v>
      </c>
      <c r="O8" s="2">
        <v>1</v>
      </c>
      <c r="P8" s="2" t="str">
        <f t="shared" si="0"/>
        <v>(5, 2, 2, 1, 1, 1, 3, 1, 1, 1),</v>
      </c>
    </row>
    <row r="9" spans="1:16" x14ac:dyDescent="0.25">
      <c r="A9" s="2">
        <v>8</v>
      </c>
      <c r="B9" s="74" t="s">
        <v>37</v>
      </c>
      <c r="C9" s="2">
        <f>INDEX('T - Card'!A:B, MATCH(B9,'T - Card'!B:B,0),1)</f>
        <v>6</v>
      </c>
      <c r="D9" s="74" t="s">
        <v>74</v>
      </c>
      <c r="E9" s="2">
        <f>INDEX('T - Stat'!A:C,MATCH(D9,'T - Stat'!B:B,0),1)</f>
        <v>1</v>
      </c>
      <c r="F9" s="74" t="s">
        <v>31</v>
      </c>
      <c r="G9" s="2">
        <f>INDEX('T - StatAction'!A:C,MATCH(F9,'T - StatAction'!C:C,0),1)</f>
        <v>2</v>
      </c>
      <c r="H9" s="74" t="s">
        <v>113</v>
      </c>
      <c r="I9" s="2">
        <f>INDEX('T - Target'!A:F,MATCH(H9,'T - Target'!E:E,0),1)</f>
        <v>1</v>
      </c>
      <c r="J9" s="2">
        <v>0</v>
      </c>
      <c r="K9" s="2">
        <v>1</v>
      </c>
      <c r="L9" s="2">
        <v>3</v>
      </c>
      <c r="M9" s="2">
        <v>0</v>
      </c>
      <c r="N9" s="2">
        <v>1</v>
      </c>
      <c r="O9" s="2">
        <v>1</v>
      </c>
      <c r="P9" s="2" t="str">
        <f t="shared" si="0"/>
        <v>(6, 1, 2, 1, 0, 1, 3, 0, 1, 1),</v>
      </c>
    </row>
    <row r="10" spans="1:16" x14ac:dyDescent="0.25">
      <c r="A10" s="2">
        <v>9</v>
      </c>
      <c r="B10" s="74" t="s">
        <v>37</v>
      </c>
      <c r="C10" s="2">
        <f>INDEX('T - Card'!A:B, MATCH(B10,'T - Card'!B:B,0),1)</f>
        <v>6</v>
      </c>
      <c r="D10" s="74" t="s">
        <v>17</v>
      </c>
      <c r="E10" s="2">
        <f>INDEX('T - Stat'!A:C,MATCH(D10,'T - Stat'!B:B,0),1)</f>
        <v>5</v>
      </c>
      <c r="F10" s="74" t="s">
        <v>135</v>
      </c>
      <c r="G10" s="2">
        <f>INDEX('T - StatAction'!A:C,MATCH(F10,'T - StatAction'!C:C,0),1)</f>
        <v>5</v>
      </c>
      <c r="H10" s="74" t="s">
        <v>118</v>
      </c>
      <c r="I10" s="2">
        <f>INDEX('T - Target'!A:F,MATCH(H10,'T - Target'!E:E,0),1)</f>
        <v>6</v>
      </c>
      <c r="J10" s="2">
        <v>0</v>
      </c>
      <c r="K10" s="2">
        <v>0</v>
      </c>
      <c r="L10" s="2">
        <v>0</v>
      </c>
      <c r="M10" s="2">
        <v>0</v>
      </c>
      <c r="N10" s="2">
        <v>2</v>
      </c>
      <c r="O10" s="2">
        <v>1</v>
      </c>
      <c r="P10" s="2" t="str">
        <f t="shared" si="0"/>
        <v>(6, 5, 5, 6, 0, 0, 0, 0, 2, 1),</v>
      </c>
    </row>
    <row r="11" spans="1:16" x14ac:dyDescent="0.25">
      <c r="A11" s="2">
        <v>10</v>
      </c>
      <c r="B11" s="74" t="s">
        <v>37</v>
      </c>
      <c r="C11" s="2">
        <f>INDEX('T - Card'!A:B, MATCH(B11,'T - Card'!B:B,0),1)</f>
        <v>6</v>
      </c>
      <c r="D11" s="74" t="s">
        <v>17</v>
      </c>
      <c r="E11" s="2">
        <f>INDEX('T - Stat'!A:C,MATCH(D11,'T - Stat'!B:B,0),1)</f>
        <v>5</v>
      </c>
      <c r="F11" s="74" t="s">
        <v>135</v>
      </c>
      <c r="G11" s="2">
        <f>INDEX('T - StatAction'!A:C,MATCH(F11,'T - StatAction'!C:C,0),1)</f>
        <v>5</v>
      </c>
      <c r="H11" s="74" t="s">
        <v>119</v>
      </c>
      <c r="I11" s="2">
        <f>INDEX('T - Target'!A:F,MATCH(H11,'T - Target'!E:E,0),1)</f>
        <v>7</v>
      </c>
      <c r="J11" s="2">
        <v>0</v>
      </c>
      <c r="K11" s="2">
        <v>0</v>
      </c>
      <c r="L11" s="2">
        <v>0</v>
      </c>
      <c r="M11" s="2">
        <v>-1</v>
      </c>
      <c r="N11" s="2">
        <v>2</v>
      </c>
      <c r="O11" s="2">
        <v>2</v>
      </c>
      <c r="P11" s="2" t="str">
        <f t="shared" si="0"/>
        <v>(6, 5, 5, 7, 0, 0, 0, -1, 2, 2),</v>
      </c>
    </row>
    <row r="12" spans="1:16" x14ac:dyDescent="0.25">
      <c r="A12" s="2">
        <v>11</v>
      </c>
      <c r="B12" s="74" t="s">
        <v>37</v>
      </c>
      <c r="C12" s="2">
        <f>INDEX('T - Card'!A:B, MATCH(B12,'T - Card'!B:B,0),1)</f>
        <v>6</v>
      </c>
      <c r="D12" s="74" t="s">
        <v>17</v>
      </c>
      <c r="E12" s="2">
        <f>INDEX('T - Stat'!A:C,MATCH(D12,'T - Stat'!B:B,0),1)</f>
        <v>5</v>
      </c>
      <c r="F12" s="74" t="s">
        <v>135</v>
      </c>
      <c r="G12" s="2">
        <f>INDEX('T - StatAction'!A:C,MATCH(F12,'T - StatAction'!C:C,0),1)</f>
        <v>5</v>
      </c>
      <c r="H12" s="74" t="s">
        <v>120</v>
      </c>
      <c r="I12" s="2">
        <f>INDEX('T - Target'!A:F,MATCH(H12,'T - Target'!E:E,0),1)</f>
        <v>8</v>
      </c>
      <c r="J12" s="2">
        <v>0</v>
      </c>
      <c r="K12" s="2">
        <v>0</v>
      </c>
      <c r="L12" s="2">
        <v>0</v>
      </c>
      <c r="M12" s="2">
        <v>-2</v>
      </c>
      <c r="N12" s="2">
        <v>2</v>
      </c>
      <c r="O12" s="2">
        <v>3</v>
      </c>
      <c r="P12" s="2" t="str">
        <f t="shared" si="0"/>
        <v>(6, 5, 5, 8, 0, 0, 0, -2, 2, 3),</v>
      </c>
    </row>
    <row r="13" spans="1:16" x14ac:dyDescent="0.25">
      <c r="A13" s="2">
        <v>12</v>
      </c>
      <c r="B13" s="74" t="s">
        <v>39</v>
      </c>
      <c r="C13" s="2">
        <f>INDEX('T - Card'!A:B, MATCH(B13,'T - Card'!B:B,0),1)</f>
        <v>7</v>
      </c>
      <c r="D13" s="74" t="s">
        <v>17</v>
      </c>
      <c r="E13" s="2">
        <f>INDEX('T - Stat'!A:C,MATCH(D13,'T - Stat'!B:B,0),1)</f>
        <v>5</v>
      </c>
      <c r="F13" s="74" t="s">
        <v>27</v>
      </c>
      <c r="G13" s="2">
        <f>INDEX('T - StatAction'!A:C,MATCH(F13,'T - StatAction'!C:C,0),1)</f>
        <v>4</v>
      </c>
      <c r="H13" s="74" t="s">
        <v>113</v>
      </c>
      <c r="I13" s="2">
        <f>INDEX('T - Target'!A:F,MATCH(H13,'T - Target'!E:E,0),1)</f>
        <v>1</v>
      </c>
      <c r="J13" s="2">
        <v>0</v>
      </c>
      <c r="K13" s="2">
        <v>1</v>
      </c>
      <c r="L13" s="2">
        <v>3</v>
      </c>
      <c r="M13" s="2">
        <v>2</v>
      </c>
      <c r="N13" s="2">
        <v>1</v>
      </c>
      <c r="O13" s="2">
        <v>1</v>
      </c>
      <c r="P13" s="2" t="str">
        <f t="shared" si="0"/>
        <v>(7, 5, 4, 1, 0, 1, 3, 2, 1, 1),</v>
      </c>
    </row>
    <row r="14" spans="1:16" x14ac:dyDescent="0.25">
      <c r="A14" s="2">
        <v>13</v>
      </c>
      <c r="B14" s="74" t="s">
        <v>41</v>
      </c>
      <c r="C14" s="2">
        <f>INDEX('T - Card'!A:B, MATCH(B14,'T - Card'!B:B,0),1)</f>
        <v>8</v>
      </c>
      <c r="D14" s="74" t="s">
        <v>17</v>
      </c>
      <c r="E14" s="2">
        <f>INDEX('T - Stat'!A:C,MATCH(D14,'T - Stat'!B:B,0),1)</f>
        <v>5</v>
      </c>
      <c r="F14" s="74" t="s">
        <v>27</v>
      </c>
      <c r="G14" s="2">
        <f>INDEX('T - StatAction'!A:C,MATCH(F14,'T - StatAction'!C:C,0),1)</f>
        <v>4</v>
      </c>
      <c r="H14" s="74" t="s">
        <v>113</v>
      </c>
      <c r="I14" s="2">
        <f>INDEX('T - Target'!A:F,MATCH(H14,'T - Target'!E:E,0),1)</f>
        <v>1</v>
      </c>
      <c r="J14" s="2">
        <v>-1</v>
      </c>
      <c r="K14" s="2">
        <v>0</v>
      </c>
      <c r="L14" s="2">
        <v>0</v>
      </c>
      <c r="M14" s="2">
        <v>1</v>
      </c>
      <c r="N14" s="2">
        <v>2</v>
      </c>
      <c r="O14" s="2">
        <v>1</v>
      </c>
      <c r="P14" s="2" t="str">
        <f>_xlfn.CONCAT("(",C14,", ",E14,", ",G14,", ",I14,", ",J14,", ",K14,", ",L14,", ",M14,", ",N14,", ",O14,"),")</f>
        <v>(8, 5, 4, 1, -1, 0, 0, 1, 2, 1),</v>
      </c>
    </row>
    <row r="15" spans="1:16" x14ac:dyDescent="0.25">
      <c r="A15" s="2">
        <v>14</v>
      </c>
      <c r="B15" s="74" t="s">
        <v>41</v>
      </c>
      <c r="C15" s="2">
        <f>INDEX('T - Card'!A:B, MATCH(B15,'T - Card'!B:B,0),1)</f>
        <v>8</v>
      </c>
      <c r="D15" s="74" t="s">
        <v>18</v>
      </c>
      <c r="E15" s="2">
        <f>INDEX('T - Stat'!A:C,MATCH(D15,'T - Stat'!B:B,0),1)</f>
        <v>6</v>
      </c>
      <c r="F15" s="74" t="s">
        <v>27</v>
      </c>
      <c r="G15" s="2">
        <f>INDEX('T - StatAction'!A:C,MATCH(F15,'T - StatAction'!C:C,0),1)</f>
        <v>4</v>
      </c>
      <c r="H15" s="74" t="s">
        <v>113</v>
      </c>
      <c r="I15" s="2">
        <f>INDEX('T - Target'!A:F,MATCH(H15,'T - Target'!E:E,0),1)</f>
        <v>1</v>
      </c>
      <c r="J15" s="2">
        <v>-1</v>
      </c>
      <c r="K15" s="2">
        <v>0</v>
      </c>
      <c r="L15" s="2">
        <v>0</v>
      </c>
      <c r="M15" s="2">
        <v>1</v>
      </c>
      <c r="N15" s="2">
        <v>2</v>
      </c>
      <c r="O15" s="2">
        <v>2</v>
      </c>
      <c r="P15" s="2" t="str">
        <f>_xlfn.CONCAT("(",C15,", ",E15,", ",G15,", ",I15,", ",J15,", ",K15,", ",L15,", ",M15,", ",N15,", ",O15,"),")</f>
        <v>(8, 6, 4, 1, -1, 0, 0, 1, 2, 2),</v>
      </c>
    </row>
    <row r="16" spans="1:16" x14ac:dyDescent="0.25">
      <c r="A16" s="2">
        <v>15</v>
      </c>
      <c r="B16" s="74" t="s">
        <v>44</v>
      </c>
      <c r="C16" s="2">
        <f>INDEX('T - Card'!A:B, MATCH(B16,'T - Card'!B:B,0),1)</f>
        <v>9</v>
      </c>
      <c r="D16" s="74" t="s">
        <v>18</v>
      </c>
      <c r="E16" s="2">
        <f>INDEX('T - Stat'!A:C,MATCH(D16,'T - Stat'!B:B,0),1)</f>
        <v>6</v>
      </c>
      <c r="F16" s="74" t="s">
        <v>135</v>
      </c>
      <c r="G16" s="2">
        <f>INDEX('T - StatAction'!A:C,MATCH(F16,'T - StatAction'!C:C,0),1)</f>
        <v>5</v>
      </c>
      <c r="H16" s="74" t="s">
        <v>113</v>
      </c>
      <c r="I16" s="2">
        <f>INDEX('T - Target'!A:F,MATCH(H16,'T - Target'!E:E,0),1)</f>
        <v>1</v>
      </c>
      <c r="J16" s="2">
        <v>0</v>
      </c>
      <c r="K16" s="2">
        <v>0</v>
      </c>
      <c r="L16" s="2">
        <v>0</v>
      </c>
      <c r="M16" s="2">
        <v>1</v>
      </c>
      <c r="N16" s="2">
        <v>1</v>
      </c>
      <c r="O16" s="2">
        <v>1</v>
      </c>
      <c r="P16" s="2" t="str">
        <f>_xlfn.CONCAT("(",C16,", ",E16,", ",G16,", ",I16,", ",J16,", ",K16,", ",L16,", ",M16,", ",N16,", ",O16,"),")</f>
        <v>(9, 6, 5, 1, 0, 0, 0, 1, 1, 1),</v>
      </c>
    </row>
    <row r="17" spans="1:16" x14ac:dyDescent="0.25">
      <c r="A17" s="2">
        <v>16</v>
      </c>
      <c r="B17" s="74" t="s">
        <v>44</v>
      </c>
      <c r="C17" s="2">
        <f>INDEX('T - Card'!A:B, MATCH(B17,'T - Card'!B:B,0),1)</f>
        <v>9</v>
      </c>
      <c r="D17" s="74" t="s">
        <v>17</v>
      </c>
      <c r="E17" s="2">
        <f>INDEX('T - Stat'!A:C,MATCH(D17,'T - Stat'!B:B,0),1)</f>
        <v>5</v>
      </c>
      <c r="F17" s="74" t="s">
        <v>27</v>
      </c>
      <c r="G17" s="2">
        <f>INDEX('T - StatAction'!A:C,MATCH(F17,'T - StatAction'!C:C,0),1)</f>
        <v>4</v>
      </c>
      <c r="H17" s="74" t="s">
        <v>113</v>
      </c>
      <c r="I17" s="2">
        <f>INDEX('T - Target'!A:F,MATCH(H17,'T - Target'!E:E,0),1)</f>
        <v>1</v>
      </c>
      <c r="J17" s="2">
        <v>0</v>
      </c>
      <c r="K17" s="2">
        <v>1</v>
      </c>
      <c r="L17" s="2">
        <v>3</v>
      </c>
      <c r="M17" s="2">
        <v>1</v>
      </c>
      <c r="N17" s="2">
        <v>2</v>
      </c>
      <c r="O17" s="2">
        <v>1</v>
      </c>
      <c r="P17" s="2" t="str">
        <f>_xlfn.CONCAT("(",C17,", ",E17,", ",G17,", ",I17,", ",J17,", ",K17,", ",L17,", ",M17,", ",N17,", ",O17,"),")</f>
        <v>(9, 5, 4, 1, 0, 1, 3, 1, 2, 1),</v>
      </c>
    </row>
    <row r="18" spans="1:16" x14ac:dyDescent="0.25">
      <c r="A18" s="2">
        <v>17</v>
      </c>
      <c r="B18" s="74" t="s">
        <v>46</v>
      </c>
      <c r="C18" s="2">
        <f>INDEX('T - Card'!A:B, MATCH(B18,'T - Card'!B:B,0),1)</f>
        <v>10</v>
      </c>
      <c r="D18" s="74" t="s">
        <v>18</v>
      </c>
      <c r="E18" s="2">
        <f>INDEX('T - Stat'!A:C,MATCH(D18,'T - Stat'!B:B,0),1)</f>
        <v>6</v>
      </c>
      <c r="F18" s="74" t="s">
        <v>135</v>
      </c>
      <c r="G18" s="2">
        <f>INDEX('T - StatAction'!A:C,MATCH(F18,'T - StatAction'!C:C,0),1)</f>
        <v>5</v>
      </c>
      <c r="H18" s="74" t="s">
        <v>113</v>
      </c>
      <c r="I18" s="2">
        <f>INDEX('T - Target'!A:F,MATCH(H18,'T - Target'!E:E,0),1)</f>
        <v>1</v>
      </c>
      <c r="J18" s="2">
        <v>0</v>
      </c>
      <c r="K18" s="2">
        <v>0</v>
      </c>
      <c r="L18" s="2">
        <v>0</v>
      </c>
      <c r="M18" s="2">
        <v>1</v>
      </c>
      <c r="N18" s="2">
        <v>1</v>
      </c>
      <c r="O18" s="2">
        <v>1</v>
      </c>
      <c r="P18" s="2" t="str">
        <f>_xlfn.CONCAT("(",C18,", ",E18,", ",G18,", ",I18,", ",J18,", ",K18,", ",L18,", ",M18,", ",N18,", ",O18,"),")</f>
        <v>(10, 6, 5, 1, 0, 0, 0, 1, 1, 1),</v>
      </c>
    </row>
    <row r="19" spans="1:16" x14ac:dyDescent="0.25">
      <c r="A19" s="2">
        <v>18</v>
      </c>
      <c r="B19" s="74" t="s">
        <v>46</v>
      </c>
      <c r="C19" s="2">
        <f>INDEX('T - Card'!A:B, MATCH(B19,'T - Card'!B:B,0),1)</f>
        <v>10</v>
      </c>
      <c r="D19" s="74" t="s">
        <v>76</v>
      </c>
      <c r="E19" s="2">
        <f>INDEX('T - Stat'!A:C,MATCH(D19,'T - Stat'!B:B,0),1)</f>
        <v>3</v>
      </c>
      <c r="F19" s="74" t="s">
        <v>31</v>
      </c>
      <c r="G19" s="2">
        <f>INDEX('T - StatAction'!A:C,MATCH(F19,'T - StatAction'!C:C,0),1)</f>
        <v>2</v>
      </c>
      <c r="H19" s="74" t="s">
        <v>113</v>
      </c>
      <c r="I19" s="2">
        <f>INDEX('T - Target'!A:F,MATCH(H19,'T - Target'!E:E,0),1)</f>
        <v>1</v>
      </c>
      <c r="J19" s="2">
        <v>0</v>
      </c>
      <c r="K19" s="2">
        <v>1</v>
      </c>
      <c r="L19" s="2">
        <v>4</v>
      </c>
      <c r="M19" s="2">
        <v>0</v>
      </c>
      <c r="N19" s="2">
        <v>1</v>
      </c>
      <c r="O19" s="2">
        <v>1</v>
      </c>
      <c r="P19" s="2" t="str">
        <f>_xlfn.CONCAT("(",C19,", ",E19,", ",G19,", ",I19,", ",J19,", ",K19,", ",L19,", ",M19,", ",N19,", ",O19,"),")</f>
        <v>(10, 3, 2, 1, 0, 1, 4, 0, 1, 1),</v>
      </c>
    </row>
    <row r="20" spans="1:16" x14ac:dyDescent="0.25">
      <c r="A20" s="2">
        <v>19</v>
      </c>
      <c r="B20" s="74" t="s">
        <v>46</v>
      </c>
      <c r="C20" s="2">
        <f>INDEX('T - Card'!A:B, MATCH(B20,'T - Card'!B:B,0),1)</f>
        <v>10</v>
      </c>
      <c r="D20" s="74" t="s">
        <v>17</v>
      </c>
      <c r="E20" s="2">
        <f>INDEX('T - Stat'!A:C,MATCH(D20,'T - Stat'!B:B,0),1)</f>
        <v>5</v>
      </c>
      <c r="F20" s="74" t="s">
        <v>135</v>
      </c>
      <c r="G20" s="2">
        <f>INDEX('T - StatAction'!A:C,MATCH(F20,'T - StatAction'!C:C,0),1)</f>
        <v>5</v>
      </c>
      <c r="H20" s="74" t="s">
        <v>118</v>
      </c>
      <c r="I20" s="2">
        <f>INDEX('T - Target'!A:F,MATCH(H20,'T - Target'!E:E,0),1)</f>
        <v>6</v>
      </c>
      <c r="J20" s="2">
        <v>0</v>
      </c>
      <c r="K20" s="2">
        <v>0</v>
      </c>
      <c r="L20" s="2">
        <v>0</v>
      </c>
      <c r="M20" s="2">
        <v>0</v>
      </c>
      <c r="N20" s="2">
        <v>2</v>
      </c>
      <c r="O20" s="2">
        <v>1</v>
      </c>
      <c r="P20" s="2" t="str">
        <f>_xlfn.CONCAT("(",C20,", ",E20,", ",G20,", ",I20,", ",J20,", ",K20,", ",L20,", ",M20,", ",N20,", ",O20,"),")</f>
        <v>(10, 5, 5, 6, 0, 0, 0, 0, 2, 1),</v>
      </c>
    </row>
    <row r="21" spans="1:16" x14ac:dyDescent="0.25">
      <c r="A21" s="2">
        <v>20</v>
      </c>
      <c r="B21" s="74" t="s">
        <v>46</v>
      </c>
      <c r="C21" s="2">
        <f>INDEX('T - Card'!A:B, MATCH(B21,'T - Card'!B:B,0),1)</f>
        <v>10</v>
      </c>
      <c r="D21" s="74" t="s">
        <v>17</v>
      </c>
      <c r="E21" s="2">
        <f>INDEX('T - Stat'!A:C,MATCH(D21,'T - Stat'!B:B,0),1)</f>
        <v>5</v>
      </c>
      <c r="F21" s="74" t="s">
        <v>135</v>
      </c>
      <c r="G21" s="2">
        <f>INDEX('T - StatAction'!A:C,MATCH(F21,'T - StatAction'!C:C,0),1)</f>
        <v>5</v>
      </c>
      <c r="H21" s="74" t="s">
        <v>119</v>
      </c>
      <c r="I21" s="2">
        <f>INDEX('T - Target'!A:F,MATCH(H21,'T - Target'!E:E,0),1)</f>
        <v>7</v>
      </c>
      <c r="J21" s="2">
        <v>0</v>
      </c>
      <c r="K21" s="2">
        <v>0</v>
      </c>
      <c r="L21" s="2">
        <v>0</v>
      </c>
      <c r="M21" s="2">
        <v>-4</v>
      </c>
      <c r="N21" s="2">
        <v>3</v>
      </c>
      <c r="O21" s="2">
        <v>1</v>
      </c>
      <c r="P21" s="2" t="str">
        <f>_xlfn.CONCAT("(",C21,", ",E21,", ",G21,", ",I21,", ",J21,", ",K21,", ",L21,", ",M21,", ",N21,", ",O21,"),")</f>
        <v>(10, 5, 5, 7, 0, 0, 0, -4, 3, 1),</v>
      </c>
    </row>
    <row r="22" spans="1:16" x14ac:dyDescent="0.25">
      <c r="A22" s="2">
        <v>21</v>
      </c>
      <c r="B22" s="74" t="s">
        <v>46</v>
      </c>
      <c r="C22" s="2">
        <f>INDEX('T - Card'!A:B, MATCH(B22,'T - Card'!B:B,0),1)</f>
        <v>10</v>
      </c>
      <c r="D22" s="74" t="s">
        <v>17</v>
      </c>
      <c r="E22" s="2">
        <f>INDEX('T - Stat'!A:C,MATCH(D22,'T - Stat'!B:B,0),1)</f>
        <v>5</v>
      </c>
      <c r="F22" s="74" t="s">
        <v>135</v>
      </c>
      <c r="G22" s="2">
        <f>INDEX('T - StatAction'!A:C,MATCH(F22,'T - StatAction'!C:C,0),1)</f>
        <v>5</v>
      </c>
      <c r="H22" s="74" t="s">
        <v>121</v>
      </c>
      <c r="I22" s="2">
        <f>INDEX('T - Target'!A:F,MATCH(H22,'T - Target'!E:E,0),1)</f>
        <v>9</v>
      </c>
      <c r="J22" s="2">
        <v>0</v>
      </c>
      <c r="K22" s="2">
        <v>0</v>
      </c>
      <c r="L22" s="2">
        <v>0</v>
      </c>
      <c r="M22" s="2">
        <v>-4</v>
      </c>
      <c r="N22" s="2">
        <v>3</v>
      </c>
      <c r="O22" s="2">
        <v>2</v>
      </c>
      <c r="P22" s="2" t="str">
        <f>_xlfn.CONCAT("(",C22,", ",E22,", ",G22,", ",I22,", ",J22,", ",K22,", ",L22,", ",M22,", ",N22,", ",O22,"),")</f>
        <v>(10, 5, 5, 9, 0, 0, 0, -4, 3, 2),</v>
      </c>
    </row>
    <row r="23" spans="1:16" x14ac:dyDescent="0.25">
      <c r="A23" s="2">
        <v>22</v>
      </c>
      <c r="B23" s="74" t="s">
        <v>49</v>
      </c>
      <c r="C23" s="2">
        <f>INDEX('T - Card'!A:B, MATCH(B23,'T - Card'!B:B,0),1)</f>
        <v>11</v>
      </c>
      <c r="D23" s="74" t="s">
        <v>18</v>
      </c>
      <c r="E23" s="2">
        <f>INDEX('T - Stat'!A:C,MATCH(D23,'T - Stat'!B:B,0),1)</f>
        <v>6</v>
      </c>
      <c r="F23" s="74" t="s">
        <v>135</v>
      </c>
      <c r="G23" s="2">
        <f>INDEX('T - StatAction'!A:C,MATCH(F23,'T - StatAction'!C:C,0),1)</f>
        <v>5</v>
      </c>
      <c r="H23" s="74" t="s">
        <v>113</v>
      </c>
      <c r="I23" s="2">
        <f>INDEX('T - Target'!A:F,MATCH(H23,'T - Target'!E:E,0),1)</f>
        <v>1</v>
      </c>
      <c r="J23" s="2">
        <v>0</v>
      </c>
      <c r="K23" s="2">
        <v>0</v>
      </c>
      <c r="L23" s="2">
        <v>0</v>
      </c>
      <c r="M23" s="2">
        <v>1</v>
      </c>
      <c r="N23" s="2">
        <v>1</v>
      </c>
      <c r="O23" s="2">
        <v>1</v>
      </c>
      <c r="P23" s="2" t="str">
        <f>_xlfn.CONCAT("(",C23,", ",E23,", ",G23,", ",I23,", ",J23,", ",K23,", ",L23,", ",M23,", ",N23,", ",O23,"),")</f>
        <v>(11, 6, 5, 1, 0, 0, 0, 1, 1, 1),</v>
      </c>
    </row>
    <row r="24" spans="1:16" x14ac:dyDescent="0.25">
      <c r="A24" s="2">
        <v>23</v>
      </c>
      <c r="B24" s="74" t="s">
        <v>49</v>
      </c>
      <c r="C24" s="2">
        <f>INDEX('T - Card'!A:B, MATCH(B24,'T - Card'!B:B,0),1)</f>
        <v>11</v>
      </c>
      <c r="D24" s="74" t="s">
        <v>76</v>
      </c>
      <c r="E24" s="2">
        <f>INDEX('T - Stat'!A:C,MATCH(D24,'T - Stat'!B:B,0),1)</f>
        <v>3</v>
      </c>
      <c r="F24" s="74" t="s">
        <v>31</v>
      </c>
      <c r="G24" s="2">
        <f>INDEX('T - StatAction'!A:C,MATCH(F24,'T - StatAction'!C:C,0),1)</f>
        <v>2</v>
      </c>
      <c r="H24" s="74" t="s">
        <v>113</v>
      </c>
      <c r="I24" s="2">
        <f>INDEX('T - Target'!A:F,MATCH(H24,'T - Target'!E:E,0),1)</f>
        <v>1</v>
      </c>
      <c r="J24" s="2">
        <v>0</v>
      </c>
      <c r="K24" s="2">
        <v>3</v>
      </c>
      <c r="L24" s="2">
        <v>2</v>
      </c>
      <c r="M24" s="2">
        <v>0</v>
      </c>
      <c r="N24" s="2">
        <v>2</v>
      </c>
      <c r="O24" s="2">
        <v>1</v>
      </c>
      <c r="P24" s="2" t="str">
        <f>_xlfn.CONCAT("(",C24,", ",E24,", ",G24,", ",I24,", ",J24,", ",K24,", ",L24,", ",M24,", ",N24,", ",O24,"),")</f>
        <v>(11, 3, 2, 1, 0, 3, 2, 0, 2, 1),</v>
      </c>
    </row>
    <row r="25" spans="1:16" x14ac:dyDescent="0.25">
      <c r="A25" s="2">
        <v>24</v>
      </c>
      <c r="B25" s="74" t="s">
        <v>49</v>
      </c>
      <c r="C25" s="2">
        <f>INDEX('T - Card'!A:B, MATCH(B25,'T - Card'!B:B,0),1)</f>
        <v>11</v>
      </c>
      <c r="D25" s="74" t="s">
        <v>17</v>
      </c>
      <c r="E25" s="2">
        <f>INDEX('T - Stat'!A:C,MATCH(D25,'T - Stat'!B:B,0),1)</f>
        <v>5</v>
      </c>
      <c r="F25" s="74" t="s">
        <v>135</v>
      </c>
      <c r="G25" s="2">
        <f>INDEX('T - StatAction'!A:C,MATCH(F25,'T - StatAction'!C:C,0),1)</f>
        <v>5</v>
      </c>
      <c r="H25" s="74" t="s">
        <v>118</v>
      </c>
      <c r="I25" s="2">
        <f>INDEX('T - Target'!A:F,MATCH(H25,'T - Target'!E:E,0),1)</f>
        <v>6</v>
      </c>
      <c r="J25" s="2">
        <v>0</v>
      </c>
      <c r="K25" s="2">
        <v>0</v>
      </c>
      <c r="L25" s="2">
        <v>0</v>
      </c>
      <c r="M25" s="2">
        <v>0</v>
      </c>
      <c r="N25" s="2">
        <v>3</v>
      </c>
      <c r="O25" s="2">
        <v>1</v>
      </c>
      <c r="P25" s="2" t="str">
        <f>_xlfn.CONCAT("(",C25,", ",E25,", ",G25,", ",I25,", ",J25,", ",K25,", ",L25,", ",M25,", ",N25,", ",O25,"),")</f>
        <v>(11, 5, 5, 6, 0, 0, 0, 0, 3, 1),</v>
      </c>
    </row>
    <row r="26" spans="1:16" x14ac:dyDescent="0.25">
      <c r="A26" s="2">
        <v>25</v>
      </c>
      <c r="B26" s="74" t="s">
        <v>50</v>
      </c>
      <c r="C26" s="2">
        <f>INDEX('T - Card'!A:B, MATCH(B26,'T - Card'!B:B,0),1)</f>
        <v>12</v>
      </c>
      <c r="D26" s="74" t="s">
        <v>74</v>
      </c>
      <c r="E26" s="2">
        <f>INDEX('T - Stat'!A:C,MATCH(D26,'T - Stat'!B:B,0),1)</f>
        <v>1</v>
      </c>
      <c r="F26" s="74" t="s">
        <v>31</v>
      </c>
      <c r="G26" s="2">
        <f>INDEX('T - StatAction'!A:C,MATCH(F26,'T - StatAction'!C:C,0),1)</f>
        <v>2</v>
      </c>
      <c r="H26" s="74" t="s">
        <v>113</v>
      </c>
      <c r="I26" s="2">
        <f>INDEX('T - Target'!A:F,MATCH(H26,'T - Target'!E:E,0),1)</f>
        <v>1</v>
      </c>
      <c r="J26" s="2">
        <v>-1</v>
      </c>
      <c r="K26" s="2">
        <v>0</v>
      </c>
      <c r="L26" s="2">
        <v>0</v>
      </c>
      <c r="M26" s="2">
        <v>1</v>
      </c>
      <c r="N26" s="2">
        <v>1</v>
      </c>
      <c r="O26" s="2">
        <v>1</v>
      </c>
      <c r="P26" s="2" t="str">
        <f>_xlfn.CONCAT("(",C26,", ",E26,", ",G26,", ",I26,", ",J26,", ",K26,", ",L26,", ",M26,", ",N26,", ",O26,"),")</f>
        <v>(12, 1, 2, 1, -1, 0, 0, 1, 1, 1),</v>
      </c>
    </row>
    <row r="27" spans="1:16" x14ac:dyDescent="0.25">
      <c r="A27" s="2">
        <v>26</v>
      </c>
      <c r="B27" s="74" t="s">
        <v>51</v>
      </c>
      <c r="C27" s="2">
        <f>INDEX('T - Card'!A:B, MATCH(B27,'T - Card'!B:B,0),1)</f>
        <v>13</v>
      </c>
      <c r="D27" s="74" t="s">
        <v>74</v>
      </c>
      <c r="E27" s="2">
        <f>INDEX('T - Stat'!A:C,MATCH(D27,'T - Stat'!B:B,0),1)</f>
        <v>1</v>
      </c>
      <c r="F27" s="74" t="s">
        <v>31</v>
      </c>
      <c r="G27" s="2">
        <f>INDEX('T - StatAction'!A:C,MATCH(F27,'T - StatAction'!C:C,0),1)</f>
        <v>2</v>
      </c>
      <c r="H27" s="74" t="s">
        <v>113</v>
      </c>
      <c r="I27" s="2">
        <f>INDEX('T - Target'!A:F,MATCH(H27,'T - Target'!E:E,0),1)</f>
        <v>1</v>
      </c>
      <c r="J27" s="2">
        <v>-1</v>
      </c>
      <c r="K27" s="2">
        <v>0</v>
      </c>
      <c r="L27" s="2">
        <v>0</v>
      </c>
      <c r="M27" s="2">
        <v>2</v>
      </c>
      <c r="N27" s="2">
        <v>1</v>
      </c>
      <c r="O27" s="2">
        <v>1</v>
      </c>
      <c r="P27" s="2" t="str">
        <f>_xlfn.CONCAT("(",C27,", ",E27,", ",G27,", ",I27,", ",J27,", ",K27,", ",L27,", ",M27,", ",N27,", ",O27,"),")</f>
        <v>(13, 1, 2, 1, -1, 0, 0, 2, 1, 1),</v>
      </c>
    </row>
    <row r="28" spans="1:16" x14ac:dyDescent="0.25">
      <c r="A28" s="2">
        <v>27</v>
      </c>
      <c r="B28" s="74" t="s">
        <v>57</v>
      </c>
      <c r="C28" s="2">
        <f>INDEX('T - Card'!A:B, MATCH(B28,'T - Card'!B:B,0),1)</f>
        <v>14</v>
      </c>
      <c r="D28" s="74" t="s">
        <v>74</v>
      </c>
      <c r="E28" s="2">
        <f>INDEX('T - Stat'!A:C,MATCH(D28,'T - Stat'!B:B,0),1)</f>
        <v>1</v>
      </c>
      <c r="F28" s="74" t="s">
        <v>31</v>
      </c>
      <c r="G28" s="2">
        <f>INDEX('T - StatAction'!A:C,MATCH(F28,'T - StatAction'!C:C,0),1)</f>
        <v>2</v>
      </c>
      <c r="H28" s="74" t="s">
        <v>113</v>
      </c>
      <c r="I28" s="2">
        <f>INDEX('T - Target'!A:F,MATCH(H28,'T - Target'!E:E,0),1)</f>
        <v>1</v>
      </c>
      <c r="J28" s="2">
        <v>-1</v>
      </c>
      <c r="K28" s="2">
        <v>0</v>
      </c>
      <c r="L28" s="2">
        <v>0</v>
      </c>
      <c r="M28" s="2">
        <v>3</v>
      </c>
      <c r="N28" s="2">
        <v>1</v>
      </c>
      <c r="O28" s="2">
        <v>1</v>
      </c>
      <c r="P28" s="2" t="str">
        <f>_xlfn.CONCAT("(",C28,", ",E28,", ",G28,", ",I28,", ",J28,", ",K28,", ",L28,", ",M28,", ",N28,", ",O28,"),")</f>
        <v>(14, 1, 2, 1, -1, 0, 0, 3, 1, 1),</v>
      </c>
    </row>
    <row r="29" spans="1:16" x14ac:dyDescent="0.25">
      <c r="A29" s="2">
        <v>28</v>
      </c>
      <c r="B29" s="74" t="s">
        <v>53</v>
      </c>
      <c r="C29" s="2">
        <f>INDEX('T - Card'!A:B, MATCH(B29,'T - Card'!B:B,0),1)</f>
        <v>15</v>
      </c>
      <c r="D29" s="74" t="s">
        <v>75</v>
      </c>
      <c r="E29" s="2">
        <f>INDEX('T - Stat'!A:C,MATCH(D29,'T - Stat'!B:B,0),1)</f>
        <v>2</v>
      </c>
      <c r="F29" s="74" t="s">
        <v>31</v>
      </c>
      <c r="G29" s="2">
        <f>INDEX('T - StatAction'!A:C,MATCH(F29,'T - StatAction'!C:C,0),1)</f>
        <v>2</v>
      </c>
      <c r="H29" s="74" t="s">
        <v>113</v>
      </c>
      <c r="I29" s="2">
        <f>INDEX('T - Target'!A:F,MATCH(H29,'T - Target'!E:E,0),1)</f>
        <v>1</v>
      </c>
      <c r="J29" s="2">
        <v>-1</v>
      </c>
      <c r="K29" s="2">
        <v>0</v>
      </c>
      <c r="L29" s="2">
        <v>0</v>
      </c>
      <c r="M29" s="2">
        <v>1</v>
      </c>
      <c r="N29" s="2">
        <v>1</v>
      </c>
      <c r="O29" s="2">
        <v>1</v>
      </c>
      <c r="P29" s="2" t="str">
        <f>_xlfn.CONCAT("(",C29,", ",E29,", ",G29,", ",I29,", ",J29,", ",K29,", ",L29,", ",M29,", ",N29,", ",O29,"),")</f>
        <v>(15, 2, 2, 1, -1, 0, 0, 1, 1, 1),</v>
      </c>
    </row>
    <row r="30" spans="1:16" x14ac:dyDescent="0.25">
      <c r="A30" s="2">
        <v>29</v>
      </c>
      <c r="B30" s="74" t="s">
        <v>53</v>
      </c>
      <c r="C30" s="2">
        <f>INDEX('T - Card'!A:B, MATCH(B30,'T - Card'!B:B,0),1)</f>
        <v>15</v>
      </c>
      <c r="D30" s="74" t="s">
        <v>77</v>
      </c>
      <c r="E30" s="2">
        <f>INDEX('T - Stat'!A:C,MATCH(D30,'T - Stat'!B:B,0),1)</f>
        <v>4</v>
      </c>
      <c r="F30" s="74" t="s">
        <v>31</v>
      </c>
      <c r="G30" s="2">
        <f>INDEX('T - StatAction'!A:C,MATCH(F30,'T - StatAction'!C:C,0),1)</f>
        <v>2</v>
      </c>
      <c r="H30" s="74" t="s">
        <v>113</v>
      </c>
      <c r="I30" s="2">
        <f>INDEX('T - Target'!A:F,MATCH(H30,'T - Target'!E:E,0),1)</f>
        <v>1</v>
      </c>
      <c r="J30" s="2">
        <v>-1</v>
      </c>
      <c r="K30" s="2">
        <v>0</v>
      </c>
      <c r="L30" s="2">
        <v>0</v>
      </c>
      <c r="M30" s="2">
        <v>1</v>
      </c>
      <c r="N30" s="2">
        <v>1</v>
      </c>
      <c r="O30" s="2">
        <v>2</v>
      </c>
      <c r="P30" s="2" t="str">
        <f>_xlfn.CONCAT("(",C30,", ",E30,", ",G30,", ",I30,", ",J30,", ",K30,", ",L30,", ",M30,", ",N30,", ",O30,"),")</f>
        <v>(15, 4, 2, 1, -1, 0, 0, 1, 1, 2),</v>
      </c>
    </row>
    <row r="31" spans="1:16" x14ac:dyDescent="0.25">
      <c r="A31" s="2">
        <v>30</v>
      </c>
      <c r="B31" s="74" t="s">
        <v>54</v>
      </c>
      <c r="C31" s="2">
        <f>INDEX('T - Card'!A:B, MATCH(B31,'T - Card'!B:B,0),1)</f>
        <v>16</v>
      </c>
      <c r="D31" s="74" t="s">
        <v>75</v>
      </c>
      <c r="E31" s="2">
        <f>INDEX('T - Stat'!A:C,MATCH(D31,'T - Stat'!B:B,0),1)</f>
        <v>2</v>
      </c>
      <c r="F31" s="74" t="s">
        <v>31</v>
      </c>
      <c r="G31" s="2">
        <f>INDEX('T - StatAction'!A:C,MATCH(F31,'T - StatAction'!C:C,0),1)</f>
        <v>2</v>
      </c>
      <c r="H31" s="74" t="s">
        <v>113</v>
      </c>
      <c r="I31" s="2">
        <f>INDEX('T - Target'!A:F,MATCH(H31,'T - Target'!E:E,0),1)</f>
        <v>1</v>
      </c>
      <c r="J31" s="2">
        <v>-1</v>
      </c>
      <c r="K31" s="2">
        <v>0</v>
      </c>
      <c r="L31" s="2">
        <v>0</v>
      </c>
      <c r="M31" s="2">
        <v>2</v>
      </c>
      <c r="N31" s="2">
        <v>1</v>
      </c>
      <c r="O31" s="2">
        <v>1</v>
      </c>
      <c r="P31" s="2" t="str">
        <f>_xlfn.CONCAT("(",C31,", ",E31,", ",G31,", ",I31,", ",J31,", ",K31,", ",L31,", ",M31,", ",N31,", ",O31,"),")</f>
        <v>(16, 2, 2, 1, -1, 0, 0, 2, 1, 1),</v>
      </c>
    </row>
    <row r="32" spans="1:16" x14ac:dyDescent="0.25">
      <c r="A32" s="2">
        <v>31</v>
      </c>
      <c r="B32" s="74" t="s">
        <v>54</v>
      </c>
      <c r="C32" s="2">
        <f>INDEX('T - Card'!A:B, MATCH(B32,'T - Card'!B:B,0),1)</f>
        <v>16</v>
      </c>
      <c r="D32" s="74" t="s">
        <v>77</v>
      </c>
      <c r="E32" s="2">
        <f>INDEX('T - Stat'!A:C,MATCH(D32,'T - Stat'!B:B,0),1)</f>
        <v>4</v>
      </c>
      <c r="F32" s="74" t="s">
        <v>31</v>
      </c>
      <c r="G32" s="2">
        <f>INDEX('T - StatAction'!A:C,MATCH(F32,'T - StatAction'!C:C,0),1)</f>
        <v>2</v>
      </c>
      <c r="H32" s="74" t="s">
        <v>113</v>
      </c>
      <c r="I32" s="2">
        <f>INDEX('T - Target'!A:F,MATCH(H32,'T - Target'!E:E,0),1)</f>
        <v>1</v>
      </c>
      <c r="J32" s="2">
        <v>-1</v>
      </c>
      <c r="K32" s="2">
        <v>0</v>
      </c>
      <c r="L32" s="2">
        <v>0</v>
      </c>
      <c r="M32" s="2">
        <v>2</v>
      </c>
      <c r="N32" s="2">
        <v>1</v>
      </c>
      <c r="O32" s="2">
        <v>2</v>
      </c>
      <c r="P32" s="2" t="str">
        <f>_xlfn.CONCAT("(",C32,", ",E32,", ",G32,", ",I32,", ",J32,", ",K32,", ",L32,", ",M32,", ",N32,", ",O32,"),")</f>
        <v>(16, 4, 2, 1, -1, 0, 0, 2, 1, 2),</v>
      </c>
    </row>
    <row r="33" spans="1:16" x14ac:dyDescent="0.25">
      <c r="A33" s="2">
        <v>32</v>
      </c>
      <c r="B33" s="74" t="s">
        <v>140</v>
      </c>
      <c r="C33" s="2">
        <f>INDEX('T - Card'!A:B, MATCH(B33,'T - Card'!B:B,0),1)</f>
        <v>17</v>
      </c>
      <c r="D33" s="74" t="s">
        <v>75</v>
      </c>
      <c r="E33" s="2">
        <f>INDEX('T - Stat'!A:C,MATCH(D33,'T - Stat'!B:B,0),1)</f>
        <v>2</v>
      </c>
      <c r="F33" s="74" t="s">
        <v>31</v>
      </c>
      <c r="G33" s="2">
        <f>INDEX('T - StatAction'!A:C,MATCH(F33,'T - StatAction'!C:C,0),1)</f>
        <v>2</v>
      </c>
      <c r="H33" s="74" t="s">
        <v>113</v>
      </c>
      <c r="I33" s="2">
        <f>INDEX('T - Target'!A:F,MATCH(H33,'T - Target'!E:E,0),1)</f>
        <v>1</v>
      </c>
      <c r="J33" s="2">
        <v>-1</v>
      </c>
      <c r="K33" s="2">
        <v>0</v>
      </c>
      <c r="L33" s="2">
        <v>0</v>
      </c>
      <c r="M33" s="2">
        <v>3</v>
      </c>
      <c r="N33" s="2">
        <v>1</v>
      </c>
      <c r="O33" s="2">
        <v>1</v>
      </c>
      <c r="P33" s="2" t="str">
        <f>_xlfn.CONCAT("(",C33,", ",E33,", ",G33,", ",I33,", ",J33,", ",K33,", ",L33,", ",M33,", ",N33,", ",O33,"),")</f>
        <v>(17, 2, 2, 1, -1, 0, 0, 3, 1, 1),</v>
      </c>
    </row>
    <row r="34" spans="1:16" x14ac:dyDescent="0.25">
      <c r="A34" s="2">
        <v>33</v>
      </c>
      <c r="B34" s="74" t="s">
        <v>140</v>
      </c>
      <c r="C34" s="2">
        <f>INDEX('T - Card'!A:B, MATCH(B34,'T - Card'!B:B,0),1)</f>
        <v>17</v>
      </c>
      <c r="D34" s="74" t="s">
        <v>77</v>
      </c>
      <c r="E34" s="2">
        <f>INDEX('T - Stat'!A:C,MATCH(D34,'T - Stat'!B:B,0),1)</f>
        <v>4</v>
      </c>
      <c r="F34" s="74" t="s">
        <v>31</v>
      </c>
      <c r="G34" s="2">
        <f>INDEX('T - StatAction'!A:C,MATCH(F34,'T - StatAction'!C:C,0),1)</f>
        <v>2</v>
      </c>
      <c r="H34" s="74" t="s">
        <v>113</v>
      </c>
      <c r="I34" s="2">
        <f>INDEX('T - Target'!A:F,MATCH(H34,'T - Target'!E:E,0),1)</f>
        <v>1</v>
      </c>
      <c r="J34" s="2">
        <v>-1</v>
      </c>
      <c r="K34" s="2">
        <v>0</v>
      </c>
      <c r="L34" s="2">
        <v>0</v>
      </c>
      <c r="M34" s="2">
        <v>3</v>
      </c>
      <c r="N34" s="2">
        <v>1</v>
      </c>
      <c r="O34" s="2">
        <v>2</v>
      </c>
      <c r="P34" s="2" t="str">
        <f>_xlfn.CONCAT("(",C34,", ",E34,", ",G34,", ",I34,", ",J34,", ",K34,", ",L34,", ",M34,", ",N34,", ",O34,"),")</f>
        <v>(17, 4, 2, 1, -1, 0, 0, 3, 1, 2),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J24"/>
  <sheetViews>
    <sheetView zoomScale="85" zoomScaleNormal="85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9" sqref="A9"/>
    </sheetView>
  </sheetViews>
  <sheetFormatPr defaultRowHeight="30" customHeight="1" x14ac:dyDescent="0.25"/>
  <cols>
    <col min="1" max="1" width="53.140625" style="7" customWidth="1"/>
    <col min="2" max="30" width="7" style="34" customWidth="1"/>
    <col min="31" max="31" width="7" style="37" customWidth="1"/>
    <col min="32" max="60" width="7" style="34" customWidth="1"/>
    <col min="61" max="61" width="7" style="37" customWidth="1"/>
    <col min="62" max="16384" width="9.140625" style="12"/>
  </cols>
  <sheetData>
    <row r="1" spans="1:62" s="2" customFormat="1" ht="15" x14ac:dyDescent="0.25">
      <c r="A1" s="13"/>
      <c r="B1" s="38" t="s">
        <v>62</v>
      </c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6"/>
      <c r="AF1" s="38" t="s">
        <v>63</v>
      </c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  <c r="BA1" s="30"/>
      <c r="BB1" s="30"/>
      <c r="BC1" s="30"/>
      <c r="BD1" s="30"/>
      <c r="BE1" s="30"/>
      <c r="BF1" s="30"/>
      <c r="BG1" s="30"/>
      <c r="BH1" s="30"/>
      <c r="BI1" s="36"/>
    </row>
    <row r="2" spans="1:62" s="2" customFormat="1" ht="15" x14ac:dyDescent="0.25">
      <c r="A2" s="13"/>
      <c r="B2" s="56" t="s">
        <v>68</v>
      </c>
      <c r="C2" s="9"/>
      <c r="D2" s="9"/>
      <c r="E2" s="9"/>
      <c r="F2" s="9"/>
      <c r="G2" s="9"/>
      <c r="H2" s="9" t="s">
        <v>67</v>
      </c>
      <c r="I2" s="9"/>
      <c r="J2" s="9"/>
      <c r="K2" s="9"/>
      <c r="L2" s="9"/>
      <c r="M2" s="9"/>
      <c r="N2" s="9" t="s">
        <v>70</v>
      </c>
      <c r="O2" s="9"/>
      <c r="P2" s="9"/>
      <c r="Q2" s="9"/>
      <c r="R2" s="9"/>
      <c r="S2" s="9"/>
      <c r="T2" s="9" t="s">
        <v>65</v>
      </c>
      <c r="U2" s="9"/>
      <c r="V2" s="9"/>
      <c r="W2" s="9"/>
      <c r="X2" s="9"/>
      <c r="Y2" s="9"/>
      <c r="Z2" s="9" t="s">
        <v>66</v>
      </c>
      <c r="AA2" s="9"/>
      <c r="AB2" s="9"/>
      <c r="AC2" s="9"/>
      <c r="AD2" s="9"/>
      <c r="AE2" s="10"/>
      <c r="AF2" s="56" t="s">
        <v>68</v>
      </c>
      <c r="AG2" s="9"/>
      <c r="AH2" s="9"/>
      <c r="AI2" s="9"/>
      <c r="AJ2" s="9"/>
      <c r="AK2" s="9"/>
      <c r="AL2" s="9" t="s">
        <v>67</v>
      </c>
      <c r="AM2" s="9"/>
      <c r="AN2" s="9"/>
      <c r="AO2" s="9"/>
      <c r="AP2" s="9"/>
      <c r="AQ2" s="9"/>
      <c r="AR2" s="9" t="s">
        <v>64</v>
      </c>
      <c r="AS2" s="9"/>
      <c r="AT2" s="9"/>
      <c r="AU2" s="9"/>
      <c r="AV2" s="9"/>
      <c r="AW2" s="9"/>
      <c r="AX2" s="9" t="s">
        <v>65</v>
      </c>
      <c r="AY2" s="9"/>
      <c r="AZ2" s="9"/>
      <c r="BA2" s="9"/>
      <c r="BB2" s="9"/>
      <c r="BC2" s="9"/>
      <c r="BD2" s="9" t="s">
        <v>66</v>
      </c>
      <c r="BE2" s="9"/>
      <c r="BF2" s="9"/>
      <c r="BG2" s="9"/>
      <c r="BH2" s="9"/>
      <c r="BI2" s="10"/>
    </row>
    <row r="3" spans="1:62" s="73" customFormat="1" ht="15.75" thickBot="1" x14ac:dyDescent="0.3">
      <c r="A3" s="13" t="s">
        <v>0</v>
      </c>
      <c r="B3" s="68" t="s">
        <v>47</v>
      </c>
      <c r="C3" s="68" t="s">
        <v>32</v>
      </c>
      <c r="D3" s="69" t="s">
        <v>7</v>
      </c>
      <c r="E3" s="68" t="s">
        <v>6</v>
      </c>
      <c r="F3" s="68" t="s">
        <v>5</v>
      </c>
      <c r="G3" s="68" t="s">
        <v>4</v>
      </c>
      <c r="H3" s="68" t="s">
        <v>47</v>
      </c>
      <c r="I3" s="68" t="s">
        <v>32</v>
      </c>
      <c r="J3" s="69" t="s">
        <v>7</v>
      </c>
      <c r="K3" s="68" t="s">
        <v>6</v>
      </c>
      <c r="L3" s="68" t="s">
        <v>5</v>
      </c>
      <c r="M3" s="68" t="s">
        <v>4</v>
      </c>
      <c r="N3" s="68" t="s">
        <v>47</v>
      </c>
      <c r="O3" s="68" t="s">
        <v>32</v>
      </c>
      <c r="P3" s="69" t="s">
        <v>7</v>
      </c>
      <c r="Q3" s="68" t="s">
        <v>6</v>
      </c>
      <c r="R3" s="68" t="s">
        <v>5</v>
      </c>
      <c r="S3" s="68" t="s">
        <v>4</v>
      </c>
      <c r="T3" s="68" t="s">
        <v>47</v>
      </c>
      <c r="U3" s="68" t="s">
        <v>32</v>
      </c>
      <c r="V3" s="69" t="s">
        <v>7</v>
      </c>
      <c r="W3" s="68" t="s">
        <v>6</v>
      </c>
      <c r="X3" s="68" t="s">
        <v>5</v>
      </c>
      <c r="Y3" s="68" t="s">
        <v>4</v>
      </c>
      <c r="Z3" s="68" t="s">
        <v>47</v>
      </c>
      <c r="AA3" s="68" t="s">
        <v>32</v>
      </c>
      <c r="AB3" s="69" t="s">
        <v>7</v>
      </c>
      <c r="AC3" s="68" t="s">
        <v>6</v>
      </c>
      <c r="AD3" s="68" t="s">
        <v>5</v>
      </c>
      <c r="AE3" s="70" t="s">
        <v>4</v>
      </c>
      <c r="AF3" s="68" t="s">
        <v>47</v>
      </c>
      <c r="AG3" s="68" t="s">
        <v>32</v>
      </c>
      <c r="AH3" s="69" t="s">
        <v>7</v>
      </c>
      <c r="AI3" s="68" t="s">
        <v>6</v>
      </c>
      <c r="AJ3" s="68" t="s">
        <v>5</v>
      </c>
      <c r="AK3" s="68" t="s">
        <v>4</v>
      </c>
      <c r="AL3" s="68" t="s">
        <v>47</v>
      </c>
      <c r="AM3" s="68" t="s">
        <v>32</v>
      </c>
      <c r="AN3" s="69" t="s">
        <v>7</v>
      </c>
      <c r="AO3" s="68" t="s">
        <v>6</v>
      </c>
      <c r="AP3" s="68" t="s">
        <v>5</v>
      </c>
      <c r="AQ3" s="68" t="s">
        <v>4</v>
      </c>
      <c r="AR3" s="68" t="s">
        <v>47</v>
      </c>
      <c r="AS3" s="68" t="s">
        <v>32</v>
      </c>
      <c r="AT3" s="69" t="s">
        <v>7</v>
      </c>
      <c r="AU3" s="68" t="s">
        <v>6</v>
      </c>
      <c r="AV3" s="68" t="s">
        <v>5</v>
      </c>
      <c r="AW3" s="68" t="s">
        <v>4</v>
      </c>
      <c r="AX3" s="68" t="s">
        <v>47</v>
      </c>
      <c r="AY3" s="68" t="s">
        <v>32</v>
      </c>
      <c r="AZ3" s="69" t="s">
        <v>7</v>
      </c>
      <c r="BA3" s="68" t="s">
        <v>6</v>
      </c>
      <c r="BB3" s="68" t="s">
        <v>5</v>
      </c>
      <c r="BC3" s="68" t="s">
        <v>4</v>
      </c>
      <c r="BD3" s="68" t="s">
        <v>47</v>
      </c>
      <c r="BE3" s="68" t="s">
        <v>32</v>
      </c>
      <c r="BF3" s="69" t="s">
        <v>7</v>
      </c>
      <c r="BG3" s="68" t="s">
        <v>6</v>
      </c>
      <c r="BH3" s="68" t="s">
        <v>5</v>
      </c>
      <c r="BI3" s="70" t="s">
        <v>4</v>
      </c>
    </row>
    <row r="4" spans="1:62" ht="30" customHeight="1" thickBot="1" x14ac:dyDescent="0.3">
      <c r="A4" s="60" t="s">
        <v>59</v>
      </c>
      <c r="B4" s="31"/>
      <c r="C4" s="18">
        <v>0</v>
      </c>
      <c r="D4" s="18">
        <v>1</v>
      </c>
      <c r="E4" s="18">
        <v>0</v>
      </c>
      <c r="F4" s="18">
        <v>0</v>
      </c>
      <c r="G4" s="18">
        <v>0</v>
      </c>
      <c r="H4" s="31"/>
      <c r="I4" s="18">
        <v>0</v>
      </c>
      <c r="J4" s="18">
        <v>1</v>
      </c>
      <c r="K4" s="18">
        <v>0</v>
      </c>
      <c r="L4" s="18">
        <v>0</v>
      </c>
      <c r="M4" s="18">
        <v>0</v>
      </c>
      <c r="N4" s="72"/>
      <c r="O4" s="18">
        <v>0</v>
      </c>
      <c r="P4" s="18">
        <v>1</v>
      </c>
      <c r="Q4" s="18">
        <v>0</v>
      </c>
      <c r="R4" s="18">
        <v>0</v>
      </c>
      <c r="S4" s="18">
        <v>0</v>
      </c>
      <c r="T4" s="31"/>
      <c r="U4" s="18">
        <v>0</v>
      </c>
      <c r="V4" s="18">
        <v>1</v>
      </c>
      <c r="W4" s="18">
        <v>0</v>
      </c>
      <c r="X4" s="18">
        <v>0</v>
      </c>
      <c r="Y4" s="18">
        <v>0</v>
      </c>
      <c r="Z4" s="31"/>
      <c r="AA4" s="18">
        <v>0</v>
      </c>
      <c r="AB4" s="18">
        <v>1</v>
      </c>
      <c r="AC4" s="18">
        <v>0</v>
      </c>
      <c r="AD4" s="18">
        <v>0</v>
      </c>
      <c r="AE4" s="16">
        <v>0</v>
      </c>
      <c r="AF4" s="32"/>
      <c r="AG4" s="29">
        <v>0</v>
      </c>
      <c r="AH4" s="29">
        <v>1</v>
      </c>
      <c r="AI4" s="29">
        <v>0</v>
      </c>
      <c r="AJ4" s="29">
        <v>0</v>
      </c>
      <c r="AK4" s="29">
        <v>0</v>
      </c>
      <c r="AL4" s="32"/>
      <c r="AM4" s="29">
        <v>0</v>
      </c>
      <c r="AN4" s="29">
        <v>1</v>
      </c>
      <c r="AO4" s="29">
        <v>0</v>
      </c>
      <c r="AP4" s="29">
        <v>0</v>
      </c>
      <c r="AQ4" s="29">
        <v>0</v>
      </c>
      <c r="AR4" s="57" t="s">
        <v>6</v>
      </c>
      <c r="AS4" s="29">
        <v>0</v>
      </c>
      <c r="AT4" s="29">
        <v>1</v>
      </c>
      <c r="AU4" s="29">
        <v>0</v>
      </c>
      <c r="AV4" s="29">
        <v>0</v>
      </c>
      <c r="AW4" s="29">
        <v>0</v>
      </c>
      <c r="AX4" s="32"/>
      <c r="AY4" s="29">
        <v>0</v>
      </c>
      <c r="AZ4" s="29">
        <v>1</v>
      </c>
      <c r="BA4" s="29">
        <v>0</v>
      </c>
      <c r="BB4" s="29">
        <v>0</v>
      </c>
      <c r="BC4" s="29">
        <v>0</v>
      </c>
      <c r="BD4" s="32"/>
      <c r="BE4" s="29">
        <v>0</v>
      </c>
      <c r="BF4" s="29">
        <v>1</v>
      </c>
      <c r="BG4" s="29">
        <v>0</v>
      </c>
      <c r="BH4" s="29">
        <v>0</v>
      </c>
      <c r="BI4" s="48">
        <v>0</v>
      </c>
    </row>
    <row r="5" spans="1:62" ht="30" customHeight="1" thickBot="1" x14ac:dyDescent="0.3">
      <c r="A5" s="60" t="s">
        <v>58</v>
      </c>
      <c r="B5" s="31"/>
      <c r="C5" s="18">
        <v>0</v>
      </c>
      <c r="D5" s="18">
        <v>1</v>
      </c>
      <c r="E5" s="18">
        <v>0</v>
      </c>
      <c r="F5" s="18">
        <v>0</v>
      </c>
      <c r="G5" s="18">
        <v>0</v>
      </c>
      <c r="H5" s="31"/>
      <c r="I5" s="18">
        <v>0</v>
      </c>
      <c r="J5" s="18">
        <v>1</v>
      </c>
      <c r="K5" s="18">
        <v>0</v>
      </c>
      <c r="L5" s="18">
        <v>0</v>
      </c>
      <c r="M5" s="18">
        <v>0</v>
      </c>
      <c r="N5" s="72"/>
      <c r="O5" s="18">
        <v>0</v>
      </c>
      <c r="P5" s="18">
        <v>1</v>
      </c>
      <c r="Q5" s="18">
        <v>0</v>
      </c>
      <c r="R5" s="18">
        <v>0</v>
      </c>
      <c r="S5" s="18">
        <v>0</v>
      </c>
      <c r="T5" s="31"/>
      <c r="U5" s="18">
        <v>0</v>
      </c>
      <c r="V5" s="18">
        <v>1</v>
      </c>
      <c r="W5" s="18">
        <v>0</v>
      </c>
      <c r="X5" s="18">
        <v>0</v>
      </c>
      <c r="Y5" s="18">
        <v>0</v>
      </c>
      <c r="Z5" s="31"/>
      <c r="AA5" s="18">
        <v>0</v>
      </c>
      <c r="AB5" s="18">
        <v>1</v>
      </c>
      <c r="AC5" s="18">
        <v>0</v>
      </c>
      <c r="AD5" s="18">
        <v>0</v>
      </c>
      <c r="AE5" s="16">
        <v>0</v>
      </c>
      <c r="AF5" s="32"/>
      <c r="AG5" s="29">
        <v>0</v>
      </c>
      <c r="AH5" s="29">
        <v>1</v>
      </c>
      <c r="AI5" s="29">
        <v>0</v>
      </c>
      <c r="AJ5" s="29">
        <v>0</v>
      </c>
      <c r="AK5" s="29">
        <v>0</v>
      </c>
      <c r="AL5" s="32"/>
      <c r="AM5" s="29">
        <v>0</v>
      </c>
      <c r="AN5" s="29">
        <v>1</v>
      </c>
      <c r="AO5" s="29">
        <v>0</v>
      </c>
      <c r="AP5" s="29">
        <v>0</v>
      </c>
      <c r="AQ5" s="29">
        <v>0</v>
      </c>
      <c r="AR5" s="57" t="s">
        <v>6</v>
      </c>
      <c r="AS5" s="29">
        <v>0</v>
      </c>
      <c r="AT5" s="29">
        <v>1</v>
      </c>
      <c r="AU5" s="29">
        <v>0</v>
      </c>
      <c r="AV5" s="29">
        <v>0</v>
      </c>
      <c r="AW5" s="29">
        <v>0</v>
      </c>
      <c r="AX5" s="32"/>
      <c r="AY5" s="29">
        <v>0</v>
      </c>
      <c r="AZ5" s="29">
        <v>1</v>
      </c>
      <c r="BA5" s="29">
        <v>0</v>
      </c>
      <c r="BB5" s="29">
        <v>0</v>
      </c>
      <c r="BC5" s="29">
        <v>0</v>
      </c>
      <c r="BD5" s="32"/>
      <c r="BE5" s="29">
        <v>0</v>
      </c>
      <c r="BF5" s="29">
        <v>1</v>
      </c>
      <c r="BG5" s="29">
        <v>0</v>
      </c>
      <c r="BH5" s="29">
        <v>0</v>
      </c>
      <c r="BI5" s="48">
        <v>0</v>
      </c>
      <c r="BJ5" s="32"/>
    </row>
    <row r="6" spans="1:62" ht="30" customHeight="1" thickBot="1" x14ac:dyDescent="0.3">
      <c r="A6" s="60" t="s">
        <v>60</v>
      </c>
      <c r="B6" s="31"/>
      <c r="C6" s="18">
        <v>0</v>
      </c>
      <c r="D6" s="18">
        <v>1</v>
      </c>
      <c r="E6" s="18">
        <v>0</v>
      </c>
      <c r="F6" s="18">
        <v>0</v>
      </c>
      <c r="G6" s="18">
        <v>0</v>
      </c>
      <c r="H6" s="31"/>
      <c r="I6" s="18">
        <v>0</v>
      </c>
      <c r="J6" s="18">
        <v>1</v>
      </c>
      <c r="K6" s="18">
        <v>0</v>
      </c>
      <c r="L6" s="18">
        <v>0</v>
      </c>
      <c r="M6" s="18">
        <v>0</v>
      </c>
      <c r="N6" s="72"/>
      <c r="O6" s="18">
        <v>0</v>
      </c>
      <c r="P6" s="18">
        <v>1</v>
      </c>
      <c r="Q6" s="18">
        <v>0</v>
      </c>
      <c r="R6" s="18">
        <v>0</v>
      </c>
      <c r="S6" s="18">
        <v>0</v>
      </c>
      <c r="T6" s="31"/>
      <c r="U6" s="18">
        <v>0</v>
      </c>
      <c r="V6" s="18">
        <v>1</v>
      </c>
      <c r="W6" s="18">
        <v>0</v>
      </c>
      <c r="X6" s="18">
        <v>0</v>
      </c>
      <c r="Y6" s="18">
        <v>0</v>
      </c>
      <c r="Z6" s="31"/>
      <c r="AA6" s="18">
        <v>0</v>
      </c>
      <c r="AB6" s="18">
        <v>1</v>
      </c>
      <c r="AC6" s="18">
        <v>0</v>
      </c>
      <c r="AD6" s="18">
        <v>0</v>
      </c>
      <c r="AE6" s="16">
        <v>0</v>
      </c>
      <c r="AF6" s="32"/>
      <c r="AG6" s="29">
        <v>0</v>
      </c>
      <c r="AH6" s="29">
        <v>1</v>
      </c>
      <c r="AI6" s="29">
        <v>0</v>
      </c>
      <c r="AJ6" s="29">
        <v>0</v>
      </c>
      <c r="AK6" s="29">
        <v>0</v>
      </c>
      <c r="AL6" s="32"/>
      <c r="AM6" s="29">
        <v>0</v>
      </c>
      <c r="AN6" s="29">
        <v>1</v>
      </c>
      <c r="AO6" s="29">
        <v>0</v>
      </c>
      <c r="AP6" s="29">
        <v>0</v>
      </c>
      <c r="AQ6" s="29">
        <v>0</v>
      </c>
      <c r="AR6" s="57" t="s">
        <v>6</v>
      </c>
      <c r="AS6" s="29">
        <v>0</v>
      </c>
      <c r="AT6" s="29">
        <v>1</v>
      </c>
      <c r="AU6" s="29">
        <v>0</v>
      </c>
      <c r="AV6" s="29">
        <v>0</v>
      </c>
      <c r="AW6" s="29">
        <v>0</v>
      </c>
      <c r="AX6" s="32"/>
      <c r="AY6" s="29">
        <v>0</v>
      </c>
      <c r="AZ6" s="29">
        <v>1</v>
      </c>
      <c r="BA6" s="29">
        <v>0</v>
      </c>
      <c r="BB6" s="29">
        <v>0</v>
      </c>
      <c r="BC6" s="29">
        <v>0</v>
      </c>
      <c r="BD6" s="32"/>
      <c r="BE6" s="29">
        <v>0</v>
      </c>
      <c r="BF6" s="29">
        <v>1</v>
      </c>
      <c r="BG6" s="29">
        <v>0</v>
      </c>
      <c r="BH6" s="29">
        <v>0</v>
      </c>
      <c r="BI6" s="48">
        <v>0</v>
      </c>
    </row>
    <row r="7" spans="1:62" ht="30" customHeight="1" thickBot="1" x14ac:dyDescent="0.3">
      <c r="A7" s="60" t="s">
        <v>29</v>
      </c>
      <c r="B7" s="31"/>
      <c r="C7" s="18">
        <v>0</v>
      </c>
      <c r="D7" s="18">
        <v>1</v>
      </c>
      <c r="E7" s="18">
        <v>0</v>
      </c>
      <c r="F7" s="18">
        <v>0</v>
      </c>
      <c r="G7" s="18">
        <v>0</v>
      </c>
      <c r="H7" s="31"/>
      <c r="I7" s="18">
        <v>0</v>
      </c>
      <c r="J7" s="18">
        <v>1</v>
      </c>
      <c r="K7" s="18">
        <v>0</v>
      </c>
      <c r="L7" s="18">
        <v>0</v>
      </c>
      <c r="M7" s="18">
        <v>0</v>
      </c>
      <c r="N7" s="72"/>
      <c r="O7" s="18">
        <v>0</v>
      </c>
      <c r="P7" s="18">
        <v>1</v>
      </c>
      <c r="Q7" s="18">
        <v>0</v>
      </c>
      <c r="R7" s="18">
        <v>0</v>
      </c>
      <c r="S7" s="18">
        <v>0</v>
      </c>
      <c r="T7" s="31"/>
      <c r="U7" s="18">
        <v>0</v>
      </c>
      <c r="V7" s="18">
        <v>1</v>
      </c>
      <c r="W7" s="18">
        <v>0</v>
      </c>
      <c r="X7" s="18">
        <v>0</v>
      </c>
      <c r="Y7" s="18">
        <v>0</v>
      </c>
      <c r="Z7" s="31"/>
      <c r="AA7" s="18">
        <v>0</v>
      </c>
      <c r="AB7" s="18">
        <v>1</v>
      </c>
      <c r="AC7" s="18">
        <v>0</v>
      </c>
      <c r="AD7" s="18">
        <v>0</v>
      </c>
      <c r="AE7" s="16">
        <v>0</v>
      </c>
      <c r="AF7" s="32"/>
      <c r="AG7" s="29">
        <v>0</v>
      </c>
      <c r="AH7" s="29">
        <v>1</v>
      </c>
      <c r="AI7" s="29">
        <v>0</v>
      </c>
      <c r="AJ7" s="29">
        <v>0</v>
      </c>
      <c r="AK7" s="29">
        <v>0</v>
      </c>
      <c r="AL7" s="32"/>
      <c r="AM7" s="29">
        <v>0</v>
      </c>
      <c r="AN7" s="29">
        <v>1</v>
      </c>
      <c r="AO7" s="29">
        <v>0</v>
      </c>
      <c r="AP7" s="29">
        <v>0</v>
      </c>
      <c r="AQ7" s="29">
        <v>0</v>
      </c>
      <c r="AR7" s="57" t="s">
        <v>6</v>
      </c>
      <c r="AS7" s="29">
        <v>0</v>
      </c>
      <c r="AT7" s="29">
        <v>1</v>
      </c>
      <c r="AU7" s="29">
        <v>0</v>
      </c>
      <c r="AV7" s="29">
        <v>0</v>
      </c>
      <c r="AW7" s="29">
        <v>0</v>
      </c>
      <c r="AX7" s="32"/>
      <c r="AY7" s="29">
        <v>0</v>
      </c>
      <c r="AZ7" s="29">
        <v>1</v>
      </c>
      <c r="BA7" s="29">
        <v>0</v>
      </c>
      <c r="BB7" s="29">
        <v>0</v>
      </c>
      <c r="BC7" s="29">
        <v>0</v>
      </c>
      <c r="BD7" s="32"/>
      <c r="BE7" s="29">
        <v>0</v>
      </c>
      <c r="BF7" s="29">
        <v>1</v>
      </c>
      <c r="BG7" s="29">
        <v>0</v>
      </c>
      <c r="BH7" s="29">
        <v>0</v>
      </c>
      <c r="BI7" s="48">
        <v>0</v>
      </c>
    </row>
    <row r="8" spans="1:62" ht="30" customHeight="1" thickBot="1" x14ac:dyDescent="0.3">
      <c r="A8" s="60" t="s">
        <v>34</v>
      </c>
      <c r="B8" s="31"/>
      <c r="C8" s="18">
        <v>0</v>
      </c>
      <c r="D8" s="18">
        <v>1</v>
      </c>
      <c r="E8" s="18">
        <v>0</v>
      </c>
      <c r="F8" s="18">
        <v>0</v>
      </c>
      <c r="G8" s="18">
        <v>0</v>
      </c>
      <c r="H8" s="31"/>
      <c r="I8" s="18">
        <v>0</v>
      </c>
      <c r="J8" s="18">
        <v>1</v>
      </c>
      <c r="K8" s="18">
        <v>0</v>
      </c>
      <c r="L8" s="18">
        <v>0</v>
      </c>
      <c r="M8" s="18">
        <v>0</v>
      </c>
      <c r="N8" s="72"/>
      <c r="O8" s="18">
        <v>0</v>
      </c>
      <c r="P8" s="18">
        <v>1</v>
      </c>
      <c r="Q8" s="18">
        <v>0</v>
      </c>
      <c r="R8" s="18">
        <v>0</v>
      </c>
      <c r="S8" s="18">
        <v>0</v>
      </c>
      <c r="T8" s="31"/>
      <c r="U8" s="18">
        <v>0</v>
      </c>
      <c r="V8" s="18">
        <v>1</v>
      </c>
      <c r="W8" s="18">
        <v>0</v>
      </c>
      <c r="X8" s="18">
        <v>0</v>
      </c>
      <c r="Y8" s="18">
        <v>0</v>
      </c>
      <c r="Z8" s="31"/>
      <c r="AA8" s="18">
        <v>0</v>
      </c>
      <c r="AB8" s="18">
        <v>1</v>
      </c>
      <c r="AC8" s="18">
        <v>0</v>
      </c>
      <c r="AD8" s="18">
        <v>0</v>
      </c>
      <c r="AE8" s="16">
        <v>0</v>
      </c>
      <c r="AF8" s="32"/>
      <c r="AG8" s="29">
        <v>0</v>
      </c>
      <c r="AH8" s="29">
        <v>1</v>
      </c>
      <c r="AI8" s="29">
        <v>0</v>
      </c>
      <c r="AJ8" s="29">
        <v>0</v>
      </c>
      <c r="AK8" s="29">
        <v>0</v>
      </c>
      <c r="AL8" s="32"/>
      <c r="AM8" s="29">
        <v>0</v>
      </c>
      <c r="AN8" s="29">
        <v>1</v>
      </c>
      <c r="AO8" s="29">
        <v>0</v>
      </c>
      <c r="AP8" s="29">
        <v>0</v>
      </c>
      <c r="AQ8" s="29">
        <v>0</v>
      </c>
      <c r="AR8" s="57" t="s">
        <v>6</v>
      </c>
      <c r="AS8" s="29">
        <v>0</v>
      </c>
      <c r="AT8" s="29">
        <v>1</v>
      </c>
      <c r="AU8" s="29">
        <v>0</v>
      </c>
      <c r="AV8" s="29">
        <v>0</v>
      </c>
      <c r="AW8" s="29">
        <v>0</v>
      </c>
      <c r="AX8" s="32"/>
      <c r="AY8" s="29">
        <v>0</v>
      </c>
      <c r="AZ8" s="29">
        <v>1</v>
      </c>
      <c r="BA8" s="29">
        <v>0</v>
      </c>
      <c r="BB8" s="29">
        <v>0</v>
      </c>
      <c r="BC8" s="29">
        <v>0</v>
      </c>
      <c r="BD8" s="32"/>
      <c r="BE8" s="29">
        <v>0</v>
      </c>
      <c r="BF8" s="29">
        <v>1</v>
      </c>
      <c r="BG8" s="29">
        <v>0</v>
      </c>
      <c r="BH8" s="29">
        <v>0</v>
      </c>
      <c r="BI8" s="48">
        <v>0</v>
      </c>
    </row>
    <row r="9" spans="1:62" ht="30" customHeight="1" thickBot="1" x14ac:dyDescent="0.3">
      <c r="A9" s="60" t="s">
        <v>37</v>
      </c>
      <c r="B9" s="31"/>
      <c r="C9" s="18">
        <v>0</v>
      </c>
      <c r="D9" s="18">
        <v>1</v>
      </c>
      <c r="E9" s="18">
        <v>0</v>
      </c>
      <c r="F9" s="18">
        <v>0</v>
      </c>
      <c r="G9" s="18">
        <v>0</v>
      </c>
      <c r="H9" s="31"/>
      <c r="I9" s="18">
        <v>0</v>
      </c>
      <c r="J9" s="18">
        <v>1</v>
      </c>
      <c r="K9" s="18">
        <v>0</v>
      </c>
      <c r="L9" s="18">
        <v>0</v>
      </c>
      <c r="M9" s="18">
        <v>0</v>
      </c>
      <c r="N9" s="72" t="s">
        <v>6</v>
      </c>
      <c r="O9" s="18">
        <v>0</v>
      </c>
      <c r="P9" s="18">
        <v>1</v>
      </c>
      <c r="Q9" s="18">
        <v>0</v>
      </c>
      <c r="R9" s="18">
        <v>0</v>
      </c>
      <c r="S9" s="18">
        <v>0</v>
      </c>
      <c r="T9" s="31" t="s">
        <v>6</v>
      </c>
      <c r="U9" s="18">
        <v>0</v>
      </c>
      <c r="V9" s="18">
        <v>1</v>
      </c>
      <c r="W9" s="18">
        <v>0</v>
      </c>
      <c r="X9" s="18">
        <v>0</v>
      </c>
      <c r="Y9" s="18">
        <v>-1</v>
      </c>
      <c r="Z9" s="31" t="s">
        <v>6</v>
      </c>
      <c r="AA9" s="18">
        <v>0</v>
      </c>
      <c r="AB9" s="18">
        <v>1</v>
      </c>
      <c r="AC9" s="18">
        <v>0</v>
      </c>
      <c r="AD9" s="18">
        <v>0</v>
      </c>
      <c r="AE9" s="16">
        <v>-2</v>
      </c>
      <c r="AF9" s="32"/>
      <c r="AG9" s="29">
        <v>0</v>
      </c>
      <c r="AH9" s="29">
        <v>1</v>
      </c>
      <c r="AI9" s="29">
        <v>0</v>
      </c>
      <c r="AJ9" s="29">
        <v>0</v>
      </c>
      <c r="AK9" s="29">
        <v>0</v>
      </c>
      <c r="AL9" s="32"/>
      <c r="AM9" s="29">
        <v>0</v>
      </c>
      <c r="AN9" s="29">
        <v>1</v>
      </c>
      <c r="AO9" s="29">
        <v>0</v>
      </c>
      <c r="AP9" s="29">
        <v>0</v>
      </c>
      <c r="AQ9" s="29">
        <v>0</v>
      </c>
      <c r="AR9" s="57"/>
      <c r="AS9" s="29">
        <v>0</v>
      </c>
      <c r="AT9" s="29">
        <v>1</v>
      </c>
      <c r="AU9" s="29">
        <v>0</v>
      </c>
      <c r="AV9" s="29">
        <v>0</v>
      </c>
      <c r="AW9" s="29">
        <v>0</v>
      </c>
      <c r="AX9" s="32"/>
      <c r="AY9" s="29">
        <v>0</v>
      </c>
      <c r="AZ9" s="29">
        <v>1</v>
      </c>
      <c r="BA9" s="29">
        <v>0</v>
      </c>
      <c r="BB9" s="29">
        <v>0</v>
      </c>
      <c r="BC9" s="29">
        <v>0</v>
      </c>
      <c r="BD9" s="32"/>
      <c r="BE9" s="29">
        <v>0</v>
      </c>
      <c r="BF9" s="29">
        <v>1</v>
      </c>
      <c r="BG9" s="29">
        <v>0</v>
      </c>
      <c r="BH9" s="29">
        <v>0</v>
      </c>
      <c r="BI9" s="48">
        <v>0</v>
      </c>
    </row>
    <row r="10" spans="1:62" ht="30" customHeight="1" thickBot="1" x14ac:dyDescent="0.3">
      <c r="A10" s="60" t="s">
        <v>39</v>
      </c>
      <c r="B10" s="31"/>
      <c r="C10" s="18">
        <v>0</v>
      </c>
      <c r="D10" s="18">
        <v>1</v>
      </c>
      <c r="E10" s="18">
        <v>0</v>
      </c>
      <c r="F10" s="18">
        <v>0</v>
      </c>
      <c r="G10" s="18">
        <v>0</v>
      </c>
      <c r="H10" s="31"/>
      <c r="I10" s="18">
        <v>0</v>
      </c>
      <c r="J10" s="18">
        <v>1</v>
      </c>
      <c r="K10" s="18">
        <v>0</v>
      </c>
      <c r="L10" s="18">
        <v>0</v>
      </c>
      <c r="M10" s="18">
        <v>0</v>
      </c>
      <c r="N10" s="72"/>
      <c r="O10" s="18">
        <v>0</v>
      </c>
      <c r="P10" s="18">
        <v>1</v>
      </c>
      <c r="Q10" s="18">
        <v>0</v>
      </c>
      <c r="R10" s="18">
        <v>0</v>
      </c>
      <c r="S10" s="18">
        <v>0</v>
      </c>
      <c r="T10" s="31"/>
      <c r="U10" s="18">
        <v>0</v>
      </c>
      <c r="V10" s="18">
        <v>1</v>
      </c>
      <c r="W10" s="18">
        <v>0</v>
      </c>
      <c r="X10" s="18">
        <v>0</v>
      </c>
      <c r="Y10" s="18">
        <v>0</v>
      </c>
      <c r="Z10" s="31"/>
      <c r="AA10" s="18">
        <v>0</v>
      </c>
      <c r="AB10" s="18">
        <v>1</v>
      </c>
      <c r="AC10" s="18">
        <v>0</v>
      </c>
      <c r="AD10" s="18">
        <v>0</v>
      </c>
      <c r="AE10" s="16">
        <v>0</v>
      </c>
      <c r="AF10" s="32"/>
      <c r="AG10" s="29">
        <v>0</v>
      </c>
      <c r="AH10" s="29">
        <v>1</v>
      </c>
      <c r="AI10" s="29">
        <v>0</v>
      </c>
      <c r="AJ10" s="29">
        <v>0</v>
      </c>
      <c r="AK10" s="29">
        <v>0</v>
      </c>
      <c r="AL10" s="32"/>
      <c r="AM10" s="29">
        <v>0</v>
      </c>
      <c r="AN10" s="29">
        <v>1</v>
      </c>
      <c r="AO10" s="29">
        <v>0</v>
      </c>
      <c r="AP10" s="29">
        <v>0</v>
      </c>
      <c r="AQ10" s="29">
        <v>0</v>
      </c>
      <c r="AR10" s="57" t="s">
        <v>6</v>
      </c>
      <c r="AS10" s="29">
        <v>0</v>
      </c>
      <c r="AT10" s="29">
        <v>1</v>
      </c>
      <c r="AU10" s="29">
        <v>0</v>
      </c>
      <c r="AV10" s="29">
        <v>0</v>
      </c>
      <c r="AW10" s="29">
        <v>0</v>
      </c>
      <c r="AX10" s="32"/>
      <c r="AY10" s="29">
        <v>0</v>
      </c>
      <c r="AZ10" s="29">
        <v>1</v>
      </c>
      <c r="BA10" s="29">
        <v>0</v>
      </c>
      <c r="BB10" s="29">
        <v>0</v>
      </c>
      <c r="BC10" s="29">
        <v>0</v>
      </c>
      <c r="BD10" s="32"/>
      <c r="BE10" s="29">
        <v>0</v>
      </c>
      <c r="BF10" s="29">
        <v>1</v>
      </c>
      <c r="BG10" s="29">
        <v>0</v>
      </c>
      <c r="BH10" s="29">
        <v>0</v>
      </c>
      <c r="BI10" s="48">
        <v>0</v>
      </c>
    </row>
    <row r="11" spans="1:62" ht="30" customHeight="1" thickBot="1" x14ac:dyDescent="0.3">
      <c r="A11" s="60" t="s">
        <v>41</v>
      </c>
      <c r="B11" s="31"/>
      <c r="C11" s="18">
        <v>0</v>
      </c>
      <c r="D11" s="18">
        <v>1</v>
      </c>
      <c r="E11" s="18">
        <v>0</v>
      </c>
      <c r="F11" s="18">
        <v>0</v>
      </c>
      <c r="G11" s="18">
        <v>0</v>
      </c>
      <c r="H11" s="31"/>
      <c r="I11" s="18">
        <v>0</v>
      </c>
      <c r="J11" s="18">
        <v>1</v>
      </c>
      <c r="K11" s="18">
        <v>0</v>
      </c>
      <c r="L11" s="18">
        <v>0</v>
      </c>
      <c r="M11" s="18">
        <v>0</v>
      </c>
      <c r="N11" s="72"/>
      <c r="O11" s="18">
        <v>0</v>
      </c>
      <c r="P11" s="18">
        <v>1</v>
      </c>
      <c r="Q11" s="18">
        <v>0</v>
      </c>
      <c r="R11" s="18">
        <v>0</v>
      </c>
      <c r="S11" s="18">
        <v>0</v>
      </c>
      <c r="T11" s="31"/>
      <c r="U11" s="18">
        <v>0</v>
      </c>
      <c r="V11" s="18">
        <v>1</v>
      </c>
      <c r="W11" s="18">
        <v>0</v>
      </c>
      <c r="X11" s="18">
        <v>0</v>
      </c>
      <c r="Y11" s="18">
        <v>0</v>
      </c>
      <c r="Z11" s="31"/>
      <c r="AA11" s="18">
        <v>0</v>
      </c>
      <c r="AB11" s="18">
        <v>1</v>
      </c>
      <c r="AC11" s="18">
        <v>0</v>
      </c>
      <c r="AD11" s="18">
        <v>0</v>
      </c>
      <c r="AE11" s="16">
        <v>0</v>
      </c>
      <c r="AF11" s="32"/>
      <c r="AG11" s="29">
        <v>0</v>
      </c>
      <c r="AH11" s="29">
        <v>1</v>
      </c>
      <c r="AI11" s="29">
        <v>0</v>
      </c>
      <c r="AJ11" s="29">
        <v>0</v>
      </c>
      <c r="AK11" s="29">
        <v>0</v>
      </c>
      <c r="AL11" s="32"/>
      <c r="AM11" s="29">
        <v>0</v>
      </c>
      <c r="AN11" s="29">
        <v>1</v>
      </c>
      <c r="AO11" s="29">
        <v>0</v>
      </c>
      <c r="AP11" s="29">
        <v>0</v>
      </c>
      <c r="AQ11" s="29">
        <v>0</v>
      </c>
      <c r="AR11" s="57"/>
      <c r="AS11" s="29">
        <v>0</v>
      </c>
      <c r="AT11" s="29">
        <v>1</v>
      </c>
      <c r="AU11" s="29">
        <v>0</v>
      </c>
      <c r="AV11" s="29">
        <v>0</v>
      </c>
      <c r="AW11" s="29">
        <v>0</v>
      </c>
      <c r="AX11" s="32"/>
      <c r="AY11" s="29">
        <v>0</v>
      </c>
      <c r="AZ11" s="29">
        <v>1</v>
      </c>
      <c r="BA11" s="29">
        <v>0</v>
      </c>
      <c r="BB11" s="29">
        <v>0</v>
      </c>
      <c r="BC11" s="29">
        <v>0</v>
      </c>
      <c r="BD11" s="32"/>
      <c r="BE11" s="29">
        <v>0</v>
      </c>
      <c r="BF11" s="29">
        <v>1</v>
      </c>
      <c r="BG11" s="29">
        <v>0</v>
      </c>
      <c r="BH11" s="29">
        <v>0</v>
      </c>
      <c r="BI11" s="48">
        <v>0</v>
      </c>
    </row>
    <row r="12" spans="1:62" ht="30" customHeight="1" thickBot="1" x14ac:dyDescent="0.3">
      <c r="A12" s="60" t="s">
        <v>44</v>
      </c>
      <c r="B12" s="31"/>
      <c r="C12" s="18">
        <v>0</v>
      </c>
      <c r="D12" s="18">
        <v>1</v>
      </c>
      <c r="E12" s="18">
        <v>0</v>
      </c>
      <c r="F12" s="18">
        <v>0</v>
      </c>
      <c r="G12" s="18">
        <v>0</v>
      </c>
      <c r="H12" s="31"/>
      <c r="I12" s="18">
        <v>0</v>
      </c>
      <c r="J12" s="18">
        <v>1</v>
      </c>
      <c r="K12" s="18">
        <v>0</v>
      </c>
      <c r="L12" s="18">
        <v>0</v>
      </c>
      <c r="M12" s="18">
        <v>0</v>
      </c>
      <c r="N12" s="72"/>
      <c r="O12" s="18">
        <v>0</v>
      </c>
      <c r="P12" s="18">
        <v>1</v>
      </c>
      <c r="Q12" s="18">
        <v>0</v>
      </c>
      <c r="R12" s="18">
        <v>0</v>
      </c>
      <c r="S12" s="18">
        <v>0</v>
      </c>
      <c r="T12" s="31"/>
      <c r="U12" s="18">
        <v>0</v>
      </c>
      <c r="V12" s="18">
        <v>1</v>
      </c>
      <c r="W12" s="18">
        <v>0</v>
      </c>
      <c r="X12" s="18">
        <v>0</v>
      </c>
      <c r="Y12" s="18">
        <v>0</v>
      </c>
      <c r="Z12" s="31"/>
      <c r="AA12" s="18">
        <v>0</v>
      </c>
      <c r="AB12" s="18">
        <v>1</v>
      </c>
      <c r="AC12" s="18">
        <v>0</v>
      </c>
      <c r="AD12" s="18">
        <v>0</v>
      </c>
      <c r="AE12" s="16">
        <v>0</v>
      </c>
      <c r="AF12" s="32"/>
      <c r="AG12" s="29">
        <v>0</v>
      </c>
      <c r="AH12" s="29">
        <v>1</v>
      </c>
      <c r="AI12" s="29">
        <v>0</v>
      </c>
      <c r="AJ12" s="29">
        <v>0</v>
      </c>
      <c r="AK12" s="29">
        <v>0</v>
      </c>
      <c r="AL12" s="32"/>
      <c r="AM12" s="29">
        <v>0</v>
      </c>
      <c r="AN12" s="29">
        <v>1</v>
      </c>
      <c r="AO12" s="29">
        <v>0</v>
      </c>
      <c r="AP12" s="29">
        <v>0</v>
      </c>
      <c r="AQ12" s="29">
        <v>0</v>
      </c>
      <c r="AR12" s="57" t="s">
        <v>6</v>
      </c>
      <c r="AS12" s="29">
        <v>0</v>
      </c>
      <c r="AT12" s="29">
        <v>1</v>
      </c>
      <c r="AU12" s="29">
        <v>0</v>
      </c>
      <c r="AV12" s="29">
        <v>0</v>
      </c>
      <c r="AW12" s="29">
        <v>0</v>
      </c>
      <c r="AX12" s="32"/>
      <c r="AY12" s="29">
        <v>0</v>
      </c>
      <c r="AZ12" s="29">
        <v>1</v>
      </c>
      <c r="BA12" s="29">
        <v>0</v>
      </c>
      <c r="BB12" s="29">
        <v>0</v>
      </c>
      <c r="BC12" s="29">
        <v>0</v>
      </c>
      <c r="BD12" s="32"/>
      <c r="BE12" s="29">
        <v>0</v>
      </c>
      <c r="BF12" s="29">
        <v>1</v>
      </c>
      <c r="BG12" s="29">
        <v>0</v>
      </c>
      <c r="BH12" s="29">
        <v>0</v>
      </c>
      <c r="BI12" s="48">
        <v>0</v>
      </c>
    </row>
    <row r="13" spans="1:62" ht="30" customHeight="1" thickBot="1" x14ac:dyDescent="0.3">
      <c r="A13" s="60" t="s">
        <v>46</v>
      </c>
      <c r="B13" s="31"/>
      <c r="C13" s="18">
        <v>0</v>
      </c>
      <c r="D13" s="18">
        <v>1</v>
      </c>
      <c r="E13" s="18">
        <v>0</v>
      </c>
      <c r="F13" s="18">
        <v>0</v>
      </c>
      <c r="G13" s="18">
        <v>0</v>
      </c>
      <c r="H13" s="31" t="s">
        <v>6</v>
      </c>
      <c r="I13" s="18">
        <v>0</v>
      </c>
      <c r="J13" s="18">
        <v>1</v>
      </c>
      <c r="K13" s="18">
        <v>0</v>
      </c>
      <c r="L13" s="18">
        <v>0</v>
      </c>
      <c r="M13" s="18">
        <v>-4</v>
      </c>
      <c r="N13" s="72" t="s">
        <v>6</v>
      </c>
      <c r="O13" s="18">
        <v>0</v>
      </c>
      <c r="P13" s="18">
        <v>1</v>
      </c>
      <c r="Q13" s="18">
        <v>0</v>
      </c>
      <c r="R13" s="18">
        <v>0</v>
      </c>
      <c r="S13" s="18">
        <v>0</v>
      </c>
      <c r="T13" s="31" t="s">
        <v>6</v>
      </c>
      <c r="U13" s="18">
        <v>0</v>
      </c>
      <c r="V13" s="18">
        <v>1</v>
      </c>
      <c r="W13" s="18">
        <v>0</v>
      </c>
      <c r="X13" s="18">
        <v>0</v>
      </c>
      <c r="Y13" s="18">
        <v>-4</v>
      </c>
      <c r="Z13" s="31"/>
      <c r="AA13" s="18">
        <v>0</v>
      </c>
      <c r="AB13" s="18">
        <v>1</v>
      </c>
      <c r="AC13" s="18">
        <v>0</v>
      </c>
      <c r="AD13" s="18">
        <v>0</v>
      </c>
      <c r="AE13" s="16">
        <v>0</v>
      </c>
      <c r="AF13" s="32"/>
      <c r="AG13" s="29">
        <v>0</v>
      </c>
      <c r="AH13" s="29">
        <v>1</v>
      </c>
      <c r="AI13" s="29">
        <v>0</v>
      </c>
      <c r="AJ13" s="29">
        <v>0</v>
      </c>
      <c r="AK13" s="29">
        <v>0</v>
      </c>
      <c r="AL13" s="32"/>
      <c r="AM13" s="29">
        <v>0</v>
      </c>
      <c r="AN13" s="29">
        <v>1</v>
      </c>
      <c r="AO13" s="29">
        <v>0</v>
      </c>
      <c r="AP13" s="29">
        <v>0</v>
      </c>
      <c r="AQ13" s="29">
        <v>0</v>
      </c>
      <c r="AR13" s="57"/>
      <c r="AS13" s="29">
        <v>0</v>
      </c>
      <c r="AT13" s="29">
        <v>1</v>
      </c>
      <c r="AU13" s="29">
        <v>0</v>
      </c>
      <c r="AV13" s="29">
        <v>0</v>
      </c>
      <c r="AW13" s="29">
        <v>0</v>
      </c>
      <c r="AX13" s="32"/>
      <c r="AY13" s="29">
        <v>0</v>
      </c>
      <c r="AZ13" s="29">
        <v>1</v>
      </c>
      <c r="BA13" s="29">
        <v>0</v>
      </c>
      <c r="BB13" s="29">
        <v>0</v>
      </c>
      <c r="BC13" s="29">
        <v>0</v>
      </c>
      <c r="BD13" s="32"/>
      <c r="BE13" s="29">
        <v>0</v>
      </c>
      <c r="BF13" s="29">
        <v>1</v>
      </c>
      <c r="BG13" s="29">
        <v>0</v>
      </c>
      <c r="BH13" s="29">
        <v>0</v>
      </c>
      <c r="BI13" s="48">
        <v>0</v>
      </c>
    </row>
    <row r="14" spans="1:62" ht="30" customHeight="1" thickBot="1" x14ac:dyDescent="0.3">
      <c r="A14" s="60" t="s">
        <v>49</v>
      </c>
      <c r="B14" s="31"/>
      <c r="C14" s="18">
        <v>0</v>
      </c>
      <c r="D14" s="18">
        <v>1</v>
      </c>
      <c r="E14" s="18">
        <v>0</v>
      </c>
      <c r="F14" s="18">
        <v>0</v>
      </c>
      <c r="G14" s="18">
        <v>0</v>
      </c>
      <c r="H14" s="31"/>
      <c r="I14" s="18">
        <v>0</v>
      </c>
      <c r="J14" s="18">
        <v>1</v>
      </c>
      <c r="K14" s="18">
        <v>0</v>
      </c>
      <c r="L14" s="18">
        <v>0</v>
      </c>
      <c r="M14" s="18">
        <v>0</v>
      </c>
      <c r="N14" s="72" t="s">
        <v>6</v>
      </c>
      <c r="O14" s="18">
        <v>0</v>
      </c>
      <c r="P14" s="18">
        <v>1</v>
      </c>
      <c r="Q14" s="18">
        <v>0</v>
      </c>
      <c r="R14" s="18">
        <v>0</v>
      </c>
      <c r="S14" s="18">
        <v>0</v>
      </c>
      <c r="T14" s="31"/>
      <c r="U14" s="18">
        <v>0</v>
      </c>
      <c r="V14" s="18">
        <v>1</v>
      </c>
      <c r="W14" s="18">
        <v>0</v>
      </c>
      <c r="X14" s="18">
        <v>0</v>
      </c>
      <c r="Y14" s="18">
        <v>0</v>
      </c>
      <c r="Z14" s="31"/>
      <c r="AA14" s="18">
        <v>0</v>
      </c>
      <c r="AB14" s="18">
        <v>1</v>
      </c>
      <c r="AC14" s="18">
        <v>0</v>
      </c>
      <c r="AD14" s="18">
        <v>0</v>
      </c>
      <c r="AE14" s="16">
        <v>0</v>
      </c>
      <c r="AF14" s="32"/>
      <c r="AG14" s="29">
        <v>0</v>
      </c>
      <c r="AH14" s="29">
        <v>1</v>
      </c>
      <c r="AI14" s="29">
        <v>0</v>
      </c>
      <c r="AJ14" s="29">
        <v>0</v>
      </c>
      <c r="AK14" s="29">
        <v>0</v>
      </c>
      <c r="AL14" s="32"/>
      <c r="AM14" s="29">
        <v>0</v>
      </c>
      <c r="AN14" s="29">
        <v>1</v>
      </c>
      <c r="AO14" s="29">
        <v>0</v>
      </c>
      <c r="AP14" s="29">
        <v>0</v>
      </c>
      <c r="AQ14" s="29">
        <v>0</v>
      </c>
      <c r="AR14" s="57"/>
      <c r="AS14" s="29">
        <v>0</v>
      </c>
      <c r="AT14" s="29">
        <v>1</v>
      </c>
      <c r="AU14" s="29">
        <v>0</v>
      </c>
      <c r="AV14" s="29">
        <v>0</v>
      </c>
      <c r="AW14" s="29">
        <v>0</v>
      </c>
      <c r="AX14" s="32"/>
      <c r="AY14" s="29">
        <v>0</v>
      </c>
      <c r="AZ14" s="29">
        <v>1</v>
      </c>
      <c r="BA14" s="29">
        <v>0</v>
      </c>
      <c r="BB14" s="29">
        <v>0</v>
      </c>
      <c r="BC14" s="29">
        <v>0</v>
      </c>
      <c r="BD14" s="32"/>
      <c r="BE14" s="29">
        <v>0</v>
      </c>
      <c r="BF14" s="29">
        <v>1</v>
      </c>
      <c r="BG14" s="29">
        <v>0</v>
      </c>
      <c r="BH14" s="29">
        <v>0</v>
      </c>
      <c r="BI14" s="48">
        <v>0</v>
      </c>
    </row>
    <row r="15" spans="1:62" ht="30" customHeight="1" thickBot="1" x14ac:dyDescent="0.3">
      <c r="A15" s="60" t="s">
        <v>51</v>
      </c>
      <c r="B15" s="31"/>
      <c r="C15" s="18">
        <v>0</v>
      </c>
      <c r="D15" s="18">
        <v>1</v>
      </c>
      <c r="E15" s="18">
        <v>0</v>
      </c>
      <c r="F15" s="18">
        <v>0</v>
      </c>
      <c r="G15" s="18">
        <v>0</v>
      </c>
      <c r="H15" s="31"/>
      <c r="I15" s="18">
        <v>0</v>
      </c>
      <c r="J15" s="18">
        <v>1</v>
      </c>
      <c r="K15" s="18">
        <v>0</v>
      </c>
      <c r="L15" s="18">
        <v>0</v>
      </c>
      <c r="M15" s="18">
        <v>0</v>
      </c>
      <c r="N15" s="72"/>
      <c r="O15" s="18">
        <v>0</v>
      </c>
      <c r="P15" s="18">
        <v>1</v>
      </c>
      <c r="Q15" s="18">
        <v>0</v>
      </c>
      <c r="R15" s="18">
        <v>0</v>
      </c>
      <c r="S15" s="18">
        <v>0</v>
      </c>
      <c r="T15" s="31"/>
      <c r="U15" s="18">
        <v>0</v>
      </c>
      <c r="V15" s="18">
        <v>1</v>
      </c>
      <c r="W15" s="18">
        <v>0</v>
      </c>
      <c r="X15" s="18">
        <v>0</v>
      </c>
      <c r="Y15" s="18">
        <v>0</v>
      </c>
      <c r="Z15" s="31"/>
      <c r="AA15" s="18">
        <v>0</v>
      </c>
      <c r="AB15" s="18">
        <v>1</v>
      </c>
      <c r="AC15" s="18">
        <v>0</v>
      </c>
      <c r="AD15" s="18">
        <v>0</v>
      </c>
      <c r="AE15" s="16">
        <v>0</v>
      </c>
      <c r="AF15" s="32"/>
      <c r="AG15" s="29">
        <v>0</v>
      </c>
      <c r="AH15" s="29">
        <v>1</v>
      </c>
      <c r="AI15" s="29">
        <v>0</v>
      </c>
      <c r="AJ15" s="29">
        <v>0</v>
      </c>
      <c r="AK15" s="29">
        <v>0</v>
      </c>
      <c r="AL15" s="32"/>
      <c r="AM15" s="29">
        <v>0</v>
      </c>
      <c r="AN15" s="29">
        <v>1</v>
      </c>
      <c r="AO15" s="29">
        <v>0</v>
      </c>
      <c r="AP15" s="29">
        <v>0</v>
      </c>
      <c r="AQ15" s="29">
        <v>0</v>
      </c>
      <c r="AR15" s="57" t="s">
        <v>6</v>
      </c>
      <c r="AS15" s="29">
        <v>0</v>
      </c>
      <c r="AT15" s="29">
        <v>1</v>
      </c>
      <c r="AU15" s="29">
        <v>0</v>
      </c>
      <c r="AV15" s="29">
        <v>0</v>
      </c>
      <c r="AW15" s="29">
        <v>0</v>
      </c>
      <c r="AX15" s="32"/>
      <c r="AY15" s="29">
        <v>0</v>
      </c>
      <c r="AZ15" s="29">
        <v>1</v>
      </c>
      <c r="BA15" s="29">
        <v>0</v>
      </c>
      <c r="BB15" s="29">
        <v>0</v>
      </c>
      <c r="BC15" s="29">
        <v>0</v>
      </c>
      <c r="BD15" s="32"/>
      <c r="BE15" s="29">
        <v>0</v>
      </c>
      <c r="BF15" s="29">
        <v>1</v>
      </c>
      <c r="BG15" s="29">
        <v>0</v>
      </c>
      <c r="BH15" s="29">
        <v>0</v>
      </c>
      <c r="BI15" s="48">
        <v>0</v>
      </c>
    </row>
    <row r="16" spans="1:62" ht="30" customHeight="1" thickBot="1" x14ac:dyDescent="0.3">
      <c r="A16" s="60" t="s">
        <v>57</v>
      </c>
      <c r="B16" s="31"/>
      <c r="C16" s="18">
        <v>0</v>
      </c>
      <c r="D16" s="18">
        <v>1</v>
      </c>
      <c r="E16" s="18">
        <v>0</v>
      </c>
      <c r="F16" s="18">
        <v>0</v>
      </c>
      <c r="G16" s="18">
        <v>0</v>
      </c>
      <c r="H16" s="31"/>
      <c r="I16" s="18">
        <v>0</v>
      </c>
      <c r="J16" s="18">
        <v>1</v>
      </c>
      <c r="K16" s="18">
        <v>0</v>
      </c>
      <c r="L16" s="18">
        <v>0</v>
      </c>
      <c r="M16" s="18">
        <v>0</v>
      </c>
      <c r="N16" s="72"/>
      <c r="O16" s="18">
        <v>0</v>
      </c>
      <c r="P16" s="18">
        <v>1</v>
      </c>
      <c r="Q16" s="18">
        <v>0</v>
      </c>
      <c r="R16" s="18">
        <v>0</v>
      </c>
      <c r="S16" s="18">
        <v>0</v>
      </c>
      <c r="T16" s="31"/>
      <c r="U16" s="18">
        <v>0</v>
      </c>
      <c r="V16" s="18">
        <v>1</v>
      </c>
      <c r="W16" s="18">
        <v>0</v>
      </c>
      <c r="X16" s="18">
        <v>0</v>
      </c>
      <c r="Y16" s="18">
        <v>0</v>
      </c>
      <c r="Z16" s="31"/>
      <c r="AA16" s="18">
        <v>0</v>
      </c>
      <c r="AB16" s="18">
        <v>1</v>
      </c>
      <c r="AC16" s="18">
        <v>0</v>
      </c>
      <c r="AD16" s="18">
        <v>0</v>
      </c>
      <c r="AE16" s="16">
        <v>0</v>
      </c>
      <c r="AF16" s="32"/>
      <c r="AG16" s="29">
        <v>0</v>
      </c>
      <c r="AH16" s="29">
        <v>1</v>
      </c>
      <c r="AI16" s="29">
        <v>0</v>
      </c>
      <c r="AJ16" s="29">
        <v>0</v>
      </c>
      <c r="AK16" s="29">
        <v>0</v>
      </c>
      <c r="AL16" s="32"/>
      <c r="AM16" s="29">
        <v>0</v>
      </c>
      <c r="AN16" s="29">
        <v>1</v>
      </c>
      <c r="AO16" s="29">
        <v>0</v>
      </c>
      <c r="AP16" s="29">
        <v>0</v>
      </c>
      <c r="AQ16" s="29">
        <v>0</v>
      </c>
      <c r="AR16" s="57" t="s">
        <v>6</v>
      </c>
      <c r="AS16" s="29">
        <v>0</v>
      </c>
      <c r="AT16" s="29">
        <v>1</v>
      </c>
      <c r="AU16" s="29">
        <v>0</v>
      </c>
      <c r="AV16" s="29">
        <v>0</v>
      </c>
      <c r="AW16" s="29">
        <v>0</v>
      </c>
      <c r="AX16" s="32"/>
      <c r="AY16" s="29">
        <v>0</v>
      </c>
      <c r="AZ16" s="29">
        <v>1</v>
      </c>
      <c r="BA16" s="29">
        <v>0</v>
      </c>
      <c r="BB16" s="29">
        <v>0</v>
      </c>
      <c r="BC16" s="29">
        <v>0</v>
      </c>
      <c r="BD16" s="32"/>
      <c r="BE16" s="29">
        <v>0</v>
      </c>
      <c r="BF16" s="29">
        <v>1</v>
      </c>
      <c r="BG16" s="29">
        <v>0</v>
      </c>
      <c r="BH16" s="29">
        <v>0</v>
      </c>
      <c r="BI16" s="48">
        <v>0</v>
      </c>
    </row>
    <row r="17" spans="1:61" ht="30" customHeight="1" thickBot="1" x14ac:dyDescent="0.3">
      <c r="A17" s="60" t="s">
        <v>52</v>
      </c>
      <c r="B17" s="31"/>
      <c r="C17" s="18">
        <v>0</v>
      </c>
      <c r="D17" s="18">
        <v>1</v>
      </c>
      <c r="E17" s="18">
        <v>0</v>
      </c>
      <c r="F17" s="18">
        <v>0</v>
      </c>
      <c r="G17" s="18">
        <v>0</v>
      </c>
      <c r="H17" s="31"/>
      <c r="I17" s="18">
        <v>0</v>
      </c>
      <c r="J17" s="18">
        <v>1</v>
      </c>
      <c r="K17" s="18">
        <v>0</v>
      </c>
      <c r="L17" s="18">
        <v>0</v>
      </c>
      <c r="M17" s="18">
        <v>0</v>
      </c>
      <c r="N17" s="72"/>
      <c r="O17" s="18">
        <v>0</v>
      </c>
      <c r="P17" s="18">
        <v>1</v>
      </c>
      <c r="Q17" s="18">
        <v>0</v>
      </c>
      <c r="R17" s="18">
        <v>0</v>
      </c>
      <c r="S17" s="18">
        <v>0</v>
      </c>
      <c r="T17" s="31"/>
      <c r="U17" s="18">
        <v>0</v>
      </c>
      <c r="V17" s="18">
        <v>1</v>
      </c>
      <c r="W17" s="18">
        <v>0</v>
      </c>
      <c r="X17" s="18">
        <v>0</v>
      </c>
      <c r="Y17" s="18">
        <v>0</v>
      </c>
      <c r="Z17" s="31"/>
      <c r="AA17" s="18">
        <v>0</v>
      </c>
      <c r="AB17" s="18">
        <v>1</v>
      </c>
      <c r="AC17" s="18">
        <v>0</v>
      </c>
      <c r="AD17" s="18">
        <v>0</v>
      </c>
      <c r="AE17" s="16">
        <v>0</v>
      </c>
      <c r="AF17" s="32"/>
      <c r="AG17" s="29">
        <v>0</v>
      </c>
      <c r="AH17" s="29">
        <v>1</v>
      </c>
      <c r="AI17" s="29">
        <v>0</v>
      </c>
      <c r="AJ17" s="29">
        <v>0</v>
      </c>
      <c r="AK17" s="29">
        <v>0</v>
      </c>
      <c r="AL17" s="32"/>
      <c r="AM17" s="29">
        <v>0</v>
      </c>
      <c r="AN17" s="29">
        <v>1</v>
      </c>
      <c r="AO17" s="29">
        <v>0</v>
      </c>
      <c r="AP17" s="29">
        <v>0</v>
      </c>
      <c r="AQ17" s="29">
        <v>0</v>
      </c>
      <c r="AR17" s="57" t="s">
        <v>6</v>
      </c>
      <c r="AS17" s="29">
        <v>0</v>
      </c>
      <c r="AT17" s="29">
        <v>1</v>
      </c>
      <c r="AU17" s="29">
        <v>0</v>
      </c>
      <c r="AV17" s="29">
        <v>0</v>
      </c>
      <c r="AW17" s="29">
        <v>0</v>
      </c>
      <c r="AX17" s="32"/>
      <c r="AY17" s="29">
        <v>0</v>
      </c>
      <c r="AZ17" s="29">
        <v>1</v>
      </c>
      <c r="BA17" s="29">
        <v>0</v>
      </c>
      <c r="BB17" s="29">
        <v>0</v>
      </c>
      <c r="BC17" s="29">
        <v>0</v>
      </c>
      <c r="BD17" s="32"/>
      <c r="BE17" s="29">
        <v>0</v>
      </c>
      <c r="BF17" s="29">
        <v>1</v>
      </c>
      <c r="BG17" s="29">
        <v>0</v>
      </c>
      <c r="BH17" s="29">
        <v>0</v>
      </c>
      <c r="BI17" s="48">
        <v>0</v>
      </c>
    </row>
    <row r="18" spans="1:61" ht="30" customHeight="1" thickBot="1" x14ac:dyDescent="0.3">
      <c r="A18" s="60" t="s">
        <v>53</v>
      </c>
      <c r="B18" s="31"/>
      <c r="C18" s="18">
        <v>0</v>
      </c>
      <c r="D18" s="18">
        <v>1</v>
      </c>
      <c r="E18" s="18">
        <v>0</v>
      </c>
      <c r="F18" s="18">
        <v>0</v>
      </c>
      <c r="G18" s="18">
        <v>0</v>
      </c>
      <c r="H18" s="31"/>
      <c r="I18" s="18">
        <v>0</v>
      </c>
      <c r="J18" s="18">
        <v>1</v>
      </c>
      <c r="K18" s="18">
        <v>0</v>
      </c>
      <c r="L18" s="18">
        <v>0</v>
      </c>
      <c r="M18" s="18">
        <v>0</v>
      </c>
      <c r="N18" s="72"/>
      <c r="O18" s="18">
        <v>0</v>
      </c>
      <c r="P18" s="18">
        <v>1</v>
      </c>
      <c r="Q18" s="18">
        <v>0</v>
      </c>
      <c r="R18" s="18">
        <v>0</v>
      </c>
      <c r="S18" s="18">
        <v>0</v>
      </c>
      <c r="T18" s="31"/>
      <c r="U18" s="18">
        <v>0</v>
      </c>
      <c r="V18" s="18">
        <v>1</v>
      </c>
      <c r="W18" s="18">
        <v>0</v>
      </c>
      <c r="X18" s="18">
        <v>0</v>
      </c>
      <c r="Y18" s="18">
        <v>0</v>
      </c>
      <c r="Z18" s="31"/>
      <c r="AA18" s="18">
        <v>0</v>
      </c>
      <c r="AB18" s="18">
        <v>1</v>
      </c>
      <c r="AC18" s="18">
        <v>0</v>
      </c>
      <c r="AD18" s="18">
        <v>0</v>
      </c>
      <c r="AE18" s="16">
        <v>0</v>
      </c>
      <c r="AF18" s="32"/>
      <c r="AG18" s="29">
        <v>0</v>
      </c>
      <c r="AH18" s="29">
        <v>1</v>
      </c>
      <c r="AI18" s="29">
        <v>0</v>
      </c>
      <c r="AJ18" s="29">
        <v>0</v>
      </c>
      <c r="AK18" s="29">
        <v>0</v>
      </c>
      <c r="AL18" s="32"/>
      <c r="AM18" s="29">
        <v>0</v>
      </c>
      <c r="AN18" s="29">
        <v>1</v>
      </c>
      <c r="AO18" s="29">
        <v>0</v>
      </c>
      <c r="AP18" s="29">
        <v>0</v>
      </c>
      <c r="AQ18" s="29">
        <v>0</v>
      </c>
      <c r="AR18" s="57" t="s">
        <v>6</v>
      </c>
      <c r="AS18" s="29">
        <v>0</v>
      </c>
      <c r="AT18" s="29">
        <v>1</v>
      </c>
      <c r="AU18" s="29">
        <v>0</v>
      </c>
      <c r="AV18" s="29">
        <v>0</v>
      </c>
      <c r="AW18" s="29">
        <v>0</v>
      </c>
      <c r="AX18" s="32"/>
      <c r="AY18" s="29">
        <v>0</v>
      </c>
      <c r="AZ18" s="29">
        <v>1</v>
      </c>
      <c r="BA18" s="29">
        <v>0</v>
      </c>
      <c r="BB18" s="29">
        <v>0</v>
      </c>
      <c r="BC18" s="29">
        <v>0</v>
      </c>
      <c r="BD18" s="32"/>
      <c r="BE18" s="29">
        <v>0</v>
      </c>
      <c r="BF18" s="29">
        <v>1</v>
      </c>
      <c r="BG18" s="29">
        <v>0</v>
      </c>
      <c r="BH18" s="29">
        <v>0</v>
      </c>
      <c r="BI18" s="48">
        <v>0</v>
      </c>
    </row>
    <row r="19" spans="1:61" ht="30" customHeight="1" thickBot="1" x14ac:dyDescent="0.3">
      <c r="A19" s="60" t="s">
        <v>54</v>
      </c>
      <c r="B19" s="31"/>
      <c r="C19" s="18">
        <v>0</v>
      </c>
      <c r="D19" s="18">
        <v>1</v>
      </c>
      <c r="E19" s="18">
        <v>0</v>
      </c>
      <c r="F19" s="18">
        <v>0</v>
      </c>
      <c r="G19" s="18">
        <v>0</v>
      </c>
      <c r="H19" s="31"/>
      <c r="I19" s="18">
        <v>0</v>
      </c>
      <c r="J19" s="18">
        <v>1</v>
      </c>
      <c r="K19" s="18">
        <v>0</v>
      </c>
      <c r="L19" s="18">
        <v>0</v>
      </c>
      <c r="M19" s="18">
        <v>0</v>
      </c>
      <c r="N19" s="72"/>
      <c r="O19" s="18">
        <v>0</v>
      </c>
      <c r="P19" s="18">
        <v>1</v>
      </c>
      <c r="Q19" s="18">
        <v>0</v>
      </c>
      <c r="R19" s="18">
        <v>0</v>
      </c>
      <c r="S19" s="18">
        <v>0</v>
      </c>
      <c r="T19" s="31"/>
      <c r="U19" s="18">
        <v>0</v>
      </c>
      <c r="V19" s="18">
        <v>1</v>
      </c>
      <c r="W19" s="18">
        <v>0</v>
      </c>
      <c r="X19" s="18">
        <v>0</v>
      </c>
      <c r="Y19" s="18">
        <v>0</v>
      </c>
      <c r="Z19" s="31"/>
      <c r="AA19" s="18">
        <v>0</v>
      </c>
      <c r="AB19" s="18">
        <v>1</v>
      </c>
      <c r="AC19" s="18">
        <v>0</v>
      </c>
      <c r="AD19" s="18">
        <v>0</v>
      </c>
      <c r="AE19" s="16">
        <v>0</v>
      </c>
      <c r="AF19" s="32"/>
      <c r="AG19" s="29">
        <v>0</v>
      </c>
      <c r="AH19" s="29">
        <v>1</v>
      </c>
      <c r="AI19" s="29">
        <v>0</v>
      </c>
      <c r="AJ19" s="29">
        <v>0</v>
      </c>
      <c r="AK19" s="29">
        <v>0</v>
      </c>
      <c r="AL19" s="32"/>
      <c r="AM19" s="29">
        <v>0</v>
      </c>
      <c r="AN19" s="29">
        <v>1</v>
      </c>
      <c r="AO19" s="29">
        <v>0</v>
      </c>
      <c r="AP19" s="29">
        <v>0</v>
      </c>
      <c r="AQ19" s="29">
        <v>0</v>
      </c>
      <c r="AR19" s="57" t="s">
        <v>6</v>
      </c>
      <c r="AS19" s="29">
        <v>0</v>
      </c>
      <c r="AT19" s="29">
        <v>1</v>
      </c>
      <c r="AU19" s="29">
        <v>0</v>
      </c>
      <c r="AV19" s="29">
        <v>0</v>
      </c>
      <c r="AW19" s="29">
        <v>0</v>
      </c>
      <c r="AX19" s="32"/>
      <c r="AY19" s="29">
        <v>0</v>
      </c>
      <c r="AZ19" s="29">
        <v>1</v>
      </c>
      <c r="BA19" s="29">
        <v>0</v>
      </c>
      <c r="BB19" s="29">
        <v>0</v>
      </c>
      <c r="BC19" s="29">
        <v>0</v>
      </c>
      <c r="BD19" s="32"/>
      <c r="BE19" s="29">
        <v>0</v>
      </c>
      <c r="BF19" s="29">
        <v>1</v>
      </c>
      <c r="BG19" s="29">
        <v>0</v>
      </c>
      <c r="BH19" s="29">
        <v>0</v>
      </c>
      <c r="BI19" s="48">
        <v>0</v>
      </c>
    </row>
    <row r="20" spans="1:61" s="29" customFormat="1" ht="30" customHeight="1" thickBot="1" x14ac:dyDescent="0.3">
      <c r="A20" s="14" t="s">
        <v>55</v>
      </c>
      <c r="B20" s="31"/>
      <c r="C20" s="63">
        <v>0</v>
      </c>
      <c r="D20" s="63">
        <v>1</v>
      </c>
      <c r="E20" s="63">
        <v>0</v>
      </c>
      <c r="F20" s="63">
        <v>0</v>
      </c>
      <c r="G20" s="63">
        <v>0</v>
      </c>
      <c r="H20" s="31"/>
      <c r="I20" s="63">
        <v>0</v>
      </c>
      <c r="J20" s="63">
        <v>1</v>
      </c>
      <c r="K20" s="63">
        <v>0</v>
      </c>
      <c r="L20" s="63">
        <v>0</v>
      </c>
      <c r="M20" s="63">
        <v>0</v>
      </c>
      <c r="N20" s="72"/>
      <c r="O20" s="63">
        <v>0</v>
      </c>
      <c r="P20" s="63">
        <v>1</v>
      </c>
      <c r="Q20" s="63">
        <v>0</v>
      </c>
      <c r="R20" s="63">
        <v>0</v>
      </c>
      <c r="S20" s="63">
        <v>0</v>
      </c>
      <c r="T20" s="31"/>
      <c r="U20" s="63">
        <v>0</v>
      </c>
      <c r="V20" s="63">
        <v>1</v>
      </c>
      <c r="W20" s="63">
        <v>0</v>
      </c>
      <c r="X20" s="63">
        <v>0</v>
      </c>
      <c r="Y20" s="63">
        <v>0</v>
      </c>
      <c r="Z20" s="31"/>
      <c r="AA20" s="63">
        <v>0</v>
      </c>
      <c r="AB20" s="63">
        <v>1</v>
      </c>
      <c r="AC20" s="63">
        <v>0</v>
      </c>
      <c r="AD20" s="63">
        <v>0</v>
      </c>
      <c r="AE20" s="64">
        <v>0</v>
      </c>
      <c r="AF20" s="32"/>
      <c r="AG20" s="29">
        <v>0</v>
      </c>
      <c r="AH20" s="29">
        <v>1</v>
      </c>
      <c r="AI20" s="29">
        <v>0</v>
      </c>
      <c r="AJ20" s="29">
        <v>0</v>
      </c>
      <c r="AK20" s="29">
        <v>0</v>
      </c>
      <c r="AL20" s="32"/>
      <c r="AM20" s="29">
        <v>0</v>
      </c>
      <c r="AN20" s="29">
        <v>1</v>
      </c>
      <c r="AO20" s="29">
        <v>0</v>
      </c>
      <c r="AP20" s="29">
        <v>0</v>
      </c>
      <c r="AQ20" s="29">
        <v>0</v>
      </c>
      <c r="AR20" s="33" t="s">
        <v>6</v>
      </c>
      <c r="AS20" s="29">
        <v>0</v>
      </c>
      <c r="AT20" s="29">
        <v>1</v>
      </c>
      <c r="AU20" s="29">
        <v>0</v>
      </c>
      <c r="AV20" s="29">
        <v>0</v>
      </c>
      <c r="AW20" s="29">
        <v>0</v>
      </c>
      <c r="AX20" s="32"/>
      <c r="AY20" s="29">
        <v>0</v>
      </c>
      <c r="AZ20" s="29">
        <v>1</v>
      </c>
      <c r="BA20" s="29">
        <v>0</v>
      </c>
      <c r="BB20" s="29">
        <v>0</v>
      </c>
      <c r="BC20" s="29">
        <v>0</v>
      </c>
      <c r="BD20" s="32"/>
      <c r="BE20" s="29">
        <v>0</v>
      </c>
      <c r="BF20" s="29">
        <v>1</v>
      </c>
      <c r="BG20" s="29">
        <v>0</v>
      </c>
      <c r="BH20" s="29">
        <v>0</v>
      </c>
      <c r="BI20" s="48">
        <v>0</v>
      </c>
    </row>
    <row r="21" spans="1:61" s="2" customFormat="1" ht="30" customHeight="1" x14ac:dyDescent="0.25">
      <c r="A21" s="15"/>
      <c r="B21" s="58"/>
      <c r="C21" s="58"/>
      <c r="D21" s="58"/>
      <c r="E21" s="58"/>
      <c r="F21" s="58"/>
      <c r="G21" s="58"/>
      <c r="H21" s="58"/>
      <c r="I21" s="58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8"/>
      <c r="Z21" s="58"/>
      <c r="AA21" s="58"/>
      <c r="AB21" s="58"/>
      <c r="AC21" s="58"/>
      <c r="AD21" s="58"/>
      <c r="AE21" s="61"/>
      <c r="AF21" s="58"/>
      <c r="AG21" s="58"/>
      <c r="AH21" s="58"/>
      <c r="AI21" s="58"/>
      <c r="AJ21" s="58"/>
      <c r="AK21" s="58"/>
      <c r="AL21" s="58"/>
      <c r="AM21" s="58"/>
      <c r="AN21" s="58"/>
      <c r="AO21" s="58"/>
      <c r="AP21" s="58"/>
      <c r="AQ21" s="58"/>
      <c r="AR21" s="58"/>
      <c r="AS21" s="58"/>
      <c r="AT21" s="58"/>
      <c r="AU21" s="58"/>
      <c r="AV21" s="58"/>
      <c r="AW21" s="58"/>
      <c r="AX21" s="58"/>
      <c r="AY21" s="58"/>
      <c r="AZ21" s="58"/>
      <c r="BA21" s="58"/>
      <c r="BB21" s="58"/>
      <c r="BC21" s="58"/>
      <c r="BD21" s="58"/>
      <c r="BE21" s="58"/>
      <c r="BF21" s="58"/>
      <c r="BG21" s="58"/>
      <c r="BH21" s="58"/>
      <c r="BI21" s="61"/>
    </row>
    <row r="24" spans="1:61" s="63" customFormat="1" ht="30" customHeight="1" x14ac:dyDescent="0.25">
      <c r="A24" s="14" t="s">
        <v>61</v>
      </c>
      <c r="B24" s="31"/>
      <c r="C24" s="63">
        <v>0</v>
      </c>
      <c r="D24" s="63">
        <v>1</v>
      </c>
      <c r="E24" s="63">
        <v>0</v>
      </c>
      <c r="F24" s="63">
        <v>0</v>
      </c>
      <c r="G24" s="63">
        <v>0</v>
      </c>
      <c r="H24" s="31"/>
      <c r="I24" s="63">
        <v>0</v>
      </c>
      <c r="J24" s="63">
        <v>1</v>
      </c>
      <c r="K24" s="63">
        <v>0</v>
      </c>
      <c r="L24" s="63">
        <v>0</v>
      </c>
      <c r="M24" s="63">
        <v>0</v>
      </c>
      <c r="N24" s="31"/>
      <c r="O24" s="63">
        <v>0</v>
      </c>
      <c r="P24" s="63">
        <v>1</v>
      </c>
      <c r="Q24" s="63">
        <v>0</v>
      </c>
      <c r="R24" s="63">
        <v>0</v>
      </c>
      <c r="S24" s="63">
        <v>0</v>
      </c>
      <c r="T24" s="31"/>
      <c r="U24" s="63">
        <v>0</v>
      </c>
      <c r="V24" s="63">
        <v>1</v>
      </c>
      <c r="W24" s="63">
        <v>0</v>
      </c>
      <c r="X24" s="63">
        <v>0</v>
      </c>
      <c r="Y24" s="63">
        <v>0</v>
      </c>
      <c r="Z24" s="31"/>
      <c r="AA24" s="63">
        <v>0</v>
      </c>
      <c r="AB24" s="63">
        <v>1</v>
      </c>
      <c r="AC24" s="63">
        <v>0</v>
      </c>
      <c r="AD24" s="63">
        <v>0</v>
      </c>
      <c r="AE24" s="64">
        <v>0</v>
      </c>
      <c r="AF24" s="32"/>
      <c r="AG24" s="63">
        <v>0</v>
      </c>
      <c r="AH24" s="63">
        <v>1</v>
      </c>
      <c r="AI24" s="63">
        <v>0</v>
      </c>
      <c r="AJ24" s="63">
        <v>0</v>
      </c>
      <c r="AK24" s="63">
        <v>0</v>
      </c>
      <c r="AL24" s="32"/>
      <c r="AM24" s="63">
        <v>0</v>
      </c>
      <c r="AN24" s="63">
        <v>1</v>
      </c>
      <c r="AO24" s="63">
        <v>0</v>
      </c>
      <c r="AP24" s="63">
        <v>0</v>
      </c>
      <c r="AQ24" s="63">
        <v>0</v>
      </c>
      <c r="AR24" s="71"/>
      <c r="AS24" s="63">
        <v>0</v>
      </c>
      <c r="AT24" s="63">
        <v>1</v>
      </c>
      <c r="AU24" s="63">
        <v>0</v>
      </c>
      <c r="AV24" s="63">
        <v>0</v>
      </c>
      <c r="AW24" s="63">
        <v>0</v>
      </c>
      <c r="AX24" s="32"/>
      <c r="AY24" s="63">
        <v>0</v>
      </c>
      <c r="AZ24" s="63">
        <v>1</v>
      </c>
      <c r="BA24" s="63">
        <v>0</v>
      </c>
      <c r="BB24" s="63">
        <v>0</v>
      </c>
      <c r="BC24" s="63">
        <v>0</v>
      </c>
      <c r="BD24" s="32"/>
      <c r="BE24" s="63">
        <v>0</v>
      </c>
      <c r="BF24" s="63">
        <v>1</v>
      </c>
      <c r="BG24" s="63">
        <v>0</v>
      </c>
      <c r="BH24" s="63">
        <v>0</v>
      </c>
      <c r="BI24" s="64">
        <v>0</v>
      </c>
    </row>
  </sheetData>
  <autoFilter ref="A3:BJ3"/>
  <mergeCells count="12">
    <mergeCell ref="AF1:BI1"/>
    <mergeCell ref="AF2:AK2"/>
    <mergeCell ref="AL2:AQ2"/>
    <mergeCell ref="AR2:AW2"/>
    <mergeCell ref="AX2:BC2"/>
    <mergeCell ref="BD2:BI2"/>
    <mergeCell ref="B1:AE1"/>
    <mergeCell ref="B2:G2"/>
    <mergeCell ref="H2:M2"/>
    <mergeCell ref="N2:S2"/>
    <mergeCell ref="T2:Y2"/>
    <mergeCell ref="Z2:AE2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I20"/>
  <sheetViews>
    <sheetView zoomScale="70" zoomScaleNormal="70"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5" x14ac:dyDescent="0.25"/>
  <cols>
    <col min="1" max="1" width="53.140625" style="15" customWidth="1"/>
    <col min="2" max="2" width="7.140625" style="19" customWidth="1"/>
    <col min="3" max="16" width="7.140625" style="12" customWidth="1"/>
    <col min="17" max="17" width="7.140625" style="7" customWidth="1"/>
    <col min="18" max="32" width="7.140625" style="12" customWidth="1"/>
    <col min="33" max="33" width="7.140625" style="7" customWidth="1"/>
    <col min="34" max="48" width="7.140625" style="12" customWidth="1"/>
    <col min="49" max="49" width="7.140625" style="7" customWidth="1"/>
    <col min="50" max="64" width="7.140625" style="12" customWidth="1"/>
    <col min="65" max="65" width="7.140625" style="7" customWidth="1"/>
    <col min="66" max="80" width="7.140625" style="12" customWidth="1"/>
    <col min="81" max="81" width="7.140625" style="7" customWidth="1"/>
    <col min="82" max="96" width="7.140625" style="12" customWidth="1"/>
    <col min="97" max="97" width="7.140625" style="7" customWidth="1"/>
    <col min="98" max="112" width="7.140625" style="12" customWidth="1"/>
    <col min="113" max="113" width="7.140625" style="7" customWidth="1"/>
    <col min="114" max="16384" width="9.140625" style="12"/>
  </cols>
  <sheetData>
    <row r="1" spans="1:113" s="11" customFormat="1" x14ac:dyDescent="0.25">
      <c r="A1" s="13"/>
      <c r="B1" s="39" t="s">
        <v>22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46"/>
      <c r="R1" s="41" t="s">
        <v>23</v>
      </c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49"/>
      <c r="AH1" s="42" t="s">
        <v>24</v>
      </c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50"/>
      <c r="AX1" s="43" t="s">
        <v>25</v>
      </c>
      <c r="AY1" s="23"/>
      <c r="AZ1" s="23"/>
      <c r="BA1" s="23"/>
      <c r="BB1" s="23"/>
      <c r="BC1" s="23"/>
      <c r="BD1" s="23"/>
      <c r="BE1" s="23"/>
      <c r="BF1" s="23"/>
      <c r="BG1" s="23"/>
      <c r="BH1" s="23"/>
      <c r="BI1" s="23"/>
      <c r="BJ1" s="23"/>
      <c r="BK1" s="23"/>
      <c r="BL1" s="23"/>
      <c r="BM1" s="51"/>
      <c r="BN1" s="44" t="s">
        <v>26</v>
      </c>
      <c r="BO1" s="24"/>
      <c r="BP1" s="24"/>
      <c r="BQ1" s="24"/>
      <c r="BR1" s="24"/>
      <c r="BS1" s="24"/>
      <c r="BT1" s="24"/>
      <c r="BU1" s="24"/>
      <c r="BV1" s="24"/>
      <c r="BW1" s="24"/>
      <c r="BX1" s="24"/>
      <c r="BY1" s="24"/>
      <c r="BZ1" s="24"/>
      <c r="CA1" s="24"/>
      <c r="CB1" s="24"/>
      <c r="CC1" s="52"/>
      <c r="CD1" s="45" t="s">
        <v>2</v>
      </c>
      <c r="CE1" s="25"/>
      <c r="CF1" s="25"/>
      <c r="CG1" s="25"/>
      <c r="CH1" s="25"/>
      <c r="CI1" s="25"/>
      <c r="CJ1" s="25"/>
      <c r="CK1" s="25"/>
      <c r="CL1" s="25"/>
      <c r="CM1" s="25"/>
      <c r="CN1" s="25"/>
      <c r="CO1" s="25"/>
      <c r="CP1" s="25"/>
      <c r="CQ1" s="25"/>
      <c r="CR1" s="25"/>
      <c r="CS1" s="53"/>
      <c r="CT1" s="54" t="s">
        <v>3</v>
      </c>
      <c r="CU1" s="35"/>
      <c r="CV1" s="35"/>
      <c r="CW1" s="35"/>
      <c r="CX1" s="35"/>
      <c r="CY1" s="35"/>
      <c r="CZ1" s="35"/>
      <c r="DA1" s="35"/>
      <c r="DB1" s="35"/>
      <c r="DC1" s="35"/>
      <c r="DD1" s="35"/>
      <c r="DE1" s="35"/>
      <c r="DF1" s="35"/>
      <c r="DG1" s="35"/>
      <c r="DH1" s="35"/>
      <c r="DI1" s="55"/>
    </row>
    <row r="2" spans="1:113" s="11" customFormat="1" x14ac:dyDescent="0.25">
      <c r="A2" s="13"/>
      <c r="B2" s="40" t="s">
        <v>31</v>
      </c>
      <c r="C2" s="26"/>
      <c r="D2" s="26"/>
      <c r="E2" s="26"/>
      <c r="F2" s="26"/>
      <c r="G2" s="26"/>
      <c r="H2" s="26" t="s">
        <v>27</v>
      </c>
      <c r="I2" s="26"/>
      <c r="J2" s="26"/>
      <c r="K2" s="26"/>
      <c r="L2" s="26"/>
      <c r="M2" s="26" t="s">
        <v>28</v>
      </c>
      <c r="N2" s="26"/>
      <c r="O2" s="26"/>
      <c r="P2" s="26"/>
      <c r="Q2" s="47"/>
      <c r="R2" s="40" t="s">
        <v>31</v>
      </c>
      <c r="S2" s="26"/>
      <c r="T2" s="26"/>
      <c r="U2" s="26"/>
      <c r="V2" s="26"/>
      <c r="W2" s="26"/>
      <c r="X2" s="26" t="s">
        <v>27</v>
      </c>
      <c r="Y2" s="26"/>
      <c r="Z2" s="26"/>
      <c r="AA2" s="26"/>
      <c r="AB2" s="26"/>
      <c r="AC2" s="26" t="s">
        <v>28</v>
      </c>
      <c r="AD2" s="26"/>
      <c r="AE2" s="26"/>
      <c r="AF2" s="26"/>
      <c r="AG2" s="47"/>
      <c r="AH2" s="40" t="s">
        <v>31</v>
      </c>
      <c r="AI2" s="26"/>
      <c r="AJ2" s="26"/>
      <c r="AK2" s="26"/>
      <c r="AL2" s="26"/>
      <c r="AM2" s="26"/>
      <c r="AN2" s="26" t="s">
        <v>27</v>
      </c>
      <c r="AO2" s="26"/>
      <c r="AP2" s="26"/>
      <c r="AQ2" s="26"/>
      <c r="AR2" s="26"/>
      <c r="AS2" s="26" t="s">
        <v>28</v>
      </c>
      <c r="AT2" s="26"/>
      <c r="AU2" s="26"/>
      <c r="AV2" s="26"/>
      <c r="AW2" s="47"/>
      <c r="AX2" s="40" t="s">
        <v>31</v>
      </c>
      <c r="AY2" s="26"/>
      <c r="AZ2" s="26"/>
      <c r="BA2" s="26"/>
      <c r="BB2" s="26"/>
      <c r="BC2" s="26"/>
      <c r="BD2" s="26" t="s">
        <v>27</v>
      </c>
      <c r="BE2" s="26"/>
      <c r="BF2" s="26"/>
      <c r="BG2" s="26"/>
      <c r="BH2" s="26"/>
      <c r="BI2" s="26" t="s">
        <v>28</v>
      </c>
      <c r="BJ2" s="26"/>
      <c r="BK2" s="26"/>
      <c r="BL2" s="26"/>
      <c r="BM2" s="47"/>
      <c r="BN2" s="40" t="s">
        <v>31</v>
      </c>
      <c r="BO2" s="26"/>
      <c r="BP2" s="26"/>
      <c r="BQ2" s="26"/>
      <c r="BR2" s="26"/>
      <c r="BS2" s="26"/>
      <c r="BT2" s="26" t="s">
        <v>27</v>
      </c>
      <c r="BU2" s="26"/>
      <c r="BV2" s="26"/>
      <c r="BW2" s="26"/>
      <c r="BX2" s="26"/>
      <c r="BY2" s="26" t="s">
        <v>28</v>
      </c>
      <c r="BZ2" s="26"/>
      <c r="CA2" s="26"/>
      <c r="CB2" s="26"/>
      <c r="CC2" s="47"/>
      <c r="CD2" s="40" t="s">
        <v>31</v>
      </c>
      <c r="CE2" s="26"/>
      <c r="CF2" s="26"/>
      <c r="CG2" s="26"/>
      <c r="CH2" s="26"/>
      <c r="CI2" s="26"/>
      <c r="CJ2" s="26" t="s">
        <v>27</v>
      </c>
      <c r="CK2" s="26"/>
      <c r="CL2" s="26"/>
      <c r="CM2" s="26"/>
      <c r="CN2" s="26"/>
      <c r="CO2" s="26" t="s">
        <v>28</v>
      </c>
      <c r="CP2" s="26"/>
      <c r="CQ2" s="26"/>
      <c r="CR2" s="26"/>
      <c r="CS2" s="47"/>
      <c r="CT2" s="40" t="s">
        <v>31</v>
      </c>
      <c r="CU2" s="26"/>
      <c r="CV2" s="26"/>
      <c r="CW2" s="26"/>
      <c r="CX2" s="26"/>
      <c r="CY2" s="26"/>
      <c r="CZ2" s="26" t="s">
        <v>27</v>
      </c>
      <c r="DA2" s="26"/>
      <c r="DB2" s="26"/>
      <c r="DC2" s="26"/>
      <c r="DD2" s="26"/>
      <c r="DE2" s="26" t="s">
        <v>28</v>
      </c>
      <c r="DF2" s="26"/>
      <c r="DG2" s="26"/>
      <c r="DH2" s="26"/>
      <c r="DI2" s="47"/>
    </row>
    <row r="3" spans="1:113" s="28" customFormat="1" x14ac:dyDescent="0.25">
      <c r="A3" s="13" t="s">
        <v>0</v>
      </c>
      <c r="B3" s="67" t="s">
        <v>8</v>
      </c>
      <c r="C3" s="68" t="s">
        <v>32</v>
      </c>
      <c r="D3" s="69" t="s">
        <v>7</v>
      </c>
      <c r="E3" s="68" t="s">
        <v>6</v>
      </c>
      <c r="F3" s="68" t="s">
        <v>5</v>
      </c>
      <c r="G3" s="68" t="s">
        <v>4</v>
      </c>
      <c r="H3" s="68" t="s">
        <v>8</v>
      </c>
      <c r="I3" s="68" t="s">
        <v>32</v>
      </c>
      <c r="J3" s="68" t="s">
        <v>6</v>
      </c>
      <c r="K3" s="68" t="s">
        <v>5</v>
      </c>
      <c r="L3" s="68" t="s">
        <v>4</v>
      </c>
      <c r="M3" s="68" t="s">
        <v>8</v>
      </c>
      <c r="N3" s="68" t="s">
        <v>32</v>
      </c>
      <c r="O3" s="68" t="s">
        <v>6</v>
      </c>
      <c r="P3" s="68" t="s">
        <v>5</v>
      </c>
      <c r="Q3" s="70" t="s">
        <v>4</v>
      </c>
      <c r="R3" s="68" t="s">
        <v>8</v>
      </c>
      <c r="S3" s="68" t="s">
        <v>32</v>
      </c>
      <c r="T3" s="69" t="s">
        <v>7</v>
      </c>
      <c r="U3" s="68" t="s">
        <v>6</v>
      </c>
      <c r="V3" s="68" t="s">
        <v>5</v>
      </c>
      <c r="W3" s="68" t="s">
        <v>4</v>
      </c>
      <c r="X3" s="68" t="s">
        <v>8</v>
      </c>
      <c r="Y3" s="68" t="s">
        <v>32</v>
      </c>
      <c r="Z3" s="68" t="s">
        <v>6</v>
      </c>
      <c r="AA3" s="68" t="s">
        <v>5</v>
      </c>
      <c r="AB3" s="68" t="s">
        <v>4</v>
      </c>
      <c r="AC3" s="68" t="s">
        <v>8</v>
      </c>
      <c r="AD3" s="68" t="s">
        <v>32</v>
      </c>
      <c r="AE3" s="68" t="s">
        <v>6</v>
      </c>
      <c r="AF3" s="68" t="s">
        <v>5</v>
      </c>
      <c r="AG3" s="70" t="s">
        <v>4</v>
      </c>
      <c r="AH3" s="68" t="s">
        <v>8</v>
      </c>
      <c r="AI3" s="68" t="s">
        <v>32</v>
      </c>
      <c r="AJ3" s="69" t="s">
        <v>7</v>
      </c>
      <c r="AK3" s="68" t="s">
        <v>6</v>
      </c>
      <c r="AL3" s="68" t="s">
        <v>5</v>
      </c>
      <c r="AM3" s="68" t="s">
        <v>4</v>
      </c>
      <c r="AN3" s="68" t="s">
        <v>8</v>
      </c>
      <c r="AO3" s="68" t="s">
        <v>32</v>
      </c>
      <c r="AP3" s="68" t="s">
        <v>6</v>
      </c>
      <c r="AQ3" s="68" t="s">
        <v>5</v>
      </c>
      <c r="AR3" s="68" t="s">
        <v>4</v>
      </c>
      <c r="AS3" s="68" t="s">
        <v>8</v>
      </c>
      <c r="AT3" s="68" t="s">
        <v>32</v>
      </c>
      <c r="AU3" s="68" t="s">
        <v>6</v>
      </c>
      <c r="AV3" s="68" t="s">
        <v>5</v>
      </c>
      <c r="AW3" s="70" t="s">
        <v>4</v>
      </c>
      <c r="AX3" s="68" t="s">
        <v>8</v>
      </c>
      <c r="AY3" s="68" t="s">
        <v>32</v>
      </c>
      <c r="AZ3" s="69" t="s">
        <v>7</v>
      </c>
      <c r="BA3" s="68" t="s">
        <v>6</v>
      </c>
      <c r="BB3" s="68" t="s">
        <v>5</v>
      </c>
      <c r="BC3" s="68" t="s">
        <v>4</v>
      </c>
      <c r="BD3" s="68" t="s">
        <v>8</v>
      </c>
      <c r="BE3" s="68" t="s">
        <v>32</v>
      </c>
      <c r="BF3" s="68" t="s">
        <v>6</v>
      </c>
      <c r="BG3" s="68" t="s">
        <v>5</v>
      </c>
      <c r="BH3" s="68" t="s">
        <v>4</v>
      </c>
      <c r="BI3" s="68" t="s">
        <v>8</v>
      </c>
      <c r="BJ3" s="68" t="s">
        <v>32</v>
      </c>
      <c r="BK3" s="68" t="s">
        <v>6</v>
      </c>
      <c r="BL3" s="68" t="s">
        <v>5</v>
      </c>
      <c r="BM3" s="70" t="s">
        <v>4</v>
      </c>
      <c r="BN3" s="68" t="s">
        <v>8</v>
      </c>
      <c r="BO3" s="68" t="s">
        <v>32</v>
      </c>
      <c r="BP3" s="69" t="s">
        <v>7</v>
      </c>
      <c r="BQ3" s="68" t="s">
        <v>6</v>
      </c>
      <c r="BR3" s="68" t="s">
        <v>5</v>
      </c>
      <c r="BS3" s="68" t="s">
        <v>4</v>
      </c>
      <c r="BT3" s="68" t="s">
        <v>8</v>
      </c>
      <c r="BU3" s="68" t="s">
        <v>32</v>
      </c>
      <c r="BV3" s="68" t="s">
        <v>6</v>
      </c>
      <c r="BW3" s="68" t="s">
        <v>5</v>
      </c>
      <c r="BX3" s="68" t="s">
        <v>4</v>
      </c>
      <c r="BY3" s="68" t="s">
        <v>8</v>
      </c>
      <c r="BZ3" s="68" t="s">
        <v>32</v>
      </c>
      <c r="CA3" s="68" t="s">
        <v>6</v>
      </c>
      <c r="CB3" s="68" t="s">
        <v>5</v>
      </c>
      <c r="CC3" s="70" t="s">
        <v>4</v>
      </c>
      <c r="CD3" s="68" t="s">
        <v>8</v>
      </c>
      <c r="CE3" s="68" t="s">
        <v>32</v>
      </c>
      <c r="CF3" s="69" t="s">
        <v>7</v>
      </c>
      <c r="CG3" s="68" t="s">
        <v>6</v>
      </c>
      <c r="CH3" s="68" t="s">
        <v>5</v>
      </c>
      <c r="CI3" s="68" t="s">
        <v>4</v>
      </c>
      <c r="CJ3" s="68" t="s">
        <v>8</v>
      </c>
      <c r="CK3" s="68" t="s">
        <v>32</v>
      </c>
      <c r="CL3" s="68" t="s">
        <v>6</v>
      </c>
      <c r="CM3" s="68" t="s">
        <v>5</v>
      </c>
      <c r="CN3" s="68" t="s">
        <v>4</v>
      </c>
      <c r="CO3" s="68" t="s">
        <v>8</v>
      </c>
      <c r="CP3" s="68" t="s">
        <v>32</v>
      </c>
      <c r="CQ3" s="68" t="s">
        <v>6</v>
      </c>
      <c r="CR3" s="68" t="s">
        <v>5</v>
      </c>
      <c r="CS3" s="70" t="s">
        <v>4</v>
      </c>
      <c r="CT3" s="68" t="s">
        <v>8</v>
      </c>
      <c r="CU3" s="68" t="s">
        <v>32</v>
      </c>
      <c r="CV3" s="69" t="s">
        <v>7</v>
      </c>
      <c r="CW3" s="68" t="s">
        <v>6</v>
      </c>
      <c r="CX3" s="68" t="s">
        <v>5</v>
      </c>
      <c r="CY3" s="68" t="s">
        <v>4</v>
      </c>
      <c r="CZ3" s="68" t="s">
        <v>8</v>
      </c>
      <c r="DA3" s="68" t="s">
        <v>32</v>
      </c>
      <c r="DB3" s="68" t="s">
        <v>6</v>
      </c>
      <c r="DC3" s="68" t="s">
        <v>5</v>
      </c>
      <c r="DD3" s="68" t="s">
        <v>4</v>
      </c>
      <c r="DE3" s="68" t="s">
        <v>8</v>
      </c>
      <c r="DF3" s="68" t="s">
        <v>32</v>
      </c>
      <c r="DG3" s="68" t="s">
        <v>6</v>
      </c>
      <c r="DH3" s="68" t="s">
        <v>5</v>
      </c>
      <c r="DI3" s="70" t="s">
        <v>4</v>
      </c>
    </row>
    <row r="4" spans="1:113" s="18" customFormat="1" ht="30" customHeight="1" x14ac:dyDescent="0.25">
      <c r="A4" s="60" t="s">
        <v>59</v>
      </c>
      <c r="B4" s="17" t="s">
        <v>33</v>
      </c>
      <c r="C4" s="18">
        <v>0</v>
      </c>
      <c r="D4" s="18">
        <v>1</v>
      </c>
      <c r="E4" s="18">
        <v>0</v>
      </c>
      <c r="F4" s="18">
        <v>0</v>
      </c>
      <c r="G4" s="18">
        <v>0</v>
      </c>
      <c r="H4" s="18" t="s">
        <v>33</v>
      </c>
      <c r="I4" s="18">
        <v>0</v>
      </c>
      <c r="J4" s="18">
        <v>0</v>
      </c>
      <c r="K4" s="18">
        <v>0</v>
      </c>
      <c r="L4" s="18">
        <v>0</v>
      </c>
      <c r="M4" s="18" t="s">
        <v>33</v>
      </c>
      <c r="N4" s="18">
        <v>0</v>
      </c>
      <c r="O4" s="18">
        <v>0</v>
      </c>
      <c r="P4" s="18">
        <v>0</v>
      </c>
      <c r="Q4" s="16">
        <v>0</v>
      </c>
      <c r="R4" s="18" t="s">
        <v>6</v>
      </c>
      <c r="S4" s="18">
        <v>-1</v>
      </c>
      <c r="T4" s="18">
        <v>1</v>
      </c>
      <c r="U4" s="18">
        <v>0</v>
      </c>
      <c r="V4" s="18">
        <v>0</v>
      </c>
      <c r="W4" s="18">
        <v>1</v>
      </c>
      <c r="X4" s="18" t="s">
        <v>33</v>
      </c>
      <c r="Y4" s="18">
        <v>0</v>
      </c>
      <c r="Z4" s="18">
        <v>0</v>
      </c>
      <c r="AA4" s="18">
        <v>0</v>
      </c>
      <c r="AB4" s="18">
        <v>0</v>
      </c>
      <c r="AC4" s="18" t="s">
        <v>33</v>
      </c>
      <c r="AD4" s="18">
        <v>0</v>
      </c>
      <c r="AE4" s="18">
        <v>0</v>
      </c>
      <c r="AF4" s="18">
        <v>0</v>
      </c>
      <c r="AG4" s="16">
        <v>0</v>
      </c>
      <c r="AH4" s="18" t="s">
        <v>33</v>
      </c>
      <c r="AI4" s="18">
        <v>0</v>
      </c>
      <c r="AJ4" s="18">
        <v>1</v>
      </c>
      <c r="AK4" s="18">
        <v>0</v>
      </c>
      <c r="AL4" s="18">
        <v>0</v>
      </c>
      <c r="AM4" s="18">
        <v>0</v>
      </c>
      <c r="AN4" s="18" t="s">
        <v>33</v>
      </c>
      <c r="AO4" s="18">
        <v>0</v>
      </c>
      <c r="AP4" s="18">
        <v>0</v>
      </c>
      <c r="AQ4" s="18">
        <v>0</v>
      </c>
      <c r="AR4" s="18">
        <v>0</v>
      </c>
      <c r="AS4" s="18" t="s">
        <v>33</v>
      </c>
      <c r="AT4" s="18">
        <v>0</v>
      </c>
      <c r="AU4" s="18">
        <v>0</v>
      </c>
      <c r="AV4" s="18">
        <v>0</v>
      </c>
      <c r="AW4" s="16">
        <v>0</v>
      </c>
      <c r="AX4" s="18" t="s">
        <v>33</v>
      </c>
      <c r="AY4" s="18">
        <v>0</v>
      </c>
      <c r="AZ4" s="18">
        <v>1</v>
      </c>
      <c r="BA4" s="18">
        <v>0</v>
      </c>
      <c r="BB4" s="18">
        <v>0</v>
      </c>
      <c r="BC4" s="18">
        <v>0</v>
      </c>
      <c r="BD4" s="18" t="s">
        <v>33</v>
      </c>
      <c r="BE4" s="18">
        <v>0</v>
      </c>
      <c r="BF4" s="18">
        <v>0</v>
      </c>
      <c r="BG4" s="18">
        <v>0</v>
      </c>
      <c r="BH4" s="18">
        <v>0</v>
      </c>
      <c r="BI4" s="18" t="s">
        <v>33</v>
      </c>
      <c r="BJ4" s="18">
        <v>0</v>
      </c>
      <c r="BK4" s="18">
        <v>0</v>
      </c>
      <c r="BL4" s="18">
        <v>0</v>
      </c>
      <c r="BM4" s="16">
        <v>0</v>
      </c>
      <c r="BN4" s="18" t="s">
        <v>33</v>
      </c>
      <c r="BO4" s="18">
        <v>0</v>
      </c>
      <c r="BP4" s="18">
        <v>1</v>
      </c>
      <c r="BQ4" s="18">
        <v>0</v>
      </c>
      <c r="BR4" s="18">
        <v>0</v>
      </c>
      <c r="BS4" s="18">
        <v>0</v>
      </c>
      <c r="BT4" s="18" t="s">
        <v>33</v>
      </c>
      <c r="BU4" s="18">
        <v>0</v>
      </c>
      <c r="BV4" s="18">
        <v>0</v>
      </c>
      <c r="BW4" s="18">
        <v>0</v>
      </c>
      <c r="BX4" s="18">
        <v>0</v>
      </c>
      <c r="BY4" s="18" t="s">
        <v>33</v>
      </c>
      <c r="BZ4" s="18">
        <v>0</v>
      </c>
      <c r="CA4" s="18">
        <v>0</v>
      </c>
      <c r="CB4" s="18">
        <v>0</v>
      </c>
      <c r="CC4" s="16">
        <v>0</v>
      </c>
      <c r="CD4" s="18" t="s">
        <v>33</v>
      </c>
      <c r="CE4" s="18">
        <v>0</v>
      </c>
      <c r="CF4" s="18">
        <v>1</v>
      </c>
      <c r="CG4" s="18">
        <v>0</v>
      </c>
      <c r="CH4" s="18">
        <v>0</v>
      </c>
      <c r="CI4" s="18">
        <v>0</v>
      </c>
      <c r="CJ4" s="18" t="s">
        <v>33</v>
      </c>
      <c r="CK4" s="18">
        <v>0</v>
      </c>
      <c r="CL4" s="18">
        <v>0</v>
      </c>
      <c r="CM4" s="18">
        <v>0</v>
      </c>
      <c r="CN4" s="18">
        <v>0</v>
      </c>
      <c r="CO4" s="18" t="s">
        <v>33</v>
      </c>
      <c r="CP4" s="18">
        <v>0</v>
      </c>
      <c r="CQ4" s="18">
        <v>0</v>
      </c>
      <c r="CR4" s="18">
        <v>0</v>
      </c>
      <c r="CS4" s="16">
        <v>0</v>
      </c>
      <c r="CT4" s="18" t="s">
        <v>33</v>
      </c>
      <c r="CU4" s="18">
        <v>0</v>
      </c>
      <c r="CV4" s="18">
        <v>1</v>
      </c>
      <c r="CW4" s="18">
        <v>0</v>
      </c>
      <c r="CX4" s="18">
        <v>0</v>
      </c>
      <c r="CY4" s="18">
        <v>0</v>
      </c>
      <c r="CZ4" s="18" t="s">
        <v>33</v>
      </c>
      <c r="DA4" s="18">
        <v>0</v>
      </c>
      <c r="DB4" s="18">
        <v>0</v>
      </c>
      <c r="DC4" s="18">
        <v>0</v>
      </c>
      <c r="DD4" s="18">
        <v>0</v>
      </c>
      <c r="DE4" s="18" t="s">
        <v>33</v>
      </c>
      <c r="DF4" s="18">
        <v>0</v>
      </c>
      <c r="DG4" s="18">
        <v>0</v>
      </c>
      <c r="DH4" s="18">
        <v>0</v>
      </c>
      <c r="DI4" s="16">
        <v>0</v>
      </c>
    </row>
    <row r="5" spans="1:113" s="18" customFormat="1" ht="30" customHeight="1" x14ac:dyDescent="0.25">
      <c r="A5" s="60" t="s">
        <v>58</v>
      </c>
      <c r="B5" s="17" t="s">
        <v>33</v>
      </c>
      <c r="C5" s="18">
        <v>0</v>
      </c>
      <c r="D5" s="18">
        <v>1</v>
      </c>
      <c r="E5" s="18">
        <v>0</v>
      </c>
      <c r="F5" s="18">
        <v>0</v>
      </c>
      <c r="G5" s="18">
        <v>0</v>
      </c>
      <c r="H5" s="18" t="s">
        <v>33</v>
      </c>
      <c r="I5" s="18">
        <v>0</v>
      </c>
      <c r="J5" s="18">
        <v>0</v>
      </c>
      <c r="K5" s="18">
        <v>0</v>
      </c>
      <c r="L5" s="18">
        <v>0</v>
      </c>
      <c r="M5" s="18" t="s">
        <v>33</v>
      </c>
      <c r="N5" s="18">
        <v>0</v>
      </c>
      <c r="O5" s="18">
        <v>0</v>
      </c>
      <c r="P5" s="18">
        <v>0</v>
      </c>
      <c r="Q5" s="16">
        <v>0</v>
      </c>
      <c r="R5" s="18" t="s">
        <v>6</v>
      </c>
      <c r="S5" s="18">
        <v>-1</v>
      </c>
      <c r="T5" s="18">
        <v>1</v>
      </c>
      <c r="U5" s="18">
        <v>0</v>
      </c>
      <c r="V5" s="18">
        <v>0</v>
      </c>
      <c r="W5" s="18">
        <v>2</v>
      </c>
      <c r="X5" s="18" t="s">
        <v>33</v>
      </c>
      <c r="Y5" s="18">
        <v>0</v>
      </c>
      <c r="Z5" s="18">
        <v>0</v>
      </c>
      <c r="AA5" s="18">
        <v>0</v>
      </c>
      <c r="AB5" s="18">
        <v>0</v>
      </c>
      <c r="AC5" s="18" t="s">
        <v>33</v>
      </c>
      <c r="AD5" s="18">
        <v>0</v>
      </c>
      <c r="AE5" s="18">
        <v>0</v>
      </c>
      <c r="AF5" s="18">
        <v>0</v>
      </c>
      <c r="AG5" s="16">
        <v>0</v>
      </c>
      <c r="AH5" s="18" t="s">
        <v>33</v>
      </c>
      <c r="AI5" s="18">
        <v>0</v>
      </c>
      <c r="AJ5" s="18">
        <v>1</v>
      </c>
      <c r="AK5" s="18">
        <v>0</v>
      </c>
      <c r="AL5" s="18">
        <v>0</v>
      </c>
      <c r="AM5" s="18">
        <v>0</v>
      </c>
      <c r="AN5" s="18" t="s">
        <v>33</v>
      </c>
      <c r="AO5" s="18">
        <v>0</v>
      </c>
      <c r="AP5" s="18">
        <v>0</v>
      </c>
      <c r="AQ5" s="18">
        <v>0</v>
      </c>
      <c r="AR5" s="18">
        <v>0</v>
      </c>
      <c r="AS5" s="18" t="s">
        <v>33</v>
      </c>
      <c r="AT5" s="18">
        <v>0</v>
      </c>
      <c r="AU5" s="18">
        <v>0</v>
      </c>
      <c r="AV5" s="18">
        <v>0</v>
      </c>
      <c r="AW5" s="16">
        <v>0</v>
      </c>
      <c r="AX5" s="18" t="s">
        <v>33</v>
      </c>
      <c r="AY5" s="18">
        <v>0</v>
      </c>
      <c r="AZ5" s="18">
        <v>1</v>
      </c>
      <c r="BA5" s="18">
        <v>0</v>
      </c>
      <c r="BB5" s="18">
        <v>0</v>
      </c>
      <c r="BC5" s="18">
        <v>0</v>
      </c>
      <c r="BD5" s="18" t="s">
        <v>33</v>
      </c>
      <c r="BE5" s="18">
        <v>0</v>
      </c>
      <c r="BF5" s="18">
        <v>0</v>
      </c>
      <c r="BG5" s="18">
        <v>0</v>
      </c>
      <c r="BH5" s="18">
        <v>0</v>
      </c>
      <c r="BI5" s="18" t="s">
        <v>33</v>
      </c>
      <c r="BJ5" s="18">
        <v>0</v>
      </c>
      <c r="BK5" s="18">
        <v>0</v>
      </c>
      <c r="BL5" s="18">
        <v>0</v>
      </c>
      <c r="BM5" s="16">
        <v>0</v>
      </c>
      <c r="BN5" s="18" t="s">
        <v>33</v>
      </c>
      <c r="BO5" s="18">
        <v>0</v>
      </c>
      <c r="BP5" s="18">
        <v>1</v>
      </c>
      <c r="BQ5" s="18">
        <v>0</v>
      </c>
      <c r="BR5" s="18">
        <v>0</v>
      </c>
      <c r="BS5" s="18">
        <v>0</v>
      </c>
      <c r="BT5" s="18" t="s">
        <v>33</v>
      </c>
      <c r="BU5" s="18">
        <v>0</v>
      </c>
      <c r="BV5" s="18">
        <v>0</v>
      </c>
      <c r="BW5" s="18">
        <v>0</v>
      </c>
      <c r="BX5" s="18">
        <v>0</v>
      </c>
      <c r="BY5" s="18" t="s">
        <v>33</v>
      </c>
      <c r="BZ5" s="18">
        <v>0</v>
      </c>
      <c r="CA5" s="18">
        <v>0</v>
      </c>
      <c r="CB5" s="18">
        <v>0</v>
      </c>
      <c r="CC5" s="16">
        <v>0</v>
      </c>
      <c r="CD5" s="18" t="s">
        <v>33</v>
      </c>
      <c r="CE5" s="18">
        <v>0</v>
      </c>
      <c r="CF5" s="18">
        <v>1</v>
      </c>
      <c r="CG5" s="18">
        <v>0</v>
      </c>
      <c r="CH5" s="18">
        <v>0</v>
      </c>
      <c r="CI5" s="18">
        <v>0</v>
      </c>
      <c r="CJ5" s="18" t="s">
        <v>33</v>
      </c>
      <c r="CK5" s="18">
        <v>0</v>
      </c>
      <c r="CL5" s="18">
        <v>0</v>
      </c>
      <c r="CM5" s="18">
        <v>0</v>
      </c>
      <c r="CN5" s="18">
        <v>0</v>
      </c>
      <c r="CO5" s="18" t="s">
        <v>33</v>
      </c>
      <c r="CP5" s="18">
        <v>0</v>
      </c>
      <c r="CQ5" s="18">
        <v>0</v>
      </c>
      <c r="CR5" s="18">
        <v>0</v>
      </c>
      <c r="CS5" s="16">
        <v>0</v>
      </c>
      <c r="CT5" s="18" t="s">
        <v>33</v>
      </c>
      <c r="CU5" s="18">
        <v>0</v>
      </c>
      <c r="CV5" s="18">
        <v>1</v>
      </c>
      <c r="CW5" s="18">
        <v>0</v>
      </c>
      <c r="CX5" s="18">
        <v>0</v>
      </c>
      <c r="CY5" s="18">
        <v>0</v>
      </c>
      <c r="CZ5" s="18" t="s">
        <v>33</v>
      </c>
      <c r="DA5" s="18">
        <v>0</v>
      </c>
      <c r="DB5" s="18">
        <v>0</v>
      </c>
      <c r="DC5" s="18">
        <v>0</v>
      </c>
      <c r="DD5" s="18">
        <v>0</v>
      </c>
      <c r="DE5" s="18" t="s">
        <v>33</v>
      </c>
      <c r="DF5" s="18">
        <v>0</v>
      </c>
      <c r="DG5" s="18">
        <v>0</v>
      </c>
      <c r="DH5" s="18">
        <v>0</v>
      </c>
      <c r="DI5" s="16">
        <v>0</v>
      </c>
    </row>
    <row r="6" spans="1:113" s="18" customFormat="1" ht="30" customHeight="1" x14ac:dyDescent="0.25">
      <c r="A6" s="60" t="s">
        <v>60</v>
      </c>
      <c r="B6" s="17" t="s">
        <v>33</v>
      </c>
      <c r="C6" s="18">
        <v>0</v>
      </c>
      <c r="D6" s="18">
        <v>1</v>
      </c>
      <c r="E6" s="18">
        <v>0</v>
      </c>
      <c r="F6" s="18">
        <v>0</v>
      </c>
      <c r="G6" s="18">
        <v>0</v>
      </c>
      <c r="H6" s="18" t="s">
        <v>33</v>
      </c>
      <c r="I6" s="18">
        <v>0</v>
      </c>
      <c r="J6" s="18">
        <v>0</v>
      </c>
      <c r="K6" s="18">
        <v>0</v>
      </c>
      <c r="L6" s="18">
        <v>0</v>
      </c>
      <c r="M6" s="18" t="s">
        <v>33</v>
      </c>
      <c r="N6" s="18">
        <v>0</v>
      </c>
      <c r="O6" s="18">
        <v>0</v>
      </c>
      <c r="P6" s="18">
        <v>0</v>
      </c>
      <c r="Q6" s="16">
        <v>0</v>
      </c>
      <c r="R6" s="18" t="s">
        <v>6</v>
      </c>
      <c r="S6" s="18">
        <v>-1</v>
      </c>
      <c r="T6" s="18">
        <v>1</v>
      </c>
      <c r="U6" s="18">
        <v>0</v>
      </c>
      <c r="V6" s="18">
        <v>0</v>
      </c>
      <c r="W6" s="18">
        <v>3</v>
      </c>
      <c r="X6" s="18" t="s">
        <v>33</v>
      </c>
      <c r="Y6" s="18">
        <v>0</v>
      </c>
      <c r="Z6" s="18">
        <v>0</v>
      </c>
      <c r="AA6" s="18">
        <v>0</v>
      </c>
      <c r="AB6" s="18">
        <v>0</v>
      </c>
      <c r="AC6" s="18" t="s">
        <v>33</v>
      </c>
      <c r="AD6" s="18">
        <v>0</v>
      </c>
      <c r="AE6" s="18">
        <v>0</v>
      </c>
      <c r="AF6" s="18">
        <v>0</v>
      </c>
      <c r="AG6" s="16">
        <v>0</v>
      </c>
      <c r="AH6" s="18" t="s">
        <v>33</v>
      </c>
      <c r="AI6" s="18">
        <v>0</v>
      </c>
      <c r="AJ6" s="18">
        <v>1</v>
      </c>
      <c r="AK6" s="18">
        <v>0</v>
      </c>
      <c r="AL6" s="18">
        <v>0</v>
      </c>
      <c r="AM6" s="18">
        <v>0</v>
      </c>
      <c r="AN6" s="18" t="s">
        <v>33</v>
      </c>
      <c r="AO6" s="18">
        <v>0</v>
      </c>
      <c r="AP6" s="18">
        <v>0</v>
      </c>
      <c r="AQ6" s="18">
        <v>0</v>
      </c>
      <c r="AR6" s="18">
        <v>0</v>
      </c>
      <c r="AS6" s="18" t="s">
        <v>33</v>
      </c>
      <c r="AT6" s="18">
        <v>0</v>
      </c>
      <c r="AU6" s="18">
        <v>0</v>
      </c>
      <c r="AV6" s="18">
        <v>0</v>
      </c>
      <c r="AW6" s="16">
        <v>0</v>
      </c>
      <c r="AX6" s="18" t="s">
        <v>33</v>
      </c>
      <c r="AY6" s="18">
        <v>0</v>
      </c>
      <c r="AZ6" s="18">
        <v>1</v>
      </c>
      <c r="BA6" s="18">
        <v>0</v>
      </c>
      <c r="BB6" s="18">
        <v>0</v>
      </c>
      <c r="BC6" s="18">
        <v>0</v>
      </c>
      <c r="BD6" s="18" t="s">
        <v>33</v>
      </c>
      <c r="BE6" s="18">
        <v>0</v>
      </c>
      <c r="BF6" s="18">
        <v>0</v>
      </c>
      <c r="BG6" s="18">
        <v>0</v>
      </c>
      <c r="BH6" s="18">
        <v>0</v>
      </c>
      <c r="BI6" s="18" t="s">
        <v>33</v>
      </c>
      <c r="BJ6" s="18">
        <v>0</v>
      </c>
      <c r="BK6" s="18">
        <v>0</v>
      </c>
      <c r="BL6" s="18">
        <v>0</v>
      </c>
      <c r="BM6" s="16">
        <v>0</v>
      </c>
      <c r="BN6" s="18" t="s">
        <v>33</v>
      </c>
      <c r="BO6" s="18">
        <v>0</v>
      </c>
      <c r="BP6" s="18">
        <v>1</v>
      </c>
      <c r="BQ6" s="18">
        <v>0</v>
      </c>
      <c r="BR6" s="18">
        <v>0</v>
      </c>
      <c r="BS6" s="18">
        <v>0</v>
      </c>
      <c r="BT6" s="18" t="s">
        <v>33</v>
      </c>
      <c r="BU6" s="18">
        <v>0</v>
      </c>
      <c r="BV6" s="18">
        <v>0</v>
      </c>
      <c r="BW6" s="18">
        <v>0</v>
      </c>
      <c r="BX6" s="18">
        <v>0</v>
      </c>
      <c r="BY6" s="18" t="s">
        <v>33</v>
      </c>
      <c r="BZ6" s="18">
        <v>0</v>
      </c>
      <c r="CA6" s="18">
        <v>0</v>
      </c>
      <c r="CB6" s="18">
        <v>0</v>
      </c>
      <c r="CC6" s="16">
        <v>0</v>
      </c>
      <c r="CD6" s="18" t="s">
        <v>33</v>
      </c>
      <c r="CE6" s="18">
        <v>0</v>
      </c>
      <c r="CF6" s="18">
        <v>1</v>
      </c>
      <c r="CG6" s="18">
        <v>0</v>
      </c>
      <c r="CH6" s="18">
        <v>0</v>
      </c>
      <c r="CI6" s="18">
        <v>0</v>
      </c>
      <c r="CJ6" s="18" t="s">
        <v>33</v>
      </c>
      <c r="CK6" s="18">
        <v>0</v>
      </c>
      <c r="CL6" s="18">
        <v>0</v>
      </c>
      <c r="CM6" s="18">
        <v>0</v>
      </c>
      <c r="CN6" s="18">
        <v>0</v>
      </c>
      <c r="CO6" s="18" t="s">
        <v>33</v>
      </c>
      <c r="CP6" s="18">
        <v>0</v>
      </c>
      <c r="CQ6" s="18">
        <v>0</v>
      </c>
      <c r="CR6" s="18">
        <v>0</v>
      </c>
      <c r="CS6" s="16">
        <v>0</v>
      </c>
      <c r="CT6" s="18" t="s">
        <v>33</v>
      </c>
      <c r="CU6" s="18">
        <v>0</v>
      </c>
      <c r="CV6" s="18">
        <v>1</v>
      </c>
      <c r="CW6" s="18">
        <v>0</v>
      </c>
      <c r="CX6" s="18">
        <v>0</v>
      </c>
      <c r="CY6" s="18">
        <v>0</v>
      </c>
      <c r="CZ6" s="18" t="s">
        <v>33</v>
      </c>
      <c r="DA6" s="18">
        <v>0</v>
      </c>
      <c r="DB6" s="18">
        <v>0</v>
      </c>
      <c r="DC6" s="18">
        <v>0</v>
      </c>
      <c r="DD6" s="18">
        <v>0</v>
      </c>
      <c r="DE6" s="18" t="s">
        <v>33</v>
      </c>
      <c r="DF6" s="18">
        <v>0</v>
      </c>
      <c r="DG6" s="18">
        <v>0</v>
      </c>
      <c r="DH6" s="18">
        <v>0</v>
      </c>
      <c r="DI6" s="16">
        <v>0</v>
      </c>
    </row>
    <row r="7" spans="1:113" s="18" customFormat="1" ht="30" customHeight="1" x14ac:dyDescent="0.25">
      <c r="A7" s="60" t="s">
        <v>29</v>
      </c>
      <c r="B7" s="17" t="s">
        <v>6</v>
      </c>
      <c r="C7" s="18">
        <v>-1</v>
      </c>
      <c r="D7" s="18">
        <v>1</v>
      </c>
      <c r="E7" s="18">
        <v>0</v>
      </c>
      <c r="F7" s="18">
        <v>0</v>
      </c>
      <c r="G7" s="18">
        <v>1</v>
      </c>
      <c r="H7" s="18" t="s">
        <v>33</v>
      </c>
      <c r="I7" s="18">
        <v>0</v>
      </c>
      <c r="J7" s="18">
        <v>0</v>
      </c>
      <c r="K7" s="18">
        <v>0</v>
      </c>
      <c r="L7" s="18">
        <v>0</v>
      </c>
      <c r="M7" s="18" t="s">
        <v>33</v>
      </c>
      <c r="N7" s="18">
        <v>0</v>
      </c>
      <c r="O7" s="18">
        <v>0</v>
      </c>
      <c r="P7" s="18">
        <v>0</v>
      </c>
      <c r="Q7" s="16">
        <v>0</v>
      </c>
      <c r="R7" s="18" t="s">
        <v>33</v>
      </c>
      <c r="S7" s="18">
        <v>0</v>
      </c>
      <c r="T7" s="18">
        <v>1</v>
      </c>
      <c r="U7" s="18">
        <v>0</v>
      </c>
      <c r="V7" s="18">
        <v>0</v>
      </c>
      <c r="W7" s="18">
        <v>0</v>
      </c>
      <c r="X7" s="18" t="s">
        <v>33</v>
      </c>
      <c r="Y7" s="18">
        <v>0</v>
      </c>
      <c r="Z7" s="18">
        <v>0</v>
      </c>
      <c r="AA7" s="18">
        <v>0</v>
      </c>
      <c r="AB7" s="18">
        <v>0</v>
      </c>
      <c r="AC7" s="18" t="s">
        <v>33</v>
      </c>
      <c r="AD7" s="18">
        <v>0</v>
      </c>
      <c r="AE7" s="18">
        <v>0</v>
      </c>
      <c r="AF7" s="18">
        <v>0</v>
      </c>
      <c r="AG7" s="16">
        <v>0</v>
      </c>
      <c r="AH7" s="18" t="s">
        <v>6</v>
      </c>
      <c r="AI7" s="18">
        <v>-1</v>
      </c>
      <c r="AJ7" s="18">
        <v>1</v>
      </c>
      <c r="AK7" s="18">
        <v>0</v>
      </c>
      <c r="AL7" s="18">
        <v>0</v>
      </c>
      <c r="AM7" s="18">
        <v>1</v>
      </c>
      <c r="AN7" s="18" t="s">
        <v>33</v>
      </c>
      <c r="AO7" s="18">
        <v>0</v>
      </c>
      <c r="AP7" s="18">
        <v>0</v>
      </c>
      <c r="AQ7" s="18">
        <v>0</v>
      </c>
      <c r="AR7" s="18">
        <v>0</v>
      </c>
      <c r="AS7" s="18" t="s">
        <v>33</v>
      </c>
      <c r="AT7" s="18">
        <v>0</v>
      </c>
      <c r="AU7" s="18">
        <v>0</v>
      </c>
      <c r="AV7" s="18">
        <v>0</v>
      </c>
      <c r="AW7" s="16">
        <v>0</v>
      </c>
      <c r="AX7" s="18" t="s">
        <v>33</v>
      </c>
      <c r="AY7" s="18">
        <v>0</v>
      </c>
      <c r="AZ7" s="18">
        <v>1</v>
      </c>
      <c r="BA7" s="18">
        <v>0</v>
      </c>
      <c r="BB7" s="18">
        <v>0</v>
      </c>
      <c r="BC7" s="18">
        <v>0</v>
      </c>
      <c r="BD7" s="18" t="s">
        <v>33</v>
      </c>
      <c r="BE7" s="18">
        <v>0</v>
      </c>
      <c r="BF7" s="18">
        <v>0</v>
      </c>
      <c r="BG7" s="18">
        <v>0</v>
      </c>
      <c r="BH7" s="18">
        <v>0</v>
      </c>
      <c r="BI7" s="18" t="s">
        <v>33</v>
      </c>
      <c r="BJ7" s="18">
        <v>0</v>
      </c>
      <c r="BK7" s="18">
        <v>0</v>
      </c>
      <c r="BL7" s="18">
        <v>0</v>
      </c>
      <c r="BM7" s="16">
        <v>0</v>
      </c>
      <c r="BN7" s="18" t="s">
        <v>33</v>
      </c>
      <c r="BO7" s="18">
        <v>0</v>
      </c>
      <c r="BP7" s="18">
        <v>1</v>
      </c>
      <c r="BQ7" s="18">
        <v>0</v>
      </c>
      <c r="BR7" s="18">
        <v>0</v>
      </c>
      <c r="BS7" s="18">
        <v>0</v>
      </c>
      <c r="BT7" s="18" t="s">
        <v>33</v>
      </c>
      <c r="BU7" s="18">
        <v>0</v>
      </c>
      <c r="BV7" s="18">
        <v>0</v>
      </c>
      <c r="BW7" s="18">
        <v>0</v>
      </c>
      <c r="BX7" s="18">
        <v>0</v>
      </c>
      <c r="BY7" s="18" t="s">
        <v>33</v>
      </c>
      <c r="BZ7" s="18">
        <v>0</v>
      </c>
      <c r="CA7" s="18">
        <v>0</v>
      </c>
      <c r="CB7" s="18">
        <v>0</v>
      </c>
      <c r="CC7" s="16">
        <v>0</v>
      </c>
      <c r="CD7" s="18" t="s">
        <v>6</v>
      </c>
      <c r="CE7" s="18">
        <v>0</v>
      </c>
      <c r="CF7" s="18">
        <v>1</v>
      </c>
      <c r="CG7" s="18">
        <v>0</v>
      </c>
      <c r="CH7" s="18">
        <v>0</v>
      </c>
      <c r="CI7" s="18">
        <v>0</v>
      </c>
      <c r="CJ7" s="18" t="s">
        <v>33</v>
      </c>
      <c r="CK7" s="18">
        <v>0</v>
      </c>
      <c r="CL7" s="18">
        <v>0</v>
      </c>
      <c r="CM7" s="18">
        <v>0</v>
      </c>
      <c r="CN7" s="18">
        <v>0</v>
      </c>
      <c r="CO7" s="18" t="s">
        <v>6</v>
      </c>
      <c r="CP7" s="18">
        <v>-1</v>
      </c>
      <c r="CQ7" s="18">
        <v>0</v>
      </c>
      <c r="CR7" s="18">
        <v>0</v>
      </c>
      <c r="CS7" s="16">
        <v>1</v>
      </c>
      <c r="CT7" s="18" t="s">
        <v>33</v>
      </c>
      <c r="CU7" s="18">
        <v>0</v>
      </c>
      <c r="CV7" s="18">
        <v>1</v>
      </c>
      <c r="CW7" s="18">
        <v>0</v>
      </c>
      <c r="CX7" s="18">
        <v>0</v>
      </c>
      <c r="CY7" s="18">
        <v>0</v>
      </c>
      <c r="CZ7" s="18" t="s">
        <v>33</v>
      </c>
      <c r="DA7" s="18">
        <v>0</v>
      </c>
      <c r="DB7" s="18">
        <v>0</v>
      </c>
      <c r="DC7" s="18">
        <v>0</v>
      </c>
      <c r="DD7" s="18">
        <v>0</v>
      </c>
      <c r="DE7" s="18" t="s">
        <v>33</v>
      </c>
      <c r="DF7" s="18">
        <v>0</v>
      </c>
      <c r="DG7" s="18">
        <v>0</v>
      </c>
      <c r="DH7" s="18">
        <v>0</v>
      </c>
      <c r="DI7" s="16">
        <v>0</v>
      </c>
    </row>
    <row r="8" spans="1:113" s="18" customFormat="1" ht="30" customHeight="1" x14ac:dyDescent="0.25">
      <c r="A8" s="60" t="s">
        <v>34</v>
      </c>
      <c r="B8" s="17" t="s">
        <v>33</v>
      </c>
      <c r="C8" s="18">
        <v>0</v>
      </c>
      <c r="D8" s="18">
        <v>1</v>
      </c>
      <c r="E8" s="18">
        <v>0</v>
      </c>
      <c r="F8" s="18">
        <v>0</v>
      </c>
      <c r="G8" s="18">
        <v>0</v>
      </c>
      <c r="H8" s="18" t="s">
        <v>33</v>
      </c>
      <c r="I8" s="18">
        <v>0</v>
      </c>
      <c r="J8" s="18">
        <v>0</v>
      </c>
      <c r="K8" s="18">
        <v>0</v>
      </c>
      <c r="L8" s="18">
        <v>0</v>
      </c>
      <c r="M8" s="18" t="s">
        <v>33</v>
      </c>
      <c r="N8" s="18">
        <v>0</v>
      </c>
      <c r="O8" s="18">
        <v>0</v>
      </c>
      <c r="P8" s="18">
        <v>0</v>
      </c>
      <c r="Q8" s="16">
        <v>0</v>
      </c>
      <c r="R8" s="18" t="s">
        <v>6</v>
      </c>
      <c r="S8" s="18">
        <v>1</v>
      </c>
      <c r="T8" s="18">
        <v>1</v>
      </c>
      <c r="U8" s="18">
        <v>1</v>
      </c>
      <c r="V8" s="18">
        <v>3</v>
      </c>
      <c r="W8" s="18">
        <v>1</v>
      </c>
      <c r="X8" s="18" t="s">
        <v>33</v>
      </c>
      <c r="Y8" s="18">
        <v>0</v>
      </c>
      <c r="Z8" s="18">
        <v>0</v>
      </c>
      <c r="AA8" s="18">
        <v>0</v>
      </c>
      <c r="AB8" s="18">
        <v>0</v>
      </c>
      <c r="AC8" s="18" t="s">
        <v>33</v>
      </c>
      <c r="AD8" s="18">
        <v>0</v>
      </c>
      <c r="AE8" s="18">
        <v>0</v>
      </c>
      <c r="AF8" s="18">
        <v>0</v>
      </c>
      <c r="AG8" s="16">
        <v>0</v>
      </c>
      <c r="AH8" s="18" t="s">
        <v>33</v>
      </c>
      <c r="AI8" s="18">
        <v>0</v>
      </c>
      <c r="AJ8" s="18">
        <v>1</v>
      </c>
      <c r="AK8" s="18">
        <v>0</v>
      </c>
      <c r="AL8" s="18">
        <v>0</v>
      </c>
      <c r="AM8" s="18">
        <v>0</v>
      </c>
      <c r="AN8" s="18" t="s">
        <v>33</v>
      </c>
      <c r="AO8" s="18">
        <v>0</v>
      </c>
      <c r="AP8" s="18">
        <v>0</v>
      </c>
      <c r="AQ8" s="18">
        <v>0</v>
      </c>
      <c r="AR8" s="18">
        <v>0</v>
      </c>
      <c r="AS8" s="18" t="s">
        <v>33</v>
      </c>
      <c r="AT8" s="18">
        <v>0</v>
      </c>
      <c r="AU8" s="18">
        <v>0</v>
      </c>
      <c r="AV8" s="18">
        <v>0</v>
      </c>
      <c r="AW8" s="16">
        <v>0</v>
      </c>
      <c r="AX8" s="18" t="s">
        <v>33</v>
      </c>
      <c r="AY8" s="18">
        <v>0</v>
      </c>
      <c r="AZ8" s="18">
        <v>1</v>
      </c>
      <c r="BA8" s="18">
        <v>0</v>
      </c>
      <c r="BB8" s="18">
        <v>0</v>
      </c>
      <c r="BC8" s="18">
        <v>0</v>
      </c>
      <c r="BD8" s="18" t="s">
        <v>33</v>
      </c>
      <c r="BE8" s="18">
        <v>0</v>
      </c>
      <c r="BF8" s="18">
        <v>0</v>
      </c>
      <c r="BG8" s="18">
        <v>0</v>
      </c>
      <c r="BH8" s="18">
        <v>0</v>
      </c>
      <c r="BI8" s="18" t="s">
        <v>33</v>
      </c>
      <c r="BJ8" s="18">
        <v>0</v>
      </c>
      <c r="BK8" s="18">
        <v>0</v>
      </c>
      <c r="BL8" s="18">
        <v>0</v>
      </c>
      <c r="BM8" s="16">
        <v>0</v>
      </c>
      <c r="BN8" s="18" t="s">
        <v>33</v>
      </c>
      <c r="BO8" s="18">
        <v>0</v>
      </c>
      <c r="BP8" s="18">
        <v>1</v>
      </c>
      <c r="BQ8" s="18">
        <v>0</v>
      </c>
      <c r="BR8" s="18">
        <v>0</v>
      </c>
      <c r="BS8" s="18">
        <v>0</v>
      </c>
      <c r="BT8" s="18" t="s">
        <v>33</v>
      </c>
      <c r="BU8" s="18">
        <v>0</v>
      </c>
      <c r="BV8" s="18">
        <v>0</v>
      </c>
      <c r="BW8" s="18">
        <v>0</v>
      </c>
      <c r="BX8" s="18">
        <v>0</v>
      </c>
      <c r="BY8" s="18" t="s">
        <v>33</v>
      </c>
      <c r="BZ8" s="18">
        <v>0</v>
      </c>
      <c r="CA8" s="18">
        <v>0</v>
      </c>
      <c r="CB8" s="18">
        <v>0</v>
      </c>
      <c r="CC8" s="16">
        <v>0</v>
      </c>
      <c r="CD8" s="18" t="s">
        <v>33</v>
      </c>
      <c r="CE8" s="18">
        <v>0</v>
      </c>
      <c r="CF8" s="18">
        <v>1</v>
      </c>
      <c r="CG8" s="18">
        <v>0</v>
      </c>
      <c r="CH8" s="18">
        <v>0</v>
      </c>
      <c r="CI8" s="18">
        <v>0</v>
      </c>
      <c r="CJ8" s="18" t="s">
        <v>33</v>
      </c>
      <c r="CK8" s="18">
        <v>0</v>
      </c>
      <c r="CL8" s="18">
        <v>0</v>
      </c>
      <c r="CM8" s="18">
        <v>0</v>
      </c>
      <c r="CN8" s="18">
        <v>0</v>
      </c>
      <c r="CO8" s="18" t="s">
        <v>33</v>
      </c>
      <c r="CP8" s="18">
        <v>0</v>
      </c>
      <c r="CQ8" s="18">
        <v>0</v>
      </c>
      <c r="CR8" s="18">
        <v>0</v>
      </c>
      <c r="CS8" s="16">
        <v>0</v>
      </c>
      <c r="CT8" s="18" t="s">
        <v>33</v>
      </c>
      <c r="CU8" s="18">
        <v>0</v>
      </c>
      <c r="CV8" s="18">
        <v>1</v>
      </c>
      <c r="CW8" s="18">
        <v>0</v>
      </c>
      <c r="CX8" s="18">
        <v>0</v>
      </c>
      <c r="CY8" s="18">
        <v>0</v>
      </c>
      <c r="CZ8" s="18" t="s">
        <v>33</v>
      </c>
      <c r="DA8" s="18">
        <v>0</v>
      </c>
      <c r="DB8" s="18">
        <v>0</v>
      </c>
      <c r="DC8" s="18">
        <v>0</v>
      </c>
      <c r="DD8" s="18">
        <v>0</v>
      </c>
      <c r="DE8" s="18" t="s">
        <v>33</v>
      </c>
      <c r="DF8" s="18">
        <v>0</v>
      </c>
      <c r="DG8" s="18">
        <v>0</v>
      </c>
      <c r="DH8" s="18">
        <v>0</v>
      </c>
      <c r="DI8" s="16">
        <v>0</v>
      </c>
    </row>
    <row r="9" spans="1:113" s="18" customFormat="1" ht="30" customHeight="1" x14ac:dyDescent="0.25">
      <c r="A9" s="60" t="s">
        <v>37</v>
      </c>
      <c r="B9" s="17" t="s">
        <v>6</v>
      </c>
      <c r="C9" s="18">
        <v>0</v>
      </c>
      <c r="D9" s="18">
        <v>1</v>
      </c>
      <c r="E9" s="18">
        <v>1</v>
      </c>
      <c r="F9" s="18">
        <v>3</v>
      </c>
      <c r="G9" s="18">
        <v>0</v>
      </c>
      <c r="H9" s="18" t="s">
        <v>33</v>
      </c>
      <c r="I9" s="18">
        <v>0</v>
      </c>
      <c r="J9" s="18">
        <v>0</v>
      </c>
      <c r="K9" s="18">
        <v>0</v>
      </c>
      <c r="L9" s="18">
        <v>0</v>
      </c>
      <c r="M9" s="18" t="s">
        <v>33</v>
      </c>
      <c r="N9" s="18">
        <v>0</v>
      </c>
      <c r="O9" s="18">
        <v>0</v>
      </c>
      <c r="P9" s="18">
        <v>0</v>
      </c>
      <c r="Q9" s="16">
        <v>0</v>
      </c>
      <c r="R9" s="18" t="s">
        <v>33</v>
      </c>
      <c r="S9" s="18">
        <v>0</v>
      </c>
      <c r="T9" s="18">
        <v>1</v>
      </c>
      <c r="U9" s="18">
        <v>0</v>
      </c>
      <c r="V9" s="18">
        <v>0</v>
      </c>
      <c r="W9" s="18">
        <v>0</v>
      </c>
      <c r="X9" s="18" t="s">
        <v>33</v>
      </c>
      <c r="Y9" s="18">
        <v>0</v>
      </c>
      <c r="Z9" s="18">
        <v>0</v>
      </c>
      <c r="AA9" s="18">
        <v>0</v>
      </c>
      <c r="AB9" s="18">
        <v>0</v>
      </c>
      <c r="AC9" s="18" t="s">
        <v>33</v>
      </c>
      <c r="AD9" s="18">
        <v>0</v>
      </c>
      <c r="AE9" s="18">
        <v>0</v>
      </c>
      <c r="AF9" s="18">
        <v>0</v>
      </c>
      <c r="AG9" s="16">
        <v>0</v>
      </c>
      <c r="AH9" s="18" t="s">
        <v>33</v>
      </c>
      <c r="AI9" s="18">
        <v>0</v>
      </c>
      <c r="AJ9" s="18">
        <v>1</v>
      </c>
      <c r="AK9" s="18">
        <v>0</v>
      </c>
      <c r="AL9" s="18">
        <v>0</v>
      </c>
      <c r="AM9" s="18">
        <v>0</v>
      </c>
      <c r="AN9" s="18" t="s">
        <v>33</v>
      </c>
      <c r="AO9" s="18">
        <v>0</v>
      </c>
      <c r="AP9" s="18">
        <v>0</v>
      </c>
      <c r="AQ9" s="18">
        <v>0</v>
      </c>
      <c r="AR9" s="18">
        <v>0</v>
      </c>
      <c r="AS9" s="18" t="s">
        <v>33</v>
      </c>
      <c r="AT9" s="18">
        <v>0</v>
      </c>
      <c r="AU9" s="18">
        <v>0</v>
      </c>
      <c r="AV9" s="18">
        <v>0</v>
      </c>
      <c r="AW9" s="16">
        <v>0</v>
      </c>
      <c r="AX9" s="18" t="s">
        <v>33</v>
      </c>
      <c r="AY9" s="18">
        <v>0</v>
      </c>
      <c r="AZ9" s="18">
        <v>1</v>
      </c>
      <c r="BA9" s="18">
        <v>0</v>
      </c>
      <c r="BB9" s="18">
        <v>0</v>
      </c>
      <c r="BC9" s="18">
        <v>0</v>
      </c>
      <c r="BD9" s="18" t="s">
        <v>33</v>
      </c>
      <c r="BE9" s="18">
        <v>0</v>
      </c>
      <c r="BF9" s="18">
        <v>0</v>
      </c>
      <c r="BG9" s="18">
        <v>0</v>
      </c>
      <c r="BH9" s="18">
        <v>0</v>
      </c>
      <c r="BI9" s="18" t="s">
        <v>33</v>
      </c>
      <c r="BJ9" s="18">
        <v>0</v>
      </c>
      <c r="BK9" s="18">
        <v>0</v>
      </c>
      <c r="BL9" s="18">
        <v>0</v>
      </c>
      <c r="BM9" s="16">
        <v>0</v>
      </c>
      <c r="BN9" s="18" t="s">
        <v>33</v>
      </c>
      <c r="BO9" s="18">
        <v>0</v>
      </c>
      <c r="BP9" s="18">
        <v>1</v>
      </c>
      <c r="BQ9" s="18">
        <v>0</v>
      </c>
      <c r="BR9" s="18">
        <v>0</v>
      </c>
      <c r="BS9" s="18">
        <v>0</v>
      </c>
      <c r="BT9" s="18" t="s">
        <v>33</v>
      </c>
      <c r="BU9" s="18">
        <v>0</v>
      </c>
      <c r="BV9" s="18">
        <v>0</v>
      </c>
      <c r="BW9" s="18">
        <v>0</v>
      </c>
      <c r="BX9" s="18">
        <v>0</v>
      </c>
      <c r="BY9" s="18" t="s">
        <v>33</v>
      </c>
      <c r="BZ9" s="18">
        <v>0</v>
      </c>
      <c r="CA9" s="18">
        <v>0</v>
      </c>
      <c r="CB9" s="18">
        <v>0</v>
      </c>
      <c r="CC9" s="16">
        <v>0</v>
      </c>
      <c r="CD9" s="18" t="s">
        <v>33</v>
      </c>
      <c r="CE9" s="18">
        <v>0</v>
      </c>
      <c r="CF9" s="18">
        <v>1</v>
      </c>
      <c r="CG9" s="18">
        <v>0</v>
      </c>
      <c r="CH9" s="18">
        <v>0</v>
      </c>
      <c r="CI9" s="18">
        <v>0</v>
      </c>
      <c r="CJ9" s="18" t="s">
        <v>33</v>
      </c>
      <c r="CK9" s="18">
        <v>0</v>
      </c>
      <c r="CL9" s="18">
        <v>0</v>
      </c>
      <c r="CM9" s="18">
        <v>0</v>
      </c>
      <c r="CN9" s="18">
        <v>0</v>
      </c>
      <c r="CO9" s="18" t="s">
        <v>33</v>
      </c>
      <c r="CP9" s="18">
        <v>0</v>
      </c>
      <c r="CQ9" s="18">
        <v>0</v>
      </c>
      <c r="CR9" s="18">
        <v>0</v>
      </c>
      <c r="CS9" s="16">
        <v>0</v>
      </c>
      <c r="CT9" s="18" t="s">
        <v>33</v>
      </c>
      <c r="CU9" s="18">
        <v>0</v>
      </c>
      <c r="CV9" s="18">
        <v>1</v>
      </c>
      <c r="CW9" s="18">
        <v>0</v>
      </c>
      <c r="CX9" s="18">
        <v>0</v>
      </c>
      <c r="CY9" s="18">
        <v>0</v>
      </c>
      <c r="CZ9" s="18" t="s">
        <v>33</v>
      </c>
      <c r="DA9" s="18">
        <v>0</v>
      </c>
      <c r="DB9" s="18">
        <v>0</v>
      </c>
      <c r="DC9" s="18">
        <v>0</v>
      </c>
      <c r="DD9" s="18">
        <v>0</v>
      </c>
      <c r="DE9" s="18" t="s">
        <v>33</v>
      </c>
      <c r="DF9" s="18">
        <v>0</v>
      </c>
      <c r="DG9" s="18">
        <v>0</v>
      </c>
      <c r="DH9" s="18">
        <v>0</v>
      </c>
      <c r="DI9" s="16">
        <v>0</v>
      </c>
    </row>
    <row r="10" spans="1:113" s="18" customFormat="1" ht="30" customHeight="1" x14ac:dyDescent="0.25">
      <c r="A10" s="60" t="s">
        <v>39</v>
      </c>
      <c r="B10" s="17" t="s">
        <v>33</v>
      </c>
      <c r="C10" s="18">
        <v>0</v>
      </c>
      <c r="D10" s="18">
        <v>1</v>
      </c>
      <c r="E10" s="18">
        <v>0</v>
      </c>
      <c r="F10" s="18">
        <v>0</v>
      </c>
      <c r="G10" s="18">
        <v>0</v>
      </c>
      <c r="H10" s="18" t="s">
        <v>33</v>
      </c>
      <c r="I10" s="18">
        <v>0</v>
      </c>
      <c r="J10" s="18">
        <v>0</v>
      </c>
      <c r="K10" s="18">
        <v>0</v>
      </c>
      <c r="L10" s="18">
        <v>0</v>
      </c>
      <c r="M10" s="18" t="s">
        <v>33</v>
      </c>
      <c r="N10" s="18">
        <v>0</v>
      </c>
      <c r="O10" s="18">
        <v>0</v>
      </c>
      <c r="P10" s="18">
        <v>0</v>
      </c>
      <c r="Q10" s="16">
        <v>0</v>
      </c>
      <c r="R10" s="18" t="s">
        <v>33</v>
      </c>
      <c r="S10" s="18">
        <v>0</v>
      </c>
      <c r="T10" s="18">
        <v>1</v>
      </c>
      <c r="U10" s="18">
        <v>0</v>
      </c>
      <c r="V10" s="18">
        <v>0</v>
      </c>
      <c r="W10" s="18">
        <v>0</v>
      </c>
      <c r="X10" s="18" t="s">
        <v>33</v>
      </c>
      <c r="Y10" s="18">
        <v>0</v>
      </c>
      <c r="Z10" s="18">
        <v>0</v>
      </c>
      <c r="AA10" s="18">
        <v>0</v>
      </c>
      <c r="AB10" s="18">
        <v>0</v>
      </c>
      <c r="AC10" s="18" t="s">
        <v>33</v>
      </c>
      <c r="AD10" s="18">
        <v>0</v>
      </c>
      <c r="AE10" s="18">
        <v>0</v>
      </c>
      <c r="AF10" s="18">
        <v>0</v>
      </c>
      <c r="AG10" s="16">
        <v>0</v>
      </c>
      <c r="AH10" s="18" t="s">
        <v>33</v>
      </c>
      <c r="AI10" s="18">
        <v>0</v>
      </c>
      <c r="AJ10" s="18">
        <v>1</v>
      </c>
      <c r="AK10" s="18">
        <v>0</v>
      </c>
      <c r="AL10" s="18">
        <v>0</v>
      </c>
      <c r="AM10" s="18">
        <v>0</v>
      </c>
      <c r="AN10" s="18" t="s">
        <v>33</v>
      </c>
      <c r="AO10" s="18">
        <v>0</v>
      </c>
      <c r="AP10" s="18">
        <v>0</v>
      </c>
      <c r="AQ10" s="18">
        <v>0</v>
      </c>
      <c r="AR10" s="18">
        <v>0</v>
      </c>
      <c r="AS10" s="18" t="s">
        <v>33</v>
      </c>
      <c r="AT10" s="18">
        <v>0</v>
      </c>
      <c r="AU10" s="18">
        <v>0</v>
      </c>
      <c r="AV10" s="18">
        <v>0</v>
      </c>
      <c r="AW10" s="16">
        <v>0</v>
      </c>
      <c r="AX10" s="18" t="s">
        <v>33</v>
      </c>
      <c r="AY10" s="18">
        <v>0</v>
      </c>
      <c r="AZ10" s="18">
        <v>1</v>
      </c>
      <c r="BA10" s="18">
        <v>0</v>
      </c>
      <c r="BB10" s="18">
        <v>0</v>
      </c>
      <c r="BC10" s="18">
        <v>0</v>
      </c>
      <c r="BD10" s="18" t="s">
        <v>33</v>
      </c>
      <c r="BE10" s="18">
        <v>0</v>
      </c>
      <c r="BF10" s="18">
        <v>0</v>
      </c>
      <c r="BG10" s="18">
        <v>0</v>
      </c>
      <c r="BH10" s="18">
        <v>0</v>
      </c>
      <c r="BI10" s="18" t="s">
        <v>33</v>
      </c>
      <c r="BJ10" s="18">
        <v>0</v>
      </c>
      <c r="BK10" s="18">
        <v>0</v>
      </c>
      <c r="BL10" s="18">
        <v>0</v>
      </c>
      <c r="BM10" s="16">
        <v>0</v>
      </c>
      <c r="BN10" s="18" t="s">
        <v>33</v>
      </c>
      <c r="BO10" s="18">
        <v>0</v>
      </c>
      <c r="BP10" s="18">
        <v>1</v>
      </c>
      <c r="BQ10" s="18">
        <v>0</v>
      </c>
      <c r="BR10" s="18">
        <v>0</v>
      </c>
      <c r="BS10" s="18">
        <v>0</v>
      </c>
      <c r="BT10" s="18" t="s">
        <v>9</v>
      </c>
      <c r="BU10" s="18">
        <v>0</v>
      </c>
      <c r="BV10" s="18">
        <v>1</v>
      </c>
      <c r="BW10" s="18">
        <v>3</v>
      </c>
      <c r="BX10" s="18">
        <v>2</v>
      </c>
      <c r="BY10" s="18" t="s">
        <v>33</v>
      </c>
      <c r="BZ10" s="18">
        <v>0</v>
      </c>
      <c r="CA10" s="18">
        <v>0</v>
      </c>
      <c r="CB10" s="18">
        <v>0</v>
      </c>
      <c r="CC10" s="16">
        <v>0</v>
      </c>
      <c r="CD10" s="18" t="s">
        <v>33</v>
      </c>
      <c r="CE10" s="18">
        <v>0</v>
      </c>
      <c r="CF10" s="18">
        <v>1</v>
      </c>
      <c r="CG10" s="18">
        <v>0</v>
      </c>
      <c r="CH10" s="18">
        <v>0</v>
      </c>
      <c r="CI10" s="18">
        <v>0</v>
      </c>
      <c r="CJ10" s="18" t="s">
        <v>33</v>
      </c>
      <c r="CK10" s="18">
        <v>0</v>
      </c>
      <c r="CL10" s="18">
        <v>0</v>
      </c>
      <c r="CM10" s="18">
        <v>0</v>
      </c>
      <c r="CN10" s="18">
        <v>0</v>
      </c>
      <c r="CO10" s="18" t="s">
        <v>33</v>
      </c>
      <c r="CP10" s="18">
        <v>0</v>
      </c>
      <c r="CQ10" s="18">
        <v>0</v>
      </c>
      <c r="CR10" s="18">
        <v>0</v>
      </c>
      <c r="CS10" s="16">
        <v>0</v>
      </c>
      <c r="CT10" s="18" t="s">
        <v>33</v>
      </c>
      <c r="CU10" s="18">
        <v>0</v>
      </c>
      <c r="CV10" s="18">
        <v>1</v>
      </c>
      <c r="CW10" s="18">
        <v>0</v>
      </c>
      <c r="CX10" s="18">
        <v>0</v>
      </c>
      <c r="CY10" s="18">
        <v>0</v>
      </c>
      <c r="CZ10" s="18" t="s">
        <v>33</v>
      </c>
      <c r="DA10" s="18">
        <v>0</v>
      </c>
      <c r="DB10" s="18">
        <v>0</v>
      </c>
      <c r="DC10" s="18">
        <v>0</v>
      </c>
      <c r="DD10" s="18">
        <v>0</v>
      </c>
      <c r="DE10" s="18" t="s">
        <v>33</v>
      </c>
      <c r="DF10" s="18">
        <v>0</v>
      </c>
      <c r="DG10" s="18">
        <v>0</v>
      </c>
      <c r="DH10" s="18">
        <v>0</v>
      </c>
      <c r="DI10" s="16">
        <v>0</v>
      </c>
    </row>
    <row r="11" spans="1:113" s="18" customFormat="1" ht="30" customHeight="1" x14ac:dyDescent="0.25">
      <c r="A11" s="60" t="s">
        <v>41</v>
      </c>
      <c r="B11" s="17" t="s">
        <v>33</v>
      </c>
      <c r="C11" s="18">
        <v>0</v>
      </c>
      <c r="D11" s="18">
        <v>1</v>
      </c>
      <c r="E11" s="18">
        <v>0</v>
      </c>
      <c r="F11" s="18">
        <v>0</v>
      </c>
      <c r="G11" s="18">
        <v>0</v>
      </c>
      <c r="H11" s="18" t="s">
        <v>33</v>
      </c>
      <c r="I11" s="18">
        <v>0</v>
      </c>
      <c r="J11" s="18">
        <v>0</v>
      </c>
      <c r="K11" s="18">
        <v>0</v>
      </c>
      <c r="L11" s="18">
        <v>0</v>
      </c>
      <c r="M11" s="18" t="s">
        <v>33</v>
      </c>
      <c r="N11" s="18">
        <v>0</v>
      </c>
      <c r="O11" s="18">
        <v>0</v>
      </c>
      <c r="P11" s="18">
        <v>0</v>
      </c>
      <c r="Q11" s="16">
        <v>0</v>
      </c>
      <c r="R11" s="18" t="s">
        <v>33</v>
      </c>
      <c r="S11" s="18">
        <v>0</v>
      </c>
      <c r="T11" s="18">
        <v>1</v>
      </c>
      <c r="U11" s="18">
        <v>0</v>
      </c>
      <c r="V11" s="18">
        <v>0</v>
      </c>
      <c r="W11" s="18">
        <v>0</v>
      </c>
      <c r="X11" s="18" t="s">
        <v>33</v>
      </c>
      <c r="Y11" s="18">
        <v>0</v>
      </c>
      <c r="Z11" s="18">
        <v>0</v>
      </c>
      <c r="AA11" s="18">
        <v>0</v>
      </c>
      <c r="AB11" s="18">
        <v>0</v>
      </c>
      <c r="AC11" s="18" t="s">
        <v>33</v>
      </c>
      <c r="AD11" s="18">
        <v>0</v>
      </c>
      <c r="AE11" s="18">
        <v>0</v>
      </c>
      <c r="AF11" s="18">
        <v>0</v>
      </c>
      <c r="AG11" s="16">
        <v>0</v>
      </c>
      <c r="AH11" s="18" t="s">
        <v>33</v>
      </c>
      <c r="AI11" s="18">
        <v>0</v>
      </c>
      <c r="AJ11" s="18">
        <v>1</v>
      </c>
      <c r="AK11" s="18">
        <v>0</v>
      </c>
      <c r="AL11" s="18">
        <v>0</v>
      </c>
      <c r="AM11" s="18">
        <v>0</v>
      </c>
      <c r="AN11" s="18" t="s">
        <v>33</v>
      </c>
      <c r="AO11" s="18">
        <v>0</v>
      </c>
      <c r="AP11" s="18">
        <v>0</v>
      </c>
      <c r="AQ11" s="18">
        <v>0</v>
      </c>
      <c r="AR11" s="18">
        <v>0</v>
      </c>
      <c r="AS11" s="18" t="s">
        <v>33</v>
      </c>
      <c r="AT11" s="18">
        <v>0</v>
      </c>
      <c r="AU11" s="18">
        <v>0</v>
      </c>
      <c r="AV11" s="18">
        <v>0</v>
      </c>
      <c r="AW11" s="16">
        <v>0</v>
      </c>
      <c r="AX11" s="18" t="s">
        <v>33</v>
      </c>
      <c r="AY11" s="18">
        <v>0</v>
      </c>
      <c r="AZ11" s="18">
        <v>1</v>
      </c>
      <c r="BA11" s="18">
        <v>0</v>
      </c>
      <c r="BB11" s="18">
        <v>0</v>
      </c>
      <c r="BC11" s="18">
        <v>0</v>
      </c>
      <c r="BD11" s="18" t="s">
        <v>33</v>
      </c>
      <c r="BE11" s="18">
        <v>0</v>
      </c>
      <c r="BF11" s="18">
        <v>0</v>
      </c>
      <c r="BG11" s="18">
        <v>0</v>
      </c>
      <c r="BH11" s="18">
        <v>0</v>
      </c>
      <c r="BI11" s="18" t="s">
        <v>33</v>
      </c>
      <c r="BJ11" s="18">
        <v>0</v>
      </c>
      <c r="BK11" s="18">
        <v>0</v>
      </c>
      <c r="BL11" s="18">
        <v>0</v>
      </c>
      <c r="BM11" s="16">
        <v>0</v>
      </c>
      <c r="BN11" s="18" t="s">
        <v>33</v>
      </c>
      <c r="BO11" s="18">
        <v>0</v>
      </c>
      <c r="BP11" s="18">
        <v>1</v>
      </c>
      <c r="BQ11" s="18">
        <v>0</v>
      </c>
      <c r="BR11" s="18">
        <v>0</v>
      </c>
      <c r="BS11" s="18">
        <v>0</v>
      </c>
      <c r="BT11" s="18" t="s">
        <v>47</v>
      </c>
      <c r="BU11" s="18">
        <v>-1</v>
      </c>
      <c r="BV11" s="18">
        <v>0</v>
      </c>
      <c r="BW11" s="18">
        <v>0</v>
      </c>
      <c r="BX11" s="18">
        <v>1</v>
      </c>
      <c r="BY11" s="18" t="s">
        <v>33</v>
      </c>
      <c r="BZ11" s="18">
        <v>0</v>
      </c>
      <c r="CA11" s="18">
        <v>0</v>
      </c>
      <c r="CB11" s="18">
        <v>0</v>
      </c>
      <c r="CC11" s="16">
        <v>0</v>
      </c>
      <c r="CD11" s="18" t="s">
        <v>33</v>
      </c>
      <c r="CE11" s="18">
        <v>0</v>
      </c>
      <c r="CF11" s="18">
        <v>1</v>
      </c>
      <c r="CG11" s="18">
        <v>0</v>
      </c>
      <c r="CH11" s="18">
        <v>0</v>
      </c>
      <c r="CI11" s="18">
        <v>0</v>
      </c>
      <c r="CJ11" s="18" t="s">
        <v>47</v>
      </c>
      <c r="CK11" s="18">
        <v>-1</v>
      </c>
      <c r="CL11" s="18">
        <v>0</v>
      </c>
      <c r="CM11" s="18">
        <v>0</v>
      </c>
      <c r="CN11" s="18">
        <v>1</v>
      </c>
      <c r="CO11" s="18" t="s">
        <v>33</v>
      </c>
      <c r="CP11" s="18">
        <v>0</v>
      </c>
      <c r="CQ11" s="18">
        <v>0</v>
      </c>
      <c r="CR11" s="18">
        <v>0</v>
      </c>
      <c r="CS11" s="16">
        <v>0</v>
      </c>
      <c r="CT11" s="18" t="s">
        <v>33</v>
      </c>
      <c r="CU11" s="18">
        <v>0</v>
      </c>
      <c r="CV11" s="18">
        <v>1</v>
      </c>
      <c r="CW11" s="18">
        <v>0</v>
      </c>
      <c r="CX11" s="18">
        <v>0</v>
      </c>
      <c r="CY11" s="18">
        <v>0</v>
      </c>
      <c r="CZ11" s="18" t="s">
        <v>33</v>
      </c>
      <c r="DA11" s="18">
        <v>0</v>
      </c>
      <c r="DB11" s="18">
        <v>0</v>
      </c>
      <c r="DC11" s="18">
        <v>0</v>
      </c>
      <c r="DD11" s="18">
        <v>0</v>
      </c>
      <c r="DE11" s="18" t="s">
        <v>33</v>
      </c>
      <c r="DF11" s="18">
        <v>0</v>
      </c>
      <c r="DG11" s="18">
        <v>0</v>
      </c>
      <c r="DH11" s="18">
        <v>0</v>
      </c>
      <c r="DI11" s="16">
        <v>0</v>
      </c>
    </row>
    <row r="12" spans="1:113" s="18" customFormat="1" ht="30" customHeight="1" x14ac:dyDescent="0.25">
      <c r="A12" s="60" t="s">
        <v>44</v>
      </c>
      <c r="B12" s="17" t="s">
        <v>33</v>
      </c>
      <c r="C12" s="18">
        <v>0</v>
      </c>
      <c r="D12" s="18">
        <v>1</v>
      </c>
      <c r="E12" s="18">
        <v>0</v>
      </c>
      <c r="F12" s="18">
        <v>0</v>
      </c>
      <c r="G12" s="18">
        <v>0</v>
      </c>
      <c r="H12" s="18" t="s">
        <v>33</v>
      </c>
      <c r="I12" s="18">
        <v>0</v>
      </c>
      <c r="J12" s="18">
        <v>0</v>
      </c>
      <c r="K12" s="18">
        <v>0</v>
      </c>
      <c r="L12" s="18">
        <v>0</v>
      </c>
      <c r="M12" s="18" t="s">
        <v>33</v>
      </c>
      <c r="N12" s="18">
        <v>0</v>
      </c>
      <c r="O12" s="18">
        <v>0</v>
      </c>
      <c r="P12" s="18">
        <v>0</v>
      </c>
      <c r="Q12" s="16">
        <v>0</v>
      </c>
      <c r="R12" s="18" t="s">
        <v>33</v>
      </c>
      <c r="S12" s="18">
        <v>0</v>
      </c>
      <c r="T12" s="18">
        <v>1</v>
      </c>
      <c r="U12" s="18">
        <v>0</v>
      </c>
      <c r="V12" s="18">
        <v>0</v>
      </c>
      <c r="W12" s="18">
        <v>0</v>
      </c>
      <c r="X12" s="18" t="s">
        <v>33</v>
      </c>
      <c r="Y12" s="18">
        <v>0</v>
      </c>
      <c r="Z12" s="18">
        <v>0</v>
      </c>
      <c r="AA12" s="18">
        <v>0</v>
      </c>
      <c r="AB12" s="18">
        <v>0</v>
      </c>
      <c r="AC12" s="18" t="s">
        <v>33</v>
      </c>
      <c r="AD12" s="18">
        <v>0</v>
      </c>
      <c r="AE12" s="18">
        <v>0</v>
      </c>
      <c r="AF12" s="18">
        <v>0</v>
      </c>
      <c r="AG12" s="16">
        <v>0</v>
      </c>
      <c r="AH12" s="18" t="s">
        <v>33</v>
      </c>
      <c r="AI12" s="18">
        <v>0</v>
      </c>
      <c r="AJ12" s="18">
        <v>1</v>
      </c>
      <c r="AK12" s="18">
        <v>0</v>
      </c>
      <c r="AL12" s="18">
        <v>0</v>
      </c>
      <c r="AM12" s="18">
        <v>0</v>
      </c>
      <c r="AN12" s="18" t="s">
        <v>33</v>
      </c>
      <c r="AO12" s="18">
        <v>0</v>
      </c>
      <c r="AP12" s="18">
        <v>0</v>
      </c>
      <c r="AQ12" s="18">
        <v>0</v>
      </c>
      <c r="AR12" s="18">
        <v>0</v>
      </c>
      <c r="AS12" s="18" t="s">
        <v>33</v>
      </c>
      <c r="AT12" s="18">
        <v>0</v>
      </c>
      <c r="AU12" s="18">
        <v>0</v>
      </c>
      <c r="AV12" s="18">
        <v>0</v>
      </c>
      <c r="AW12" s="16">
        <v>0</v>
      </c>
      <c r="AX12" s="18" t="s">
        <v>33</v>
      </c>
      <c r="AY12" s="18">
        <v>0</v>
      </c>
      <c r="AZ12" s="18">
        <v>1</v>
      </c>
      <c r="BA12" s="18">
        <v>0</v>
      </c>
      <c r="BB12" s="18">
        <v>0</v>
      </c>
      <c r="BC12" s="18">
        <v>0</v>
      </c>
      <c r="BD12" s="18" t="s">
        <v>33</v>
      </c>
      <c r="BE12" s="18">
        <v>0</v>
      </c>
      <c r="BF12" s="18">
        <v>0</v>
      </c>
      <c r="BG12" s="18">
        <v>0</v>
      </c>
      <c r="BH12" s="18">
        <v>0</v>
      </c>
      <c r="BI12" s="18" t="s">
        <v>33</v>
      </c>
      <c r="BJ12" s="18">
        <v>0</v>
      </c>
      <c r="BK12" s="18">
        <v>0</v>
      </c>
      <c r="BL12" s="18">
        <v>0</v>
      </c>
      <c r="BM12" s="16">
        <v>0</v>
      </c>
      <c r="BN12" s="18" t="s">
        <v>33</v>
      </c>
      <c r="BO12" s="18">
        <v>0</v>
      </c>
      <c r="BP12" s="18">
        <v>1</v>
      </c>
      <c r="BQ12" s="18">
        <v>0</v>
      </c>
      <c r="BR12" s="18">
        <v>0</v>
      </c>
      <c r="BS12" s="18">
        <v>0</v>
      </c>
      <c r="BT12" s="18" t="s">
        <v>9</v>
      </c>
      <c r="BU12" s="18">
        <v>0</v>
      </c>
      <c r="BV12" s="18">
        <v>1</v>
      </c>
      <c r="BW12" s="18">
        <v>3</v>
      </c>
      <c r="BX12" s="18">
        <v>1</v>
      </c>
      <c r="BY12" s="18" t="s">
        <v>33</v>
      </c>
      <c r="BZ12" s="18">
        <v>0</v>
      </c>
      <c r="CA12" s="18">
        <v>0</v>
      </c>
      <c r="CB12" s="18">
        <v>0</v>
      </c>
      <c r="CC12" s="16">
        <v>0</v>
      </c>
      <c r="CD12" s="18" t="s">
        <v>33</v>
      </c>
      <c r="CE12" s="18">
        <v>0</v>
      </c>
      <c r="CF12" s="18">
        <v>1</v>
      </c>
      <c r="CG12" s="18">
        <v>0</v>
      </c>
      <c r="CH12" s="18">
        <v>0</v>
      </c>
      <c r="CI12" s="18">
        <v>0</v>
      </c>
      <c r="CJ12" s="18" t="s">
        <v>33</v>
      </c>
      <c r="CK12" s="18">
        <v>0</v>
      </c>
      <c r="CL12" s="18">
        <v>0</v>
      </c>
      <c r="CM12" s="18">
        <v>0</v>
      </c>
      <c r="CN12" s="18">
        <v>0</v>
      </c>
      <c r="CO12" s="18" t="s">
        <v>6</v>
      </c>
      <c r="CP12" s="18">
        <v>0</v>
      </c>
      <c r="CQ12" s="18">
        <v>0</v>
      </c>
      <c r="CR12" s="18">
        <v>0</v>
      </c>
      <c r="CS12" s="16">
        <v>1</v>
      </c>
      <c r="CT12" s="18" t="s">
        <v>33</v>
      </c>
      <c r="CU12" s="18">
        <v>0</v>
      </c>
      <c r="CV12" s="18">
        <v>1</v>
      </c>
      <c r="CW12" s="18">
        <v>0</v>
      </c>
      <c r="CX12" s="18">
        <v>0</v>
      </c>
      <c r="CY12" s="18">
        <v>0</v>
      </c>
      <c r="CZ12" s="18" t="s">
        <v>33</v>
      </c>
      <c r="DA12" s="18">
        <v>0</v>
      </c>
      <c r="DB12" s="18">
        <v>0</v>
      </c>
      <c r="DC12" s="18">
        <v>0</v>
      </c>
      <c r="DD12" s="18">
        <v>0</v>
      </c>
      <c r="DE12" s="18" t="s">
        <v>33</v>
      </c>
      <c r="DF12" s="18">
        <v>0</v>
      </c>
      <c r="DG12" s="18">
        <v>0</v>
      </c>
      <c r="DH12" s="18">
        <v>0</v>
      </c>
      <c r="DI12" s="16">
        <v>0</v>
      </c>
    </row>
    <row r="13" spans="1:113" s="18" customFormat="1" ht="30" customHeight="1" x14ac:dyDescent="0.25">
      <c r="A13" s="60" t="s">
        <v>46</v>
      </c>
      <c r="B13" s="17" t="s">
        <v>33</v>
      </c>
      <c r="C13" s="18">
        <v>0</v>
      </c>
      <c r="D13" s="18">
        <v>1</v>
      </c>
      <c r="E13" s="18">
        <v>0</v>
      </c>
      <c r="F13" s="18">
        <v>0</v>
      </c>
      <c r="G13" s="18">
        <v>0</v>
      </c>
      <c r="H13" s="18" t="s">
        <v>33</v>
      </c>
      <c r="I13" s="18">
        <v>0</v>
      </c>
      <c r="J13" s="18">
        <v>0</v>
      </c>
      <c r="K13" s="18">
        <v>0</v>
      </c>
      <c r="L13" s="18">
        <v>0</v>
      </c>
      <c r="M13" s="18" t="s">
        <v>33</v>
      </c>
      <c r="N13" s="18">
        <v>0</v>
      </c>
      <c r="O13" s="18">
        <v>0</v>
      </c>
      <c r="P13" s="18">
        <v>0</v>
      </c>
      <c r="Q13" s="16">
        <v>0</v>
      </c>
      <c r="R13" s="18" t="s">
        <v>33</v>
      </c>
      <c r="S13" s="18">
        <v>0</v>
      </c>
      <c r="T13" s="18">
        <v>1</v>
      </c>
      <c r="U13" s="18">
        <v>0</v>
      </c>
      <c r="V13" s="18">
        <v>0</v>
      </c>
      <c r="W13" s="18">
        <v>0</v>
      </c>
      <c r="X13" s="18" t="s">
        <v>33</v>
      </c>
      <c r="Y13" s="18">
        <v>0</v>
      </c>
      <c r="Z13" s="18">
        <v>0</v>
      </c>
      <c r="AA13" s="18">
        <v>0</v>
      </c>
      <c r="AB13" s="18">
        <v>0</v>
      </c>
      <c r="AC13" s="18" t="s">
        <v>33</v>
      </c>
      <c r="AD13" s="18">
        <v>0</v>
      </c>
      <c r="AE13" s="18">
        <v>0</v>
      </c>
      <c r="AF13" s="18">
        <v>0</v>
      </c>
      <c r="AG13" s="16">
        <v>0</v>
      </c>
      <c r="AH13" s="18" t="s">
        <v>6</v>
      </c>
      <c r="AI13" s="18">
        <v>0</v>
      </c>
      <c r="AJ13" s="18">
        <v>1</v>
      </c>
      <c r="AK13" s="18">
        <v>1</v>
      </c>
      <c r="AL13" s="18">
        <v>4</v>
      </c>
      <c r="AM13" s="18">
        <v>0</v>
      </c>
      <c r="AN13" s="18" t="s">
        <v>33</v>
      </c>
      <c r="AO13" s="18">
        <v>0</v>
      </c>
      <c r="AP13" s="18">
        <v>0</v>
      </c>
      <c r="AQ13" s="18">
        <v>0</v>
      </c>
      <c r="AR13" s="18">
        <v>0</v>
      </c>
      <c r="AS13" s="18" t="s">
        <v>33</v>
      </c>
      <c r="AT13" s="18">
        <v>0</v>
      </c>
      <c r="AU13" s="18">
        <v>0</v>
      </c>
      <c r="AV13" s="18">
        <v>0</v>
      </c>
      <c r="AW13" s="16">
        <v>0</v>
      </c>
      <c r="AX13" s="18" t="s">
        <v>33</v>
      </c>
      <c r="AY13" s="18">
        <v>0</v>
      </c>
      <c r="AZ13" s="18">
        <v>1</v>
      </c>
      <c r="BA13" s="18">
        <v>0</v>
      </c>
      <c r="BB13" s="18">
        <v>0</v>
      </c>
      <c r="BC13" s="18">
        <v>0</v>
      </c>
      <c r="BD13" s="18" t="s">
        <v>33</v>
      </c>
      <c r="BE13" s="18">
        <v>0</v>
      </c>
      <c r="BF13" s="18">
        <v>0</v>
      </c>
      <c r="BG13" s="18">
        <v>0</v>
      </c>
      <c r="BH13" s="18">
        <v>0</v>
      </c>
      <c r="BI13" s="18" t="s">
        <v>33</v>
      </c>
      <c r="BJ13" s="18">
        <v>0</v>
      </c>
      <c r="BK13" s="18">
        <v>0</v>
      </c>
      <c r="BL13" s="18">
        <v>0</v>
      </c>
      <c r="BM13" s="16">
        <v>0</v>
      </c>
      <c r="BN13" s="18" t="s">
        <v>33</v>
      </c>
      <c r="BO13" s="18">
        <v>0</v>
      </c>
      <c r="BP13" s="18">
        <v>1</v>
      </c>
      <c r="BQ13" s="18">
        <v>0</v>
      </c>
      <c r="BR13" s="18">
        <v>0</v>
      </c>
      <c r="BS13" s="18">
        <v>0</v>
      </c>
      <c r="BT13" s="18" t="s">
        <v>33</v>
      </c>
      <c r="BU13" s="18">
        <v>0</v>
      </c>
      <c r="BV13" s="18">
        <v>0</v>
      </c>
      <c r="BW13" s="18">
        <v>0</v>
      </c>
      <c r="BX13" s="18">
        <v>0</v>
      </c>
      <c r="BY13" s="18" t="s">
        <v>33</v>
      </c>
      <c r="BZ13" s="18">
        <v>0</v>
      </c>
      <c r="CA13" s="18">
        <v>0</v>
      </c>
      <c r="CB13" s="18">
        <v>0</v>
      </c>
      <c r="CC13" s="16">
        <v>0</v>
      </c>
      <c r="CD13" s="18" t="s">
        <v>33</v>
      </c>
      <c r="CE13" s="18">
        <v>0</v>
      </c>
      <c r="CF13" s="18">
        <v>1</v>
      </c>
      <c r="CG13" s="18">
        <v>0</v>
      </c>
      <c r="CH13" s="18">
        <v>0</v>
      </c>
      <c r="CI13" s="18">
        <v>0</v>
      </c>
      <c r="CJ13" s="18" t="s">
        <v>33</v>
      </c>
      <c r="CK13" s="18">
        <v>0</v>
      </c>
      <c r="CL13" s="18">
        <v>0</v>
      </c>
      <c r="CM13" s="18">
        <v>0</v>
      </c>
      <c r="CN13" s="18">
        <v>0</v>
      </c>
      <c r="CO13" s="18" t="s">
        <v>6</v>
      </c>
      <c r="CP13" s="18">
        <v>0</v>
      </c>
      <c r="CQ13" s="18">
        <v>0</v>
      </c>
      <c r="CR13" s="18">
        <v>0</v>
      </c>
      <c r="CS13" s="16">
        <v>1</v>
      </c>
      <c r="CT13" s="18" t="s">
        <v>33</v>
      </c>
      <c r="CU13" s="18">
        <v>0</v>
      </c>
      <c r="CV13" s="18">
        <v>1</v>
      </c>
      <c r="CW13" s="18">
        <v>0</v>
      </c>
      <c r="CX13" s="18">
        <v>0</v>
      </c>
      <c r="CY13" s="18">
        <v>0</v>
      </c>
      <c r="CZ13" s="18" t="s">
        <v>33</v>
      </c>
      <c r="DA13" s="18">
        <v>0</v>
      </c>
      <c r="DB13" s="18">
        <v>0</v>
      </c>
      <c r="DC13" s="18">
        <v>0</v>
      </c>
      <c r="DD13" s="18">
        <v>0</v>
      </c>
      <c r="DE13" s="18" t="s">
        <v>33</v>
      </c>
      <c r="DF13" s="18">
        <v>0</v>
      </c>
      <c r="DG13" s="18">
        <v>0</v>
      </c>
      <c r="DH13" s="18">
        <v>0</v>
      </c>
      <c r="DI13" s="16">
        <v>0</v>
      </c>
    </row>
    <row r="14" spans="1:113" s="18" customFormat="1" ht="30" customHeight="1" x14ac:dyDescent="0.25">
      <c r="A14" s="60" t="s">
        <v>49</v>
      </c>
      <c r="B14" s="17" t="s">
        <v>33</v>
      </c>
      <c r="C14" s="18">
        <v>0</v>
      </c>
      <c r="D14" s="18">
        <v>1</v>
      </c>
      <c r="E14" s="18">
        <v>0</v>
      </c>
      <c r="F14" s="18">
        <v>0</v>
      </c>
      <c r="G14" s="18">
        <v>0</v>
      </c>
      <c r="H14" s="18" t="s">
        <v>33</v>
      </c>
      <c r="I14" s="18">
        <v>0</v>
      </c>
      <c r="J14" s="18">
        <v>0</v>
      </c>
      <c r="K14" s="18">
        <v>0</v>
      </c>
      <c r="L14" s="18">
        <v>0</v>
      </c>
      <c r="M14" s="18" t="s">
        <v>33</v>
      </c>
      <c r="N14" s="18">
        <v>0</v>
      </c>
      <c r="O14" s="18">
        <v>0</v>
      </c>
      <c r="P14" s="18">
        <v>0</v>
      </c>
      <c r="Q14" s="16">
        <v>0</v>
      </c>
      <c r="R14" s="18" t="s">
        <v>33</v>
      </c>
      <c r="S14" s="18">
        <v>0</v>
      </c>
      <c r="T14" s="18">
        <v>1</v>
      </c>
      <c r="U14" s="18">
        <v>0</v>
      </c>
      <c r="V14" s="18">
        <v>0</v>
      </c>
      <c r="W14" s="18">
        <v>0</v>
      </c>
      <c r="X14" s="18" t="s">
        <v>33</v>
      </c>
      <c r="Y14" s="18">
        <v>0</v>
      </c>
      <c r="Z14" s="18">
        <v>0</v>
      </c>
      <c r="AA14" s="18">
        <v>0</v>
      </c>
      <c r="AB14" s="18">
        <v>0</v>
      </c>
      <c r="AC14" s="18" t="s">
        <v>33</v>
      </c>
      <c r="AD14" s="18">
        <v>0</v>
      </c>
      <c r="AE14" s="18">
        <v>0</v>
      </c>
      <c r="AF14" s="18">
        <v>0</v>
      </c>
      <c r="AG14" s="16">
        <v>0</v>
      </c>
      <c r="AH14" s="18" t="s">
        <v>6</v>
      </c>
      <c r="AI14" s="18">
        <v>0</v>
      </c>
      <c r="AJ14" s="18">
        <v>3</v>
      </c>
      <c r="AK14" s="18">
        <v>2</v>
      </c>
      <c r="AL14" s="18">
        <v>0</v>
      </c>
      <c r="AM14" s="18">
        <v>0</v>
      </c>
      <c r="AN14" s="18" t="s">
        <v>33</v>
      </c>
      <c r="AO14" s="18">
        <v>0</v>
      </c>
      <c r="AP14" s="18">
        <v>0</v>
      </c>
      <c r="AQ14" s="18">
        <v>0</v>
      </c>
      <c r="AR14" s="18">
        <v>0</v>
      </c>
      <c r="AS14" s="18" t="s">
        <v>33</v>
      </c>
      <c r="AT14" s="18">
        <v>0</v>
      </c>
      <c r="AU14" s="18">
        <v>0</v>
      </c>
      <c r="AV14" s="18">
        <v>0</v>
      </c>
      <c r="AW14" s="16">
        <v>0</v>
      </c>
      <c r="AX14" s="18" t="s">
        <v>33</v>
      </c>
      <c r="AY14" s="18">
        <v>0</v>
      </c>
      <c r="AZ14" s="18">
        <v>1</v>
      </c>
      <c r="BA14" s="18">
        <v>0</v>
      </c>
      <c r="BB14" s="18">
        <v>0</v>
      </c>
      <c r="BC14" s="18">
        <v>0</v>
      </c>
      <c r="BD14" s="18" t="s">
        <v>33</v>
      </c>
      <c r="BE14" s="18">
        <v>0</v>
      </c>
      <c r="BF14" s="18">
        <v>0</v>
      </c>
      <c r="BG14" s="18">
        <v>0</v>
      </c>
      <c r="BH14" s="18">
        <v>0</v>
      </c>
      <c r="BI14" s="18" t="s">
        <v>33</v>
      </c>
      <c r="BJ14" s="18">
        <v>0</v>
      </c>
      <c r="BK14" s="18">
        <v>0</v>
      </c>
      <c r="BL14" s="18">
        <v>0</v>
      </c>
      <c r="BM14" s="16">
        <v>0</v>
      </c>
      <c r="BN14" s="18" t="s">
        <v>33</v>
      </c>
      <c r="BO14" s="18">
        <v>0</v>
      </c>
      <c r="BP14" s="18">
        <v>1</v>
      </c>
      <c r="BQ14" s="18">
        <v>0</v>
      </c>
      <c r="BR14" s="18">
        <v>0</v>
      </c>
      <c r="BS14" s="18">
        <v>0</v>
      </c>
      <c r="BT14" s="18" t="s">
        <v>33</v>
      </c>
      <c r="BU14" s="18">
        <v>0</v>
      </c>
      <c r="BV14" s="18">
        <v>0</v>
      </c>
      <c r="BW14" s="18">
        <v>0</v>
      </c>
      <c r="BX14" s="18">
        <v>0</v>
      </c>
      <c r="BY14" s="18" t="s">
        <v>33</v>
      </c>
      <c r="BZ14" s="18">
        <v>0</v>
      </c>
      <c r="CA14" s="18">
        <v>0</v>
      </c>
      <c r="CB14" s="18">
        <v>0</v>
      </c>
      <c r="CC14" s="16">
        <v>0</v>
      </c>
      <c r="CD14" s="18" t="s">
        <v>33</v>
      </c>
      <c r="CE14" s="18">
        <v>0</v>
      </c>
      <c r="CF14" s="18">
        <v>1</v>
      </c>
      <c r="CG14" s="18">
        <v>0</v>
      </c>
      <c r="CH14" s="18">
        <v>0</v>
      </c>
      <c r="CI14" s="18">
        <v>0</v>
      </c>
      <c r="CJ14" s="18" t="s">
        <v>33</v>
      </c>
      <c r="CK14" s="18">
        <v>0</v>
      </c>
      <c r="CL14" s="18">
        <v>0</v>
      </c>
      <c r="CM14" s="18">
        <v>0</v>
      </c>
      <c r="CN14" s="18">
        <v>0</v>
      </c>
      <c r="CO14" s="18" t="s">
        <v>6</v>
      </c>
      <c r="CP14" s="18">
        <v>0</v>
      </c>
      <c r="CQ14" s="18">
        <v>0</v>
      </c>
      <c r="CR14" s="18">
        <v>0</v>
      </c>
      <c r="CS14" s="16">
        <v>1</v>
      </c>
      <c r="CT14" s="18" t="s">
        <v>33</v>
      </c>
      <c r="CU14" s="18">
        <v>0</v>
      </c>
      <c r="CV14" s="18">
        <v>1</v>
      </c>
      <c r="CW14" s="18">
        <v>0</v>
      </c>
      <c r="CX14" s="18">
        <v>0</v>
      </c>
      <c r="CY14" s="18">
        <v>0</v>
      </c>
      <c r="CZ14" s="18" t="s">
        <v>33</v>
      </c>
      <c r="DA14" s="18">
        <v>0</v>
      </c>
      <c r="DB14" s="18">
        <v>0</v>
      </c>
      <c r="DC14" s="18">
        <v>0</v>
      </c>
      <c r="DD14" s="18">
        <v>0</v>
      </c>
      <c r="DE14" s="18" t="s">
        <v>33</v>
      </c>
      <c r="DF14" s="18">
        <v>0</v>
      </c>
      <c r="DG14" s="18">
        <v>0</v>
      </c>
      <c r="DH14" s="18">
        <v>0</v>
      </c>
      <c r="DI14" s="16">
        <v>0</v>
      </c>
    </row>
    <row r="15" spans="1:113" s="18" customFormat="1" ht="30" customHeight="1" x14ac:dyDescent="0.25">
      <c r="A15" s="60" t="s">
        <v>51</v>
      </c>
      <c r="B15" s="17" t="s">
        <v>6</v>
      </c>
      <c r="C15" s="18">
        <v>-1</v>
      </c>
      <c r="D15" s="18">
        <v>1</v>
      </c>
      <c r="E15" s="18">
        <v>0</v>
      </c>
      <c r="F15" s="18">
        <v>0</v>
      </c>
      <c r="G15" s="18">
        <v>1</v>
      </c>
      <c r="H15" s="18" t="s">
        <v>33</v>
      </c>
      <c r="I15" s="18">
        <v>0</v>
      </c>
      <c r="J15" s="18">
        <v>0</v>
      </c>
      <c r="K15" s="18">
        <v>0</v>
      </c>
      <c r="L15" s="18">
        <v>0</v>
      </c>
      <c r="M15" s="18" t="s">
        <v>33</v>
      </c>
      <c r="N15" s="18">
        <v>0</v>
      </c>
      <c r="O15" s="18">
        <v>0</v>
      </c>
      <c r="P15" s="18">
        <v>0</v>
      </c>
      <c r="Q15" s="16">
        <v>0</v>
      </c>
      <c r="R15" s="18" t="s">
        <v>33</v>
      </c>
      <c r="S15" s="18">
        <v>0</v>
      </c>
      <c r="T15" s="18">
        <v>1</v>
      </c>
      <c r="U15" s="18">
        <v>0</v>
      </c>
      <c r="V15" s="18">
        <v>0</v>
      </c>
      <c r="W15" s="18">
        <v>0</v>
      </c>
      <c r="X15" s="18" t="s">
        <v>33</v>
      </c>
      <c r="Y15" s="18">
        <v>0</v>
      </c>
      <c r="Z15" s="18">
        <v>0</v>
      </c>
      <c r="AA15" s="18">
        <v>0</v>
      </c>
      <c r="AB15" s="18">
        <v>0</v>
      </c>
      <c r="AC15" s="18" t="s">
        <v>33</v>
      </c>
      <c r="AD15" s="18">
        <v>0</v>
      </c>
      <c r="AE15" s="18">
        <v>0</v>
      </c>
      <c r="AF15" s="18">
        <v>0</v>
      </c>
      <c r="AG15" s="16">
        <v>0</v>
      </c>
      <c r="AH15" s="18" t="s">
        <v>33</v>
      </c>
      <c r="AI15" s="18">
        <v>0</v>
      </c>
      <c r="AJ15" s="18">
        <v>1</v>
      </c>
      <c r="AK15" s="18">
        <v>0</v>
      </c>
      <c r="AL15" s="18">
        <v>0</v>
      </c>
      <c r="AM15" s="18">
        <v>0</v>
      </c>
      <c r="AN15" s="18" t="s">
        <v>33</v>
      </c>
      <c r="AO15" s="18">
        <v>0</v>
      </c>
      <c r="AP15" s="18">
        <v>0</v>
      </c>
      <c r="AQ15" s="18">
        <v>0</v>
      </c>
      <c r="AR15" s="18">
        <v>0</v>
      </c>
      <c r="AS15" s="18" t="s">
        <v>33</v>
      </c>
      <c r="AT15" s="18">
        <v>0</v>
      </c>
      <c r="AU15" s="18">
        <v>0</v>
      </c>
      <c r="AV15" s="18">
        <v>0</v>
      </c>
      <c r="AW15" s="16">
        <v>0</v>
      </c>
      <c r="AX15" s="18" t="s">
        <v>33</v>
      </c>
      <c r="AY15" s="18">
        <v>0</v>
      </c>
      <c r="AZ15" s="18">
        <v>1</v>
      </c>
      <c r="BA15" s="18">
        <v>0</v>
      </c>
      <c r="BB15" s="18">
        <v>0</v>
      </c>
      <c r="BC15" s="18">
        <v>0</v>
      </c>
      <c r="BD15" s="18" t="s">
        <v>33</v>
      </c>
      <c r="BE15" s="18">
        <v>0</v>
      </c>
      <c r="BF15" s="18">
        <v>0</v>
      </c>
      <c r="BG15" s="18">
        <v>0</v>
      </c>
      <c r="BH15" s="18">
        <v>0</v>
      </c>
      <c r="BI15" s="18" t="s">
        <v>33</v>
      </c>
      <c r="BJ15" s="18">
        <v>0</v>
      </c>
      <c r="BK15" s="18">
        <v>0</v>
      </c>
      <c r="BL15" s="18">
        <v>0</v>
      </c>
      <c r="BM15" s="16">
        <v>0</v>
      </c>
      <c r="BN15" s="18" t="s">
        <v>33</v>
      </c>
      <c r="BO15" s="18">
        <v>0</v>
      </c>
      <c r="BP15" s="18">
        <v>1</v>
      </c>
      <c r="BQ15" s="18">
        <v>0</v>
      </c>
      <c r="BR15" s="18">
        <v>0</v>
      </c>
      <c r="BS15" s="18">
        <v>0</v>
      </c>
      <c r="BT15" s="18" t="s">
        <v>33</v>
      </c>
      <c r="BU15" s="18">
        <v>0</v>
      </c>
      <c r="BV15" s="18">
        <v>0</v>
      </c>
      <c r="BW15" s="18">
        <v>0</v>
      </c>
      <c r="BX15" s="18">
        <v>0</v>
      </c>
      <c r="BY15" s="18" t="s">
        <v>33</v>
      </c>
      <c r="BZ15" s="18">
        <v>0</v>
      </c>
      <c r="CA15" s="18">
        <v>0</v>
      </c>
      <c r="CB15" s="18">
        <v>0</v>
      </c>
      <c r="CC15" s="16">
        <v>0</v>
      </c>
      <c r="CD15" s="18" t="s">
        <v>33</v>
      </c>
      <c r="CE15" s="18">
        <v>0</v>
      </c>
      <c r="CF15" s="18">
        <v>1</v>
      </c>
      <c r="CG15" s="18">
        <v>0</v>
      </c>
      <c r="CH15" s="18">
        <v>0</v>
      </c>
      <c r="CI15" s="18">
        <v>0</v>
      </c>
      <c r="CJ15" s="18" t="s">
        <v>33</v>
      </c>
      <c r="CK15" s="18">
        <v>0</v>
      </c>
      <c r="CL15" s="18">
        <v>0</v>
      </c>
      <c r="CM15" s="18">
        <v>0</v>
      </c>
      <c r="CN15" s="18">
        <v>0</v>
      </c>
      <c r="CO15" s="18" t="s">
        <v>33</v>
      </c>
      <c r="CP15" s="18">
        <v>0</v>
      </c>
      <c r="CQ15" s="18">
        <v>0</v>
      </c>
      <c r="CR15" s="18">
        <v>0</v>
      </c>
      <c r="CS15" s="16">
        <v>0</v>
      </c>
      <c r="CT15" s="18" t="s">
        <v>33</v>
      </c>
      <c r="CU15" s="18">
        <v>0</v>
      </c>
      <c r="CV15" s="18">
        <v>1</v>
      </c>
      <c r="CW15" s="18">
        <v>0</v>
      </c>
      <c r="CX15" s="18">
        <v>0</v>
      </c>
      <c r="CY15" s="18">
        <v>0</v>
      </c>
      <c r="CZ15" s="18" t="s">
        <v>33</v>
      </c>
      <c r="DA15" s="18">
        <v>0</v>
      </c>
      <c r="DB15" s="18">
        <v>0</v>
      </c>
      <c r="DC15" s="18">
        <v>0</v>
      </c>
      <c r="DD15" s="18">
        <v>0</v>
      </c>
      <c r="DE15" s="18" t="s">
        <v>33</v>
      </c>
      <c r="DF15" s="18">
        <v>0</v>
      </c>
      <c r="DG15" s="18">
        <v>0</v>
      </c>
      <c r="DH15" s="18">
        <v>0</v>
      </c>
      <c r="DI15" s="16">
        <v>0</v>
      </c>
    </row>
    <row r="16" spans="1:113" s="18" customFormat="1" ht="30" customHeight="1" x14ac:dyDescent="0.25">
      <c r="A16" s="60" t="s">
        <v>57</v>
      </c>
      <c r="B16" s="17" t="s">
        <v>6</v>
      </c>
      <c r="C16" s="18">
        <v>-1</v>
      </c>
      <c r="D16" s="18">
        <v>1</v>
      </c>
      <c r="E16" s="18">
        <v>0</v>
      </c>
      <c r="F16" s="18">
        <v>0</v>
      </c>
      <c r="G16" s="18">
        <v>2</v>
      </c>
      <c r="H16" s="18" t="s">
        <v>33</v>
      </c>
      <c r="I16" s="18">
        <v>0</v>
      </c>
      <c r="J16" s="18">
        <v>0</v>
      </c>
      <c r="K16" s="18">
        <v>0</v>
      </c>
      <c r="L16" s="18">
        <v>0</v>
      </c>
      <c r="M16" s="18" t="s">
        <v>33</v>
      </c>
      <c r="N16" s="18">
        <v>0</v>
      </c>
      <c r="O16" s="18">
        <v>0</v>
      </c>
      <c r="P16" s="18">
        <v>0</v>
      </c>
      <c r="Q16" s="16">
        <v>0</v>
      </c>
      <c r="R16" s="18" t="s">
        <v>33</v>
      </c>
      <c r="S16" s="18">
        <v>0</v>
      </c>
      <c r="T16" s="18">
        <v>1</v>
      </c>
      <c r="U16" s="18">
        <v>0</v>
      </c>
      <c r="V16" s="18">
        <v>0</v>
      </c>
      <c r="W16" s="18">
        <v>0</v>
      </c>
      <c r="X16" s="18" t="s">
        <v>33</v>
      </c>
      <c r="Y16" s="18">
        <v>0</v>
      </c>
      <c r="Z16" s="18">
        <v>0</v>
      </c>
      <c r="AA16" s="18">
        <v>0</v>
      </c>
      <c r="AB16" s="18">
        <v>0</v>
      </c>
      <c r="AC16" s="18" t="s">
        <v>33</v>
      </c>
      <c r="AD16" s="18">
        <v>0</v>
      </c>
      <c r="AE16" s="18">
        <v>0</v>
      </c>
      <c r="AF16" s="18">
        <v>0</v>
      </c>
      <c r="AG16" s="16">
        <v>0</v>
      </c>
      <c r="AH16" s="18" t="s">
        <v>33</v>
      </c>
      <c r="AI16" s="18">
        <v>0</v>
      </c>
      <c r="AJ16" s="18">
        <v>1</v>
      </c>
      <c r="AK16" s="18">
        <v>0</v>
      </c>
      <c r="AL16" s="18">
        <v>0</v>
      </c>
      <c r="AM16" s="18">
        <v>0</v>
      </c>
      <c r="AN16" s="18" t="s">
        <v>33</v>
      </c>
      <c r="AO16" s="18">
        <v>0</v>
      </c>
      <c r="AP16" s="18">
        <v>0</v>
      </c>
      <c r="AQ16" s="18">
        <v>0</v>
      </c>
      <c r="AR16" s="18">
        <v>0</v>
      </c>
      <c r="AS16" s="18" t="s">
        <v>33</v>
      </c>
      <c r="AT16" s="18">
        <v>0</v>
      </c>
      <c r="AU16" s="18">
        <v>0</v>
      </c>
      <c r="AV16" s="18">
        <v>0</v>
      </c>
      <c r="AW16" s="16">
        <v>0</v>
      </c>
      <c r="AX16" s="18" t="s">
        <v>33</v>
      </c>
      <c r="AY16" s="18">
        <v>0</v>
      </c>
      <c r="AZ16" s="18">
        <v>1</v>
      </c>
      <c r="BA16" s="18">
        <v>0</v>
      </c>
      <c r="BB16" s="18">
        <v>0</v>
      </c>
      <c r="BC16" s="18">
        <v>0</v>
      </c>
      <c r="BD16" s="18" t="s">
        <v>33</v>
      </c>
      <c r="BE16" s="18">
        <v>0</v>
      </c>
      <c r="BF16" s="18">
        <v>0</v>
      </c>
      <c r="BG16" s="18">
        <v>0</v>
      </c>
      <c r="BH16" s="18">
        <v>0</v>
      </c>
      <c r="BI16" s="18" t="s">
        <v>33</v>
      </c>
      <c r="BJ16" s="18">
        <v>0</v>
      </c>
      <c r="BK16" s="18">
        <v>0</v>
      </c>
      <c r="BL16" s="18">
        <v>0</v>
      </c>
      <c r="BM16" s="16">
        <v>0</v>
      </c>
      <c r="BN16" s="18" t="s">
        <v>33</v>
      </c>
      <c r="BO16" s="18">
        <v>0</v>
      </c>
      <c r="BP16" s="18">
        <v>1</v>
      </c>
      <c r="BQ16" s="18">
        <v>0</v>
      </c>
      <c r="BR16" s="18">
        <v>0</v>
      </c>
      <c r="BS16" s="18">
        <v>0</v>
      </c>
      <c r="BT16" s="18" t="s">
        <v>33</v>
      </c>
      <c r="BU16" s="18">
        <v>0</v>
      </c>
      <c r="BV16" s="18">
        <v>0</v>
      </c>
      <c r="BW16" s="18">
        <v>0</v>
      </c>
      <c r="BX16" s="18">
        <v>0</v>
      </c>
      <c r="BY16" s="18" t="s">
        <v>33</v>
      </c>
      <c r="BZ16" s="18">
        <v>0</v>
      </c>
      <c r="CA16" s="18">
        <v>0</v>
      </c>
      <c r="CB16" s="18">
        <v>0</v>
      </c>
      <c r="CC16" s="16">
        <v>0</v>
      </c>
      <c r="CD16" s="18" t="s">
        <v>33</v>
      </c>
      <c r="CE16" s="18">
        <v>0</v>
      </c>
      <c r="CF16" s="18">
        <v>1</v>
      </c>
      <c r="CG16" s="18">
        <v>0</v>
      </c>
      <c r="CH16" s="18">
        <v>0</v>
      </c>
      <c r="CI16" s="18">
        <v>0</v>
      </c>
      <c r="CJ16" s="18" t="s">
        <v>33</v>
      </c>
      <c r="CK16" s="18">
        <v>0</v>
      </c>
      <c r="CL16" s="18">
        <v>0</v>
      </c>
      <c r="CM16" s="18">
        <v>0</v>
      </c>
      <c r="CN16" s="18">
        <v>0</v>
      </c>
      <c r="CO16" s="18" t="s">
        <v>33</v>
      </c>
      <c r="CP16" s="18">
        <v>0</v>
      </c>
      <c r="CQ16" s="18">
        <v>0</v>
      </c>
      <c r="CR16" s="18">
        <v>0</v>
      </c>
      <c r="CS16" s="16">
        <v>0</v>
      </c>
      <c r="CT16" s="18" t="s">
        <v>33</v>
      </c>
      <c r="CU16" s="18">
        <v>0</v>
      </c>
      <c r="CV16" s="18">
        <v>1</v>
      </c>
      <c r="CW16" s="18">
        <v>0</v>
      </c>
      <c r="CX16" s="18">
        <v>0</v>
      </c>
      <c r="CY16" s="18">
        <v>0</v>
      </c>
      <c r="CZ16" s="18" t="s">
        <v>33</v>
      </c>
      <c r="DA16" s="18">
        <v>0</v>
      </c>
      <c r="DB16" s="18">
        <v>0</v>
      </c>
      <c r="DC16" s="18">
        <v>0</v>
      </c>
      <c r="DD16" s="18">
        <v>0</v>
      </c>
      <c r="DE16" s="18" t="s">
        <v>33</v>
      </c>
      <c r="DF16" s="18">
        <v>0</v>
      </c>
      <c r="DG16" s="18">
        <v>0</v>
      </c>
      <c r="DH16" s="18">
        <v>0</v>
      </c>
      <c r="DI16" s="16">
        <v>0</v>
      </c>
    </row>
    <row r="17" spans="1:113" s="18" customFormat="1" ht="30" customHeight="1" x14ac:dyDescent="0.25">
      <c r="A17" s="60" t="s">
        <v>52</v>
      </c>
      <c r="B17" s="17" t="s">
        <v>6</v>
      </c>
      <c r="C17" s="18">
        <v>-1</v>
      </c>
      <c r="D17" s="18">
        <v>1</v>
      </c>
      <c r="E17" s="18">
        <v>0</v>
      </c>
      <c r="F17" s="18">
        <v>0</v>
      </c>
      <c r="G17" s="18">
        <v>3</v>
      </c>
      <c r="H17" s="18" t="s">
        <v>33</v>
      </c>
      <c r="I17" s="18">
        <v>0</v>
      </c>
      <c r="J17" s="18">
        <v>0</v>
      </c>
      <c r="K17" s="18">
        <v>0</v>
      </c>
      <c r="L17" s="18">
        <v>0</v>
      </c>
      <c r="M17" s="18" t="s">
        <v>33</v>
      </c>
      <c r="N17" s="18">
        <v>0</v>
      </c>
      <c r="O17" s="18">
        <v>0</v>
      </c>
      <c r="P17" s="18">
        <v>0</v>
      </c>
      <c r="Q17" s="16">
        <v>0</v>
      </c>
      <c r="R17" s="18" t="s">
        <v>33</v>
      </c>
      <c r="S17" s="18">
        <v>0</v>
      </c>
      <c r="T17" s="18">
        <v>1</v>
      </c>
      <c r="U17" s="18">
        <v>0</v>
      </c>
      <c r="V17" s="18">
        <v>0</v>
      </c>
      <c r="W17" s="18">
        <v>0</v>
      </c>
      <c r="X17" s="18" t="s">
        <v>33</v>
      </c>
      <c r="Y17" s="18">
        <v>0</v>
      </c>
      <c r="Z17" s="18">
        <v>0</v>
      </c>
      <c r="AA17" s="18">
        <v>0</v>
      </c>
      <c r="AB17" s="18">
        <v>0</v>
      </c>
      <c r="AC17" s="18" t="s">
        <v>33</v>
      </c>
      <c r="AD17" s="18">
        <v>0</v>
      </c>
      <c r="AE17" s="18">
        <v>0</v>
      </c>
      <c r="AF17" s="18">
        <v>0</v>
      </c>
      <c r="AG17" s="16">
        <v>0</v>
      </c>
      <c r="AH17" s="18" t="s">
        <v>33</v>
      </c>
      <c r="AI17" s="18">
        <v>0</v>
      </c>
      <c r="AJ17" s="18">
        <v>1</v>
      </c>
      <c r="AK17" s="18">
        <v>0</v>
      </c>
      <c r="AL17" s="18">
        <v>0</v>
      </c>
      <c r="AM17" s="18">
        <v>0</v>
      </c>
      <c r="AN17" s="18" t="s">
        <v>33</v>
      </c>
      <c r="AO17" s="18">
        <v>0</v>
      </c>
      <c r="AP17" s="18">
        <v>0</v>
      </c>
      <c r="AQ17" s="18">
        <v>0</v>
      </c>
      <c r="AR17" s="18">
        <v>0</v>
      </c>
      <c r="AS17" s="18" t="s">
        <v>33</v>
      </c>
      <c r="AT17" s="18">
        <v>0</v>
      </c>
      <c r="AU17" s="18">
        <v>0</v>
      </c>
      <c r="AV17" s="18">
        <v>0</v>
      </c>
      <c r="AW17" s="16">
        <v>0</v>
      </c>
      <c r="AX17" s="18" t="s">
        <v>33</v>
      </c>
      <c r="AY17" s="18">
        <v>0</v>
      </c>
      <c r="AZ17" s="18">
        <v>1</v>
      </c>
      <c r="BA17" s="18">
        <v>0</v>
      </c>
      <c r="BB17" s="18">
        <v>0</v>
      </c>
      <c r="BC17" s="18">
        <v>0</v>
      </c>
      <c r="BD17" s="18" t="s">
        <v>33</v>
      </c>
      <c r="BE17" s="18">
        <v>0</v>
      </c>
      <c r="BF17" s="18">
        <v>0</v>
      </c>
      <c r="BG17" s="18">
        <v>0</v>
      </c>
      <c r="BH17" s="18">
        <v>0</v>
      </c>
      <c r="BI17" s="18" t="s">
        <v>33</v>
      </c>
      <c r="BJ17" s="18">
        <v>0</v>
      </c>
      <c r="BK17" s="18">
        <v>0</v>
      </c>
      <c r="BL17" s="18">
        <v>0</v>
      </c>
      <c r="BM17" s="16">
        <v>0</v>
      </c>
      <c r="BN17" s="18" t="s">
        <v>33</v>
      </c>
      <c r="BO17" s="18">
        <v>0</v>
      </c>
      <c r="BP17" s="18">
        <v>1</v>
      </c>
      <c r="BQ17" s="18">
        <v>0</v>
      </c>
      <c r="BR17" s="18">
        <v>0</v>
      </c>
      <c r="BS17" s="18">
        <v>0</v>
      </c>
      <c r="BT17" s="18" t="s">
        <v>33</v>
      </c>
      <c r="BU17" s="18">
        <v>0</v>
      </c>
      <c r="BV17" s="18">
        <v>0</v>
      </c>
      <c r="BW17" s="18">
        <v>0</v>
      </c>
      <c r="BX17" s="18">
        <v>0</v>
      </c>
      <c r="BY17" s="18" t="s">
        <v>33</v>
      </c>
      <c r="BZ17" s="18">
        <v>0</v>
      </c>
      <c r="CA17" s="18">
        <v>0</v>
      </c>
      <c r="CB17" s="18">
        <v>0</v>
      </c>
      <c r="CC17" s="16">
        <v>0</v>
      </c>
      <c r="CD17" s="18" t="s">
        <v>33</v>
      </c>
      <c r="CE17" s="18">
        <v>0</v>
      </c>
      <c r="CF17" s="18">
        <v>1</v>
      </c>
      <c r="CG17" s="18">
        <v>0</v>
      </c>
      <c r="CH17" s="18">
        <v>0</v>
      </c>
      <c r="CI17" s="18">
        <v>0</v>
      </c>
      <c r="CJ17" s="18" t="s">
        <v>33</v>
      </c>
      <c r="CK17" s="18">
        <v>0</v>
      </c>
      <c r="CL17" s="18">
        <v>0</v>
      </c>
      <c r="CM17" s="18">
        <v>0</v>
      </c>
      <c r="CN17" s="18">
        <v>0</v>
      </c>
      <c r="CO17" s="18" t="s">
        <v>33</v>
      </c>
      <c r="CP17" s="18">
        <v>0</v>
      </c>
      <c r="CQ17" s="18">
        <v>0</v>
      </c>
      <c r="CR17" s="18">
        <v>0</v>
      </c>
      <c r="CS17" s="16">
        <v>0</v>
      </c>
      <c r="CT17" s="18" t="s">
        <v>33</v>
      </c>
      <c r="CU17" s="18">
        <v>0</v>
      </c>
      <c r="CV17" s="18">
        <v>1</v>
      </c>
      <c r="CW17" s="18">
        <v>0</v>
      </c>
      <c r="CX17" s="18">
        <v>0</v>
      </c>
      <c r="CY17" s="18">
        <v>0</v>
      </c>
      <c r="CZ17" s="18" t="s">
        <v>33</v>
      </c>
      <c r="DA17" s="18">
        <v>0</v>
      </c>
      <c r="DB17" s="18">
        <v>0</v>
      </c>
      <c r="DC17" s="18">
        <v>0</v>
      </c>
      <c r="DD17" s="18">
        <v>0</v>
      </c>
      <c r="DE17" s="18" t="s">
        <v>33</v>
      </c>
      <c r="DF17" s="18">
        <v>0</v>
      </c>
      <c r="DG17" s="18">
        <v>0</v>
      </c>
      <c r="DH17" s="18">
        <v>0</v>
      </c>
      <c r="DI17" s="16">
        <v>0</v>
      </c>
    </row>
    <row r="18" spans="1:113" s="18" customFormat="1" ht="30" customHeight="1" x14ac:dyDescent="0.25">
      <c r="A18" s="60" t="s">
        <v>53</v>
      </c>
      <c r="B18" s="17" t="s">
        <v>33</v>
      </c>
      <c r="C18" s="18">
        <v>0</v>
      </c>
      <c r="D18" s="18">
        <v>1</v>
      </c>
      <c r="E18" s="18">
        <v>0</v>
      </c>
      <c r="F18" s="18">
        <v>0</v>
      </c>
      <c r="G18" s="18">
        <v>0</v>
      </c>
      <c r="H18" s="18" t="s">
        <v>33</v>
      </c>
      <c r="I18" s="18">
        <v>0</v>
      </c>
      <c r="J18" s="18">
        <v>0</v>
      </c>
      <c r="K18" s="18">
        <v>0</v>
      </c>
      <c r="L18" s="18">
        <v>0</v>
      </c>
      <c r="M18" s="18" t="s">
        <v>33</v>
      </c>
      <c r="N18" s="18">
        <v>0</v>
      </c>
      <c r="O18" s="18">
        <v>0</v>
      </c>
      <c r="P18" s="18">
        <v>0</v>
      </c>
      <c r="Q18" s="16">
        <v>0</v>
      </c>
      <c r="R18" s="17" t="s">
        <v>6</v>
      </c>
      <c r="S18" s="18">
        <v>-1</v>
      </c>
      <c r="T18" s="18">
        <v>1</v>
      </c>
      <c r="U18" s="18">
        <v>0</v>
      </c>
      <c r="V18" s="18">
        <v>0</v>
      </c>
      <c r="W18" s="18">
        <v>1</v>
      </c>
      <c r="X18" s="18" t="s">
        <v>33</v>
      </c>
      <c r="Y18" s="18">
        <v>0</v>
      </c>
      <c r="Z18" s="18">
        <v>0</v>
      </c>
      <c r="AA18" s="18">
        <v>0</v>
      </c>
      <c r="AB18" s="18">
        <v>0</v>
      </c>
      <c r="AC18" s="18" t="s">
        <v>33</v>
      </c>
      <c r="AD18" s="18">
        <v>0</v>
      </c>
      <c r="AE18" s="18">
        <v>0</v>
      </c>
      <c r="AF18" s="18">
        <v>0</v>
      </c>
      <c r="AG18" s="16">
        <v>0</v>
      </c>
      <c r="AH18" s="18" t="s">
        <v>33</v>
      </c>
      <c r="AI18" s="18">
        <v>0</v>
      </c>
      <c r="AJ18" s="18">
        <v>1</v>
      </c>
      <c r="AK18" s="18">
        <v>0</v>
      </c>
      <c r="AL18" s="18">
        <v>0</v>
      </c>
      <c r="AM18" s="18">
        <v>0</v>
      </c>
      <c r="AN18" s="18" t="s">
        <v>33</v>
      </c>
      <c r="AO18" s="18">
        <v>0</v>
      </c>
      <c r="AP18" s="18">
        <v>0</v>
      </c>
      <c r="AQ18" s="18">
        <v>0</v>
      </c>
      <c r="AR18" s="18">
        <v>0</v>
      </c>
      <c r="AS18" s="18" t="s">
        <v>33</v>
      </c>
      <c r="AT18" s="18">
        <v>0</v>
      </c>
      <c r="AU18" s="18">
        <v>0</v>
      </c>
      <c r="AV18" s="18">
        <v>0</v>
      </c>
      <c r="AW18" s="16">
        <v>0</v>
      </c>
      <c r="AX18" s="18" t="s">
        <v>33</v>
      </c>
      <c r="AY18" s="18">
        <v>0</v>
      </c>
      <c r="AZ18" s="18">
        <v>1</v>
      </c>
      <c r="BA18" s="18">
        <v>0</v>
      </c>
      <c r="BB18" s="18">
        <v>0</v>
      </c>
      <c r="BC18" s="18">
        <v>0</v>
      </c>
      <c r="BD18" s="18" t="s">
        <v>33</v>
      </c>
      <c r="BE18" s="18">
        <v>0</v>
      </c>
      <c r="BF18" s="18">
        <v>0</v>
      </c>
      <c r="BG18" s="18">
        <v>0</v>
      </c>
      <c r="BH18" s="18">
        <v>0</v>
      </c>
      <c r="BI18" s="18" t="s">
        <v>33</v>
      </c>
      <c r="BJ18" s="18">
        <v>0</v>
      </c>
      <c r="BK18" s="18">
        <v>0</v>
      </c>
      <c r="BL18" s="18">
        <v>0</v>
      </c>
      <c r="BM18" s="16">
        <v>0</v>
      </c>
      <c r="BN18" s="18" t="s">
        <v>33</v>
      </c>
      <c r="BO18" s="18">
        <v>0</v>
      </c>
      <c r="BP18" s="18">
        <v>1</v>
      </c>
      <c r="BQ18" s="18">
        <v>0</v>
      </c>
      <c r="BR18" s="18">
        <v>0</v>
      </c>
      <c r="BS18" s="18">
        <v>0</v>
      </c>
      <c r="BT18" s="18" t="s">
        <v>33</v>
      </c>
      <c r="BU18" s="18">
        <v>0</v>
      </c>
      <c r="BV18" s="18">
        <v>0</v>
      </c>
      <c r="BW18" s="18">
        <v>0</v>
      </c>
      <c r="BX18" s="18">
        <v>0</v>
      </c>
      <c r="BY18" s="18" t="s">
        <v>33</v>
      </c>
      <c r="BZ18" s="18">
        <v>0</v>
      </c>
      <c r="CA18" s="18">
        <v>0</v>
      </c>
      <c r="CB18" s="18">
        <v>0</v>
      </c>
      <c r="CC18" s="16">
        <v>0</v>
      </c>
      <c r="CD18" s="18" t="s">
        <v>33</v>
      </c>
      <c r="CE18" s="18">
        <v>0</v>
      </c>
      <c r="CF18" s="18">
        <v>1</v>
      </c>
      <c r="CG18" s="18">
        <v>0</v>
      </c>
      <c r="CH18" s="18">
        <v>0</v>
      </c>
      <c r="CI18" s="18">
        <v>0</v>
      </c>
      <c r="CJ18" s="18" t="s">
        <v>33</v>
      </c>
      <c r="CK18" s="18">
        <v>0</v>
      </c>
      <c r="CL18" s="18">
        <v>0</v>
      </c>
      <c r="CM18" s="18">
        <v>0</v>
      </c>
      <c r="CN18" s="18">
        <v>0</v>
      </c>
      <c r="CO18" s="18" t="s">
        <v>33</v>
      </c>
      <c r="CP18" s="18">
        <v>0</v>
      </c>
      <c r="CQ18" s="18">
        <v>0</v>
      </c>
      <c r="CR18" s="18">
        <v>0</v>
      </c>
      <c r="CS18" s="16">
        <v>0</v>
      </c>
      <c r="CT18" s="18" t="s">
        <v>33</v>
      </c>
      <c r="CU18" s="18">
        <v>0</v>
      </c>
      <c r="CV18" s="18">
        <v>1</v>
      </c>
      <c r="CW18" s="18">
        <v>0</v>
      </c>
      <c r="CX18" s="18">
        <v>0</v>
      </c>
      <c r="CY18" s="18">
        <v>0</v>
      </c>
      <c r="CZ18" s="18" t="s">
        <v>33</v>
      </c>
      <c r="DA18" s="18">
        <v>0</v>
      </c>
      <c r="DB18" s="18">
        <v>0</v>
      </c>
      <c r="DC18" s="18">
        <v>0</v>
      </c>
      <c r="DD18" s="18">
        <v>0</v>
      </c>
      <c r="DE18" s="18" t="s">
        <v>33</v>
      </c>
      <c r="DF18" s="18">
        <v>0</v>
      </c>
      <c r="DG18" s="18">
        <v>0</v>
      </c>
      <c r="DH18" s="18">
        <v>0</v>
      </c>
      <c r="DI18" s="16">
        <v>0</v>
      </c>
    </row>
    <row r="19" spans="1:113" s="18" customFormat="1" ht="30" customHeight="1" x14ac:dyDescent="0.25">
      <c r="A19" s="60" t="s">
        <v>54</v>
      </c>
      <c r="B19" s="17" t="s">
        <v>33</v>
      </c>
      <c r="C19" s="18">
        <v>0</v>
      </c>
      <c r="D19" s="18">
        <v>1</v>
      </c>
      <c r="E19" s="18">
        <v>0</v>
      </c>
      <c r="F19" s="18">
        <v>0</v>
      </c>
      <c r="G19" s="18">
        <v>0</v>
      </c>
      <c r="H19" s="18" t="s">
        <v>33</v>
      </c>
      <c r="I19" s="18">
        <v>0</v>
      </c>
      <c r="J19" s="18">
        <v>0</v>
      </c>
      <c r="K19" s="18">
        <v>0</v>
      </c>
      <c r="L19" s="18">
        <v>0</v>
      </c>
      <c r="M19" s="18" t="s">
        <v>33</v>
      </c>
      <c r="N19" s="18">
        <v>0</v>
      </c>
      <c r="O19" s="18">
        <v>0</v>
      </c>
      <c r="P19" s="18">
        <v>0</v>
      </c>
      <c r="Q19" s="16">
        <v>0</v>
      </c>
      <c r="R19" s="17" t="s">
        <v>6</v>
      </c>
      <c r="S19" s="18">
        <v>-1</v>
      </c>
      <c r="T19" s="18">
        <v>1</v>
      </c>
      <c r="U19" s="18">
        <v>0</v>
      </c>
      <c r="V19" s="18">
        <v>0</v>
      </c>
      <c r="W19" s="18">
        <v>2</v>
      </c>
      <c r="X19" s="18" t="s">
        <v>33</v>
      </c>
      <c r="Y19" s="18">
        <v>0</v>
      </c>
      <c r="Z19" s="18">
        <v>0</v>
      </c>
      <c r="AA19" s="18">
        <v>0</v>
      </c>
      <c r="AB19" s="18">
        <v>0</v>
      </c>
      <c r="AC19" s="18" t="s">
        <v>33</v>
      </c>
      <c r="AD19" s="18">
        <v>0</v>
      </c>
      <c r="AE19" s="18">
        <v>0</v>
      </c>
      <c r="AF19" s="18">
        <v>0</v>
      </c>
      <c r="AG19" s="16">
        <v>0</v>
      </c>
      <c r="AH19" s="18" t="s">
        <v>33</v>
      </c>
      <c r="AI19" s="18">
        <v>0</v>
      </c>
      <c r="AJ19" s="18">
        <v>1</v>
      </c>
      <c r="AK19" s="18">
        <v>0</v>
      </c>
      <c r="AL19" s="18">
        <v>0</v>
      </c>
      <c r="AM19" s="18">
        <v>0</v>
      </c>
      <c r="AN19" s="18" t="s">
        <v>33</v>
      </c>
      <c r="AO19" s="18">
        <v>0</v>
      </c>
      <c r="AP19" s="18">
        <v>0</v>
      </c>
      <c r="AQ19" s="18">
        <v>0</v>
      </c>
      <c r="AR19" s="18">
        <v>0</v>
      </c>
      <c r="AS19" s="18" t="s">
        <v>33</v>
      </c>
      <c r="AT19" s="18">
        <v>0</v>
      </c>
      <c r="AU19" s="18">
        <v>0</v>
      </c>
      <c r="AV19" s="18">
        <v>0</v>
      </c>
      <c r="AW19" s="16">
        <v>0</v>
      </c>
      <c r="AX19" s="18" t="s">
        <v>33</v>
      </c>
      <c r="AY19" s="18">
        <v>0</v>
      </c>
      <c r="AZ19" s="18">
        <v>1</v>
      </c>
      <c r="BA19" s="18">
        <v>0</v>
      </c>
      <c r="BB19" s="18">
        <v>0</v>
      </c>
      <c r="BC19" s="18">
        <v>0</v>
      </c>
      <c r="BD19" s="18" t="s">
        <v>33</v>
      </c>
      <c r="BE19" s="18">
        <v>0</v>
      </c>
      <c r="BF19" s="18">
        <v>0</v>
      </c>
      <c r="BG19" s="18">
        <v>0</v>
      </c>
      <c r="BH19" s="18">
        <v>0</v>
      </c>
      <c r="BI19" s="18" t="s">
        <v>33</v>
      </c>
      <c r="BJ19" s="18">
        <v>0</v>
      </c>
      <c r="BK19" s="18">
        <v>0</v>
      </c>
      <c r="BL19" s="18">
        <v>0</v>
      </c>
      <c r="BM19" s="16">
        <v>0</v>
      </c>
      <c r="BN19" s="18" t="s">
        <v>33</v>
      </c>
      <c r="BO19" s="18">
        <v>0</v>
      </c>
      <c r="BP19" s="18">
        <v>1</v>
      </c>
      <c r="BQ19" s="18">
        <v>0</v>
      </c>
      <c r="BR19" s="18">
        <v>0</v>
      </c>
      <c r="BS19" s="18">
        <v>0</v>
      </c>
      <c r="BT19" s="18" t="s">
        <v>33</v>
      </c>
      <c r="BU19" s="18">
        <v>0</v>
      </c>
      <c r="BV19" s="18">
        <v>0</v>
      </c>
      <c r="BW19" s="18">
        <v>0</v>
      </c>
      <c r="BX19" s="18">
        <v>0</v>
      </c>
      <c r="BY19" s="18" t="s">
        <v>33</v>
      </c>
      <c r="BZ19" s="18">
        <v>0</v>
      </c>
      <c r="CA19" s="18">
        <v>0</v>
      </c>
      <c r="CB19" s="18">
        <v>0</v>
      </c>
      <c r="CC19" s="16">
        <v>0</v>
      </c>
      <c r="CD19" s="18" t="s">
        <v>33</v>
      </c>
      <c r="CE19" s="18">
        <v>0</v>
      </c>
      <c r="CF19" s="18">
        <v>1</v>
      </c>
      <c r="CG19" s="18">
        <v>0</v>
      </c>
      <c r="CH19" s="18">
        <v>0</v>
      </c>
      <c r="CI19" s="18">
        <v>0</v>
      </c>
      <c r="CJ19" s="18" t="s">
        <v>33</v>
      </c>
      <c r="CK19" s="18">
        <v>0</v>
      </c>
      <c r="CL19" s="18">
        <v>0</v>
      </c>
      <c r="CM19" s="18">
        <v>0</v>
      </c>
      <c r="CN19" s="18">
        <v>0</v>
      </c>
      <c r="CO19" s="18" t="s">
        <v>33</v>
      </c>
      <c r="CP19" s="18">
        <v>0</v>
      </c>
      <c r="CQ19" s="18">
        <v>0</v>
      </c>
      <c r="CR19" s="18">
        <v>0</v>
      </c>
      <c r="CS19" s="16">
        <v>0</v>
      </c>
      <c r="CT19" s="18" t="s">
        <v>33</v>
      </c>
      <c r="CU19" s="18">
        <v>0</v>
      </c>
      <c r="CV19" s="18">
        <v>1</v>
      </c>
      <c r="CW19" s="18">
        <v>0</v>
      </c>
      <c r="CX19" s="18">
        <v>0</v>
      </c>
      <c r="CY19" s="18">
        <v>0</v>
      </c>
      <c r="CZ19" s="18" t="s">
        <v>33</v>
      </c>
      <c r="DA19" s="18">
        <v>0</v>
      </c>
      <c r="DB19" s="18">
        <v>0</v>
      </c>
      <c r="DC19" s="18">
        <v>0</v>
      </c>
      <c r="DD19" s="18">
        <v>0</v>
      </c>
      <c r="DE19" s="18" t="s">
        <v>33</v>
      </c>
      <c r="DF19" s="18">
        <v>0</v>
      </c>
      <c r="DG19" s="18">
        <v>0</v>
      </c>
      <c r="DH19" s="18">
        <v>0</v>
      </c>
      <c r="DI19" s="16">
        <v>0</v>
      </c>
    </row>
    <row r="20" spans="1:113" s="63" customFormat="1" ht="30" customHeight="1" x14ac:dyDescent="0.25">
      <c r="A20" s="14" t="s">
        <v>55</v>
      </c>
      <c r="B20" s="62" t="s">
        <v>33</v>
      </c>
      <c r="C20" s="63">
        <v>0</v>
      </c>
      <c r="D20" s="63">
        <v>1</v>
      </c>
      <c r="E20" s="63">
        <v>0</v>
      </c>
      <c r="F20" s="63">
        <v>0</v>
      </c>
      <c r="G20" s="63">
        <v>0</v>
      </c>
      <c r="H20" s="63" t="s">
        <v>33</v>
      </c>
      <c r="I20" s="63">
        <v>0</v>
      </c>
      <c r="J20" s="63">
        <v>0</v>
      </c>
      <c r="K20" s="63">
        <v>0</v>
      </c>
      <c r="L20" s="63">
        <v>0</v>
      </c>
      <c r="M20" s="63" t="s">
        <v>33</v>
      </c>
      <c r="N20" s="63">
        <v>0</v>
      </c>
      <c r="O20" s="63">
        <v>0</v>
      </c>
      <c r="P20" s="63">
        <v>0</v>
      </c>
      <c r="Q20" s="64">
        <v>0</v>
      </c>
      <c r="R20" s="62" t="s">
        <v>6</v>
      </c>
      <c r="S20" s="63">
        <v>-1</v>
      </c>
      <c r="T20" s="63">
        <v>1</v>
      </c>
      <c r="U20" s="63">
        <v>0</v>
      </c>
      <c r="V20" s="63">
        <v>0</v>
      </c>
      <c r="W20" s="63">
        <v>3</v>
      </c>
      <c r="X20" s="63" t="s">
        <v>33</v>
      </c>
      <c r="Y20" s="63">
        <v>0</v>
      </c>
      <c r="Z20" s="63">
        <v>0</v>
      </c>
      <c r="AA20" s="63">
        <v>0</v>
      </c>
      <c r="AB20" s="63">
        <v>0</v>
      </c>
      <c r="AC20" s="63" t="s">
        <v>33</v>
      </c>
      <c r="AD20" s="63">
        <v>0</v>
      </c>
      <c r="AE20" s="63">
        <v>0</v>
      </c>
      <c r="AF20" s="63">
        <v>0</v>
      </c>
      <c r="AG20" s="64">
        <v>0</v>
      </c>
      <c r="AH20" s="63" t="s">
        <v>33</v>
      </c>
      <c r="AI20" s="63">
        <v>0</v>
      </c>
      <c r="AJ20" s="63">
        <v>1</v>
      </c>
      <c r="AK20" s="63">
        <v>0</v>
      </c>
      <c r="AL20" s="63">
        <v>0</v>
      </c>
      <c r="AM20" s="63">
        <v>0</v>
      </c>
      <c r="AN20" s="63" t="s">
        <v>33</v>
      </c>
      <c r="AO20" s="63">
        <v>0</v>
      </c>
      <c r="AP20" s="63">
        <v>0</v>
      </c>
      <c r="AQ20" s="63">
        <v>0</v>
      </c>
      <c r="AR20" s="63">
        <v>0</v>
      </c>
      <c r="AS20" s="63" t="s">
        <v>33</v>
      </c>
      <c r="AT20" s="63">
        <v>0</v>
      </c>
      <c r="AU20" s="63">
        <v>0</v>
      </c>
      <c r="AV20" s="63">
        <v>0</v>
      </c>
      <c r="AW20" s="64">
        <v>0</v>
      </c>
      <c r="AX20" s="63" t="s">
        <v>33</v>
      </c>
      <c r="AY20" s="63">
        <v>0</v>
      </c>
      <c r="AZ20" s="63">
        <v>1</v>
      </c>
      <c r="BA20" s="63">
        <v>0</v>
      </c>
      <c r="BB20" s="63">
        <v>0</v>
      </c>
      <c r="BC20" s="63">
        <v>0</v>
      </c>
      <c r="BD20" s="63" t="s">
        <v>33</v>
      </c>
      <c r="BE20" s="63">
        <v>0</v>
      </c>
      <c r="BF20" s="63">
        <v>0</v>
      </c>
      <c r="BG20" s="63">
        <v>0</v>
      </c>
      <c r="BH20" s="63">
        <v>0</v>
      </c>
      <c r="BI20" s="63" t="s">
        <v>33</v>
      </c>
      <c r="BJ20" s="63">
        <v>0</v>
      </c>
      <c r="BK20" s="63">
        <v>0</v>
      </c>
      <c r="BL20" s="63">
        <v>0</v>
      </c>
      <c r="BM20" s="64">
        <v>0</v>
      </c>
      <c r="BN20" s="63" t="s">
        <v>33</v>
      </c>
      <c r="BO20" s="63">
        <v>0</v>
      </c>
      <c r="BP20" s="63">
        <v>1</v>
      </c>
      <c r="BQ20" s="63">
        <v>0</v>
      </c>
      <c r="BR20" s="63">
        <v>0</v>
      </c>
      <c r="BS20" s="63">
        <v>0</v>
      </c>
      <c r="BT20" s="63" t="s">
        <v>33</v>
      </c>
      <c r="BU20" s="63">
        <v>0</v>
      </c>
      <c r="BV20" s="63">
        <v>0</v>
      </c>
      <c r="BW20" s="63">
        <v>0</v>
      </c>
      <c r="BX20" s="63">
        <v>0</v>
      </c>
      <c r="BY20" s="63" t="s">
        <v>33</v>
      </c>
      <c r="BZ20" s="63">
        <v>0</v>
      </c>
      <c r="CA20" s="63">
        <v>0</v>
      </c>
      <c r="CB20" s="63">
        <v>0</v>
      </c>
      <c r="CC20" s="64">
        <v>0</v>
      </c>
      <c r="CD20" s="63" t="s">
        <v>33</v>
      </c>
      <c r="CE20" s="63">
        <v>0</v>
      </c>
      <c r="CF20" s="63">
        <v>1</v>
      </c>
      <c r="CG20" s="63">
        <v>0</v>
      </c>
      <c r="CH20" s="63">
        <v>0</v>
      </c>
      <c r="CI20" s="63">
        <v>0</v>
      </c>
      <c r="CJ20" s="63" t="s">
        <v>33</v>
      </c>
      <c r="CK20" s="63">
        <v>0</v>
      </c>
      <c r="CL20" s="63">
        <v>0</v>
      </c>
      <c r="CM20" s="63">
        <v>0</v>
      </c>
      <c r="CN20" s="63">
        <v>0</v>
      </c>
      <c r="CO20" s="63" t="s">
        <v>33</v>
      </c>
      <c r="CP20" s="63">
        <v>0</v>
      </c>
      <c r="CQ20" s="63">
        <v>0</v>
      </c>
      <c r="CR20" s="63">
        <v>0</v>
      </c>
      <c r="CS20" s="64">
        <v>0</v>
      </c>
      <c r="CT20" s="63" t="s">
        <v>33</v>
      </c>
      <c r="CU20" s="63">
        <v>0</v>
      </c>
      <c r="CV20" s="63">
        <v>1</v>
      </c>
      <c r="CW20" s="63">
        <v>0</v>
      </c>
      <c r="CX20" s="63">
        <v>0</v>
      </c>
      <c r="CY20" s="63">
        <v>0</v>
      </c>
      <c r="CZ20" s="63" t="s">
        <v>33</v>
      </c>
      <c r="DA20" s="63">
        <v>0</v>
      </c>
      <c r="DB20" s="63">
        <v>0</v>
      </c>
      <c r="DC20" s="63">
        <v>0</v>
      </c>
      <c r="DD20" s="63">
        <v>0</v>
      </c>
      <c r="DE20" s="63" t="s">
        <v>33</v>
      </c>
      <c r="DF20" s="63">
        <v>0</v>
      </c>
      <c r="DG20" s="63">
        <v>0</v>
      </c>
      <c r="DH20" s="63">
        <v>0</v>
      </c>
      <c r="DI20" s="64">
        <v>0</v>
      </c>
    </row>
  </sheetData>
  <autoFilter ref="A3:DI3"/>
  <mergeCells count="28">
    <mergeCell ref="CO2:CS2"/>
    <mergeCell ref="CT2:CY2"/>
    <mergeCell ref="CZ2:DD2"/>
    <mergeCell ref="DE2:DI2"/>
    <mergeCell ref="BI2:BM2"/>
    <mergeCell ref="BN2:BS2"/>
    <mergeCell ref="BT2:BX2"/>
    <mergeCell ref="BY2:CC2"/>
    <mergeCell ref="CD2:CI2"/>
    <mergeCell ref="CJ2:CN2"/>
    <mergeCell ref="AC2:AG2"/>
    <mergeCell ref="AH2:AM2"/>
    <mergeCell ref="AN2:AR2"/>
    <mergeCell ref="AS2:AW2"/>
    <mergeCell ref="AX2:BC2"/>
    <mergeCell ref="BD2:BH2"/>
    <mergeCell ref="BN1:CC1"/>
    <mergeCell ref="CD1:CS1"/>
    <mergeCell ref="CT1:DI1"/>
    <mergeCell ref="B2:G2"/>
    <mergeCell ref="H2:L2"/>
    <mergeCell ref="M2:Q2"/>
    <mergeCell ref="R2:W2"/>
    <mergeCell ref="X2:AB2"/>
    <mergeCell ref="B1:Q1"/>
    <mergeCell ref="R1:AG1"/>
    <mergeCell ref="AH1:AW1"/>
    <mergeCell ref="AX1:BM1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34"/>
  <sheetViews>
    <sheetView workbookViewId="0">
      <selection activeCell="N4" sqref="N4:N20"/>
    </sheetView>
  </sheetViews>
  <sheetFormatPr defaultRowHeight="15" x14ac:dyDescent="0.25"/>
  <cols>
    <col min="1" max="1" width="15.42578125" style="1" bestFit="1" customWidth="1"/>
    <col min="2" max="2" width="18" style="1" bestFit="1" customWidth="1"/>
    <col min="3" max="3" width="13.42578125" style="1" bestFit="1" customWidth="1"/>
    <col min="4" max="4" width="18.42578125" style="1" bestFit="1" customWidth="1"/>
    <col min="5" max="5" width="21.5703125" bestFit="1" customWidth="1"/>
    <col min="6" max="6" width="21.5703125" customWidth="1"/>
    <col min="7" max="12" width="14.5703125" customWidth="1"/>
    <col min="13" max="13" width="23.28515625" bestFit="1" customWidth="1"/>
    <col min="14" max="14" width="26.42578125" style="2" customWidth="1"/>
  </cols>
  <sheetData>
    <row r="3" spans="1:14" x14ac:dyDescent="0.25">
      <c r="A3" s="91" t="s">
        <v>143</v>
      </c>
      <c r="B3" s="1" t="s">
        <v>164</v>
      </c>
      <c r="C3" s="1" t="s">
        <v>165</v>
      </c>
      <c r="D3" s="1" t="s">
        <v>166</v>
      </c>
      <c r="E3" s="1" t="s">
        <v>168</v>
      </c>
      <c r="F3" s="1"/>
      <c r="G3" s="4" t="s">
        <v>89</v>
      </c>
      <c r="H3" s="4" t="s">
        <v>72</v>
      </c>
      <c r="I3" s="4" t="s">
        <v>97</v>
      </c>
      <c r="J3" s="4" t="s">
        <v>95</v>
      </c>
      <c r="K3" s="4" t="s">
        <v>136</v>
      </c>
      <c r="L3" s="4" t="s">
        <v>21</v>
      </c>
      <c r="M3" s="4" t="s">
        <v>169</v>
      </c>
      <c r="N3" s="4" t="s">
        <v>141</v>
      </c>
    </row>
    <row r="4" spans="1:14" x14ac:dyDescent="0.25">
      <c r="A4" s="1" t="s">
        <v>29</v>
      </c>
      <c r="B4" s="92">
        <v>9</v>
      </c>
      <c r="C4" s="92">
        <v>3</v>
      </c>
      <c r="D4" s="92">
        <v>1</v>
      </c>
      <c r="E4" s="92">
        <v>0</v>
      </c>
      <c r="F4" s="92"/>
      <c r="G4" s="2" t="str">
        <f>A4</f>
        <v>Aura</v>
      </c>
      <c r="H4" s="2">
        <f>INDEX('T - Card'!A:B,MATCH(G4,'T - Card'!B:B,0),1)</f>
        <v>4</v>
      </c>
      <c r="I4" s="2">
        <f>GETPIVOTDATA("Sum of CardTypeID",$A$3,"Name",G4)</f>
        <v>9</v>
      </c>
      <c r="J4" s="2">
        <f>GETPIVOTDATA("Sum of TaskID",$C$4,"Name",G4)</f>
        <v>3</v>
      </c>
      <c r="K4" s="2">
        <f>GETPIVOTDATA("Sum of DisciplineID",$D$4,"Name",G4)</f>
        <v>1</v>
      </c>
      <c r="L4" s="2">
        <f>GETPIVOTDATA("Sum of RequirementID",$E$4,"Name",G4)</f>
        <v>0</v>
      </c>
      <c r="M4" s="2" t="str">
        <f>IF(L4=0,"NULL",L4)</f>
        <v>NULL</v>
      </c>
      <c r="N4" s="2" t="str">
        <f>_xlfn.CONCAT("(",H4,", ",I4,", ",J4,", ",K4,", ",M4,"),")</f>
        <v>(4, 9, 3, 1, NULL),</v>
      </c>
    </row>
    <row r="5" spans="1:14" x14ac:dyDescent="0.25">
      <c r="A5" s="1" t="s">
        <v>34</v>
      </c>
      <c r="B5" s="92">
        <v>2</v>
      </c>
      <c r="C5" s="92">
        <v>3</v>
      </c>
      <c r="D5" s="92">
        <v>1</v>
      </c>
      <c r="E5" s="92">
        <v>7</v>
      </c>
      <c r="F5" s="92"/>
      <c r="G5" s="2" t="str">
        <f t="shared" ref="G5:G11" si="0">A5</f>
        <v>Block</v>
      </c>
      <c r="H5" s="2">
        <f>INDEX('T - Card'!A:B,MATCH(G5,'T - Card'!B:B,0),1)</f>
        <v>5</v>
      </c>
      <c r="I5" s="2">
        <f t="shared" ref="I5:I11" si="1">GETPIVOTDATA("Sum of CardTypeID",$A$3,"Name",G5)</f>
        <v>2</v>
      </c>
      <c r="J5" s="2">
        <f t="shared" ref="J5:J11" si="2">GETPIVOTDATA("Sum of TaskID",$C$4,"Name",G5)</f>
        <v>3</v>
      </c>
      <c r="K5" s="2">
        <f t="shared" ref="K5:K11" si="3">GETPIVOTDATA("Sum of DisciplineID",$D$4,"Name",G5)</f>
        <v>1</v>
      </c>
      <c r="L5" s="2">
        <f t="shared" ref="L5:L11" si="4">GETPIVOTDATA("Sum of RequirementID",$E$4,"Name",G5)</f>
        <v>7</v>
      </c>
      <c r="M5" s="2">
        <f t="shared" ref="M5:M34" si="5">IF(L5=0,"NULL",L5)</f>
        <v>7</v>
      </c>
      <c r="N5" s="2" t="str">
        <f t="shared" ref="N5:N21" si="6">_xlfn.CONCAT("(",H5,", ",I5,", ",J5,", ",K5,", ",M5,"),")</f>
        <v>(5, 2, 3, 1, 7),</v>
      </c>
    </row>
    <row r="6" spans="1:14" x14ac:dyDescent="0.25">
      <c r="A6" s="1" t="s">
        <v>140</v>
      </c>
      <c r="B6" s="92">
        <v>8</v>
      </c>
      <c r="C6" s="92">
        <v>2</v>
      </c>
      <c r="D6" s="92">
        <v>3</v>
      </c>
      <c r="E6" s="92">
        <v>0</v>
      </c>
      <c r="F6" s="92"/>
      <c r="G6" s="2" t="str">
        <f t="shared" si="0"/>
        <v>Bronze Armor</v>
      </c>
      <c r="H6" s="2">
        <f>INDEX('T - Card'!A:B,MATCH(G6,'T - Card'!B:B,0),1)</f>
        <v>17</v>
      </c>
      <c r="I6" s="2">
        <f t="shared" si="1"/>
        <v>8</v>
      </c>
      <c r="J6" s="2">
        <f t="shared" si="2"/>
        <v>2</v>
      </c>
      <c r="K6" s="2">
        <f t="shared" si="3"/>
        <v>3</v>
      </c>
      <c r="L6" s="2">
        <f t="shared" si="4"/>
        <v>0</v>
      </c>
      <c r="M6" s="2" t="str">
        <f t="shared" si="5"/>
        <v>NULL</v>
      </c>
      <c r="N6" s="2" t="str">
        <f t="shared" si="6"/>
        <v>(17, 8, 2, 3, NULL),</v>
      </c>
    </row>
    <row r="7" spans="1:14" x14ac:dyDescent="0.25">
      <c r="A7" s="1" t="s">
        <v>60</v>
      </c>
      <c r="B7" s="92">
        <v>7</v>
      </c>
      <c r="C7" s="92">
        <v>2</v>
      </c>
      <c r="D7" s="92">
        <v>2</v>
      </c>
      <c r="E7" s="92">
        <v>0</v>
      </c>
      <c r="F7" s="92"/>
      <c r="G7" s="2" t="str">
        <f t="shared" si="0"/>
        <v>Bronze Shield</v>
      </c>
      <c r="H7" s="2">
        <f>INDEX('T - Card'!A:B,MATCH(G7,'T - Card'!B:B,0),1)</f>
        <v>3</v>
      </c>
      <c r="I7" s="2">
        <f t="shared" si="1"/>
        <v>7</v>
      </c>
      <c r="J7" s="2">
        <f t="shared" si="2"/>
        <v>2</v>
      </c>
      <c r="K7" s="2">
        <f t="shared" si="3"/>
        <v>2</v>
      </c>
      <c r="L7" s="2">
        <f t="shared" si="4"/>
        <v>0</v>
      </c>
      <c r="M7" s="2" t="str">
        <f t="shared" si="5"/>
        <v>NULL</v>
      </c>
      <c r="N7" s="2" t="str">
        <f t="shared" si="6"/>
        <v>(3, 7, 2, 2, NULL),</v>
      </c>
    </row>
    <row r="8" spans="1:14" x14ac:dyDescent="0.25">
      <c r="A8" s="1" t="s">
        <v>57</v>
      </c>
      <c r="B8" s="92">
        <v>6</v>
      </c>
      <c r="C8" s="92">
        <v>2</v>
      </c>
      <c r="D8" s="92">
        <v>3</v>
      </c>
      <c r="E8" s="92">
        <v>0</v>
      </c>
      <c r="F8" s="92"/>
      <c r="G8" s="2" t="str">
        <f t="shared" si="0"/>
        <v>Bronze Sword</v>
      </c>
      <c r="H8" s="2">
        <f>INDEX('T - Card'!A:B,MATCH(G8,'T - Card'!B:B,0),1)</f>
        <v>14</v>
      </c>
      <c r="I8" s="2">
        <f t="shared" si="1"/>
        <v>6</v>
      </c>
      <c r="J8" s="2">
        <f t="shared" si="2"/>
        <v>2</v>
      </c>
      <c r="K8" s="2">
        <f t="shared" si="3"/>
        <v>3</v>
      </c>
      <c r="L8" s="2">
        <f t="shared" si="4"/>
        <v>0</v>
      </c>
      <c r="M8" s="2" t="str">
        <f t="shared" si="5"/>
        <v>NULL</v>
      </c>
      <c r="N8" s="2" t="str">
        <f t="shared" si="6"/>
        <v>(14, 6, 2, 3, NULL),</v>
      </c>
    </row>
    <row r="9" spans="1:14" x14ac:dyDescent="0.25">
      <c r="A9" s="1" t="s">
        <v>53</v>
      </c>
      <c r="B9" s="92">
        <v>8</v>
      </c>
      <c r="C9" s="92">
        <v>2</v>
      </c>
      <c r="D9" s="92">
        <v>3</v>
      </c>
      <c r="E9" s="92">
        <v>0</v>
      </c>
      <c r="F9" s="92"/>
      <c r="G9" s="2" t="str">
        <f t="shared" si="0"/>
        <v>Cloth Armor</v>
      </c>
      <c r="H9" s="2">
        <f>INDEX('T - Card'!A:B,MATCH(G9,'T - Card'!B:B,0),1)</f>
        <v>15</v>
      </c>
      <c r="I9" s="2">
        <f t="shared" si="1"/>
        <v>8</v>
      </c>
      <c r="J9" s="2">
        <f t="shared" si="2"/>
        <v>2</v>
      </c>
      <c r="K9" s="2">
        <f t="shared" si="3"/>
        <v>3</v>
      </c>
      <c r="L9" s="2">
        <f t="shared" si="4"/>
        <v>0</v>
      </c>
      <c r="M9" s="2" t="str">
        <f t="shared" si="5"/>
        <v>NULL</v>
      </c>
      <c r="N9" s="2" t="str">
        <f t="shared" si="6"/>
        <v>(15, 8, 2, 3, NULL),</v>
      </c>
    </row>
    <row r="10" spans="1:14" x14ac:dyDescent="0.25">
      <c r="A10" s="1" t="s">
        <v>46</v>
      </c>
      <c r="B10" s="92">
        <v>1</v>
      </c>
      <c r="C10" s="92">
        <v>3</v>
      </c>
      <c r="D10" s="92">
        <v>2</v>
      </c>
      <c r="E10" s="92">
        <v>12</v>
      </c>
      <c r="F10" s="92"/>
      <c r="G10" s="2" t="str">
        <f t="shared" si="0"/>
        <v>Fireball</v>
      </c>
      <c r="H10" s="2">
        <f>INDEX('T - Card'!A:B,MATCH(G10,'T - Card'!B:B,0),1)</f>
        <v>10</v>
      </c>
      <c r="I10" s="2">
        <f t="shared" si="1"/>
        <v>1</v>
      </c>
      <c r="J10" s="2">
        <f t="shared" si="2"/>
        <v>3</v>
      </c>
      <c r="K10" s="2">
        <f t="shared" si="3"/>
        <v>2</v>
      </c>
      <c r="L10" s="2">
        <f t="shared" si="4"/>
        <v>12</v>
      </c>
      <c r="M10" s="2">
        <f t="shared" si="5"/>
        <v>12</v>
      </c>
      <c r="N10" s="2" t="str">
        <f t="shared" si="6"/>
        <v>(10, 1, 3, 2, 12),</v>
      </c>
    </row>
    <row r="11" spans="1:14" x14ac:dyDescent="0.25">
      <c r="A11" s="1" t="s">
        <v>44</v>
      </c>
      <c r="B11" s="92">
        <v>3</v>
      </c>
      <c r="C11" s="92">
        <v>3</v>
      </c>
      <c r="D11" s="92">
        <v>2</v>
      </c>
      <c r="E11" s="92">
        <v>11</v>
      </c>
      <c r="F11" s="92"/>
      <c r="G11" s="2" t="str">
        <f t="shared" si="0"/>
        <v>Heal</v>
      </c>
      <c r="H11" s="2">
        <f>INDEX('T - Card'!A:B,MATCH(G11,'T - Card'!B:B,0),1)</f>
        <v>9</v>
      </c>
      <c r="I11" s="2">
        <f t="shared" si="1"/>
        <v>3</v>
      </c>
      <c r="J11" s="2">
        <f t="shared" si="2"/>
        <v>3</v>
      </c>
      <c r="K11" s="2">
        <f t="shared" si="3"/>
        <v>2</v>
      </c>
      <c r="L11" s="2">
        <f t="shared" si="4"/>
        <v>11</v>
      </c>
      <c r="M11" s="2">
        <f t="shared" si="5"/>
        <v>11</v>
      </c>
      <c r="N11" s="2" t="str">
        <f t="shared" si="6"/>
        <v>(9, 3, 3, 2, 11),</v>
      </c>
    </row>
    <row r="12" spans="1:14" x14ac:dyDescent="0.25">
      <c r="A12" s="1" t="s">
        <v>39</v>
      </c>
      <c r="B12" s="92">
        <v>10</v>
      </c>
      <c r="C12" s="92">
        <v>1</v>
      </c>
      <c r="D12" s="92">
        <v>3</v>
      </c>
      <c r="E12" s="92">
        <v>0</v>
      </c>
      <c r="F12" s="92"/>
      <c r="G12" s="2" t="str">
        <f t="shared" ref="G12:G34" si="7">A12</f>
        <v>Health Potion</v>
      </c>
      <c r="H12" s="2">
        <f>INDEX('T - Card'!A:B,MATCH(G12,'T - Card'!B:B,0),1)</f>
        <v>7</v>
      </c>
      <c r="I12" s="2">
        <f t="shared" ref="I12:I34" si="8">GETPIVOTDATA("Sum of CardTypeID",$A$3,"Name",G12)</f>
        <v>10</v>
      </c>
      <c r="J12" s="2">
        <f t="shared" ref="J12:J34" si="9">GETPIVOTDATA("Sum of TaskID",$C$4,"Name",G12)</f>
        <v>1</v>
      </c>
      <c r="K12" s="2">
        <f t="shared" ref="K12:K34" si="10">GETPIVOTDATA("Sum of DisciplineID",$D$4,"Name",G12)</f>
        <v>3</v>
      </c>
      <c r="L12" s="2">
        <f t="shared" ref="L12:L34" si="11">GETPIVOTDATA("Sum of RequirementID",$E$4,"Name",G12)</f>
        <v>0</v>
      </c>
      <c r="M12" s="2" t="str">
        <f t="shared" si="5"/>
        <v>NULL</v>
      </c>
      <c r="N12" s="2" t="str">
        <f t="shared" si="6"/>
        <v>(7, 10, 1, 3, NULL),</v>
      </c>
    </row>
    <row r="13" spans="1:14" x14ac:dyDescent="0.25">
      <c r="A13" s="1" t="s">
        <v>41</v>
      </c>
      <c r="B13" s="92">
        <v>4</v>
      </c>
      <c r="C13" s="92">
        <v>4</v>
      </c>
      <c r="D13" s="92">
        <v>2</v>
      </c>
      <c r="E13" s="92">
        <v>0</v>
      </c>
      <c r="F13" s="92"/>
      <c r="G13" s="2" t="str">
        <f t="shared" si="7"/>
        <v>Hero</v>
      </c>
      <c r="H13" s="2">
        <f>INDEX('T - Card'!A:B,MATCH(G13,'T - Card'!B:B,0),1)</f>
        <v>8</v>
      </c>
      <c r="I13" s="2">
        <f t="shared" si="8"/>
        <v>4</v>
      </c>
      <c r="J13" s="2">
        <f t="shared" si="9"/>
        <v>4</v>
      </c>
      <c r="K13" s="2">
        <f t="shared" si="10"/>
        <v>2</v>
      </c>
      <c r="L13" s="2">
        <f t="shared" si="11"/>
        <v>0</v>
      </c>
      <c r="M13" s="2" t="str">
        <f t="shared" si="5"/>
        <v>NULL</v>
      </c>
      <c r="N13" s="2" t="str">
        <f t="shared" si="6"/>
        <v>(8, 4, 4, 2, NULL),</v>
      </c>
    </row>
    <row r="14" spans="1:14" x14ac:dyDescent="0.25">
      <c r="A14" s="1" t="s">
        <v>54</v>
      </c>
      <c r="B14" s="92">
        <v>8</v>
      </c>
      <c r="C14" s="92">
        <v>2</v>
      </c>
      <c r="D14" s="92">
        <v>3</v>
      </c>
      <c r="E14" s="92">
        <v>0</v>
      </c>
      <c r="F14" s="92"/>
      <c r="G14" s="2" t="str">
        <f t="shared" si="7"/>
        <v>Leather Armor</v>
      </c>
      <c r="H14" s="2">
        <f>INDEX('T - Card'!A:B,MATCH(G14,'T - Card'!B:B,0),1)</f>
        <v>16</v>
      </c>
      <c r="I14" s="2">
        <f t="shared" si="8"/>
        <v>8</v>
      </c>
      <c r="J14" s="2">
        <f t="shared" si="9"/>
        <v>2</v>
      </c>
      <c r="K14" s="2">
        <f t="shared" si="10"/>
        <v>3</v>
      </c>
      <c r="L14" s="2">
        <f t="shared" si="11"/>
        <v>0</v>
      </c>
      <c r="M14" s="2" t="str">
        <f t="shared" si="5"/>
        <v>NULL</v>
      </c>
      <c r="N14" s="2" t="str">
        <f t="shared" si="6"/>
        <v>(16, 8, 2, 3, NULL),</v>
      </c>
    </row>
    <row r="15" spans="1:14" x14ac:dyDescent="0.25">
      <c r="A15" s="1" t="s">
        <v>49</v>
      </c>
      <c r="B15" s="92">
        <v>1</v>
      </c>
      <c r="C15" s="92">
        <v>3</v>
      </c>
      <c r="D15" s="92">
        <v>1</v>
      </c>
      <c r="E15" s="92">
        <v>12</v>
      </c>
      <c r="F15" s="92"/>
      <c r="G15" s="2" t="str">
        <f t="shared" si="7"/>
        <v>Magic Missile</v>
      </c>
      <c r="H15" s="2">
        <f>INDEX('T - Card'!A:B,MATCH(G15,'T - Card'!B:B,0),1)</f>
        <v>11</v>
      </c>
      <c r="I15" s="2">
        <f t="shared" si="8"/>
        <v>1</v>
      </c>
      <c r="J15" s="2">
        <f t="shared" si="9"/>
        <v>3</v>
      </c>
      <c r="K15" s="2">
        <f t="shared" si="10"/>
        <v>1</v>
      </c>
      <c r="L15" s="2">
        <f t="shared" si="11"/>
        <v>12</v>
      </c>
      <c r="M15" s="2">
        <f t="shared" si="5"/>
        <v>12</v>
      </c>
      <c r="N15" s="2" t="str">
        <f t="shared" si="6"/>
        <v>(11, 1, 3, 1, 12),</v>
      </c>
    </row>
    <row r="16" spans="1:14" x14ac:dyDescent="0.25">
      <c r="A16" s="1" t="s">
        <v>37</v>
      </c>
      <c r="B16" s="92">
        <v>1</v>
      </c>
      <c r="C16" s="92">
        <v>3</v>
      </c>
      <c r="D16" s="92">
        <v>2</v>
      </c>
      <c r="E16" s="92">
        <v>6</v>
      </c>
      <c r="F16" s="92"/>
      <c r="G16" s="2" t="str">
        <f t="shared" si="7"/>
        <v>Slash</v>
      </c>
      <c r="H16" s="2">
        <f>INDEX('T - Card'!A:B,MATCH(G16,'T - Card'!B:B,0),1)</f>
        <v>6</v>
      </c>
      <c r="I16" s="2">
        <f t="shared" si="8"/>
        <v>1</v>
      </c>
      <c r="J16" s="2">
        <f t="shared" si="9"/>
        <v>3</v>
      </c>
      <c r="K16" s="2">
        <f t="shared" si="10"/>
        <v>2</v>
      </c>
      <c r="L16" s="2">
        <f t="shared" si="11"/>
        <v>6</v>
      </c>
      <c r="M16" s="2">
        <f t="shared" si="5"/>
        <v>6</v>
      </c>
      <c r="N16" s="2" t="str">
        <f t="shared" si="6"/>
        <v>(6, 1, 3, 2, 6),</v>
      </c>
    </row>
    <row r="17" spans="1:14" x14ac:dyDescent="0.25">
      <c r="A17" s="1" t="s">
        <v>58</v>
      </c>
      <c r="B17" s="92">
        <v>7</v>
      </c>
      <c r="C17" s="92">
        <v>2</v>
      </c>
      <c r="D17" s="92">
        <v>1</v>
      </c>
      <c r="E17" s="92">
        <v>0</v>
      </c>
      <c r="F17" s="92"/>
      <c r="G17" s="2" t="str">
        <f t="shared" si="7"/>
        <v>Stone Shield</v>
      </c>
      <c r="H17" s="2">
        <f>INDEX('T - Card'!A:B,MATCH(G17,'T - Card'!B:B,0),1)</f>
        <v>2</v>
      </c>
      <c r="I17" s="2">
        <f t="shared" si="8"/>
        <v>7</v>
      </c>
      <c r="J17" s="2">
        <f t="shared" si="9"/>
        <v>2</v>
      </c>
      <c r="K17" s="2">
        <f t="shared" si="10"/>
        <v>1</v>
      </c>
      <c r="L17" s="2">
        <f t="shared" si="11"/>
        <v>0</v>
      </c>
      <c r="M17" s="2" t="str">
        <f t="shared" si="5"/>
        <v>NULL</v>
      </c>
      <c r="N17" s="2" t="str">
        <f t="shared" si="6"/>
        <v>(2, 7, 2, 1, NULL),</v>
      </c>
    </row>
    <row r="18" spans="1:14" x14ac:dyDescent="0.25">
      <c r="A18" s="1" t="s">
        <v>51</v>
      </c>
      <c r="B18" s="92">
        <v>6</v>
      </c>
      <c r="C18" s="92">
        <v>2</v>
      </c>
      <c r="D18" s="92">
        <v>1</v>
      </c>
      <c r="E18" s="92">
        <v>0</v>
      </c>
      <c r="F18" s="92"/>
      <c r="G18" s="2" t="str">
        <f t="shared" si="7"/>
        <v>Stone Sword</v>
      </c>
      <c r="H18" s="2">
        <f>INDEX('T - Card'!A:B,MATCH(G18,'T - Card'!B:B,0),1)</f>
        <v>13</v>
      </c>
      <c r="I18" s="2">
        <f t="shared" si="8"/>
        <v>6</v>
      </c>
      <c r="J18" s="2">
        <f t="shared" si="9"/>
        <v>2</v>
      </c>
      <c r="K18" s="2">
        <f t="shared" si="10"/>
        <v>1</v>
      </c>
      <c r="L18" s="2">
        <f t="shared" si="11"/>
        <v>0</v>
      </c>
      <c r="M18" s="2" t="str">
        <f t="shared" si="5"/>
        <v>NULL</v>
      </c>
      <c r="N18" s="2" t="str">
        <f t="shared" si="6"/>
        <v>(13, 6, 2, 1, NULL),</v>
      </c>
    </row>
    <row r="19" spans="1:14" x14ac:dyDescent="0.25">
      <c r="A19" s="1" t="s">
        <v>59</v>
      </c>
      <c r="B19" s="92">
        <v>7</v>
      </c>
      <c r="C19" s="92">
        <v>2</v>
      </c>
      <c r="D19" s="92">
        <v>1</v>
      </c>
      <c r="E19" s="92">
        <v>0</v>
      </c>
      <c r="F19" s="92"/>
      <c r="G19" s="2" t="str">
        <f t="shared" si="7"/>
        <v>Wooden Shield</v>
      </c>
      <c r="H19" s="2">
        <f>INDEX('T - Card'!A:B,MATCH(G19,'T - Card'!B:B,0),1)</f>
        <v>1</v>
      </c>
      <c r="I19" s="2">
        <f t="shared" si="8"/>
        <v>7</v>
      </c>
      <c r="J19" s="2">
        <f t="shared" si="9"/>
        <v>2</v>
      </c>
      <c r="K19" s="2">
        <f t="shared" si="10"/>
        <v>1</v>
      </c>
      <c r="L19" s="2">
        <f t="shared" si="11"/>
        <v>0</v>
      </c>
      <c r="M19" s="2" t="str">
        <f t="shared" si="5"/>
        <v>NULL</v>
      </c>
      <c r="N19" s="2" t="str">
        <f t="shared" si="6"/>
        <v>(1, 7, 2, 1, NULL),</v>
      </c>
    </row>
    <row r="20" spans="1:14" x14ac:dyDescent="0.25">
      <c r="A20" s="1" t="s">
        <v>50</v>
      </c>
      <c r="B20" s="92">
        <v>6</v>
      </c>
      <c r="C20" s="92">
        <v>2</v>
      </c>
      <c r="D20" s="92">
        <v>1</v>
      </c>
      <c r="E20" s="92">
        <v>0</v>
      </c>
      <c r="F20" s="92"/>
      <c r="G20" s="2" t="str">
        <f t="shared" si="7"/>
        <v>Wooden Sword</v>
      </c>
      <c r="H20" s="2">
        <f>INDEX('T - Card'!A:B,MATCH(G20,'T - Card'!B:B,0),1)</f>
        <v>12</v>
      </c>
      <c r="I20" s="2">
        <f t="shared" si="8"/>
        <v>6</v>
      </c>
      <c r="J20" s="2">
        <f t="shared" si="9"/>
        <v>2</v>
      </c>
      <c r="K20" s="2">
        <f t="shared" si="10"/>
        <v>1</v>
      </c>
      <c r="L20" s="2">
        <f t="shared" si="11"/>
        <v>0</v>
      </c>
      <c r="M20" s="2" t="str">
        <f t="shared" si="5"/>
        <v>NULL</v>
      </c>
      <c r="N20" s="2" t="str">
        <f t="shared" si="6"/>
        <v>(12, 6, 2, 1, NULL),</v>
      </c>
    </row>
    <row r="21" spans="1:14" x14ac:dyDescent="0.25">
      <c r="A21" s="1" t="s">
        <v>144</v>
      </c>
      <c r="B21" s="92"/>
      <c r="C21" s="92"/>
      <c r="D21" s="92"/>
      <c r="E21" s="92"/>
      <c r="F21" s="92"/>
      <c r="G21" s="2"/>
      <c r="H21" s="2"/>
      <c r="I21" s="2"/>
      <c r="J21" s="2"/>
      <c r="K21" s="2"/>
      <c r="L21" s="2"/>
      <c r="M21" s="2"/>
    </row>
    <row r="22" spans="1:14" x14ac:dyDescent="0.25">
      <c r="A22" s="1" t="s">
        <v>145</v>
      </c>
      <c r="B22" s="92">
        <v>94</v>
      </c>
      <c r="C22" s="92">
        <v>41</v>
      </c>
      <c r="D22" s="92">
        <v>32</v>
      </c>
      <c r="E22" s="92">
        <v>48</v>
      </c>
      <c r="F22" s="92"/>
      <c r="G22" s="2"/>
      <c r="H22" s="2"/>
      <c r="I22" s="2"/>
      <c r="J22" s="2"/>
      <c r="K22" s="2"/>
      <c r="L22" s="2"/>
      <c r="M22" s="2"/>
    </row>
    <row r="23" spans="1:14" x14ac:dyDescent="0.25">
      <c r="A23"/>
      <c r="B23"/>
      <c r="C23"/>
      <c r="D23"/>
      <c r="F23" s="92"/>
      <c r="G23" s="2"/>
      <c r="H23" s="2"/>
      <c r="I23" s="2"/>
      <c r="J23" s="2"/>
      <c r="K23" s="2"/>
      <c r="L23" s="2"/>
      <c r="M23" s="2"/>
    </row>
    <row r="24" spans="1:14" x14ac:dyDescent="0.25">
      <c r="G24" s="2"/>
      <c r="H24" s="2"/>
      <c r="I24" s="2"/>
      <c r="J24" s="2"/>
      <c r="K24" s="2"/>
      <c r="L24" s="2"/>
      <c r="M24" s="2"/>
    </row>
    <row r="25" spans="1:14" x14ac:dyDescent="0.25">
      <c r="G25" s="2"/>
      <c r="H25" s="2"/>
      <c r="I25" s="2"/>
      <c r="J25" s="2"/>
      <c r="K25" s="2"/>
      <c r="L25" s="2"/>
      <c r="M25" s="2"/>
    </row>
    <row r="26" spans="1:14" x14ac:dyDescent="0.25">
      <c r="G26" s="2"/>
      <c r="H26" s="2"/>
      <c r="I26" s="2"/>
      <c r="J26" s="2"/>
      <c r="K26" s="2"/>
      <c r="L26" s="2"/>
      <c r="M26" s="2"/>
    </row>
    <row r="27" spans="1:14" x14ac:dyDescent="0.25">
      <c r="G27" s="2"/>
      <c r="H27" s="2"/>
      <c r="I27" s="2"/>
      <c r="J27" s="2"/>
      <c r="K27" s="2"/>
      <c r="L27" s="2"/>
      <c r="M27" s="2"/>
    </row>
    <row r="28" spans="1:14" x14ac:dyDescent="0.25">
      <c r="G28" s="2"/>
      <c r="H28" s="2"/>
      <c r="I28" s="2"/>
      <c r="J28" s="2"/>
      <c r="K28" s="2"/>
      <c r="L28" s="2"/>
      <c r="M28" s="2"/>
    </row>
    <row r="29" spans="1:14" x14ac:dyDescent="0.25">
      <c r="G29" s="2"/>
      <c r="H29" s="2"/>
      <c r="I29" s="2"/>
      <c r="J29" s="2"/>
      <c r="K29" s="2"/>
      <c r="L29" s="2"/>
      <c r="M29" s="2"/>
    </row>
    <row r="30" spans="1:14" x14ac:dyDescent="0.25">
      <c r="G30" s="2"/>
      <c r="H30" s="2"/>
      <c r="I30" s="2"/>
      <c r="J30" s="2"/>
      <c r="K30" s="2"/>
      <c r="L30" s="2"/>
      <c r="M30" s="2"/>
    </row>
    <row r="31" spans="1:14" x14ac:dyDescent="0.25">
      <c r="G31" s="2"/>
      <c r="H31" s="2"/>
      <c r="I31" s="2"/>
      <c r="J31" s="2"/>
      <c r="K31" s="2"/>
      <c r="L31" s="2"/>
      <c r="M31" s="2"/>
    </row>
    <row r="32" spans="1:14" x14ac:dyDescent="0.25">
      <c r="G32" s="2"/>
      <c r="H32" s="2"/>
      <c r="I32" s="2"/>
      <c r="J32" s="2"/>
      <c r="K32" s="2"/>
      <c r="L32" s="2"/>
      <c r="M32" s="2"/>
    </row>
    <row r="33" spans="7:13" x14ac:dyDescent="0.25">
      <c r="G33" s="2"/>
      <c r="H33" s="2"/>
      <c r="I33" s="2"/>
      <c r="J33" s="2"/>
      <c r="K33" s="2"/>
      <c r="L33" s="2"/>
      <c r="M33" s="2"/>
    </row>
    <row r="34" spans="7:13" x14ac:dyDescent="0.25">
      <c r="G34" s="2"/>
      <c r="H34" s="2"/>
      <c r="I34" s="2"/>
      <c r="J34" s="2"/>
      <c r="K34" s="2"/>
      <c r="L34" s="2"/>
      <c r="M34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D8" sqref="D8"/>
    </sheetView>
  </sheetViews>
  <sheetFormatPr defaultRowHeight="15" x14ac:dyDescent="0.25"/>
  <cols>
    <col min="1" max="3" width="11.7109375" style="2" customWidth="1"/>
    <col min="4" max="4" width="40.5703125" style="2" bestFit="1" customWidth="1"/>
    <col min="5" max="16384" width="9.140625" style="2"/>
  </cols>
  <sheetData>
    <row r="1" spans="1:4" s="4" customFormat="1" x14ac:dyDescent="0.25">
      <c r="A1" s="4" t="s">
        <v>82</v>
      </c>
      <c r="B1" s="4" t="s">
        <v>80</v>
      </c>
      <c r="C1" s="4" t="s">
        <v>73</v>
      </c>
      <c r="D1" s="4" t="str">
        <f>_xlfn.CONCAT("INSERT INTO TCG.Stat (",B1,", ",C1,") VALUES")</f>
        <v>INSERT INTO TCG.Stat (Short, Label) VALUES</v>
      </c>
    </row>
    <row r="2" spans="1:4" x14ac:dyDescent="0.25">
      <c r="A2" s="2">
        <v>1</v>
      </c>
      <c r="B2" s="2" t="s">
        <v>74</v>
      </c>
      <c r="C2" s="2" t="s">
        <v>22</v>
      </c>
      <c r="D2" s="2" t="str">
        <f>_xlfn.CONCAT("('",B2,"', '",C2,"'),")</f>
        <v>('STR', 'Strength'),</v>
      </c>
    </row>
    <row r="3" spans="1:4" x14ac:dyDescent="0.25">
      <c r="A3" s="2">
        <v>2</v>
      </c>
      <c r="B3" s="2" t="s">
        <v>75</v>
      </c>
      <c r="C3" s="2" t="s">
        <v>23</v>
      </c>
      <c r="D3" s="2" t="str">
        <f t="shared" ref="D3:D7" si="0">_xlfn.CONCAT("('",B3,"', '",C3,"'),")</f>
        <v>('TGH', 'Toughness'),</v>
      </c>
    </row>
    <row r="4" spans="1:4" x14ac:dyDescent="0.25">
      <c r="A4" s="2">
        <v>3</v>
      </c>
      <c r="B4" s="2" t="s">
        <v>76</v>
      </c>
      <c r="C4" s="2" t="s">
        <v>24</v>
      </c>
      <c r="D4" s="2" t="str">
        <f t="shared" si="0"/>
        <v>('PWR', 'Power'),</v>
      </c>
    </row>
    <row r="5" spans="1:4" x14ac:dyDescent="0.25">
      <c r="A5" s="2">
        <v>4</v>
      </c>
      <c r="B5" s="2" t="s">
        <v>77</v>
      </c>
      <c r="C5" s="2" t="s">
        <v>25</v>
      </c>
      <c r="D5" s="2" t="str">
        <f t="shared" si="0"/>
        <v>('RES', 'Resistance'),</v>
      </c>
    </row>
    <row r="6" spans="1:4" x14ac:dyDescent="0.25">
      <c r="A6" s="2">
        <v>5</v>
      </c>
      <c r="B6" s="2" t="s">
        <v>17</v>
      </c>
      <c r="C6" s="2" t="s">
        <v>26</v>
      </c>
      <c r="D6" s="2" t="str">
        <f t="shared" si="0"/>
        <v>('HP', 'Health'),</v>
      </c>
    </row>
    <row r="7" spans="1:4" x14ac:dyDescent="0.25">
      <c r="A7" s="2">
        <v>6</v>
      </c>
      <c r="B7" s="2" t="s">
        <v>18</v>
      </c>
      <c r="C7" s="2" t="s">
        <v>2</v>
      </c>
      <c r="D7" s="2" t="str">
        <f t="shared" si="0"/>
        <v>('MP', 'Mana'),</v>
      </c>
    </row>
    <row r="8" spans="1:4" x14ac:dyDescent="0.25">
      <c r="A8" s="2">
        <v>7</v>
      </c>
      <c r="B8" s="2" t="s">
        <v>163</v>
      </c>
      <c r="C8" s="2" t="s">
        <v>3</v>
      </c>
      <c r="D8" s="2" t="str">
        <f t="shared" ref="D8" si="1">_xlfn.CONCAT("('",B8,"', '",C8,"'),")</f>
        <v>('DUR', 'Durability'),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00"/>
  <sheetViews>
    <sheetView workbookViewId="0">
      <selection activeCell="C26" sqref="C26"/>
    </sheetView>
  </sheetViews>
  <sheetFormatPr defaultRowHeight="15" x14ac:dyDescent="0.25"/>
  <cols>
    <col min="1" max="1" width="10.7109375" style="2" customWidth="1"/>
    <col min="2" max="2" width="65.140625" style="2" customWidth="1"/>
    <col min="3" max="3" width="35.85546875" style="2" bestFit="1" customWidth="1"/>
    <col min="4" max="16384" width="9.140625" style="2"/>
  </cols>
  <sheetData>
    <row r="1" spans="1:3" s="4" customFormat="1" x14ac:dyDescent="0.25">
      <c r="A1" s="4" t="s">
        <v>72</v>
      </c>
      <c r="B1" s="4" t="s">
        <v>0</v>
      </c>
      <c r="C1" s="4" t="str">
        <f>_xlfn.CONCAT("INSERT INTO TCG.Card (",B1,") VALUES")</f>
        <v>INSERT INTO TCG.Card (Name) VALUES</v>
      </c>
    </row>
    <row r="2" spans="1:3" x14ac:dyDescent="0.25">
      <c r="A2" s="2">
        <v>1</v>
      </c>
      <c r="B2" s="2" t="str">
        <f>Cards!A3</f>
        <v>Wooden Shield</v>
      </c>
      <c r="C2" s="2" t="str">
        <f>_xlfn.CONCAT("('",B2,"'),")</f>
        <v>('Wooden Shield'),</v>
      </c>
    </row>
    <row r="3" spans="1:3" x14ac:dyDescent="0.25">
      <c r="A3" s="2">
        <v>2</v>
      </c>
      <c r="B3" s="2" t="str">
        <f>Cards!A4</f>
        <v>Stone Shield</v>
      </c>
      <c r="C3" s="2" t="str">
        <f t="shared" ref="C3:C66" si="0">_xlfn.CONCAT("('",B3,"'),")</f>
        <v>('Stone Shield'),</v>
      </c>
    </row>
    <row r="4" spans="1:3" x14ac:dyDescent="0.25">
      <c r="A4" s="2">
        <v>3</v>
      </c>
      <c r="B4" s="2" t="str">
        <f>Cards!A5</f>
        <v>Bronze Shield</v>
      </c>
      <c r="C4" s="2" t="str">
        <f t="shared" si="0"/>
        <v>('Bronze Shield'),</v>
      </c>
    </row>
    <row r="5" spans="1:3" x14ac:dyDescent="0.25">
      <c r="A5" s="2">
        <v>4</v>
      </c>
      <c r="B5" s="2" t="str">
        <f>Cards!A6</f>
        <v>Aura</v>
      </c>
      <c r="C5" s="2" t="str">
        <f t="shared" si="0"/>
        <v>('Aura'),</v>
      </c>
    </row>
    <row r="6" spans="1:3" x14ac:dyDescent="0.25">
      <c r="A6" s="2">
        <v>5</v>
      </c>
      <c r="B6" s="2" t="str">
        <f>Cards!A7</f>
        <v>Block</v>
      </c>
      <c r="C6" s="2" t="str">
        <f t="shared" si="0"/>
        <v>('Block'),</v>
      </c>
    </row>
    <row r="7" spans="1:3" x14ac:dyDescent="0.25">
      <c r="A7" s="2">
        <v>6</v>
      </c>
      <c r="B7" s="2" t="str">
        <f>Cards!A8</f>
        <v>Slash</v>
      </c>
      <c r="C7" s="2" t="str">
        <f t="shared" si="0"/>
        <v>('Slash'),</v>
      </c>
    </row>
    <row r="8" spans="1:3" x14ac:dyDescent="0.25">
      <c r="A8" s="2">
        <v>7</v>
      </c>
      <c r="B8" s="2" t="str">
        <f>Cards!A9</f>
        <v>Health Potion</v>
      </c>
      <c r="C8" s="2" t="str">
        <f t="shared" si="0"/>
        <v>('Health Potion'),</v>
      </c>
    </row>
    <row r="9" spans="1:3" x14ac:dyDescent="0.25">
      <c r="A9" s="2">
        <v>8</v>
      </c>
      <c r="B9" s="2" t="str">
        <f>Cards!A10</f>
        <v>Hero</v>
      </c>
      <c r="C9" s="2" t="str">
        <f t="shared" si="0"/>
        <v>('Hero'),</v>
      </c>
    </row>
    <row r="10" spans="1:3" x14ac:dyDescent="0.25">
      <c r="A10" s="2">
        <v>9</v>
      </c>
      <c r="B10" s="2" t="str">
        <f>Cards!A11</f>
        <v>Heal</v>
      </c>
      <c r="C10" s="2" t="str">
        <f t="shared" si="0"/>
        <v>('Heal'),</v>
      </c>
    </row>
    <row r="11" spans="1:3" x14ac:dyDescent="0.25">
      <c r="A11" s="2">
        <v>10</v>
      </c>
      <c r="B11" s="2" t="str">
        <f>Cards!A12</f>
        <v>Fireball</v>
      </c>
      <c r="C11" s="2" t="str">
        <f t="shared" si="0"/>
        <v>('Fireball'),</v>
      </c>
    </row>
    <row r="12" spans="1:3" x14ac:dyDescent="0.25">
      <c r="A12" s="2">
        <v>11</v>
      </c>
      <c r="B12" s="2" t="str">
        <f>Cards!A13</f>
        <v>Magic Missile</v>
      </c>
      <c r="C12" s="2" t="str">
        <f t="shared" si="0"/>
        <v>('Magic Missile'),</v>
      </c>
    </row>
    <row r="13" spans="1:3" x14ac:dyDescent="0.25">
      <c r="A13" s="2">
        <v>12</v>
      </c>
      <c r="B13" s="2" t="str">
        <f>Cards!A14</f>
        <v>Wooden Sword</v>
      </c>
      <c r="C13" s="2" t="str">
        <f t="shared" si="0"/>
        <v>('Wooden Sword'),</v>
      </c>
    </row>
    <row r="14" spans="1:3" x14ac:dyDescent="0.25">
      <c r="A14" s="2">
        <v>13</v>
      </c>
      <c r="B14" s="2" t="str">
        <f>Cards!A15</f>
        <v>Stone Sword</v>
      </c>
      <c r="C14" s="2" t="str">
        <f t="shared" si="0"/>
        <v>('Stone Sword'),</v>
      </c>
    </row>
    <row r="15" spans="1:3" x14ac:dyDescent="0.25">
      <c r="A15" s="2">
        <v>14</v>
      </c>
      <c r="B15" s="2" t="str">
        <f>Cards!A16</f>
        <v>Bronze Sword</v>
      </c>
      <c r="C15" s="2" t="str">
        <f t="shared" si="0"/>
        <v>('Bronze Sword'),</v>
      </c>
    </row>
    <row r="16" spans="1:3" x14ac:dyDescent="0.25">
      <c r="A16" s="2">
        <v>15</v>
      </c>
      <c r="B16" s="2" t="str">
        <f>Cards!A17</f>
        <v>Cloth Armor</v>
      </c>
      <c r="C16" s="2" t="str">
        <f t="shared" si="0"/>
        <v>('Cloth Armor'),</v>
      </c>
    </row>
    <row r="17" spans="1:3" x14ac:dyDescent="0.25">
      <c r="A17" s="2">
        <v>16</v>
      </c>
      <c r="B17" s="2" t="str">
        <f>Cards!A18</f>
        <v>Leather Armor</v>
      </c>
      <c r="C17" s="2" t="str">
        <f t="shared" si="0"/>
        <v>('Leather Armor'),</v>
      </c>
    </row>
    <row r="18" spans="1:3" x14ac:dyDescent="0.25">
      <c r="A18" s="2">
        <v>17</v>
      </c>
      <c r="B18" s="2" t="str">
        <f>Cards!A19</f>
        <v>Bronze Armor</v>
      </c>
      <c r="C18" s="2" t="str">
        <f t="shared" si="0"/>
        <v>('Bronze Armor'),</v>
      </c>
    </row>
    <row r="19" spans="1:3" x14ac:dyDescent="0.25">
      <c r="A19" s="2">
        <v>18</v>
      </c>
      <c r="B19" s="2">
        <f>Cards!A20</f>
        <v>0</v>
      </c>
      <c r="C19" s="2" t="str">
        <f t="shared" si="0"/>
        <v>('0'),</v>
      </c>
    </row>
    <row r="20" spans="1:3" x14ac:dyDescent="0.25">
      <c r="A20" s="2">
        <v>19</v>
      </c>
      <c r="B20" s="2">
        <f>Cards!A21</f>
        <v>0</v>
      </c>
      <c r="C20" s="2" t="str">
        <f t="shared" si="0"/>
        <v>('0'),</v>
      </c>
    </row>
    <row r="21" spans="1:3" x14ac:dyDescent="0.25">
      <c r="A21" s="2">
        <v>20</v>
      </c>
      <c r="B21" s="2">
        <f>Cards!A22</f>
        <v>0</v>
      </c>
      <c r="C21" s="2" t="str">
        <f t="shared" si="0"/>
        <v>('0'),</v>
      </c>
    </row>
    <row r="22" spans="1:3" x14ac:dyDescent="0.25">
      <c r="A22" s="2">
        <v>21</v>
      </c>
      <c r="B22" s="2" t="e">
        <f>Cards!#REF!</f>
        <v>#REF!</v>
      </c>
      <c r="C22" s="2" t="e">
        <f t="shared" si="0"/>
        <v>#REF!</v>
      </c>
    </row>
    <row r="23" spans="1:3" x14ac:dyDescent="0.25">
      <c r="A23" s="2">
        <v>22</v>
      </c>
      <c r="B23" s="2">
        <f>Cards!A23</f>
        <v>0</v>
      </c>
      <c r="C23" s="2" t="str">
        <f t="shared" si="0"/>
        <v>('0'),</v>
      </c>
    </row>
    <row r="24" spans="1:3" x14ac:dyDescent="0.25">
      <c r="A24" s="2">
        <v>23</v>
      </c>
      <c r="B24" s="2">
        <f>Cards!A24</f>
        <v>0</v>
      </c>
      <c r="C24" s="2" t="str">
        <f t="shared" si="0"/>
        <v>('0'),</v>
      </c>
    </row>
    <row r="25" spans="1:3" x14ac:dyDescent="0.25">
      <c r="A25" s="2">
        <v>24</v>
      </c>
      <c r="B25" s="2">
        <f>Cards!A25</f>
        <v>0</v>
      </c>
      <c r="C25" s="2" t="str">
        <f t="shared" si="0"/>
        <v>('0'),</v>
      </c>
    </row>
    <row r="26" spans="1:3" x14ac:dyDescent="0.25">
      <c r="A26" s="2">
        <v>25</v>
      </c>
      <c r="B26" s="2">
        <f>Cards!A26</f>
        <v>0</v>
      </c>
      <c r="C26" s="2" t="str">
        <f t="shared" si="0"/>
        <v>('0'),</v>
      </c>
    </row>
    <row r="27" spans="1:3" x14ac:dyDescent="0.25">
      <c r="A27" s="2">
        <v>26</v>
      </c>
      <c r="B27" s="2">
        <f>Cards!A27</f>
        <v>0</v>
      </c>
      <c r="C27" s="2" t="str">
        <f t="shared" si="0"/>
        <v>('0'),</v>
      </c>
    </row>
    <row r="28" spans="1:3" x14ac:dyDescent="0.25">
      <c r="A28" s="2">
        <v>27</v>
      </c>
      <c r="B28" s="2">
        <f>Cards!A28</f>
        <v>0</v>
      </c>
      <c r="C28" s="2" t="str">
        <f t="shared" si="0"/>
        <v>('0'),</v>
      </c>
    </row>
    <row r="29" spans="1:3" x14ac:dyDescent="0.25">
      <c r="A29" s="2">
        <v>28</v>
      </c>
      <c r="B29" s="2">
        <f>Cards!A29</f>
        <v>0</v>
      </c>
      <c r="C29" s="2" t="str">
        <f t="shared" si="0"/>
        <v>('0'),</v>
      </c>
    </row>
    <row r="30" spans="1:3" x14ac:dyDescent="0.25">
      <c r="A30" s="2">
        <v>29</v>
      </c>
      <c r="B30" s="2">
        <f>Cards!A30</f>
        <v>0</v>
      </c>
      <c r="C30" s="2" t="str">
        <f t="shared" si="0"/>
        <v>('0'),</v>
      </c>
    </row>
    <row r="31" spans="1:3" x14ac:dyDescent="0.25">
      <c r="A31" s="2">
        <v>30</v>
      </c>
      <c r="B31" s="2">
        <f>Cards!A31</f>
        <v>0</v>
      </c>
      <c r="C31" s="2" t="str">
        <f t="shared" si="0"/>
        <v>('0'),</v>
      </c>
    </row>
    <row r="32" spans="1:3" x14ac:dyDescent="0.25">
      <c r="A32" s="2">
        <v>31</v>
      </c>
      <c r="B32" s="2">
        <f>Cards!A32</f>
        <v>0</v>
      </c>
      <c r="C32" s="2" t="str">
        <f t="shared" si="0"/>
        <v>('0'),</v>
      </c>
    </row>
    <row r="33" spans="1:3" x14ac:dyDescent="0.25">
      <c r="A33" s="2">
        <v>32</v>
      </c>
      <c r="B33" s="2">
        <f>Cards!A33</f>
        <v>0</v>
      </c>
      <c r="C33" s="2" t="str">
        <f t="shared" si="0"/>
        <v>('0'),</v>
      </c>
    </row>
    <row r="34" spans="1:3" x14ac:dyDescent="0.25">
      <c r="A34" s="2">
        <v>33</v>
      </c>
      <c r="B34" s="2">
        <f>Cards!A34</f>
        <v>0</v>
      </c>
      <c r="C34" s="2" t="str">
        <f t="shared" si="0"/>
        <v>('0'),</v>
      </c>
    </row>
    <row r="35" spans="1:3" x14ac:dyDescent="0.25">
      <c r="A35" s="2">
        <v>34</v>
      </c>
      <c r="B35" s="2">
        <f>Cards!A35</f>
        <v>0</v>
      </c>
      <c r="C35" s="2" t="str">
        <f t="shared" si="0"/>
        <v>('0'),</v>
      </c>
    </row>
    <row r="36" spans="1:3" x14ac:dyDescent="0.25">
      <c r="A36" s="2">
        <v>35</v>
      </c>
      <c r="B36" s="2">
        <f>Cards!A36</f>
        <v>0</v>
      </c>
      <c r="C36" s="2" t="str">
        <f t="shared" si="0"/>
        <v>('0'),</v>
      </c>
    </row>
    <row r="37" spans="1:3" x14ac:dyDescent="0.25">
      <c r="A37" s="2">
        <v>36</v>
      </c>
      <c r="B37" s="2">
        <f>Cards!A37</f>
        <v>0</v>
      </c>
      <c r="C37" s="2" t="str">
        <f t="shared" si="0"/>
        <v>('0'),</v>
      </c>
    </row>
    <row r="38" spans="1:3" x14ac:dyDescent="0.25">
      <c r="A38" s="2">
        <v>37</v>
      </c>
      <c r="B38" s="2">
        <f>Cards!A38</f>
        <v>0</v>
      </c>
      <c r="C38" s="2" t="str">
        <f t="shared" si="0"/>
        <v>('0'),</v>
      </c>
    </row>
    <row r="39" spans="1:3" x14ac:dyDescent="0.25">
      <c r="A39" s="2">
        <v>38</v>
      </c>
      <c r="B39" s="2">
        <f>Cards!A39</f>
        <v>0</v>
      </c>
      <c r="C39" s="2" t="str">
        <f t="shared" si="0"/>
        <v>('0'),</v>
      </c>
    </row>
    <row r="40" spans="1:3" x14ac:dyDescent="0.25">
      <c r="A40" s="2">
        <v>39</v>
      </c>
      <c r="B40" s="2">
        <f>Cards!A40</f>
        <v>0</v>
      </c>
      <c r="C40" s="2" t="str">
        <f t="shared" si="0"/>
        <v>('0'),</v>
      </c>
    </row>
    <row r="41" spans="1:3" x14ac:dyDescent="0.25">
      <c r="A41" s="2">
        <v>40</v>
      </c>
      <c r="B41" s="2">
        <f>Cards!A41</f>
        <v>0</v>
      </c>
      <c r="C41" s="2" t="str">
        <f t="shared" si="0"/>
        <v>('0'),</v>
      </c>
    </row>
    <row r="42" spans="1:3" x14ac:dyDescent="0.25">
      <c r="A42" s="2">
        <v>41</v>
      </c>
      <c r="B42" s="2">
        <f>Cards!A42</f>
        <v>0</v>
      </c>
      <c r="C42" s="2" t="str">
        <f t="shared" si="0"/>
        <v>('0'),</v>
      </c>
    </row>
    <row r="43" spans="1:3" x14ac:dyDescent="0.25">
      <c r="A43" s="2">
        <v>42</v>
      </c>
      <c r="B43" s="2">
        <f>Cards!A43</f>
        <v>0</v>
      </c>
      <c r="C43" s="2" t="str">
        <f t="shared" si="0"/>
        <v>('0'),</v>
      </c>
    </row>
    <row r="44" spans="1:3" x14ac:dyDescent="0.25">
      <c r="A44" s="2">
        <v>43</v>
      </c>
      <c r="B44" s="2">
        <f>Cards!A44</f>
        <v>0</v>
      </c>
      <c r="C44" s="2" t="str">
        <f t="shared" si="0"/>
        <v>('0'),</v>
      </c>
    </row>
    <row r="45" spans="1:3" x14ac:dyDescent="0.25">
      <c r="A45" s="2">
        <v>44</v>
      </c>
      <c r="B45" s="2">
        <f>Cards!A45</f>
        <v>0</v>
      </c>
      <c r="C45" s="2" t="str">
        <f t="shared" si="0"/>
        <v>('0'),</v>
      </c>
    </row>
    <row r="46" spans="1:3" x14ac:dyDescent="0.25">
      <c r="A46" s="2">
        <v>45</v>
      </c>
      <c r="B46" s="2">
        <f>Cards!A46</f>
        <v>0</v>
      </c>
      <c r="C46" s="2" t="str">
        <f t="shared" si="0"/>
        <v>('0'),</v>
      </c>
    </row>
    <row r="47" spans="1:3" x14ac:dyDescent="0.25">
      <c r="A47" s="2">
        <v>46</v>
      </c>
      <c r="B47" s="2">
        <f>Cards!A47</f>
        <v>0</v>
      </c>
      <c r="C47" s="2" t="str">
        <f t="shared" si="0"/>
        <v>('0'),</v>
      </c>
    </row>
    <row r="48" spans="1:3" x14ac:dyDescent="0.25">
      <c r="A48" s="2">
        <v>47</v>
      </c>
      <c r="B48" s="2">
        <f>Cards!A48</f>
        <v>0</v>
      </c>
      <c r="C48" s="2" t="str">
        <f t="shared" si="0"/>
        <v>('0'),</v>
      </c>
    </row>
    <row r="49" spans="1:3" x14ac:dyDescent="0.25">
      <c r="A49" s="2">
        <v>48</v>
      </c>
      <c r="B49" s="2">
        <f>Cards!A49</f>
        <v>0</v>
      </c>
      <c r="C49" s="2" t="str">
        <f t="shared" si="0"/>
        <v>('0'),</v>
      </c>
    </row>
    <row r="50" spans="1:3" x14ac:dyDescent="0.25">
      <c r="A50" s="2">
        <v>49</v>
      </c>
      <c r="B50" s="2">
        <f>Cards!A50</f>
        <v>0</v>
      </c>
      <c r="C50" s="2" t="str">
        <f t="shared" si="0"/>
        <v>('0'),</v>
      </c>
    </row>
    <row r="51" spans="1:3" x14ac:dyDescent="0.25">
      <c r="A51" s="2">
        <v>50</v>
      </c>
      <c r="B51" s="2">
        <f>Cards!A51</f>
        <v>0</v>
      </c>
      <c r="C51" s="2" t="str">
        <f t="shared" si="0"/>
        <v>('0'),</v>
      </c>
    </row>
    <row r="52" spans="1:3" x14ac:dyDescent="0.25">
      <c r="A52" s="2">
        <v>51</v>
      </c>
      <c r="B52" s="2">
        <f>Cards!A52</f>
        <v>0</v>
      </c>
      <c r="C52" s="2" t="str">
        <f t="shared" si="0"/>
        <v>('0'),</v>
      </c>
    </row>
    <row r="53" spans="1:3" x14ac:dyDescent="0.25">
      <c r="A53" s="2">
        <v>52</v>
      </c>
      <c r="B53" s="2">
        <f>Cards!A53</f>
        <v>0</v>
      </c>
      <c r="C53" s="2" t="str">
        <f t="shared" si="0"/>
        <v>('0'),</v>
      </c>
    </row>
    <row r="54" spans="1:3" x14ac:dyDescent="0.25">
      <c r="A54" s="2">
        <v>53</v>
      </c>
      <c r="B54" s="2">
        <f>Cards!A54</f>
        <v>0</v>
      </c>
      <c r="C54" s="2" t="str">
        <f t="shared" si="0"/>
        <v>('0'),</v>
      </c>
    </row>
    <row r="55" spans="1:3" x14ac:dyDescent="0.25">
      <c r="A55" s="2">
        <v>54</v>
      </c>
      <c r="B55" s="2">
        <f>Cards!A55</f>
        <v>0</v>
      </c>
      <c r="C55" s="2" t="str">
        <f t="shared" si="0"/>
        <v>('0'),</v>
      </c>
    </row>
    <row r="56" spans="1:3" x14ac:dyDescent="0.25">
      <c r="A56" s="2">
        <v>55</v>
      </c>
      <c r="B56" s="2">
        <f>Cards!A56</f>
        <v>0</v>
      </c>
      <c r="C56" s="2" t="str">
        <f t="shared" si="0"/>
        <v>('0'),</v>
      </c>
    </row>
    <row r="57" spans="1:3" x14ac:dyDescent="0.25">
      <c r="A57" s="2">
        <v>56</v>
      </c>
      <c r="B57" s="2">
        <f>Cards!A57</f>
        <v>0</v>
      </c>
      <c r="C57" s="2" t="str">
        <f t="shared" si="0"/>
        <v>('0'),</v>
      </c>
    </row>
    <row r="58" spans="1:3" x14ac:dyDescent="0.25">
      <c r="A58" s="2">
        <v>57</v>
      </c>
      <c r="B58" s="2">
        <f>Cards!A58</f>
        <v>0</v>
      </c>
      <c r="C58" s="2" t="str">
        <f t="shared" si="0"/>
        <v>('0'),</v>
      </c>
    </row>
    <row r="59" spans="1:3" x14ac:dyDescent="0.25">
      <c r="A59" s="2">
        <v>58</v>
      </c>
      <c r="B59" s="2">
        <f>Cards!A59</f>
        <v>0</v>
      </c>
      <c r="C59" s="2" t="str">
        <f t="shared" si="0"/>
        <v>('0'),</v>
      </c>
    </row>
    <row r="60" spans="1:3" x14ac:dyDescent="0.25">
      <c r="A60" s="2">
        <v>59</v>
      </c>
      <c r="B60" s="2">
        <f>Cards!A60</f>
        <v>0</v>
      </c>
      <c r="C60" s="2" t="str">
        <f t="shared" si="0"/>
        <v>('0'),</v>
      </c>
    </row>
    <row r="61" spans="1:3" x14ac:dyDescent="0.25">
      <c r="A61" s="2">
        <v>60</v>
      </c>
      <c r="B61" s="2">
        <f>Cards!A61</f>
        <v>0</v>
      </c>
      <c r="C61" s="2" t="str">
        <f t="shared" si="0"/>
        <v>('0'),</v>
      </c>
    </row>
    <row r="62" spans="1:3" x14ac:dyDescent="0.25">
      <c r="A62" s="2">
        <v>61</v>
      </c>
      <c r="B62" s="2">
        <f>Cards!A62</f>
        <v>0</v>
      </c>
      <c r="C62" s="2" t="str">
        <f t="shared" si="0"/>
        <v>('0'),</v>
      </c>
    </row>
    <row r="63" spans="1:3" x14ac:dyDescent="0.25">
      <c r="A63" s="2">
        <v>62</v>
      </c>
      <c r="B63" s="2">
        <f>Cards!A63</f>
        <v>0</v>
      </c>
      <c r="C63" s="2" t="str">
        <f t="shared" si="0"/>
        <v>('0'),</v>
      </c>
    </row>
    <row r="64" spans="1:3" x14ac:dyDescent="0.25">
      <c r="A64" s="2">
        <v>63</v>
      </c>
      <c r="B64" s="2">
        <f>Cards!A64</f>
        <v>0</v>
      </c>
      <c r="C64" s="2" t="str">
        <f t="shared" si="0"/>
        <v>('0'),</v>
      </c>
    </row>
    <row r="65" spans="1:3" x14ac:dyDescent="0.25">
      <c r="A65" s="2">
        <v>64</v>
      </c>
      <c r="B65" s="2">
        <f>Cards!A65</f>
        <v>0</v>
      </c>
      <c r="C65" s="2" t="str">
        <f t="shared" si="0"/>
        <v>('0'),</v>
      </c>
    </row>
    <row r="66" spans="1:3" x14ac:dyDescent="0.25">
      <c r="A66" s="2">
        <v>65</v>
      </c>
      <c r="B66" s="2">
        <f>Cards!A66</f>
        <v>0</v>
      </c>
      <c r="C66" s="2" t="str">
        <f t="shared" si="0"/>
        <v>('0'),</v>
      </c>
    </row>
    <row r="67" spans="1:3" x14ac:dyDescent="0.25">
      <c r="A67" s="2">
        <v>66</v>
      </c>
      <c r="B67" s="2">
        <f>Cards!A67</f>
        <v>0</v>
      </c>
      <c r="C67" s="2" t="str">
        <f t="shared" ref="C67:C130" si="1">_xlfn.CONCAT("('",B67,"'),")</f>
        <v>('0'),</v>
      </c>
    </row>
    <row r="68" spans="1:3" x14ac:dyDescent="0.25">
      <c r="A68" s="2">
        <v>67</v>
      </c>
      <c r="B68" s="2">
        <f>Cards!A68</f>
        <v>0</v>
      </c>
      <c r="C68" s="2" t="str">
        <f t="shared" si="1"/>
        <v>('0'),</v>
      </c>
    </row>
    <row r="69" spans="1:3" x14ac:dyDescent="0.25">
      <c r="A69" s="2">
        <v>68</v>
      </c>
      <c r="B69" s="2">
        <f>Cards!A69</f>
        <v>0</v>
      </c>
      <c r="C69" s="2" t="str">
        <f t="shared" si="1"/>
        <v>('0'),</v>
      </c>
    </row>
    <row r="70" spans="1:3" x14ac:dyDescent="0.25">
      <c r="A70" s="2">
        <v>69</v>
      </c>
      <c r="B70" s="2">
        <f>Cards!A70</f>
        <v>0</v>
      </c>
      <c r="C70" s="2" t="str">
        <f t="shared" si="1"/>
        <v>('0'),</v>
      </c>
    </row>
    <row r="71" spans="1:3" x14ac:dyDescent="0.25">
      <c r="A71" s="2">
        <v>70</v>
      </c>
      <c r="B71" s="2">
        <f>Cards!A71</f>
        <v>0</v>
      </c>
      <c r="C71" s="2" t="str">
        <f t="shared" si="1"/>
        <v>('0'),</v>
      </c>
    </row>
    <row r="72" spans="1:3" x14ac:dyDescent="0.25">
      <c r="A72" s="2">
        <v>71</v>
      </c>
      <c r="B72" s="2">
        <f>Cards!A72</f>
        <v>0</v>
      </c>
      <c r="C72" s="2" t="str">
        <f t="shared" si="1"/>
        <v>('0'),</v>
      </c>
    </row>
    <row r="73" spans="1:3" x14ac:dyDescent="0.25">
      <c r="A73" s="2">
        <v>72</v>
      </c>
      <c r="B73" s="2">
        <f>Cards!A73</f>
        <v>0</v>
      </c>
      <c r="C73" s="2" t="str">
        <f t="shared" si="1"/>
        <v>('0'),</v>
      </c>
    </row>
    <row r="74" spans="1:3" x14ac:dyDescent="0.25">
      <c r="A74" s="2">
        <v>73</v>
      </c>
      <c r="B74" s="2">
        <f>Cards!A74</f>
        <v>0</v>
      </c>
      <c r="C74" s="2" t="str">
        <f t="shared" si="1"/>
        <v>('0'),</v>
      </c>
    </row>
    <row r="75" spans="1:3" x14ac:dyDescent="0.25">
      <c r="A75" s="2">
        <v>74</v>
      </c>
      <c r="B75" s="2">
        <f>Cards!A75</f>
        <v>0</v>
      </c>
      <c r="C75" s="2" t="str">
        <f t="shared" si="1"/>
        <v>('0'),</v>
      </c>
    </row>
    <row r="76" spans="1:3" x14ac:dyDescent="0.25">
      <c r="A76" s="2">
        <v>75</v>
      </c>
      <c r="B76" s="2">
        <f>Cards!A76</f>
        <v>0</v>
      </c>
      <c r="C76" s="2" t="str">
        <f t="shared" si="1"/>
        <v>('0'),</v>
      </c>
    </row>
    <row r="77" spans="1:3" x14ac:dyDescent="0.25">
      <c r="A77" s="2">
        <v>76</v>
      </c>
      <c r="B77" s="2">
        <f>Cards!A77</f>
        <v>0</v>
      </c>
      <c r="C77" s="2" t="str">
        <f t="shared" si="1"/>
        <v>('0'),</v>
      </c>
    </row>
    <row r="78" spans="1:3" x14ac:dyDescent="0.25">
      <c r="A78" s="2">
        <v>77</v>
      </c>
      <c r="B78" s="2">
        <f>Cards!A78</f>
        <v>0</v>
      </c>
      <c r="C78" s="2" t="str">
        <f t="shared" si="1"/>
        <v>('0'),</v>
      </c>
    </row>
    <row r="79" spans="1:3" x14ac:dyDescent="0.25">
      <c r="A79" s="2">
        <v>78</v>
      </c>
      <c r="B79" s="2">
        <f>Cards!A79</f>
        <v>0</v>
      </c>
      <c r="C79" s="2" t="str">
        <f t="shared" si="1"/>
        <v>('0'),</v>
      </c>
    </row>
    <row r="80" spans="1:3" x14ac:dyDescent="0.25">
      <c r="A80" s="2">
        <v>79</v>
      </c>
      <c r="B80" s="2">
        <f>Cards!A80</f>
        <v>0</v>
      </c>
      <c r="C80" s="2" t="str">
        <f t="shared" si="1"/>
        <v>('0'),</v>
      </c>
    </row>
    <row r="81" spans="1:3" x14ac:dyDescent="0.25">
      <c r="A81" s="2">
        <v>80</v>
      </c>
      <c r="B81" s="2">
        <f>Cards!A81</f>
        <v>0</v>
      </c>
      <c r="C81" s="2" t="str">
        <f t="shared" si="1"/>
        <v>('0'),</v>
      </c>
    </row>
    <row r="82" spans="1:3" x14ac:dyDescent="0.25">
      <c r="A82" s="2">
        <v>81</v>
      </c>
      <c r="B82" s="2">
        <f>Cards!A82</f>
        <v>0</v>
      </c>
      <c r="C82" s="2" t="str">
        <f t="shared" si="1"/>
        <v>('0'),</v>
      </c>
    </row>
    <row r="83" spans="1:3" x14ac:dyDescent="0.25">
      <c r="A83" s="2">
        <v>82</v>
      </c>
      <c r="B83" s="2">
        <f>Cards!A83</f>
        <v>0</v>
      </c>
      <c r="C83" s="2" t="str">
        <f t="shared" si="1"/>
        <v>('0'),</v>
      </c>
    </row>
    <row r="84" spans="1:3" x14ac:dyDescent="0.25">
      <c r="A84" s="2">
        <v>83</v>
      </c>
      <c r="B84" s="2">
        <f>Cards!A84</f>
        <v>0</v>
      </c>
      <c r="C84" s="2" t="str">
        <f t="shared" si="1"/>
        <v>('0'),</v>
      </c>
    </row>
    <row r="85" spans="1:3" x14ac:dyDescent="0.25">
      <c r="A85" s="2">
        <v>84</v>
      </c>
      <c r="B85" s="2">
        <f>Cards!A85</f>
        <v>0</v>
      </c>
      <c r="C85" s="2" t="str">
        <f t="shared" si="1"/>
        <v>('0'),</v>
      </c>
    </row>
    <row r="86" spans="1:3" x14ac:dyDescent="0.25">
      <c r="A86" s="2">
        <v>85</v>
      </c>
      <c r="B86" s="2">
        <f>Cards!A86</f>
        <v>0</v>
      </c>
      <c r="C86" s="2" t="str">
        <f t="shared" si="1"/>
        <v>('0'),</v>
      </c>
    </row>
    <row r="87" spans="1:3" x14ac:dyDescent="0.25">
      <c r="A87" s="2">
        <v>86</v>
      </c>
      <c r="B87" s="2">
        <f>Cards!A87</f>
        <v>0</v>
      </c>
      <c r="C87" s="2" t="str">
        <f t="shared" si="1"/>
        <v>('0'),</v>
      </c>
    </row>
    <row r="88" spans="1:3" x14ac:dyDescent="0.25">
      <c r="A88" s="2">
        <v>87</v>
      </c>
      <c r="B88" s="2">
        <f>Cards!A88</f>
        <v>0</v>
      </c>
      <c r="C88" s="2" t="str">
        <f t="shared" si="1"/>
        <v>('0'),</v>
      </c>
    </row>
    <row r="89" spans="1:3" x14ac:dyDescent="0.25">
      <c r="A89" s="2">
        <v>88</v>
      </c>
      <c r="B89" s="2">
        <f>Cards!A89</f>
        <v>0</v>
      </c>
      <c r="C89" s="2" t="str">
        <f t="shared" si="1"/>
        <v>('0'),</v>
      </c>
    </row>
    <row r="90" spans="1:3" x14ac:dyDescent="0.25">
      <c r="A90" s="2">
        <v>89</v>
      </c>
      <c r="B90" s="2">
        <f>Cards!A90</f>
        <v>0</v>
      </c>
      <c r="C90" s="2" t="str">
        <f t="shared" si="1"/>
        <v>('0'),</v>
      </c>
    </row>
    <row r="91" spans="1:3" x14ac:dyDescent="0.25">
      <c r="A91" s="2">
        <v>90</v>
      </c>
      <c r="B91" s="2">
        <f>Cards!A91</f>
        <v>0</v>
      </c>
      <c r="C91" s="2" t="str">
        <f t="shared" si="1"/>
        <v>('0'),</v>
      </c>
    </row>
    <row r="92" spans="1:3" x14ac:dyDescent="0.25">
      <c r="A92" s="2">
        <v>91</v>
      </c>
      <c r="B92" s="2">
        <f>Cards!A92</f>
        <v>0</v>
      </c>
      <c r="C92" s="2" t="str">
        <f t="shared" si="1"/>
        <v>('0'),</v>
      </c>
    </row>
    <row r="93" spans="1:3" x14ac:dyDescent="0.25">
      <c r="A93" s="2">
        <v>92</v>
      </c>
      <c r="B93" s="2">
        <f>Cards!A93</f>
        <v>0</v>
      </c>
      <c r="C93" s="2" t="str">
        <f t="shared" si="1"/>
        <v>('0'),</v>
      </c>
    </row>
    <row r="94" spans="1:3" x14ac:dyDescent="0.25">
      <c r="A94" s="2">
        <v>93</v>
      </c>
      <c r="B94" s="2">
        <f>Cards!A94</f>
        <v>0</v>
      </c>
      <c r="C94" s="2" t="str">
        <f t="shared" si="1"/>
        <v>('0'),</v>
      </c>
    </row>
    <row r="95" spans="1:3" x14ac:dyDescent="0.25">
      <c r="A95" s="2">
        <v>94</v>
      </c>
      <c r="B95" s="2">
        <f>Cards!A95</f>
        <v>0</v>
      </c>
      <c r="C95" s="2" t="str">
        <f t="shared" si="1"/>
        <v>('0'),</v>
      </c>
    </row>
    <row r="96" spans="1:3" x14ac:dyDescent="0.25">
      <c r="A96" s="2">
        <v>95</v>
      </c>
      <c r="B96" s="2">
        <f>Cards!A96</f>
        <v>0</v>
      </c>
      <c r="C96" s="2" t="str">
        <f t="shared" si="1"/>
        <v>('0'),</v>
      </c>
    </row>
    <row r="97" spans="1:3" x14ac:dyDescent="0.25">
      <c r="A97" s="2">
        <v>96</v>
      </c>
      <c r="B97" s="2">
        <f>Cards!A97</f>
        <v>0</v>
      </c>
      <c r="C97" s="2" t="str">
        <f t="shared" si="1"/>
        <v>('0'),</v>
      </c>
    </row>
    <row r="98" spans="1:3" x14ac:dyDescent="0.25">
      <c r="A98" s="2">
        <v>97</v>
      </c>
      <c r="B98" s="2">
        <f>Cards!A98</f>
        <v>0</v>
      </c>
      <c r="C98" s="2" t="str">
        <f t="shared" si="1"/>
        <v>('0'),</v>
      </c>
    </row>
    <row r="99" spans="1:3" x14ac:dyDescent="0.25">
      <c r="A99" s="2">
        <v>98</v>
      </c>
      <c r="B99" s="2">
        <f>Cards!A99</f>
        <v>0</v>
      </c>
      <c r="C99" s="2" t="str">
        <f t="shared" si="1"/>
        <v>('0'),</v>
      </c>
    </row>
    <row r="100" spans="1:3" x14ac:dyDescent="0.25">
      <c r="A100" s="2">
        <v>99</v>
      </c>
      <c r="B100" s="2">
        <f>Cards!A100</f>
        <v>0</v>
      </c>
      <c r="C100" s="2" t="str">
        <f t="shared" si="1"/>
        <v>('0'),</v>
      </c>
    </row>
    <row r="101" spans="1:3" x14ac:dyDescent="0.25">
      <c r="A101" s="2">
        <v>100</v>
      </c>
      <c r="B101" s="2">
        <f>Cards!A101</f>
        <v>0</v>
      </c>
      <c r="C101" s="2" t="str">
        <f t="shared" si="1"/>
        <v>('0'),</v>
      </c>
    </row>
    <row r="102" spans="1:3" x14ac:dyDescent="0.25">
      <c r="A102" s="2">
        <v>101</v>
      </c>
      <c r="B102" s="2">
        <f>Cards!A102</f>
        <v>0</v>
      </c>
      <c r="C102" s="2" t="str">
        <f t="shared" si="1"/>
        <v>('0'),</v>
      </c>
    </row>
    <row r="103" spans="1:3" x14ac:dyDescent="0.25">
      <c r="A103" s="2">
        <v>102</v>
      </c>
      <c r="B103" s="2">
        <f>Cards!A103</f>
        <v>0</v>
      </c>
      <c r="C103" s="2" t="str">
        <f t="shared" si="1"/>
        <v>('0'),</v>
      </c>
    </row>
    <row r="104" spans="1:3" x14ac:dyDescent="0.25">
      <c r="A104" s="2">
        <v>103</v>
      </c>
      <c r="B104" s="2">
        <f>Cards!A104</f>
        <v>0</v>
      </c>
      <c r="C104" s="2" t="str">
        <f t="shared" si="1"/>
        <v>('0'),</v>
      </c>
    </row>
    <row r="105" spans="1:3" x14ac:dyDescent="0.25">
      <c r="A105" s="2">
        <v>104</v>
      </c>
      <c r="B105" s="2">
        <f>Cards!A105</f>
        <v>0</v>
      </c>
      <c r="C105" s="2" t="str">
        <f t="shared" si="1"/>
        <v>('0'),</v>
      </c>
    </row>
    <row r="106" spans="1:3" x14ac:dyDescent="0.25">
      <c r="A106" s="2">
        <v>105</v>
      </c>
      <c r="B106" s="2">
        <f>Cards!A106</f>
        <v>0</v>
      </c>
      <c r="C106" s="2" t="str">
        <f t="shared" si="1"/>
        <v>('0'),</v>
      </c>
    </row>
    <row r="107" spans="1:3" x14ac:dyDescent="0.25">
      <c r="A107" s="2">
        <v>106</v>
      </c>
      <c r="B107" s="2">
        <f>Cards!A107</f>
        <v>0</v>
      </c>
      <c r="C107" s="2" t="str">
        <f t="shared" si="1"/>
        <v>('0'),</v>
      </c>
    </row>
    <row r="108" spans="1:3" x14ac:dyDescent="0.25">
      <c r="A108" s="2">
        <v>107</v>
      </c>
      <c r="B108" s="2">
        <f>Cards!A108</f>
        <v>0</v>
      </c>
      <c r="C108" s="2" t="str">
        <f t="shared" si="1"/>
        <v>('0'),</v>
      </c>
    </row>
    <row r="109" spans="1:3" x14ac:dyDescent="0.25">
      <c r="A109" s="2">
        <v>108</v>
      </c>
      <c r="B109" s="2">
        <f>Cards!A109</f>
        <v>0</v>
      </c>
      <c r="C109" s="2" t="str">
        <f t="shared" si="1"/>
        <v>('0'),</v>
      </c>
    </row>
    <row r="110" spans="1:3" x14ac:dyDescent="0.25">
      <c r="A110" s="2">
        <v>109</v>
      </c>
      <c r="B110" s="2">
        <f>Cards!A110</f>
        <v>0</v>
      </c>
      <c r="C110" s="2" t="str">
        <f t="shared" si="1"/>
        <v>('0'),</v>
      </c>
    </row>
    <row r="111" spans="1:3" x14ac:dyDescent="0.25">
      <c r="A111" s="2">
        <v>110</v>
      </c>
      <c r="B111" s="2">
        <f>Cards!A111</f>
        <v>0</v>
      </c>
      <c r="C111" s="2" t="str">
        <f t="shared" si="1"/>
        <v>('0'),</v>
      </c>
    </row>
    <row r="112" spans="1:3" x14ac:dyDescent="0.25">
      <c r="A112" s="2">
        <v>111</v>
      </c>
      <c r="B112" s="2">
        <f>Cards!A112</f>
        <v>0</v>
      </c>
      <c r="C112" s="2" t="str">
        <f t="shared" si="1"/>
        <v>('0'),</v>
      </c>
    </row>
    <row r="113" spans="1:3" x14ac:dyDescent="0.25">
      <c r="A113" s="2">
        <v>112</v>
      </c>
      <c r="B113" s="2">
        <f>Cards!A113</f>
        <v>0</v>
      </c>
      <c r="C113" s="2" t="str">
        <f t="shared" si="1"/>
        <v>('0'),</v>
      </c>
    </row>
    <row r="114" spans="1:3" x14ac:dyDescent="0.25">
      <c r="A114" s="2">
        <v>113</v>
      </c>
      <c r="B114" s="2">
        <f>Cards!A114</f>
        <v>0</v>
      </c>
      <c r="C114" s="2" t="str">
        <f t="shared" si="1"/>
        <v>('0'),</v>
      </c>
    </row>
    <row r="115" spans="1:3" x14ac:dyDescent="0.25">
      <c r="A115" s="2">
        <v>114</v>
      </c>
      <c r="B115" s="2">
        <f>Cards!A115</f>
        <v>0</v>
      </c>
      <c r="C115" s="2" t="str">
        <f t="shared" si="1"/>
        <v>('0'),</v>
      </c>
    </row>
    <row r="116" spans="1:3" x14ac:dyDescent="0.25">
      <c r="A116" s="2">
        <v>115</v>
      </c>
      <c r="B116" s="2">
        <f>Cards!A116</f>
        <v>0</v>
      </c>
      <c r="C116" s="2" t="str">
        <f t="shared" si="1"/>
        <v>('0'),</v>
      </c>
    </row>
    <row r="117" spans="1:3" x14ac:dyDescent="0.25">
      <c r="A117" s="2">
        <v>116</v>
      </c>
      <c r="B117" s="2">
        <f>Cards!A117</f>
        <v>0</v>
      </c>
      <c r="C117" s="2" t="str">
        <f t="shared" si="1"/>
        <v>('0'),</v>
      </c>
    </row>
    <row r="118" spans="1:3" x14ac:dyDescent="0.25">
      <c r="A118" s="2">
        <v>117</v>
      </c>
      <c r="B118" s="2">
        <f>Cards!A118</f>
        <v>0</v>
      </c>
      <c r="C118" s="2" t="str">
        <f t="shared" si="1"/>
        <v>('0'),</v>
      </c>
    </row>
    <row r="119" spans="1:3" x14ac:dyDescent="0.25">
      <c r="A119" s="2">
        <v>118</v>
      </c>
      <c r="B119" s="2">
        <f>Cards!A119</f>
        <v>0</v>
      </c>
      <c r="C119" s="2" t="str">
        <f t="shared" si="1"/>
        <v>('0'),</v>
      </c>
    </row>
    <row r="120" spans="1:3" x14ac:dyDescent="0.25">
      <c r="A120" s="2">
        <v>119</v>
      </c>
      <c r="B120" s="2">
        <f>Cards!A120</f>
        <v>0</v>
      </c>
      <c r="C120" s="2" t="str">
        <f t="shared" si="1"/>
        <v>('0'),</v>
      </c>
    </row>
    <row r="121" spans="1:3" x14ac:dyDescent="0.25">
      <c r="A121" s="2">
        <v>120</v>
      </c>
      <c r="B121" s="2">
        <f>Cards!A121</f>
        <v>0</v>
      </c>
      <c r="C121" s="2" t="str">
        <f t="shared" si="1"/>
        <v>('0'),</v>
      </c>
    </row>
    <row r="122" spans="1:3" x14ac:dyDescent="0.25">
      <c r="A122" s="2">
        <v>121</v>
      </c>
      <c r="B122" s="2">
        <f>Cards!A122</f>
        <v>0</v>
      </c>
      <c r="C122" s="2" t="str">
        <f t="shared" si="1"/>
        <v>('0'),</v>
      </c>
    </row>
    <row r="123" spans="1:3" x14ac:dyDescent="0.25">
      <c r="A123" s="2">
        <v>122</v>
      </c>
      <c r="B123" s="2">
        <f>Cards!A123</f>
        <v>0</v>
      </c>
      <c r="C123" s="2" t="str">
        <f t="shared" si="1"/>
        <v>('0'),</v>
      </c>
    </row>
    <row r="124" spans="1:3" x14ac:dyDescent="0.25">
      <c r="A124" s="2">
        <v>123</v>
      </c>
      <c r="B124" s="2">
        <f>Cards!A124</f>
        <v>0</v>
      </c>
      <c r="C124" s="2" t="str">
        <f t="shared" si="1"/>
        <v>('0'),</v>
      </c>
    </row>
    <row r="125" spans="1:3" x14ac:dyDescent="0.25">
      <c r="A125" s="2">
        <v>124</v>
      </c>
      <c r="B125" s="2">
        <f>Cards!A125</f>
        <v>0</v>
      </c>
      <c r="C125" s="2" t="str">
        <f t="shared" si="1"/>
        <v>('0'),</v>
      </c>
    </row>
    <row r="126" spans="1:3" x14ac:dyDescent="0.25">
      <c r="A126" s="2">
        <v>125</v>
      </c>
      <c r="B126" s="2">
        <f>Cards!A126</f>
        <v>0</v>
      </c>
      <c r="C126" s="2" t="str">
        <f t="shared" si="1"/>
        <v>('0'),</v>
      </c>
    </row>
    <row r="127" spans="1:3" x14ac:dyDescent="0.25">
      <c r="A127" s="2">
        <v>126</v>
      </c>
      <c r="B127" s="2">
        <f>Cards!A127</f>
        <v>0</v>
      </c>
      <c r="C127" s="2" t="str">
        <f t="shared" si="1"/>
        <v>('0'),</v>
      </c>
    </row>
    <row r="128" spans="1:3" x14ac:dyDescent="0.25">
      <c r="A128" s="2">
        <v>127</v>
      </c>
      <c r="B128" s="2">
        <f>Cards!A128</f>
        <v>0</v>
      </c>
      <c r="C128" s="2" t="str">
        <f t="shared" si="1"/>
        <v>('0'),</v>
      </c>
    </row>
    <row r="129" spans="1:3" x14ac:dyDescent="0.25">
      <c r="A129" s="2">
        <v>128</v>
      </c>
      <c r="B129" s="2">
        <f>Cards!A129</f>
        <v>0</v>
      </c>
      <c r="C129" s="2" t="str">
        <f t="shared" si="1"/>
        <v>('0'),</v>
      </c>
    </row>
    <row r="130" spans="1:3" x14ac:dyDescent="0.25">
      <c r="A130" s="2">
        <v>129</v>
      </c>
      <c r="B130" s="2">
        <f>Cards!A130</f>
        <v>0</v>
      </c>
      <c r="C130" s="2" t="str">
        <f t="shared" si="1"/>
        <v>('0'),</v>
      </c>
    </row>
    <row r="131" spans="1:3" x14ac:dyDescent="0.25">
      <c r="A131" s="2">
        <v>130</v>
      </c>
      <c r="B131" s="2">
        <f>Cards!A131</f>
        <v>0</v>
      </c>
      <c r="C131" s="2" t="str">
        <f t="shared" ref="C131:C194" si="2">_xlfn.CONCAT("('",B131,"'),")</f>
        <v>('0'),</v>
      </c>
    </row>
    <row r="132" spans="1:3" x14ac:dyDescent="0.25">
      <c r="A132" s="2">
        <v>131</v>
      </c>
      <c r="B132" s="2">
        <f>Cards!A132</f>
        <v>0</v>
      </c>
      <c r="C132" s="2" t="str">
        <f t="shared" si="2"/>
        <v>('0'),</v>
      </c>
    </row>
    <row r="133" spans="1:3" x14ac:dyDescent="0.25">
      <c r="A133" s="2">
        <v>132</v>
      </c>
      <c r="B133" s="2">
        <f>Cards!A133</f>
        <v>0</v>
      </c>
      <c r="C133" s="2" t="str">
        <f t="shared" si="2"/>
        <v>('0'),</v>
      </c>
    </row>
    <row r="134" spans="1:3" x14ac:dyDescent="0.25">
      <c r="A134" s="2">
        <v>133</v>
      </c>
      <c r="B134" s="2">
        <f>Cards!A134</f>
        <v>0</v>
      </c>
      <c r="C134" s="2" t="str">
        <f t="shared" si="2"/>
        <v>('0'),</v>
      </c>
    </row>
    <row r="135" spans="1:3" x14ac:dyDescent="0.25">
      <c r="A135" s="2">
        <v>134</v>
      </c>
      <c r="B135" s="2">
        <f>Cards!A135</f>
        <v>0</v>
      </c>
      <c r="C135" s="2" t="str">
        <f t="shared" si="2"/>
        <v>('0'),</v>
      </c>
    </row>
    <row r="136" spans="1:3" x14ac:dyDescent="0.25">
      <c r="A136" s="2">
        <v>135</v>
      </c>
      <c r="B136" s="2">
        <f>Cards!A136</f>
        <v>0</v>
      </c>
      <c r="C136" s="2" t="str">
        <f t="shared" si="2"/>
        <v>('0'),</v>
      </c>
    </row>
    <row r="137" spans="1:3" x14ac:dyDescent="0.25">
      <c r="A137" s="2">
        <v>136</v>
      </c>
      <c r="B137" s="2">
        <f>Cards!A137</f>
        <v>0</v>
      </c>
      <c r="C137" s="2" t="str">
        <f t="shared" si="2"/>
        <v>('0'),</v>
      </c>
    </row>
    <row r="138" spans="1:3" x14ac:dyDescent="0.25">
      <c r="A138" s="2">
        <v>137</v>
      </c>
      <c r="B138" s="2">
        <f>Cards!A138</f>
        <v>0</v>
      </c>
      <c r="C138" s="2" t="str">
        <f t="shared" si="2"/>
        <v>('0'),</v>
      </c>
    </row>
    <row r="139" spans="1:3" x14ac:dyDescent="0.25">
      <c r="A139" s="2">
        <v>138</v>
      </c>
      <c r="B139" s="2">
        <f>Cards!A139</f>
        <v>0</v>
      </c>
      <c r="C139" s="2" t="str">
        <f t="shared" si="2"/>
        <v>('0'),</v>
      </c>
    </row>
    <row r="140" spans="1:3" x14ac:dyDescent="0.25">
      <c r="A140" s="2">
        <v>139</v>
      </c>
      <c r="B140" s="2">
        <f>Cards!A140</f>
        <v>0</v>
      </c>
      <c r="C140" s="2" t="str">
        <f t="shared" si="2"/>
        <v>('0'),</v>
      </c>
    </row>
    <row r="141" spans="1:3" x14ac:dyDescent="0.25">
      <c r="A141" s="2">
        <v>140</v>
      </c>
      <c r="B141" s="2">
        <f>Cards!A141</f>
        <v>0</v>
      </c>
      <c r="C141" s="2" t="str">
        <f t="shared" si="2"/>
        <v>('0'),</v>
      </c>
    </row>
    <row r="142" spans="1:3" x14ac:dyDescent="0.25">
      <c r="A142" s="2">
        <v>141</v>
      </c>
      <c r="B142" s="2">
        <f>Cards!A142</f>
        <v>0</v>
      </c>
      <c r="C142" s="2" t="str">
        <f t="shared" si="2"/>
        <v>('0'),</v>
      </c>
    </row>
    <row r="143" spans="1:3" x14ac:dyDescent="0.25">
      <c r="A143" s="2">
        <v>142</v>
      </c>
      <c r="B143" s="2">
        <f>Cards!A143</f>
        <v>0</v>
      </c>
      <c r="C143" s="2" t="str">
        <f t="shared" si="2"/>
        <v>('0'),</v>
      </c>
    </row>
    <row r="144" spans="1:3" x14ac:dyDescent="0.25">
      <c r="A144" s="2">
        <v>143</v>
      </c>
      <c r="B144" s="2">
        <f>Cards!A144</f>
        <v>0</v>
      </c>
      <c r="C144" s="2" t="str">
        <f t="shared" si="2"/>
        <v>('0'),</v>
      </c>
    </row>
    <row r="145" spans="1:3" x14ac:dyDescent="0.25">
      <c r="A145" s="2">
        <v>144</v>
      </c>
      <c r="B145" s="2">
        <f>Cards!A145</f>
        <v>0</v>
      </c>
      <c r="C145" s="2" t="str">
        <f t="shared" si="2"/>
        <v>('0'),</v>
      </c>
    </row>
    <row r="146" spans="1:3" x14ac:dyDescent="0.25">
      <c r="A146" s="2">
        <v>145</v>
      </c>
      <c r="B146" s="2">
        <f>Cards!A146</f>
        <v>0</v>
      </c>
      <c r="C146" s="2" t="str">
        <f t="shared" si="2"/>
        <v>('0'),</v>
      </c>
    </row>
    <row r="147" spans="1:3" x14ac:dyDescent="0.25">
      <c r="A147" s="2">
        <v>146</v>
      </c>
      <c r="B147" s="2">
        <f>Cards!A147</f>
        <v>0</v>
      </c>
      <c r="C147" s="2" t="str">
        <f t="shared" si="2"/>
        <v>('0'),</v>
      </c>
    </row>
    <row r="148" spans="1:3" x14ac:dyDescent="0.25">
      <c r="A148" s="2">
        <v>147</v>
      </c>
      <c r="B148" s="2">
        <f>Cards!A148</f>
        <v>0</v>
      </c>
      <c r="C148" s="2" t="str">
        <f t="shared" si="2"/>
        <v>('0'),</v>
      </c>
    </row>
    <row r="149" spans="1:3" x14ac:dyDescent="0.25">
      <c r="A149" s="2">
        <v>148</v>
      </c>
      <c r="B149" s="2">
        <f>Cards!A149</f>
        <v>0</v>
      </c>
      <c r="C149" s="2" t="str">
        <f t="shared" si="2"/>
        <v>('0'),</v>
      </c>
    </row>
    <row r="150" spans="1:3" x14ac:dyDescent="0.25">
      <c r="A150" s="2">
        <v>149</v>
      </c>
      <c r="B150" s="2">
        <f>Cards!A150</f>
        <v>0</v>
      </c>
      <c r="C150" s="2" t="str">
        <f t="shared" si="2"/>
        <v>('0'),</v>
      </c>
    </row>
    <row r="151" spans="1:3" x14ac:dyDescent="0.25">
      <c r="A151" s="2">
        <v>150</v>
      </c>
      <c r="B151" s="2">
        <f>Cards!A151</f>
        <v>0</v>
      </c>
      <c r="C151" s="2" t="str">
        <f t="shared" si="2"/>
        <v>('0'),</v>
      </c>
    </row>
    <row r="152" spans="1:3" x14ac:dyDescent="0.25">
      <c r="A152" s="2">
        <v>151</v>
      </c>
      <c r="B152" s="2">
        <f>Cards!A152</f>
        <v>0</v>
      </c>
      <c r="C152" s="2" t="str">
        <f t="shared" si="2"/>
        <v>('0'),</v>
      </c>
    </row>
    <row r="153" spans="1:3" x14ac:dyDescent="0.25">
      <c r="A153" s="2">
        <v>152</v>
      </c>
      <c r="B153" s="2">
        <f>Cards!A153</f>
        <v>0</v>
      </c>
      <c r="C153" s="2" t="str">
        <f t="shared" si="2"/>
        <v>('0'),</v>
      </c>
    </row>
    <row r="154" spans="1:3" x14ac:dyDescent="0.25">
      <c r="A154" s="2">
        <v>153</v>
      </c>
      <c r="B154" s="2">
        <f>Cards!A154</f>
        <v>0</v>
      </c>
      <c r="C154" s="2" t="str">
        <f t="shared" si="2"/>
        <v>('0'),</v>
      </c>
    </row>
    <row r="155" spans="1:3" x14ac:dyDescent="0.25">
      <c r="A155" s="2">
        <v>154</v>
      </c>
      <c r="B155" s="2">
        <f>Cards!A155</f>
        <v>0</v>
      </c>
      <c r="C155" s="2" t="str">
        <f t="shared" si="2"/>
        <v>('0'),</v>
      </c>
    </row>
    <row r="156" spans="1:3" x14ac:dyDescent="0.25">
      <c r="A156" s="2">
        <v>155</v>
      </c>
      <c r="B156" s="2">
        <f>Cards!A156</f>
        <v>0</v>
      </c>
      <c r="C156" s="2" t="str">
        <f t="shared" si="2"/>
        <v>('0'),</v>
      </c>
    </row>
    <row r="157" spans="1:3" x14ac:dyDescent="0.25">
      <c r="A157" s="2">
        <v>156</v>
      </c>
      <c r="B157" s="2">
        <f>Cards!A157</f>
        <v>0</v>
      </c>
      <c r="C157" s="2" t="str">
        <f t="shared" si="2"/>
        <v>('0'),</v>
      </c>
    </row>
    <row r="158" spans="1:3" x14ac:dyDescent="0.25">
      <c r="A158" s="2">
        <v>157</v>
      </c>
      <c r="B158" s="2">
        <f>Cards!A158</f>
        <v>0</v>
      </c>
      <c r="C158" s="2" t="str">
        <f t="shared" si="2"/>
        <v>('0'),</v>
      </c>
    </row>
    <row r="159" spans="1:3" x14ac:dyDescent="0.25">
      <c r="A159" s="2">
        <v>158</v>
      </c>
      <c r="B159" s="2">
        <f>Cards!A159</f>
        <v>0</v>
      </c>
      <c r="C159" s="2" t="str">
        <f t="shared" si="2"/>
        <v>('0'),</v>
      </c>
    </row>
    <row r="160" spans="1:3" x14ac:dyDescent="0.25">
      <c r="A160" s="2">
        <v>159</v>
      </c>
      <c r="B160" s="2">
        <f>Cards!A160</f>
        <v>0</v>
      </c>
      <c r="C160" s="2" t="str">
        <f t="shared" si="2"/>
        <v>('0'),</v>
      </c>
    </row>
    <row r="161" spans="1:3" x14ac:dyDescent="0.25">
      <c r="A161" s="2">
        <v>160</v>
      </c>
      <c r="B161" s="2">
        <f>Cards!A161</f>
        <v>0</v>
      </c>
      <c r="C161" s="2" t="str">
        <f t="shared" si="2"/>
        <v>('0'),</v>
      </c>
    </row>
    <row r="162" spans="1:3" x14ac:dyDescent="0.25">
      <c r="A162" s="2">
        <v>161</v>
      </c>
      <c r="B162" s="2">
        <f>Cards!A162</f>
        <v>0</v>
      </c>
      <c r="C162" s="2" t="str">
        <f t="shared" si="2"/>
        <v>('0'),</v>
      </c>
    </row>
    <row r="163" spans="1:3" x14ac:dyDescent="0.25">
      <c r="A163" s="2">
        <v>162</v>
      </c>
      <c r="B163" s="2">
        <f>Cards!A163</f>
        <v>0</v>
      </c>
      <c r="C163" s="2" t="str">
        <f t="shared" si="2"/>
        <v>('0'),</v>
      </c>
    </row>
    <row r="164" spans="1:3" x14ac:dyDescent="0.25">
      <c r="A164" s="2">
        <v>163</v>
      </c>
      <c r="B164" s="2">
        <f>Cards!A164</f>
        <v>0</v>
      </c>
      <c r="C164" s="2" t="str">
        <f t="shared" si="2"/>
        <v>('0'),</v>
      </c>
    </row>
    <row r="165" spans="1:3" x14ac:dyDescent="0.25">
      <c r="A165" s="2">
        <v>164</v>
      </c>
      <c r="B165" s="2">
        <f>Cards!A165</f>
        <v>0</v>
      </c>
      <c r="C165" s="2" t="str">
        <f t="shared" si="2"/>
        <v>('0'),</v>
      </c>
    </row>
    <row r="166" spans="1:3" x14ac:dyDescent="0.25">
      <c r="A166" s="2">
        <v>165</v>
      </c>
      <c r="B166" s="2">
        <f>Cards!A166</f>
        <v>0</v>
      </c>
      <c r="C166" s="2" t="str">
        <f t="shared" si="2"/>
        <v>('0'),</v>
      </c>
    </row>
    <row r="167" spans="1:3" x14ac:dyDescent="0.25">
      <c r="A167" s="2">
        <v>166</v>
      </c>
      <c r="B167" s="2">
        <f>Cards!A167</f>
        <v>0</v>
      </c>
      <c r="C167" s="2" t="str">
        <f t="shared" si="2"/>
        <v>('0'),</v>
      </c>
    </row>
    <row r="168" spans="1:3" x14ac:dyDescent="0.25">
      <c r="A168" s="2">
        <v>167</v>
      </c>
      <c r="B168" s="2">
        <f>Cards!A168</f>
        <v>0</v>
      </c>
      <c r="C168" s="2" t="str">
        <f t="shared" si="2"/>
        <v>('0'),</v>
      </c>
    </row>
    <row r="169" spans="1:3" x14ac:dyDescent="0.25">
      <c r="A169" s="2">
        <v>168</v>
      </c>
      <c r="B169" s="2">
        <f>Cards!A169</f>
        <v>0</v>
      </c>
      <c r="C169" s="2" t="str">
        <f t="shared" si="2"/>
        <v>('0'),</v>
      </c>
    </row>
    <row r="170" spans="1:3" x14ac:dyDescent="0.25">
      <c r="A170" s="2">
        <v>169</v>
      </c>
      <c r="B170" s="2">
        <f>Cards!A170</f>
        <v>0</v>
      </c>
      <c r="C170" s="2" t="str">
        <f t="shared" si="2"/>
        <v>('0'),</v>
      </c>
    </row>
    <row r="171" spans="1:3" x14ac:dyDescent="0.25">
      <c r="A171" s="2">
        <v>170</v>
      </c>
      <c r="B171" s="2">
        <f>Cards!A171</f>
        <v>0</v>
      </c>
      <c r="C171" s="2" t="str">
        <f t="shared" si="2"/>
        <v>('0'),</v>
      </c>
    </row>
    <row r="172" spans="1:3" x14ac:dyDescent="0.25">
      <c r="A172" s="2">
        <v>171</v>
      </c>
      <c r="B172" s="2">
        <f>Cards!A172</f>
        <v>0</v>
      </c>
      <c r="C172" s="2" t="str">
        <f t="shared" si="2"/>
        <v>('0'),</v>
      </c>
    </row>
    <row r="173" spans="1:3" x14ac:dyDescent="0.25">
      <c r="A173" s="2">
        <v>172</v>
      </c>
      <c r="B173" s="2">
        <f>Cards!A173</f>
        <v>0</v>
      </c>
      <c r="C173" s="2" t="str">
        <f t="shared" si="2"/>
        <v>('0'),</v>
      </c>
    </row>
    <row r="174" spans="1:3" x14ac:dyDescent="0.25">
      <c r="A174" s="2">
        <v>173</v>
      </c>
      <c r="B174" s="2">
        <f>Cards!A174</f>
        <v>0</v>
      </c>
      <c r="C174" s="2" t="str">
        <f t="shared" si="2"/>
        <v>('0'),</v>
      </c>
    </row>
    <row r="175" spans="1:3" x14ac:dyDescent="0.25">
      <c r="A175" s="2">
        <v>174</v>
      </c>
      <c r="B175" s="2">
        <f>Cards!A175</f>
        <v>0</v>
      </c>
      <c r="C175" s="2" t="str">
        <f t="shared" si="2"/>
        <v>('0'),</v>
      </c>
    </row>
    <row r="176" spans="1:3" x14ac:dyDescent="0.25">
      <c r="A176" s="2">
        <v>175</v>
      </c>
      <c r="B176" s="2">
        <f>Cards!A176</f>
        <v>0</v>
      </c>
      <c r="C176" s="2" t="str">
        <f t="shared" si="2"/>
        <v>('0'),</v>
      </c>
    </row>
    <row r="177" spans="1:3" x14ac:dyDescent="0.25">
      <c r="A177" s="2">
        <v>176</v>
      </c>
      <c r="B177" s="2">
        <f>Cards!A177</f>
        <v>0</v>
      </c>
      <c r="C177" s="2" t="str">
        <f t="shared" si="2"/>
        <v>('0'),</v>
      </c>
    </row>
    <row r="178" spans="1:3" x14ac:dyDescent="0.25">
      <c r="A178" s="2">
        <v>177</v>
      </c>
      <c r="B178" s="2">
        <f>Cards!A178</f>
        <v>0</v>
      </c>
      <c r="C178" s="2" t="str">
        <f t="shared" si="2"/>
        <v>('0'),</v>
      </c>
    </row>
    <row r="179" spans="1:3" x14ac:dyDescent="0.25">
      <c r="A179" s="2">
        <v>178</v>
      </c>
      <c r="B179" s="2">
        <f>Cards!A179</f>
        <v>0</v>
      </c>
      <c r="C179" s="2" t="str">
        <f t="shared" si="2"/>
        <v>('0'),</v>
      </c>
    </row>
    <row r="180" spans="1:3" x14ac:dyDescent="0.25">
      <c r="A180" s="2">
        <v>179</v>
      </c>
      <c r="B180" s="2">
        <f>Cards!A180</f>
        <v>0</v>
      </c>
      <c r="C180" s="2" t="str">
        <f t="shared" si="2"/>
        <v>('0'),</v>
      </c>
    </row>
    <row r="181" spans="1:3" x14ac:dyDescent="0.25">
      <c r="A181" s="2">
        <v>180</v>
      </c>
      <c r="B181" s="2">
        <f>Cards!A181</f>
        <v>0</v>
      </c>
      <c r="C181" s="2" t="str">
        <f t="shared" si="2"/>
        <v>('0'),</v>
      </c>
    </row>
    <row r="182" spans="1:3" x14ac:dyDescent="0.25">
      <c r="A182" s="2">
        <v>181</v>
      </c>
      <c r="B182" s="2">
        <f>Cards!A182</f>
        <v>0</v>
      </c>
      <c r="C182" s="2" t="str">
        <f t="shared" si="2"/>
        <v>('0'),</v>
      </c>
    </row>
    <row r="183" spans="1:3" x14ac:dyDescent="0.25">
      <c r="A183" s="2">
        <v>182</v>
      </c>
      <c r="B183" s="2">
        <f>Cards!A183</f>
        <v>0</v>
      </c>
      <c r="C183" s="2" t="str">
        <f t="shared" si="2"/>
        <v>('0'),</v>
      </c>
    </row>
    <row r="184" spans="1:3" x14ac:dyDescent="0.25">
      <c r="A184" s="2">
        <v>183</v>
      </c>
      <c r="B184" s="2">
        <f>Cards!A184</f>
        <v>0</v>
      </c>
      <c r="C184" s="2" t="str">
        <f t="shared" si="2"/>
        <v>('0'),</v>
      </c>
    </row>
    <row r="185" spans="1:3" x14ac:dyDescent="0.25">
      <c r="A185" s="2">
        <v>184</v>
      </c>
      <c r="B185" s="2">
        <f>Cards!A185</f>
        <v>0</v>
      </c>
      <c r="C185" s="2" t="str">
        <f t="shared" si="2"/>
        <v>('0'),</v>
      </c>
    </row>
    <row r="186" spans="1:3" x14ac:dyDescent="0.25">
      <c r="A186" s="2">
        <v>185</v>
      </c>
      <c r="B186" s="2">
        <f>Cards!A186</f>
        <v>0</v>
      </c>
      <c r="C186" s="2" t="str">
        <f t="shared" si="2"/>
        <v>('0'),</v>
      </c>
    </row>
    <row r="187" spans="1:3" x14ac:dyDescent="0.25">
      <c r="A187" s="2">
        <v>186</v>
      </c>
      <c r="B187" s="2">
        <f>Cards!A187</f>
        <v>0</v>
      </c>
      <c r="C187" s="2" t="str">
        <f t="shared" si="2"/>
        <v>('0'),</v>
      </c>
    </row>
    <row r="188" spans="1:3" x14ac:dyDescent="0.25">
      <c r="A188" s="2">
        <v>187</v>
      </c>
      <c r="B188" s="2">
        <f>Cards!A188</f>
        <v>0</v>
      </c>
      <c r="C188" s="2" t="str">
        <f t="shared" si="2"/>
        <v>('0'),</v>
      </c>
    </row>
    <row r="189" spans="1:3" x14ac:dyDescent="0.25">
      <c r="A189" s="2">
        <v>188</v>
      </c>
      <c r="B189" s="2">
        <f>Cards!A189</f>
        <v>0</v>
      </c>
      <c r="C189" s="2" t="str">
        <f t="shared" si="2"/>
        <v>('0'),</v>
      </c>
    </row>
    <row r="190" spans="1:3" x14ac:dyDescent="0.25">
      <c r="A190" s="2">
        <v>189</v>
      </c>
      <c r="B190" s="2">
        <f>Cards!A190</f>
        <v>0</v>
      </c>
      <c r="C190" s="2" t="str">
        <f t="shared" si="2"/>
        <v>('0'),</v>
      </c>
    </row>
    <row r="191" spans="1:3" x14ac:dyDescent="0.25">
      <c r="A191" s="2">
        <v>190</v>
      </c>
      <c r="B191" s="2">
        <f>Cards!A191</f>
        <v>0</v>
      </c>
      <c r="C191" s="2" t="str">
        <f t="shared" si="2"/>
        <v>('0'),</v>
      </c>
    </row>
    <row r="192" spans="1:3" x14ac:dyDescent="0.25">
      <c r="A192" s="2">
        <v>191</v>
      </c>
      <c r="B192" s="2">
        <f>Cards!A192</f>
        <v>0</v>
      </c>
      <c r="C192" s="2" t="str">
        <f t="shared" si="2"/>
        <v>('0'),</v>
      </c>
    </row>
    <row r="193" spans="1:3" x14ac:dyDescent="0.25">
      <c r="A193" s="2">
        <v>192</v>
      </c>
      <c r="B193" s="2">
        <f>Cards!A193</f>
        <v>0</v>
      </c>
      <c r="C193" s="2" t="str">
        <f t="shared" si="2"/>
        <v>('0'),</v>
      </c>
    </row>
    <row r="194" spans="1:3" x14ac:dyDescent="0.25">
      <c r="A194" s="2">
        <v>193</v>
      </c>
      <c r="B194" s="2">
        <f>Cards!A194</f>
        <v>0</v>
      </c>
      <c r="C194" s="2" t="str">
        <f t="shared" si="2"/>
        <v>('0'),</v>
      </c>
    </row>
    <row r="195" spans="1:3" x14ac:dyDescent="0.25">
      <c r="A195" s="2">
        <v>194</v>
      </c>
      <c r="B195" s="2">
        <f>Cards!A195</f>
        <v>0</v>
      </c>
      <c r="C195" s="2" t="str">
        <f t="shared" ref="C195:C258" si="3">_xlfn.CONCAT("('",B195,"'),")</f>
        <v>('0'),</v>
      </c>
    </row>
    <row r="196" spans="1:3" x14ac:dyDescent="0.25">
      <c r="A196" s="2">
        <v>195</v>
      </c>
      <c r="B196" s="2">
        <f>Cards!A196</f>
        <v>0</v>
      </c>
      <c r="C196" s="2" t="str">
        <f t="shared" si="3"/>
        <v>('0'),</v>
      </c>
    </row>
    <row r="197" spans="1:3" x14ac:dyDescent="0.25">
      <c r="A197" s="2">
        <v>196</v>
      </c>
      <c r="B197" s="2">
        <f>Cards!A197</f>
        <v>0</v>
      </c>
      <c r="C197" s="2" t="str">
        <f t="shared" si="3"/>
        <v>('0'),</v>
      </c>
    </row>
    <row r="198" spans="1:3" x14ac:dyDescent="0.25">
      <c r="A198" s="2">
        <v>197</v>
      </c>
      <c r="B198" s="2">
        <f>Cards!A198</f>
        <v>0</v>
      </c>
      <c r="C198" s="2" t="str">
        <f t="shared" si="3"/>
        <v>('0'),</v>
      </c>
    </row>
    <row r="199" spans="1:3" x14ac:dyDescent="0.25">
      <c r="A199" s="2">
        <v>198</v>
      </c>
      <c r="B199" s="2">
        <f>Cards!A199</f>
        <v>0</v>
      </c>
      <c r="C199" s="2" t="str">
        <f t="shared" si="3"/>
        <v>('0'),</v>
      </c>
    </row>
    <row r="200" spans="1:3" x14ac:dyDescent="0.25">
      <c r="A200" s="2">
        <v>199</v>
      </c>
      <c r="B200" s="2">
        <f>Cards!A200</f>
        <v>0</v>
      </c>
      <c r="C200" s="2" t="str">
        <f t="shared" si="3"/>
        <v>('0'),</v>
      </c>
    </row>
    <row r="201" spans="1:3" x14ac:dyDescent="0.25">
      <c r="A201" s="2">
        <v>200</v>
      </c>
      <c r="B201" s="2">
        <f>Cards!A201</f>
        <v>0</v>
      </c>
      <c r="C201" s="2" t="str">
        <f t="shared" si="3"/>
        <v>('0'),</v>
      </c>
    </row>
    <row r="202" spans="1:3" x14ac:dyDescent="0.25">
      <c r="A202" s="2">
        <v>201</v>
      </c>
      <c r="B202" s="2">
        <f>Cards!A202</f>
        <v>0</v>
      </c>
      <c r="C202" s="2" t="str">
        <f t="shared" si="3"/>
        <v>('0'),</v>
      </c>
    </row>
    <row r="203" spans="1:3" x14ac:dyDescent="0.25">
      <c r="A203" s="2">
        <v>202</v>
      </c>
      <c r="B203" s="2">
        <f>Cards!A203</f>
        <v>0</v>
      </c>
      <c r="C203" s="2" t="str">
        <f t="shared" si="3"/>
        <v>('0'),</v>
      </c>
    </row>
    <row r="204" spans="1:3" x14ac:dyDescent="0.25">
      <c r="A204" s="2">
        <v>203</v>
      </c>
      <c r="B204" s="2">
        <f>Cards!A204</f>
        <v>0</v>
      </c>
      <c r="C204" s="2" t="str">
        <f t="shared" si="3"/>
        <v>('0'),</v>
      </c>
    </row>
    <row r="205" spans="1:3" x14ac:dyDescent="0.25">
      <c r="A205" s="2">
        <v>204</v>
      </c>
      <c r="B205" s="2">
        <f>Cards!A205</f>
        <v>0</v>
      </c>
      <c r="C205" s="2" t="str">
        <f t="shared" si="3"/>
        <v>('0'),</v>
      </c>
    </row>
    <row r="206" spans="1:3" x14ac:dyDescent="0.25">
      <c r="A206" s="2">
        <v>205</v>
      </c>
      <c r="B206" s="2">
        <f>Cards!A206</f>
        <v>0</v>
      </c>
      <c r="C206" s="2" t="str">
        <f t="shared" si="3"/>
        <v>('0'),</v>
      </c>
    </row>
    <row r="207" spans="1:3" x14ac:dyDescent="0.25">
      <c r="A207" s="2">
        <v>206</v>
      </c>
      <c r="B207" s="2">
        <f>Cards!A207</f>
        <v>0</v>
      </c>
      <c r="C207" s="2" t="str">
        <f t="shared" si="3"/>
        <v>('0'),</v>
      </c>
    </row>
    <row r="208" spans="1:3" x14ac:dyDescent="0.25">
      <c r="A208" s="2">
        <v>207</v>
      </c>
      <c r="B208" s="2">
        <f>Cards!A208</f>
        <v>0</v>
      </c>
      <c r="C208" s="2" t="str">
        <f t="shared" si="3"/>
        <v>('0'),</v>
      </c>
    </row>
    <row r="209" spans="1:3" x14ac:dyDescent="0.25">
      <c r="A209" s="2">
        <v>208</v>
      </c>
      <c r="B209" s="2">
        <f>Cards!A209</f>
        <v>0</v>
      </c>
      <c r="C209" s="2" t="str">
        <f t="shared" si="3"/>
        <v>('0'),</v>
      </c>
    </row>
    <row r="210" spans="1:3" x14ac:dyDescent="0.25">
      <c r="A210" s="2">
        <v>209</v>
      </c>
      <c r="B210" s="2">
        <f>Cards!A210</f>
        <v>0</v>
      </c>
      <c r="C210" s="2" t="str">
        <f t="shared" si="3"/>
        <v>('0'),</v>
      </c>
    </row>
    <row r="211" spans="1:3" x14ac:dyDescent="0.25">
      <c r="A211" s="2">
        <v>210</v>
      </c>
      <c r="B211" s="2">
        <f>Cards!A211</f>
        <v>0</v>
      </c>
      <c r="C211" s="2" t="str">
        <f t="shared" si="3"/>
        <v>('0'),</v>
      </c>
    </row>
    <row r="212" spans="1:3" x14ac:dyDescent="0.25">
      <c r="A212" s="2">
        <v>211</v>
      </c>
      <c r="B212" s="2">
        <f>Cards!A212</f>
        <v>0</v>
      </c>
      <c r="C212" s="2" t="str">
        <f t="shared" si="3"/>
        <v>('0'),</v>
      </c>
    </row>
    <row r="213" spans="1:3" x14ac:dyDescent="0.25">
      <c r="A213" s="2">
        <v>212</v>
      </c>
      <c r="B213" s="2">
        <f>Cards!A213</f>
        <v>0</v>
      </c>
      <c r="C213" s="2" t="str">
        <f t="shared" si="3"/>
        <v>('0'),</v>
      </c>
    </row>
    <row r="214" spans="1:3" x14ac:dyDescent="0.25">
      <c r="A214" s="2">
        <v>213</v>
      </c>
      <c r="B214" s="2">
        <f>Cards!A214</f>
        <v>0</v>
      </c>
      <c r="C214" s="2" t="str">
        <f t="shared" si="3"/>
        <v>('0'),</v>
      </c>
    </row>
    <row r="215" spans="1:3" x14ac:dyDescent="0.25">
      <c r="A215" s="2">
        <v>214</v>
      </c>
      <c r="B215" s="2">
        <f>Cards!A215</f>
        <v>0</v>
      </c>
      <c r="C215" s="2" t="str">
        <f t="shared" si="3"/>
        <v>('0'),</v>
      </c>
    </row>
    <row r="216" spans="1:3" x14ac:dyDescent="0.25">
      <c r="A216" s="2">
        <v>215</v>
      </c>
      <c r="B216" s="2">
        <f>Cards!A216</f>
        <v>0</v>
      </c>
      <c r="C216" s="2" t="str">
        <f t="shared" si="3"/>
        <v>('0'),</v>
      </c>
    </row>
    <row r="217" spans="1:3" x14ac:dyDescent="0.25">
      <c r="A217" s="2">
        <v>216</v>
      </c>
      <c r="B217" s="2">
        <f>Cards!A217</f>
        <v>0</v>
      </c>
      <c r="C217" s="2" t="str">
        <f t="shared" si="3"/>
        <v>('0'),</v>
      </c>
    </row>
    <row r="218" spans="1:3" x14ac:dyDescent="0.25">
      <c r="A218" s="2">
        <v>217</v>
      </c>
      <c r="B218" s="2">
        <f>Cards!A218</f>
        <v>0</v>
      </c>
      <c r="C218" s="2" t="str">
        <f t="shared" si="3"/>
        <v>('0'),</v>
      </c>
    </row>
    <row r="219" spans="1:3" x14ac:dyDescent="0.25">
      <c r="A219" s="2">
        <v>218</v>
      </c>
      <c r="B219" s="2">
        <f>Cards!A219</f>
        <v>0</v>
      </c>
      <c r="C219" s="2" t="str">
        <f t="shared" si="3"/>
        <v>('0'),</v>
      </c>
    </row>
    <row r="220" spans="1:3" x14ac:dyDescent="0.25">
      <c r="A220" s="2">
        <v>219</v>
      </c>
      <c r="B220" s="2">
        <f>Cards!A220</f>
        <v>0</v>
      </c>
      <c r="C220" s="2" t="str">
        <f t="shared" si="3"/>
        <v>('0'),</v>
      </c>
    </row>
    <row r="221" spans="1:3" x14ac:dyDescent="0.25">
      <c r="A221" s="2">
        <v>220</v>
      </c>
      <c r="B221" s="2">
        <f>Cards!A221</f>
        <v>0</v>
      </c>
      <c r="C221" s="2" t="str">
        <f t="shared" si="3"/>
        <v>('0'),</v>
      </c>
    </row>
    <row r="222" spans="1:3" x14ac:dyDescent="0.25">
      <c r="A222" s="2">
        <v>221</v>
      </c>
      <c r="B222" s="2">
        <f>Cards!A222</f>
        <v>0</v>
      </c>
      <c r="C222" s="2" t="str">
        <f t="shared" si="3"/>
        <v>('0'),</v>
      </c>
    </row>
    <row r="223" spans="1:3" x14ac:dyDescent="0.25">
      <c r="A223" s="2">
        <v>222</v>
      </c>
      <c r="B223" s="2">
        <f>Cards!A223</f>
        <v>0</v>
      </c>
      <c r="C223" s="2" t="str">
        <f t="shared" si="3"/>
        <v>('0'),</v>
      </c>
    </row>
    <row r="224" spans="1:3" x14ac:dyDescent="0.25">
      <c r="A224" s="2">
        <v>223</v>
      </c>
      <c r="B224" s="2">
        <f>Cards!A224</f>
        <v>0</v>
      </c>
      <c r="C224" s="2" t="str">
        <f t="shared" si="3"/>
        <v>('0'),</v>
      </c>
    </row>
    <row r="225" spans="1:3" x14ac:dyDescent="0.25">
      <c r="A225" s="2">
        <v>224</v>
      </c>
      <c r="B225" s="2">
        <f>Cards!A225</f>
        <v>0</v>
      </c>
      <c r="C225" s="2" t="str">
        <f t="shared" si="3"/>
        <v>('0'),</v>
      </c>
    </row>
    <row r="226" spans="1:3" x14ac:dyDescent="0.25">
      <c r="A226" s="2">
        <v>225</v>
      </c>
      <c r="B226" s="2">
        <f>Cards!A226</f>
        <v>0</v>
      </c>
      <c r="C226" s="2" t="str">
        <f t="shared" si="3"/>
        <v>('0'),</v>
      </c>
    </row>
    <row r="227" spans="1:3" x14ac:dyDescent="0.25">
      <c r="A227" s="2">
        <v>226</v>
      </c>
      <c r="B227" s="2">
        <f>Cards!A227</f>
        <v>0</v>
      </c>
      <c r="C227" s="2" t="str">
        <f t="shared" si="3"/>
        <v>('0'),</v>
      </c>
    </row>
    <row r="228" spans="1:3" x14ac:dyDescent="0.25">
      <c r="A228" s="2">
        <v>227</v>
      </c>
      <c r="B228" s="2">
        <f>Cards!A228</f>
        <v>0</v>
      </c>
      <c r="C228" s="2" t="str">
        <f t="shared" si="3"/>
        <v>('0'),</v>
      </c>
    </row>
    <row r="229" spans="1:3" x14ac:dyDescent="0.25">
      <c r="A229" s="2">
        <v>228</v>
      </c>
      <c r="B229" s="2">
        <f>Cards!A229</f>
        <v>0</v>
      </c>
      <c r="C229" s="2" t="str">
        <f t="shared" si="3"/>
        <v>('0'),</v>
      </c>
    </row>
    <row r="230" spans="1:3" x14ac:dyDescent="0.25">
      <c r="A230" s="2">
        <v>229</v>
      </c>
      <c r="B230" s="2">
        <f>Cards!A230</f>
        <v>0</v>
      </c>
      <c r="C230" s="2" t="str">
        <f t="shared" si="3"/>
        <v>('0'),</v>
      </c>
    </row>
    <row r="231" spans="1:3" x14ac:dyDescent="0.25">
      <c r="A231" s="2">
        <v>230</v>
      </c>
      <c r="B231" s="2">
        <f>Cards!A231</f>
        <v>0</v>
      </c>
      <c r="C231" s="2" t="str">
        <f t="shared" si="3"/>
        <v>('0'),</v>
      </c>
    </row>
    <row r="232" spans="1:3" x14ac:dyDescent="0.25">
      <c r="A232" s="2">
        <v>231</v>
      </c>
      <c r="B232" s="2">
        <f>Cards!A232</f>
        <v>0</v>
      </c>
      <c r="C232" s="2" t="str">
        <f t="shared" si="3"/>
        <v>('0'),</v>
      </c>
    </row>
    <row r="233" spans="1:3" x14ac:dyDescent="0.25">
      <c r="A233" s="2">
        <v>232</v>
      </c>
      <c r="B233" s="2">
        <f>Cards!A233</f>
        <v>0</v>
      </c>
      <c r="C233" s="2" t="str">
        <f t="shared" si="3"/>
        <v>('0'),</v>
      </c>
    </row>
    <row r="234" spans="1:3" x14ac:dyDescent="0.25">
      <c r="A234" s="2">
        <v>233</v>
      </c>
      <c r="B234" s="2">
        <f>Cards!A234</f>
        <v>0</v>
      </c>
      <c r="C234" s="2" t="str">
        <f t="shared" si="3"/>
        <v>('0'),</v>
      </c>
    </row>
    <row r="235" spans="1:3" x14ac:dyDescent="0.25">
      <c r="A235" s="2">
        <v>234</v>
      </c>
      <c r="B235" s="2">
        <f>Cards!A235</f>
        <v>0</v>
      </c>
      <c r="C235" s="2" t="str">
        <f t="shared" si="3"/>
        <v>('0'),</v>
      </c>
    </row>
    <row r="236" spans="1:3" x14ac:dyDescent="0.25">
      <c r="A236" s="2">
        <v>235</v>
      </c>
      <c r="B236" s="2">
        <f>Cards!A236</f>
        <v>0</v>
      </c>
      <c r="C236" s="2" t="str">
        <f t="shared" si="3"/>
        <v>('0'),</v>
      </c>
    </row>
    <row r="237" spans="1:3" x14ac:dyDescent="0.25">
      <c r="A237" s="2">
        <v>236</v>
      </c>
      <c r="B237" s="2">
        <f>Cards!A237</f>
        <v>0</v>
      </c>
      <c r="C237" s="2" t="str">
        <f t="shared" si="3"/>
        <v>('0'),</v>
      </c>
    </row>
    <row r="238" spans="1:3" x14ac:dyDescent="0.25">
      <c r="A238" s="2">
        <v>237</v>
      </c>
      <c r="B238" s="2">
        <f>Cards!A238</f>
        <v>0</v>
      </c>
      <c r="C238" s="2" t="str">
        <f t="shared" si="3"/>
        <v>('0'),</v>
      </c>
    </row>
    <row r="239" spans="1:3" x14ac:dyDescent="0.25">
      <c r="A239" s="2">
        <v>238</v>
      </c>
      <c r="B239" s="2">
        <f>Cards!A239</f>
        <v>0</v>
      </c>
      <c r="C239" s="2" t="str">
        <f t="shared" si="3"/>
        <v>('0'),</v>
      </c>
    </row>
    <row r="240" spans="1:3" x14ac:dyDescent="0.25">
      <c r="A240" s="2">
        <v>239</v>
      </c>
      <c r="B240" s="2">
        <f>Cards!A240</f>
        <v>0</v>
      </c>
      <c r="C240" s="2" t="str">
        <f t="shared" si="3"/>
        <v>('0'),</v>
      </c>
    </row>
    <row r="241" spans="1:3" x14ac:dyDescent="0.25">
      <c r="A241" s="2">
        <v>240</v>
      </c>
      <c r="B241" s="2">
        <f>Cards!A241</f>
        <v>0</v>
      </c>
      <c r="C241" s="2" t="str">
        <f t="shared" si="3"/>
        <v>('0'),</v>
      </c>
    </row>
    <row r="242" spans="1:3" x14ac:dyDescent="0.25">
      <c r="A242" s="2">
        <v>241</v>
      </c>
      <c r="B242" s="2">
        <f>Cards!A242</f>
        <v>0</v>
      </c>
      <c r="C242" s="2" t="str">
        <f t="shared" si="3"/>
        <v>('0'),</v>
      </c>
    </row>
    <row r="243" spans="1:3" x14ac:dyDescent="0.25">
      <c r="A243" s="2">
        <v>242</v>
      </c>
      <c r="B243" s="2">
        <f>Cards!A243</f>
        <v>0</v>
      </c>
      <c r="C243" s="2" t="str">
        <f t="shared" si="3"/>
        <v>('0'),</v>
      </c>
    </row>
    <row r="244" spans="1:3" x14ac:dyDescent="0.25">
      <c r="A244" s="2">
        <v>243</v>
      </c>
      <c r="B244" s="2">
        <f>Cards!A244</f>
        <v>0</v>
      </c>
      <c r="C244" s="2" t="str">
        <f t="shared" si="3"/>
        <v>('0'),</v>
      </c>
    </row>
    <row r="245" spans="1:3" x14ac:dyDescent="0.25">
      <c r="A245" s="2">
        <v>244</v>
      </c>
      <c r="B245" s="2">
        <f>Cards!A245</f>
        <v>0</v>
      </c>
      <c r="C245" s="2" t="str">
        <f t="shared" si="3"/>
        <v>('0'),</v>
      </c>
    </row>
    <row r="246" spans="1:3" x14ac:dyDescent="0.25">
      <c r="A246" s="2">
        <v>245</v>
      </c>
      <c r="B246" s="2">
        <f>Cards!A246</f>
        <v>0</v>
      </c>
      <c r="C246" s="2" t="str">
        <f t="shared" si="3"/>
        <v>('0'),</v>
      </c>
    </row>
    <row r="247" spans="1:3" x14ac:dyDescent="0.25">
      <c r="A247" s="2">
        <v>246</v>
      </c>
      <c r="B247" s="2">
        <f>Cards!A247</f>
        <v>0</v>
      </c>
      <c r="C247" s="2" t="str">
        <f t="shared" si="3"/>
        <v>('0'),</v>
      </c>
    </row>
    <row r="248" spans="1:3" x14ac:dyDescent="0.25">
      <c r="A248" s="2">
        <v>247</v>
      </c>
      <c r="B248" s="2">
        <f>Cards!A248</f>
        <v>0</v>
      </c>
      <c r="C248" s="2" t="str">
        <f t="shared" si="3"/>
        <v>('0'),</v>
      </c>
    </row>
    <row r="249" spans="1:3" x14ac:dyDescent="0.25">
      <c r="A249" s="2">
        <v>248</v>
      </c>
      <c r="B249" s="2">
        <f>Cards!A249</f>
        <v>0</v>
      </c>
      <c r="C249" s="2" t="str">
        <f t="shared" si="3"/>
        <v>('0'),</v>
      </c>
    </row>
    <row r="250" spans="1:3" x14ac:dyDescent="0.25">
      <c r="A250" s="2">
        <v>249</v>
      </c>
      <c r="B250" s="2">
        <f>Cards!A250</f>
        <v>0</v>
      </c>
      <c r="C250" s="2" t="str">
        <f t="shared" si="3"/>
        <v>('0'),</v>
      </c>
    </row>
    <row r="251" spans="1:3" x14ac:dyDescent="0.25">
      <c r="A251" s="2">
        <v>250</v>
      </c>
      <c r="B251" s="2">
        <f>Cards!A251</f>
        <v>0</v>
      </c>
      <c r="C251" s="2" t="str">
        <f t="shared" si="3"/>
        <v>('0'),</v>
      </c>
    </row>
    <row r="252" spans="1:3" x14ac:dyDescent="0.25">
      <c r="A252" s="2">
        <v>251</v>
      </c>
      <c r="B252" s="2">
        <f>Cards!A252</f>
        <v>0</v>
      </c>
      <c r="C252" s="2" t="str">
        <f t="shared" si="3"/>
        <v>('0'),</v>
      </c>
    </row>
    <row r="253" spans="1:3" x14ac:dyDescent="0.25">
      <c r="A253" s="2">
        <v>252</v>
      </c>
      <c r="B253" s="2">
        <f>Cards!A253</f>
        <v>0</v>
      </c>
      <c r="C253" s="2" t="str">
        <f t="shared" si="3"/>
        <v>('0'),</v>
      </c>
    </row>
    <row r="254" spans="1:3" x14ac:dyDescent="0.25">
      <c r="A254" s="2">
        <v>253</v>
      </c>
      <c r="B254" s="2">
        <f>Cards!A254</f>
        <v>0</v>
      </c>
      <c r="C254" s="2" t="str">
        <f t="shared" si="3"/>
        <v>('0'),</v>
      </c>
    </row>
    <row r="255" spans="1:3" x14ac:dyDescent="0.25">
      <c r="A255" s="2">
        <v>254</v>
      </c>
      <c r="B255" s="2">
        <f>Cards!A255</f>
        <v>0</v>
      </c>
      <c r="C255" s="2" t="str">
        <f t="shared" si="3"/>
        <v>('0'),</v>
      </c>
    </row>
    <row r="256" spans="1:3" x14ac:dyDescent="0.25">
      <c r="A256" s="2">
        <v>255</v>
      </c>
      <c r="B256" s="2">
        <f>Cards!A256</f>
        <v>0</v>
      </c>
      <c r="C256" s="2" t="str">
        <f t="shared" si="3"/>
        <v>('0'),</v>
      </c>
    </row>
    <row r="257" spans="1:3" x14ac:dyDescent="0.25">
      <c r="A257" s="2">
        <v>256</v>
      </c>
      <c r="B257" s="2">
        <f>Cards!A257</f>
        <v>0</v>
      </c>
      <c r="C257" s="2" t="str">
        <f t="shared" si="3"/>
        <v>('0'),</v>
      </c>
    </row>
    <row r="258" spans="1:3" x14ac:dyDescent="0.25">
      <c r="A258" s="2">
        <v>257</v>
      </c>
      <c r="B258" s="2">
        <f>Cards!A258</f>
        <v>0</v>
      </c>
      <c r="C258" s="2" t="str">
        <f t="shared" si="3"/>
        <v>('0'),</v>
      </c>
    </row>
    <row r="259" spans="1:3" x14ac:dyDescent="0.25">
      <c r="A259" s="2">
        <v>258</v>
      </c>
      <c r="B259" s="2">
        <f>Cards!A259</f>
        <v>0</v>
      </c>
      <c r="C259" s="2" t="str">
        <f t="shared" ref="C259:C322" si="4">_xlfn.CONCAT("('",B259,"'),")</f>
        <v>('0'),</v>
      </c>
    </row>
    <row r="260" spans="1:3" x14ac:dyDescent="0.25">
      <c r="A260" s="2">
        <v>259</v>
      </c>
      <c r="B260" s="2">
        <f>Cards!A260</f>
        <v>0</v>
      </c>
      <c r="C260" s="2" t="str">
        <f t="shared" si="4"/>
        <v>('0'),</v>
      </c>
    </row>
    <row r="261" spans="1:3" x14ac:dyDescent="0.25">
      <c r="A261" s="2">
        <v>260</v>
      </c>
      <c r="B261" s="2">
        <f>Cards!A261</f>
        <v>0</v>
      </c>
      <c r="C261" s="2" t="str">
        <f t="shared" si="4"/>
        <v>('0'),</v>
      </c>
    </row>
    <row r="262" spans="1:3" x14ac:dyDescent="0.25">
      <c r="A262" s="2">
        <v>261</v>
      </c>
      <c r="B262" s="2">
        <f>Cards!A262</f>
        <v>0</v>
      </c>
      <c r="C262" s="2" t="str">
        <f t="shared" si="4"/>
        <v>('0'),</v>
      </c>
    </row>
    <row r="263" spans="1:3" x14ac:dyDescent="0.25">
      <c r="A263" s="2">
        <v>262</v>
      </c>
      <c r="B263" s="2">
        <f>Cards!A263</f>
        <v>0</v>
      </c>
      <c r="C263" s="2" t="str">
        <f t="shared" si="4"/>
        <v>('0'),</v>
      </c>
    </row>
    <row r="264" spans="1:3" x14ac:dyDescent="0.25">
      <c r="A264" s="2">
        <v>263</v>
      </c>
      <c r="B264" s="2">
        <f>Cards!A264</f>
        <v>0</v>
      </c>
      <c r="C264" s="2" t="str">
        <f t="shared" si="4"/>
        <v>('0'),</v>
      </c>
    </row>
    <row r="265" spans="1:3" x14ac:dyDescent="0.25">
      <c r="A265" s="2">
        <v>264</v>
      </c>
      <c r="B265" s="2">
        <f>Cards!A265</f>
        <v>0</v>
      </c>
      <c r="C265" s="2" t="str">
        <f t="shared" si="4"/>
        <v>('0'),</v>
      </c>
    </row>
    <row r="266" spans="1:3" x14ac:dyDescent="0.25">
      <c r="A266" s="2">
        <v>265</v>
      </c>
      <c r="B266" s="2">
        <f>Cards!A266</f>
        <v>0</v>
      </c>
      <c r="C266" s="2" t="str">
        <f t="shared" si="4"/>
        <v>('0'),</v>
      </c>
    </row>
    <row r="267" spans="1:3" x14ac:dyDescent="0.25">
      <c r="A267" s="2">
        <v>266</v>
      </c>
      <c r="B267" s="2">
        <f>Cards!A267</f>
        <v>0</v>
      </c>
      <c r="C267" s="2" t="str">
        <f t="shared" si="4"/>
        <v>('0'),</v>
      </c>
    </row>
    <row r="268" spans="1:3" x14ac:dyDescent="0.25">
      <c r="A268" s="2">
        <v>267</v>
      </c>
      <c r="B268" s="2">
        <f>Cards!A268</f>
        <v>0</v>
      </c>
      <c r="C268" s="2" t="str">
        <f t="shared" si="4"/>
        <v>('0'),</v>
      </c>
    </row>
    <row r="269" spans="1:3" x14ac:dyDescent="0.25">
      <c r="A269" s="2">
        <v>268</v>
      </c>
      <c r="B269" s="2">
        <f>Cards!A269</f>
        <v>0</v>
      </c>
      <c r="C269" s="2" t="str">
        <f t="shared" si="4"/>
        <v>('0'),</v>
      </c>
    </row>
    <row r="270" spans="1:3" x14ac:dyDescent="0.25">
      <c r="A270" s="2">
        <v>269</v>
      </c>
      <c r="B270" s="2">
        <f>Cards!A270</f>
        <v>0</v>
      </c>
      <c r="C270" s="2" t="str">
        <f t="shared" si="4"/>
        <v>('0'),</v>
      </c>
    </row>
    <row r="271" spans="1:3" x14ac:dyDescent="0.25">
      <c r="A271" s="2">
        <v>270</v>
      </c>
      <c r="B271" s="2">
        <f>Cards!A271</f>
        <v>0</v>
      </c>
      <c r="C271" s="2" t="str">
        <f t="shared" si="4"/>
        <v>('0'),</v>
      </c>
    </row>
    <row r="272" spans="1:3" x14ac:dyDescent="0.25">
      <c r="A272" s="2">
        <v>271</v>
      </c>
      <c r="B272" s="2">
        <f>Cards!A272</f>
        <v>0</v>
      </c>
      <c r="C272" s="2" t="str">
        <f t="shared" si="4"/>
        <v>('0'),</v>
      </c>
    </row>
    <row r="273" spans="1:3" x14ac:dyDescent="0.25">
      <c r="A273" s="2">
        <v>272</v>
      </c>
      <c r="B273" s="2">
        <f>Cards!A273</f>
        <v>0</v>
      </c>
      <c r="C273" s="2" t="str">
        <f t="shared" si="4"/>
        <v>('0'),</v>
      </c>
    </row>
    <row r="274" spans="1:3" x14ac:dyDescent="0.25">
      <c r="A274" s="2">
        <v>273</v>
      </c>
      <c r="B274" s="2">
        <f>Cards!A274</f>
        <v>0</v>
      </c>
      <c r="C274" s="2" t="str">
        <f t="shared" si="4"/>
        <v>('0'),</v>
      </c>
    </row>
    <row r="275" spans="1:3" x14ac:dyDescent="0.25">
      <c r="A275" s="2">
        <v>274</v>
      </c>
      <c r="B275" s="2">
        <f>Cards!A275</f>
        <v>0</v>
      </c>
      <c r="C275" s="2" t="str">
        <f t="shared" si="4"/>
        <v>('0'),</v>
      </c>
    </row>
    <row r="276" spans="1:3" x14ac:dyDescent="0.25">
      <c r="A276" s="2">
        <v>275</v>
      </c>
      <c r="B276" s="2">
        <f>Cards!A276</f>
        <v>0</v>
      </c>
      <c r="C276" s="2" t="str">
        <f t="shared" si="4"/>
        <v>('0'),</v>
      </c>
    </row>
    <row r="277" spans="1:3" x14ac:dyDescent="0.25">
      <c r="A277" s="2">
        <v>276</v>
      </c>
      <c r="B277" s="2">
        <f>Cards!A277</f>
        <v>0</v>
      </c>
      <c r="C277" s="2" t="str">
        <f t="shared" si="4"/>
        <v>('0'),</v>
      </c>
    </row>
    <row r="278" spans="1:3" x14ac:dyDescent="0.25">
      <c r="A278" s="2">
        <v>277</v>
      </c>
      <c r="B278" s="2">
        <f>Cards!A278</f>
        <v>0</v>
      </c>
      <c r="C278" s="2" t="str">
        <f t="shared" si="4"/>
        <v>('0'),</v>
      </c>
    </row>
    <row r="279" spans="1:3" x14ac:dyDescent="0.25">
      <c r="A279" s="2">
        <v>278</v>
      </c>
      <c r="B279" s="2">
        <f>Cards!A279</f>
        <v>0</v>
      </c>
      <c r="C279" s="2" t="str">
        <f t="shared" si="4"/>
        <v>('0'),</v>
      </c>
    </row>
    <row r="280" spans="1:3" x14ac:dyDescent="0.25">
      <c r="A280" s="2">
        <v>279</v>
      </c>
      <c r="B280" s="2">
        <f>Cards!A280</f>
        <v>0</v>
      </c>
      <c r="C280" s="2" t="str">
        <f t="shared" si="4"/>
        <v>('0'),</v>
      </c>
    </row>
    <row r="281" spans="1:3" x14ac:dyDescent="0.25">
      <c r="A281" s="2">
        <v>280</v>
      </c>
      <c r="B281" s="2">
        <f>Cards!A281</f>
        <v>0</v>
      </c>
      <c r="C281" s="2" t="str">
        <f t="shared" si="4"/>
        <v>('0'),</v>
      </c>
    </row>
    <row r="282" spans="1:3" x14ac:dyDescent="0.25">
      <c r="A282" s="2">
        <v>281</v>
      </c>
      <c r="B282" s="2">
        <f>Cards!A282</f>
        <v>0</v>
      </c>
      <c r="C282" s="2" t="str">
        <f t="shared" si="4"/>
        <v>('0'),</v>
      </c>
    </row>
    <row r="283" spans="1:3" x14ac:dyDescent="0.25">
      <c r="A283" s="2">
        <v>282</v>
      </c>
      <c r="B283" s="2">
        <f>Cards!A283</f>
        <v>0</v>
      </c>
      <c r="C283" s="2" t="str">
        <f t="shared" si="4"/>
        <v>('0'),</v>
      </c>
    </row>
    <row r="284" spans="1:3" x14ac:dyDescent="0.25">
      <c r="A284" s="2">
        <v>283</v>
      </c>
      <c r="B284" s="2">
        <f>Cards!A284</f>
        <v>0</v>
      </c>
      <c r="C284" s="2" t="str">
        <f t="shared" si="4"/>
        <v>('0'),</v>
      </c>
    </row>
    <row r="285" spans="1:3" x14ac:dyDescent="0.25">
      <c r="A285" s="2">
        <v>284</v>
      </c>
      <c r="B285" s="2">
        <f>Cards!A285</f>
        <v>0</v>
      </c>
      <c r="C285" s="2" t="str">
        <f t="shared" si="4"/>
        <v>('0'),</v>
      </c>
    </row>
    <row r="286" spans="1:3" x14ac:dyDescent="0.25">
      <c r="A286" s="2">
        <v>285</v>
      </c>
      <c r="B286" s="2">
        <f>Cards!A286</f>
        <v>0</v>
      </c>
      <c r="C286" s="2" t="str">
        <f t="shared" si="4"/>
        <v>('0'),</v>
      </c>
    </row>
    <row r="287" spans="1:3" x14ac:dyDescent="0.25">
      <c r="A287" s="2">
        <v>286</v>
      </c>
      <c r="B287" s="2">
        <f>Cards!A287</f>
        <v>0</v>
      </c>
      <c r="C287" s="2" t="str">
        <f t="shared" si="4"/>
        <v>('0'),</v>
      </c>
    </row>
    <row r="288" spans="1:3" x14ac:dyDescent="0.25">
      <c r="A288" s="2">
        <v>287</v>
      </c>
      <c r="B288" s="2">
        <f>Cards!A288</f>
        <v>0</v>
      </c>
      <c r="C288" s="2" t="str">
        <f t="shared" si="4"/>
        <v>('0'),</v>
      </c>
    </row>
    <row r="289" spans="1:3" x14ac:dyDescent="0.25">
      <c r="A289" s="2">
        <v>288</v>
      </c>
      <c r="B289" s="2">
        <f>Cards!A289</f>
        <v>0</v>
      </c>
      <c r="C289" s="2" t="str">
        <f t="shared" si="4"/>
        <v>('0'),</v>
      </c>
    </row>
    <row r="290" spans="1:3" x14ac:dyDescent="0.25">
      <c r="A290" s="2">
        <v>289</v>
      </c>
      <c r="B290" s="2">
        <f>Cards!A290</f>
        <v>0</v>
      </c>
      <c r="C290" s="2" t="str">
        <f t="shared" si="4"/>
        <v>('0'),</v>
      </c>
    </row>
    <row r="291" spans="1:3" x14ac:dyDescent="0.25">
      <c r="A291" s="2">
        <v>290</v>
      </c>
      <c r="B291" s="2">
        <f>Cards!A291</f>
        <v>0</v>
      </c>
      <c r="C291" s="2" t="str">
        <f t="shared" si="4"/>
        <v>('0'),</v>
      </c>
    </row>
    <row r="292" spans="1:3" x14ac:dyDescent="0.25">
      <c r="A292" s="2">
        <v>291</v>
      </c>
      <c r="B292" s="2">
        <f>Cards!A292</f>
        <v>0</v>
      </c>
      <c r="C292" s="2" t="str">
        <f t="shared" si="4"/>
        <v>('0'),</v>
      </c>
    </row>
    <row r="293" spans="1:3" x14ac:dyDescent="0.25">
      <c r="A293" s="2">
        <v>292</v>
      </c>
      <c r="B293" s="2">
        <f>Cards!A293</f>
        <v>0</v>
      </c>
      <c r="C293" s="2" t="str">
        <f t="shared" si="4"/>
        <v>('0'),</v>
      </c>
    </row>
    <row r="294" spans="1:3" x14ac:dyDescent="0.25">
      <c r="A294" s="2">
        <v>293</v>
      </c>
      <c r="B294" s="2">
        <f>Cards!A294</f>
        <v>0</v>
      </c>
      <c r="C294" s="2" t="str">
        <f t="shared" si="4"/>
        <v>('0'),</v>
      </c>
    </row>
    <row r="295" spans="1:3" x14ac:dyDescent="0.25">
      <c r="A295" s="2">
        <v>294</v>
      </c>
      <c r="B295" s="2">
        <f>Cards!A295</f>
        <v>0</v>
      </c>
      <c r="C295" s="2" t="str">
        <f t="shared" si="4"/>
        <v>('0'),</v>
      </c>
    </row>
    <row r="296" spans="1:3" x14ac:dyDescent="0.25">
      <c r="A296" s="2">
        <v>295</v>
      </c>
      <c r="B296" s="2">
        <f>Cards!A296</f>
        <v>0</v>
      </c>
      <c r="C296" s="2" t="str">
        <f t="shared" si="4"/>
        <v>('0'),</v>
      </c>
    </row>
    <row r="297" spans="1:3" x14ac:dyDescent="0.25">
      <c r="A297" s="2">
        <v>296</v>
      </c>
      <c r="B297" s="2">
        <f>Cards!A297</f>
        <v>0</v>
      </c>
      <c r="C297" s="2" t="str">
        <f t="shared" si="4"/>
        <v>('0'),</v>
      </c>
    </row>
    <row r="298" spans="1:3" x14ac:dyDescent="0.25">
      <c r="A298" s="2">
        <v>297</v>
      </c>
      <c r="B298" s="2">
        <f>Cards!A298</f>
        <v>0</v>
      </c>
      <c r="C298" s="2" t="str">
        <f t="shared" si="4"/>
        <v>('0'),</v>
      </c>
    </row>
    <row r="299" spans="1:3" x14ac:dyDescent="0.25">
      <c r="A299" s="2">
        <v>298</v>
      </c>
      <c r="B299" s="2">
        <f>Cards!A299</f>
        <v>0</v>
      </c>
      <c r="C299" s="2" t="str">
        <f t="shared" si="4"/>
        <v>('0'),</v>
      </c>
    </row>
    <row r="300" spans="1:3" x14ac:dyDescent="0.25">
      <c r="A300" s="2">
        <v>299</v>
      </c>
      <c r="B300" s="2">
        <f>Cards!A300</f>
        <v>0</v>
      </c>
      <c r="C300" s="2" t="str">
        <f t="shared" si="4"/>
        <v>('0'),</v>
      </c>
    </row>
    <row r="301" spans="1:3" x14ac:dyDescent="0.25">
      <c r="A301" s="2">
        <v>300</v>
      </c>
      <c r="B301" s="2">
        <f>Cards!A301</f>
        <v>0</v>
      </c>
      <c r="C301" s="2" t="str">
        <f t="shared" si="4"/>
        <v>('0'),</v>
      </c>
    </row>
    <row r="302" spans="1:3" x14ac:dyDescent="0.25">
      <c r="A302" s="2">
        <v>301</v>
      </c>
      <c r="B302" s="2">
        <f>Cards!A302</f>
        <v>0</v>
      </c>
      <c r="C302" s="2" t="str">
        <f t="shared" si="4"/>
        <v>('0'),</v>
      </c>
    </row>
    <row r="303" spans="1:3" x14ac:dyDescent="0.25">
      <c r="A303" s="2">
        <v>302</v>
      </c>
      <c r="B303" s="2">
        <f>Cards!A303</f>
        <v>0</v>
      </c>
      <c r="C303" s="2" t="str">
        <f t="shared" si="4"/>
        <v>('0'),</v>
      </c>
    </row>
    <row r="304" spans="1:3" x14ac:dyDescent="0.25">
      <c r="A304" s="2">
        <v>303</v>
      </c>
      <c r="B304" s="2">
        <f>Cards!A304</f>
        <v>0</v>
      </c>
      <c r="C304" s="2" t="str">
        <f t="shared" si="4"/>
        <v>('0'),</v>
      </c>
    </row>
    <row r="305" spans="1:3" x14ac:dyDescent="0.25">
      <c r="A305" s="2">
        <v>304</v>
      </c>
      <c r="B305" s="2">
        <f>Cards!A305</f>
        <v>0</v>
      </c>
      <c r="C305" s="2" t="str">
        <f t="shared" si="4"/>
        <v>('0'),</v>
      </c>
    </row>
    <row r="306" spans="1:3" x14ac:dyDescent="0.25">
      <c r="A306" s="2">
        <v>305</v>
      </c>
      <c r="B306" s="2">
        <f>Cards!A306</f>
        <v>0</v>
      </c>
      <c r="C306" s="2" t="str">
        <f t="shared" si="4"/>
        <v>('0'),</v>
      </c>
    </row>
    <row r="307" spans="1:3" x14ac:dyDescent="0.25">
      <c r="A307" s="2">
        <v>306</v>
      </c>
      <c r="B307" s="2">
        <f>Cards!A307</f>
        <v>0</v>
      </c>
      <c r="C307" s="2" t="str">
        <f t="shared" si="4"/>
        <v>('0'),</v>
      </c>
    </row>
    <row r="308" spans="1:3" x14ac:dyDescent="0.25">
      <c r="A308" s="2">
        <v>307</v>
      </c>
      <c r="B308" s="2">
        <f>Cards!A308</f>
        <v>0</v>
      </c>
      <c r="C308" s="2" t="str">
        <f t="shared" si="4"/>
        <v>('0'),</v>
      </c>
    </row>
    <row r="309" spans="1:3" x14ac:dyDescent="0.25">
      <c r="A309" s="2">
        <v>308</v>
      </c>
      <c r="B309" s="2">
        <f>Cards!A309</f>
        <v>0</v>
      </c>
      <c r="C309" s="2" t="str">
        <f t="shared" si="4"/>
        <v>('0'),</v>
      </c>
    </row>
    <row r="310" spans="1:3" x14ac:dyDescent="0.25">
      <c r="A310" s="2">
        <v>309</v>
      </c>
      <c r="B310" s="2">
        <f>Cards!A310</f>
        <v>0</v>
      </c>
      <c r="C310" s="2" t="str">
        <f t="shared" si="4"/>
        <v>('0'),</v>
      </c>
    </row>
    <row r="311" spans="1:3" x14ac:dyDescent="0.25">
      <c r="A311" s="2">
        <v>310</v>
      </c>
      <c r="B311" s="2">
        <f>Cards!A311</f>
        <v>0</v>
      </c>
      <c r="C311" s="2" t="str">
        <f t="shared" si="4"/>
        <v>('0'),</v>
      </c>
    </row>
    <row r="312" spans="1:3" x14ac:dyDescent="0.25">
      <c r="A312" s="2">
        <v>311</v>
      </c>
      <c r="B312" s="2">
        <f>Cards!A312</f>
        <v>0</v>
      </c>
      <c r="C312" s="2" t="str">
        <f t="shared" si="4"/>
        <v>('0'),</v>
      </c>
    </row>
    <row r="313" spans="1:3" x14ac:dyDescent="0.25">
      <c r="A313" s="2">
        <v>312</v>
      </c>
      <c r="B313" s="2">
        <f>Cards!A313</f>
        <v>0</v>
      </c>
      <c r="C313" s="2" t="str">
        <f t="shared" si="4"/>
        <v>('0'),</v>
      </c>
    </row>
    <row r="314" spans="1:3" x14ac:dyDescent="0.25">
      <c r="A314" s="2">
        <v>313</v>
      </c>
      <c r="B314" s="2">
        <f>Cards!A314</f>
        <v>0</v>
      </c>
      <c r="C314" s="2" t="str">
        <f t="shared" si="4"/>
        <v>('0'),</v>
      </c>
    </row>
    <row r="315" spans="1:3" x14ac:dyDescent="0.25">
      <c r="A315" s="2">
        <v>314</v>
      </c>
      <c r="B315" s="2">
        <f>Cards!A315</f>
        <v>0</v>
      </c>
      <c r="C315" s="2" t="str">
        <f t="shared" si="4"/>
        <v>('0'),</v>
      </c>
    </row>
    <row r="316" spans="1:3" x14ac:dyDescent="0.25">
      <c r="A316" s="2">
        <v>315</v>
      </c>
      <c r="B316" s="2">
        <f>Cards!A316</f>
        <v>0</v>
      </c>
      <c r="C316" s="2" t="str">
        <f t="shared" si="4"/>
        <v>('0'),</v>
      </c>
    </row>
    <row r="317" spans="1:3" x14ac:dyDescent="0.25">
      <c r="A317" s="2">
        <v>316</v>
      </c>
      <c r="B317" s="2">
        <f>Cards!A317</f>
        <v>0</v>
      </c>
      <c r="C317" s="2" t="str">
        <f t="shared" si="4"/>
        <v>('0'),</v>
      </c>
    </row>
    <row r="318" spans="1:3" x14ac:dyDescent="0.25">
      <c r="A318" s="2">
        <v>317</v>
      </c>
      <c r="B318" s="2">
        <f>Cards!A318</f>
        <v>0</v>
      </c>
      <c r="C318" s="2" t="str">
        <f t="shared" si="4"/>
        <v>('0'),</v>
      </c>
    </row>
    <row r="319" spans="1:3" x14ac:dyDescent="0.25">
      <c r="A319" s="2">
        <v>318</v>
      </c>
      <c r="B319" s="2">
        <f>Cards!A319</f>
        <v>0</v>
      </c>
      <c r="C319" s="2" t="str">
        <f t="shared" si="4"/>
        <v>('0'),</v>
      </c>
    </row>
    <row r="320" spans="1:3" x14ac:dyDescent="0.25">
      <c r="A320" s="2">
        <v>319</v>
      </c>
      <c r="B320" s="2">
        <f>Cards!A320</f>
        <v>0</v>
      </c>
      <c r="C320" s="2" t="str">
        <f t="shared" si="4"/>
        <v>('0'),</v>
      </c>
    </row>
    <row r="321" spans="1:3" x14ac:dyDescent="0.25">
      <c r="A321" s="2">
        <v>320</v>
      </c>
      <c r="B321" s="2">
        <f>Cards!A321</f>
        <v>0</v>
      </c>
      <c r="C321" s="2" t="str">
        <f t="shared" si="4"/>
        <v>('0'),</v>
      </c>
    </row>
    <row r="322" spans="1:3" x14ac:dyDescent="0.25">
      <c r="A322" s="2">
        <v>321</v>
      </c>
      <c r="B322" s="2">
        <f>Cards!A322</f>
        <v>0</v>
      </c>
      <c r="C322" s="2" t="str">
        <f t="shared" si="4"/>
        <v>('0'),</v>
      </c>
    </row>
    <row r="323" spans="1:3" x14ac:dyDescent="0.25">
      <c r="A323" s="2">
        <v>322</v>
      </c>
      <c r="B323" s="2">
        <f>Cards!A323</f>
        <v>0</v>
      </c>
      <c r="C323" s="2" t="str">
        <f t="shared" ref="C323:C386" si="5">_xlfn.CONCAT("('",B323,"'),")</f>
        <v>('0'),</v>
      </c>
    </row>
    <row r="324" spans="1:3" x14ac:dyDescent="0.25">
      <c r="A324" s="2">
        <v>323</v>
      </c>
      <c r="B324" s="2">
        <f>Cards!A324</f>
        <v>0</v>
      </c>
      <c r="C324" s="2" t="str">
        <f t="shared" si="5"/>
        <v>('0'),</v>
      </c>
    </row>
    <row r="325" spans="1:3" x14ac:dyDescent="0.25">
      <c r="A325" s="2">
        <v>324</v>
      </c>
      <c r="B325" s="2">
        <f>Cards!A325</f>
        <v>0</v>
      </c>
      <c r="C325" s="2" t="str">
        <f t="shared" si="5"/>
        <v>('0'),</v>
      </c>
    </row>
    <row r="326" spans="1:3" x14ac:dyDescent="0.25">
      <c r="A326" s="2">
        <v>325</v>
      </c>
      <c r="B326" s="2">
        <f>Cards!A326</f>
        <v>0</v>
      </c>
      <c r="C326" s="2" t="str">
        <f t="shared" si="5"/>
        <v>('0'),</v>
      </c>
    </row>
    <row r="327" spans="1:3" x14ac:dyDescent="0.25">
      <c r="A327" s="2">
        <v>326</v>
      </c>
      <c r="B327" s="2">
        <f>Cards!A327</f>
        <v>0</v>
      </c>
      <c r="C327" s="2" t="str">
        <f t="shared" si="5"/>
        <v>('0'),</v>
      </c>
    </row>
    <row r="328" spans="1:3" x14ac:dyDescent="0.25">
      <c r="A328" s="2">
        <v>327</v>
      </c>
      <c r="B328" s="2">
        <f>Cards!A328</f>
        <v>0</v>
      </c>
      <c r="C328" s="2" t="str">
        <f t="shared" si="5"/>
        <v>('0'),</v>
      </c>
    </row>
    <row r="329" spans="1:3" x14ac:dyDescent="0.25">
      <c r="A329" s="2">
        <v>328</v>
      </c>
      <c r="B329" s="2">
        <f>Cards!A329</f>
        <v>0</v>
      </c>
      <c r="C329" s="2" t="str">
        <f t="shared" si="5"/>
        <v>('0'),</v>
      </c>
    </row>
    <row r="330" spans="1:3" x14ac:dyDescent="0.25">
      <c r="A330" s="2">
        <v>329</v>
      </c>
      <c r="B330" s="2">
        <f>Cards!A330</f>
        <v>0</v>
      </c>
      <c r="C330" s="2" t="str">
        <f t="shared" si="5"/>
        <v>('0'),</v>
      </c>
    </row>
    <row r="331" spans="1:3" x14ac:dyDescent="0.25">
      <c r="A331" s="2">
        <v>330</v>
      </c>
      <c r="B331" s="2">
        <f>Cards!A331</f>
        <v>0</v>
      </c>
      <c r="C331" s="2" t="str">
        <f t="shared" si="5"/>
        <v>('0'),</v>
      </c>
    </row>
    <row r="332" spans="1:3" x14ac:dyDescent="0.25">
      <c r="A332" s="2">
        <v>331</v>
      </c>
      <c r="B332" s="2">
        <f>Cards!A332</f>
        <v>0</v>
      </c>
      <c r="C332" s="2" t="str">
        <f t="shared" si="5"/>
        <v>('0'),</v>
      </c>
    </row>
    <row r="333" spans="1:3" x14ac:dyDescent="0.25">
      <c r="A333" s="2">
        <v>332</v>
      </c>
      <c r="B333" s="2">
        <f>Cards!A333</f>
        <v>0</v>
      </c>
      <c r="C333" s="2" t="str">
        <f t="shared" si="5"/>
        <v>('0'),</v>
      </c>
    </row>
    <row r="334" spans="1:3" x14ac:dyDescent="0.25">
      <c r="A334" s="2">
        <v>333</v>
      </c>
      <c r="B334" s="2">
        <f>Cards!A334</f>
        <v>0</v>
      </c>
      <c r="C334" s="2" t="str">
        <f t="shared" si="5"/>
        <v>('0'),</v>
      </c>
    </row>
    <row r="335" spans="1:3" x14ac:dyDescent="0.25">
      <c r="A335" s="2">
        <v>334</v>
      </c>
      <c r="B335" s="2">
        <f>Cards!A335</f>
        <v>0</v>
      </c>
      <c r="C335" s="2" t="str">
        <f t="shared" si="5"/>
        <v>('0'),</v>
      </c>
    </row>
    <row r="336" spans="1:3" x14ac:dyDescent="0.25">
      <c r="A336" s="2">
        <v>335</v>
      </c>
      <c r="B336" s="2">
        <f>Cards!A336</f>
        <v>0</v>
      </c>
      <c r="C336" s="2" t="str">
        <f t="shared" si="5"/>
        <v>('0'),</v>
      </c>
    </row>
    <row r="337" spans="1:3" x14ac:dyDescent="0.25">
      <c r="A337" s="2">
        <v>336</v>
      </c>
      <c r="B337" s="2">
        <f>Cards!A337</f>
        <v>0</v>
      </c>
      <c r="C337" s="2" t="str">
        <f t="shared" si="5"/>
        <v>('0'),</v>
      </c>
    </row>
    <row r="338" spans="1:3" x14ac:dyDescent="0.25">
      <c r="A338" s="2">
        <v>337</v>
      </c>
      <c r="B338" s="2">
        <f>Cards!A338</f>
        <v>0</v>
      </c>
      <c r="C338" s="2" t="str">
        <f t="shared" si="5"/>
        <v>('0'),</v>
      </c>
    </row>
    <row r="339" spans="1:3" x14ac:dyDescent="0.25">
      <c r="A339" s="2">
        <v>338</v>
      </c>
      <c r="B339" s="2">
        <f>Cards!A339</f>
        <v>0</v>
      </c>
      <c r="C339" s="2" t="str">
        <f t="shared" si="5"/>
        <v>('0'),</v>
      </c>
    </row>
    <row r="340" spans="1:3" x14ac:dyDescent="0.25">
      <c r="A340" s="2">
        <v>339</v>
      </c>
      <c r="B340" s="2">
        <f>Cards!A340</f>
        <v>0</v>
      </c>
      <c r="C340" s="2" t="str">
        <f t="shared" si="5"/>
        <v>('0'),</v>
      </c>
    </row>
    <row r="341" spans="1:3" x14ac:dyDescent="0.25">
      <c r="A341" s="2">
        <v>340</v>
      </c>
      <c r="B341" s="2">
        <f>Cards!A341</f>
        <v>0</v>
      </c>
      <c r="C341" s="2" t="str">
        <f t="shared" si="5"/>
        <v>('0'),</v>
      </c>
    </row>
    <row r="342" spans="1:3" x14ac:dyDescent="0.25">
      <c r="A342" s="2">
        <v>341</v>
      </c>
      <c r="B342" s="2">
        <f>Cards!A342</f>
        <v>0</v>
      </c>
      <c r="C342" s="2" t="str">
        <f t="shared" si="5"/>
        <v>('0'),</v>
      </c>
    </row>
    <row r="343" spans="1:3" x14ac:dyDescent="0.25">
      <c r="A343" s="2">
        <v>342</v>
      </c>
      <c r="B343" s="2">
        <f>Cards!A343</f>
        <v>0</v>
      </c>
      <c r="C343" s="2" t="str">
        <f t="shared" si="5"/>
        <v>('0'),</v>
      </c>
    </row>
    <row r="344" spans="1:3" x14ac:dyDescent="0.25">
      <c r="A344" s="2">
        <v>343</v>
      </c>
      <c r="B344" s="2">
        <f>Cards!A344</f>
        <v>0</v>
      </c>
      <c r="C344" s="2" t="str">
        <f t="shared" si="5"/>
        <v>('0'),</v>
      </c>
    </row>
    <row r="345" spans="1:3" x14ac:dyDescent="0.25">
      <c r="A345" s="2">
        <v>344</v>
      </c>
      <c r="B345" s="2">
        <f>Cards!A345</f>
        <v>0</v>
      </c>
      <c r="C345" s="2" t="str">
        <f t="shared" si="5"/>
        <v>('0'),</v>
      </c>
    </row>
    <row r="346" spans="1:3" x14ac:dyDescent="0.25">
      <c r="A346" s="2">
        <v>345</v>
      </c>
      <c r="B346" s="2">
        <f>Cards!A346</f>
        <v>0</v>
      </c>
      <c r="C346" s="2" t="str">
        <f t="shared" si="5"/>
        <v>('0'),</v>
      </c>
    </row>
    <row r="347" spans="1:3" x14ac:dyDescent="0.25">
      <c r="A347" s="2">
        <v>346</v>
      </c>
      <c r="B347" s="2">
        <f>Cards!A347</f>
        <v>0</v>
      </c>
      <c r="C347" s="2" t="str">
        <f t="shared" si="5"/>
        <v>('0'),</v>
      </c>
    </row>
    <row r="348" spans="1:3" x14ac:dyDescent="0.25">
      <c r="A348" s="2">
        <v>347</v>
      </c>
      <c r="B348" s="2">
        <f>Cards!A348</f>
        <v>0</v>
      </c>
      <c r="C348" s="2" t="str">
        <f t="shared" si="5"/>
        <v>('0'),</v>
      </c>
    </row>
    <row r="349" spans="1:3" x14ac:dyDescent="0.25">
      <c r="A349" s="2">
        <v>348</v>
      </c>
      <c r="B349" s="2">
        <f>Cards!A349</f>
        <v>0</v>
      </c>
      <c r="C349" s="2" t="str">
        <f t="shared" si="5"/>
        <v>('0'),</v>
      </c>
    </row>
    <row r="350" spans="1:3" x14ac:dyDescent="0.25">
      <c r="A350" s="2">
        <v>349</v>
      </c>
      <c r="B350" s="2">
        <f>Cards!A350</f>
        <v>0</v>
      </c>
      <c r="C350" s="2" t="str">
        <f t="shared" si="5"/>
        <v>('0'),</v>
      </c>
    </row>
    <row r="351" spans="1:3" x14ac:dyDescent="0.25">
      <c r="A351" s="2">
        <v>350</v>
      </c>
      <c r="B351" s="2">
        <f>Cards!A351</f>
        <v>0</v>
      </c>
      <c r="C351" s="2" t="str">
        <f t="shared" si="5"/>
        <v>('0'),</v>
      </c>
    </row>
    <row r="352" spans="1:3" x14ac:dyDescent="0.25">
      <c r="A352" s="2">
        <v>351</v>
      </c>
      <c r="B352" s="2">
        <f>Cards!A352</f>
        <v>0</v>
      </c>
      <c r="C352" s="2" t="str">
        <f t="shared" si="5"/>
        <v>('0'),</v>
      </c>
    </row>
    <row r="353" spans="1:3" x14ac:dyDescent="0.25">
      <c r="A353" s="2">
        <v>352</v>
      </c>
      <c r="B353" s="2">
        <f>Cards!A353</f>
        <v>0</v>
      </c>
      <c r="C353" s="2" t="str">
        <f t="shared" si="5"/>
        <v>('0'),</v>
      </c>
    </row>
    <row r="354" spans="1:3" x14ac:dyDescent="0.25">
      <c r="A354" s="2">
        <v>353</v>
      </c>
      <c r="B354" s="2">
        <f>Cards!A354</f>
        <v>0</v>
      </c>
      <c r="C354" s="2" t="str">
        <f t="shared" si="5"/>
        <v>('0'),</v>
      </c>
    </row>
    <row r="355" spans="1:3" x14ac:dyDescent="0.25">
      <c r="A355" s="2">
        <v>354</v>
      </c>
      <c r="B355" s="2">
        <f>Cards!A355</f>
        <v>0</v>
      </c>
      <c r="C355" s="2" t="str">
        <f t="shared" si="5"/>
        <v>('0'),</v>
      </c>
    </row>
    <row r="356" spans="1:3" x14ac:dyDescent="0.25">
      <c r="A356" s="2">
        <v>355</v>
      </c>
      <c r="B356" s="2">
        <f>Cards!A356</f>
        <v>0</v>
      </c>
      <c r="C356" s="2" t="str">
        <f t="shared" si="5"/>
        <v>('0'),</v>
      </c>
    </row>
    <row r="357" spans="1:3" x14ac:dyDescent="0.25">
      <c r="A357" s="2">
        <v>356</v>
      </c>
      <c r="B357" s="2">
        <f>Cards!A357</f>
        <v>0</v>
      </c>
      <c r="C357" s="2" t="str">
        <f t="shared" si="5"/>
        <v>('0'),</v>
      </c>
    </row>
    <row r="358" spans="1:3" x14ac:dyDescent="0.25">
      <c r="A358" s="2">
        <v>357</v>
      </c>
      <c r="B358" s="2">
        <f>Cards!A358</f>
        <v>0</v>
      </c>
      <c r="C358" s="2" t="str">
        <f t="shared" si="5"/>
        <v>('0'),</v>
      </c>
    </row>
    <row r="359" spans="1:3" x14ac:dyDescent="0.25">
      <c r="A359" s="2">
        <v>358</v>
      </c>
      <c r="B359" s="2">
        <f>Cards!A359</f>
        <v>0</v>
      </c>
      <c r="C359" s="2" t="str">
        <f t="shared" si="5"/>
        <v>('0'),</v>
      </c>
    </row>
    <row r="360" spans="1:3" x14ac:dyDescent="0.25">
      <c r="A360" s="2">
        <v>359</v>
      </c>
      <c r="B360" s="2">
        <f>Cards!A360</f>
        <v>0</v>
      </c>
      <c r="C360" s="2" t="str">
        <f t="shared" si="5"/>
        <v>('0'),</v>
      </c>
    </row>
    <row r="361" spans="1:3" x14ac:dyDescent="0.25">
      <c r="A361" s="2">
        <v>360</v>
      </c>
      <c r="B361" s="2">
        <f>Cards!A361</f>
        <v>0</v>
      </c>
      <c r="C361" s="2" t="str">
        <f t="shared" si="5"/>
        <v>('0'),</v>
      </c>
    </row>
    <row r="362" spans="1:3" x14ac:dyDescent="0.25">
      <c r="A362" s="2">
        <v>361</v>
      </c>
      <c r="B362" s="2">
        <f>Cards!A362</f>
        <v>0</v>
      </c>
      <c r="C362" s="2" t="str">
        <f t="shared" si="5"/>
        <v>('0'),</v>
      </c>
    </row>
    <row r="363" spans="1:3" x14ac:dyDescent="0.25">
      <c r="A363" s="2">
        <v>362</v>
      </c>
      <c r="B363" s="2">
        <f>Cards!A363</f>
        <v>0</v>
      </c>
      <c r="C363" s="2" t="str">
        <f t="shared" si="5"/>
        <v>('0'),</v>
      </c>
    </row>
    <row r="364" spans="1:3" x14ac:dyDescent="0.25">
      <c r="A364" s="2">
        <v>363</v>
      </c>
      <c r="B364" s="2">
        <f>Cards!A364</f>
        <v>0</v>
      </c>
      <c r="C364" s="2" t="str">
        <f t="shared" si="5"/>
        <v>('0'),</v>
      </c>
    </row>
    <row r="365" spans="1:3" x14ac:dyDescent="0.25">
      <c r="A365" s="2">
        <v>364</v>
      </c>
      <c r="B365" s="2">
        <f>Cards!A365</f>
        <v>0</v>
      </c>
      <c r="C365" s="2" t="str">
        <f t="shared" si="5"/>
        <v>('0'),</v>
      </c>
    </row>
    <row r="366" spans="1:3" x14ac:dyDescent="0.25">
      <c r="A366" s="2">
        <v>365</v>
      </c>
      <c r="B366" s="2">
        <f>Cards!A366</f>
        <v>0</v>
      </c>
      <c r="C366" s="2" t="str">
        <f t="shared" si="5"/>
        <v>('0'),</v>
      </c>
    </row>
    <row r="367" spans="1:3" x14ac:dyDescent="0.25">
      <c r="A367" s="2">
        <v>366</v>
      </c>
      <c r="B367" s="2">
        <f>Cards!A367</f>
        <v>0</v>
      </c>
      <c r="C367" s="2" t="str">
        <f t="shared" si="5"/>
        <v>('0'),</v>
      </c>
    </row>
    <row r="368" spans="1:3" x14ac:dyDescent="0.25">
      <c r="A368" s="2">
        <v>367</v>
      </c>
      <c r="B368" s="2">
        <f>Cards!A368</f>
        <v>0</v>
      </c>
      <c r="C368" s="2" t="str">
        <f t="shared" si="5"/>
        <v>('0'),</v>
      </c>
    </row>
    <row r="369" spans="1:3" x14ac:dyDescent="0.25">
      <c r="A369" s="2">
        <v>368</v>
      </c>
      <c r="B369" s="2">
        <f>Cards!A369</f>
        <v>0</v>
      </c>
      <c r="C369" s="2" t="str">
        <f t="shared" si="5"/>
        <v>('0'),</v>
      </c>
    </row>
    <row r="370" spans="1:3" x14ac:dyDescent="0.25">
      <c r="A370" s="2">
        <v>369</v>
      </c>
      <c r="B370" s="2">
        <f>Cards!A370</f>
        <v>0</v>
      </c>
      <c r="C370" s="2" t="str">
        <f t="shared" si="5"/>
        <v>('0'),</v>
      </c>
    </row>
    <row r="371" spans="1:3" x14ac:dyDescent="0.25">
      <c r="A371" s="2">
        <v>370</v>
      </c>
      <c r="B371" s="2">
        <f>Cards!A371</f>
        <v>0</v>
      </c>
      <c r="C371" s="2" t="str">
        <f t="shared" si="5"/>
        <v>('0'),</v>
      </c>
    </row>
    <row r="372" spans="1:3" x14ac:dyDescent="0.25">
      <c r="A372" s="2">
        <v>371</v>
      </c>
      <c r="B372" s="2">
        <f>Cards!A372</f>
        <v>0</v>
      </c>
      <c r="C372" s="2" t="str">
        <f t="shared" si="5"/>
        <v>('0'),</v>
      </c>
    </row>
    <row r="373" spans="1:3" x14ac:dyDescent="0.25">
      <c r="A373" s="2">
        <v>372</v>
      </c>
      <c r="B373" s="2">
        <f>Cards!A373</f>
        <v>0</v>
      </c>
      <c r="C373" s="2" t="str">
        <f t="shared" si="5"/>
        <v>('0'),</v>
      </c>
    </row>
    <row r="374" spans="1:3" x14ac:dyDescent="0.25">
      <c r="A374" s="2">
        <v>373</v>
      </c>
      <c r="B374" s="2">
        <f>Cards!A374</f>
        <v>0</v>
      </c>
      <c r="C374" s="2" t="str">
        <f t="shared" si="5"/>
        <v>('0'),</v>
      </c>
    </row>
    <row r="375" spans="1:3" x14ac:dyDescent="0.25">
      <c r="A375" s="2">
        <v>374</v>
      </c>
      <c r="B375" s="2">
        <f>Cards!A375</f>
        <v>0</v>
      </c>
      <c r="C375" s="2" t="str">
        <f t="shared" si="5"/>
        <v>('0'),</v>
      </c>
    </row>
    <row r="376" spans="1:3" x14ac:dyDescent="0.25">
      <c r="A376" s="2">
        <v>375</v>
      </c>
      <c r="B376" s="2">
        <f>Cards!A376</f>
        <v>0</v>
      </c>
      <c r="C376" s="2" t="str">
        <f t="shared" si="5"/>
        <v>('0'),</v>
      </c>
    </row>
    <row r="377" spans="1:3" x14ac:dyDescent="0.25">
      <c r="A377" s="2">
        <v>376</v>
      </c>
      <c r="B377" s="2">
        <f>Cards!A377</f>
        <v>0</v>
      </c>
      <c r="C377" s="2" t="str">
        <f t="shared" si="5"/>
        <v>('0'),</v>
      </c>
    </row>
    <row r="378" spans="1:3" x14ac:dyDescent="0.25">
      <c r="A378" s="2">
        <v>377</v>
      </c>
      <c r="B378" s="2">
        <f>Cards!A378</f>
        <v>0</v>
      </c>
      <c r="C378" s="2" t="str">
        <f t="shared" si="5"/>
        <v>('0'),</v>
      </c>
    </row>
    <row r="379" spans="1:3" x14ac:dyDescent="0.25">
      <c r="A379" s="2">
        <v>378</v>
      </c>
      <c r="B379" s="2">
        <f>Cards!A379</f>
        <v>0</v>
      </c>
      <c r="C379" s="2" t="str">
        <f t="shared" si="5"/>
        <v>('0'),</v>
      </c>
    </row>
    <row r="380" spans="1:3" x14ac:dyDescent="0.25">
      <c r="A380" s="2">
        <v>379</v>
      </c>
      <c r="B380" s="2">
        <f>Cards!A380</f>
        <v>0</v>
      </c>
      <c r="C380" s="2" t="str">
        <f t="shared" si="5"/>
        <v>('0'),</v>
      </c>
    </row>
    <row r="381" spans="1:3" x14ac:dyDescent="0.25">
      <c r="A381" s="2">
        <v>380</v>
      </c>
      <c r="B381" s="2">
        <f>Cards!A381</f>
        <v>0</v>
      </c>
      <c r="C381" s="2" t="str">
        <f t="shared" si="5"/>
        <v>('0'),</v>
      </c>
    </row>
    <row r="382" spans="1:3" x14ac:dyDescent="0.25">
      <c r="A382" s="2">
        <v>381</v>
      </c>
      <c r="B382" s="2">
        <f>Cards!A382</f>
        <v>0</v>
      </c>
      <c r="C382" s="2" t="str">
        <f t="shared" si="5"/>
        <v>('0'),</v>
      </c>
    </row>
    <row r="383" spans="1:3" x14ac:dyDescent="0.25">
      <c r="A383" s="2">
        <v>382</v>
      </c>
      <c r="B383" s="2">
        <f>Cards!A383</f>
        <v>0</v>
      </c>
      <c r="C383" s="2" t="str">
        <f t="shared" si="5"/>
        <v>('0'),</v>
      </c>
    </row>
    <row r="384" spans="1:3" x14ac:dyDescent="0.25">
      <c r="A384" s="2">
        <v>383</v>
      </c>
      <c r="B384" s="2">
        <f>Cards!A384</f>
        <v>0</v>
      </c>
      <c r="C384" s="2" t="str">
        <f t="shared" si="5"/>
        <v>('0'),</v>
      </c>
    </row>
    <row r="385" spans="1:3" x14ac:dyDescent="0.25">
      <c r="A385" s="2">
        <v>384</v>
      </c>
      <c r="B385" s="2">
        <f>Cards!A385</f>
        <v>0</v>
      </c>
      <c r="C385" s="2" t="str">
        <f t="shared" si="5"/>
        <v>('0'),</v>
      </c>
    </row>
    <row r="386" spans="1:3" x14ac:dyDescent="0.25">
      <c r="A386" s="2">
        <v>385</v>
      </c>
      <c r="B386" s="2">
        <f>Cards!A386</f>
        <v>0</v>
      </c>
      <c r="C386" s="2" t="str">
        <f t="shared" si="5"/>
        <v>('0'),</v>
      </c>
    </row>
    <row r="387" spans="1:3" x14ac:dyDescent="0.25">
      <c r="A387" s="2">
        <v>386</v>
      </c>
      <c r="B387" s="2">
        <f>Cards!A387</f>
        <v>0</v>
      </c>
      <c r="C387" s="2" t="str">
        <f t="shared" ref="C387:C450" si="6">_xlfn.CONCAT("('",B387,"'),")</f>
        <v>('0'),</v>
      </c>
    </row>
    <row r="388" spans="1:3" x14ac:dyDescent="0.25">
      <c r="A388" s="2">
        <v>387</v>
      </c>
      <c r="B388" s="2">
        <f>Cards!A388</f>
        <v>0</v>
      </c>
      <c r="C388" s="2" t="str">
        <f t="shared" si="6"/>
        <v>('0'),</v>
      </c>
    </row>
    <row r="389" spans="1:3" x14ac:dyDescent="0.25">
      <c r="A389" s="2">
        <v>388</v>
      </c>
      <c r="B389" s="2">
        <f>Cards!A389</f>
        <v>0</v>
      </c>
      <c r="C389" s="2" t="str">
        <f t="shared" si="6"/>
        <v>('0'),</v>
      </c>
    </row>
    <row r="390" spans="1:3" x14ac:dyDescent="0.25">
      <c r="A390" s="2">
        <v>389</v>
      </c>
      <c r="B390" s="2">
        <f>Cards!A390</f>
        <v>0</v>
      </c>
      <c r="C390" s="2" t="str">
        <f t="shared" si="6"/>
        <v>('0'),</v>
      </c>
    </row>
    <row r="391" spans="1:3" x14ac:dyDescent="0.25">
      <c r="A391" s="2">
        <v>390</v>
      </c>
      <c r="B391" s="2">
        <f>Cards!A391</f>
        <v>0</v>
      </c>
      <c r="C391" s="2" t="str">
        <f t="shared" si="6"/>
        <v>('0'),</v>
      </c>
    </row>
    <row r="392" spans="1:3" x14ac:dyDescent="0.25">
      <c r="A392" s="2">
        <v>391</v>
      </c>
      <c r="B392" s="2">
        <f>Cards!A392</f>
        <v>0</v>
      </c>
      <c r="C392" s="2" t="str">
        <f t="shared" si="6"/>
        <v>('0'),</v>
      </c>
    </row>
    <row r="393" spans="1:3" x14ac:dyDescent="0.25">
      <c r="A393" s="2">
        <v>392</v>
      </c>
      <c r="B393" s="2">
        <f>Cards!A393</f>
        <v>0</v>
      </c>
      <c r="C393" s="2" t="str">
        <f t="shared" si="6"/>
        <v>('0'),</v>
      </c>
    </row>
    <row r="394" spans="1:3" x14ac:dyDescent="0.25">
      <c r="A394" s="2">
        <v>393</v>
      </c>
      <c r="B394" s="2">
        <f>Cards!A394</f>
        <v>0</v>
      </c>
      <c r="C394" s="2" t="str">
        <f t="shared" si="6"/>
        <v>('0'),</v>
      </c>
    </row>
    <row r="395" spans="1:3" x14ac:dyDescent="0.25">
      <c r="A395" s="2">
        <v>394</v>
      </c>
      <c r="B395" s="2">
        <f>Cards!A395</f>
        <v>0</v>
      </c>
      <c r="C395" s="2" t="str">
        <f t="shared" si="6"/>
        <v>('0'),</v>
      </c>
    </row>
    <row r="396" spans="1:3" x14ac:dyDescent="0.25">
      <c r="A396" s="2">
        <v>395</v>
      </c>
      <c r="B396" s="2">
        <f>Cards!A396</f>
        <v>0</v>
      </c>
      <c r="C396" s="2" t="str">
        <f t="shared" si="6"/>
        <v>('0'),</v>
      </c>
    </row>
    <row r="397" spans="1:3" x14ac:dyDescent="0.25">
      <c r="A397" s="2">
        <v>396</v>
      </c>
      <c r="B397" s="2">
        <f>Cards!A397</f>
        <v>0</v>
      </c>
      <c r="C397" s="2" t="str">
        <f t="shared" si="6"/>
        <v>('0'),</v>
      </c>
    </row>
    <row r="398" spans="1:3" x14ac:dyDescent="0.25">
      <c r="A398" s="2">
        <v>397</v>
      </c>
      <c r="B398" s="2">
        <f>Cards!A398</f>
        <v>0</v>
      </c>
      <c r="C398" s="2" t="str">
        <f t="shared" si="6"/>
        <v>('0'),</v>
      </c>
    </row>
    <row r="399" spans="1:3" x14ac:dyDescent="0.25">
      <c r="A399" s="2">
        <v>398</v>
      </c>
      <c r="B399" s="2">
        <f>Cards!A399</f>
        <v>0</v>
      </c>
      <c r="C399" s="2" t="str">
        <f t="shared" si="6"/>
        <v>('0'),</v>
      </c>
    </row>
    <row r="400" spans="1:3" x14ac:dyDescent="0.25">
      <c r="A400" s="2">
        <v>399</v>
      </c>
      <c r="B400" s="2">
        <f>Cards!A400</f>
        <v>0</v>
      </c>
      <c r="C400" s="2" t="str">
        <f t="shared" si="6"/>
        <v>('0'),</v>
      </c>
    </row>
    <row r="401" spans="1:3" x14ac:dyDescent="0.25">
      <c r="A401" s="2">
        <v>400</v>
      </c>
      <c r="B401" s="2">
        <f>Cards!A401</f>
        <v>0</v>
      </c>
      <c r="C401" s="2" t="str">
        <f t="shared" si="6"/>
        <v>('0'),</v>
      </c>
    </row>
    <row r="402" spans="1:3" x14ac:dyDescent="0.25">
      <c r="A402" s="2">
        <v>401</v>
      </c>
      <c r="B402" s="2">
        <f>Cards!A402</f>
        <v>0</v>
      </c>
      <c r="C402" s="2" t="str">
        <f t="shared" si="6"/>
        <v>('0'),</v>
      </c>
    </row>
    <row r="403" spans="1:3" x14ac:dyDescent="0.25">
      <c r="A403" s="2">
        <v>402</v>
      </c>
      <c r="B403" s="2">
        <f>Cards!A403</f>
        <v>0</v>
      </c>
      <c r="C403" s="2" t="str">
        <f t="shared" si="6"/>
        <v>('0'),</v>
      </c>
    </row>
    <row r="404" spans="1:3" x14ac:dyDescent="0.25">
      <c r="A404" s="2">
        <v>403</v>
      </c>
      <c r="B404" s="2">
        <f>Cards!A404</f>
        <v>0</v>
      </c>
      <c r="C404" s="2" t="str">
        <f t="shared" si="6"/>
        <v>('0'),</v>
      </c>
    </row>
    <row r="405" spans="1:3" x14ac:dyDescent="0.25">
      <c r="A405" s="2">
        <v>404</v>
      </c>
      <c r="B405" s="2">
        <f>Cards!A405</f>
        <v>0</v>
      </c>
      <c r="C405" s="2" t="str">
        <f t="shared" si="6"/>
        <v>('0'),</v>
      </c>
    </row>
    <row r="406" spans="1:3" x14ac:dyDescent="0.25">
      <c r="A406" s="2">
        <v>405</v>
      </c>
      <c r="B406" s="2">
        <f>Cards!A406</f>
        <v>0</v>
      </c>
      <c r="C406" s="2" t="str">
        <f t="shared" si="6"/>
        <v>('0'),</v>
      </c>
    </row>
    <row r="407" spans="1:3" x14ac:dyDescent="0.25">
      <c r="A407" s="2">
        <v>406</v>
      </c>
      <c r="B407" s="2">
        <f>Cards!A407</f>
        <v>0</v>
      </c>
      <c r="C407" s="2" t="str">
        <f t="shared" si="6"/>
        <v>('0'),</v>
      </c>
    </row>
    <row r="408" spans="1:3" x14ac:dyDescent="0.25">
      <c r="A408" s="2">
        <v>407</v>
      </c>
      <c r="B408" s="2">
        <f>Cards!A408</f>
        <v>0</v>
      </c>
      <c r="C408" s="2" t="str">
        <f t="shared" si="6"/>
        <v>('0'),</v>
      </c>
    </row>
    <row r="409" spans="1:3" x14ac:dyDescent="0.25">
      <c r="A409" s="2">
        <v>408</v>
      </c>
      <c r="B409" s="2">
        <f>Cards!A409</f>
        <v>0</v>
      </c>
      <c r="C409" s="2" t="str">
        <f t="shared" si="6"/>
        <v>('0'),</v>
      </c>
    </row>
    <row r="410" spans="1:3" x14ac:dyDescent="0.25">
      <c r="A410" s="2">
        <v>409</v>
      </c>
      <c r="B410" s="2">
        <f>Cards!A410</f>
        <v>0</v>
      </c>
      <c r="C410" s="2" t="str">
        <f t="shared" si="6"/>
        <v>('0'),</v>
      </c>
    </row>
    <row r="411" spans="1:3" x14ac:dyDescent="0.25">
      <c r="A411" s="2">
        <v>410</v>
      </c>
      <c r="B411" s="2">
        <f>Cards!A411</f>
        <v>0</v>
      </c>
      <c r="C411" s="2" t="str">
        <f t="shared" si="6"/>
        <v>('0'),</v>
      </c>
    </row>
    <row r="412" spans="1:3" x14ac:dyDescent="0.25">
      <c r="A412" s="2">
        <v>411</v>
      </c>
      <c r="B412" s="2">
        <f>Cards!A412</f>
        <v>0</v>
      </c>
      <c r="C412" s="2" t="str">
        <f t="shared" si="6"/>
        <v>('0'),</v>
      </c>
    </row>
    <row r="413" spans="1:3" x14ac:dyDescent="0.25">
      <c r="A413" s="2">
        <v>412</v>
      </c>
      <c r="B413" s="2">
        <f>Cards!A413</f>
        <v>0</v>
      </c>
      <c r="C413" s="2" t="str">
        <f t="shared" si="6"/>
        <v>('0'),</v>
      </c>
    </row>
    <row r="414" spans="1:3" x14ac:dyDescent="0.25">
      <c r="A414" s="2">
        <v>413</v>
      </c>
      <c r="B414" s="2">
        <f>Cards!A414</f>
        <v>0</v>
      </c>
      <c r="C414" s="2" t="str">
        <f t="shared" si="6"/>
        <v>('0'),</v>
      </c>
    </row>
    <row r="415" spans="1:3" x14ac:dyDescent="0.25">
      <c r="A415" s="2">
        <v>414</v>
      </c>
      <c r="B415" s="2">
        <f>Cards!A415</f>
        <v>0</v>
      </c>
      <c r="C415" s="2" t="str">
        <f t="shared" si="6"/>
        <v>('0'),</v>
      </c>
    </row>
    <row r="416" spans="1:3" x14ac:dyDescent="0.25">
      <c r="A416" s="2">
        <v>415</v>
      </c>
      <c r="B416" s="2">
        <f>Cards!A416</f>
        <v>0</v>
      </c>
      <c r="C416" s="2" t="str">
        <f t="shared" si="6"/>
        <v>('0'),</v>
      </c>
    </row>
    <row r="417" spans="1:3" x14ac:dyDescent="0.25">
      <c r="A417" s="2">
        <v>416</v>
      </c>
      <c r="B417" s="2">
        <f>Cards!A417</f>
        <v>0</v>
      </c>
      <c r="C417" s="2" t="str">
        <f t="shared" si="6"/>
        <v>('0'),</v>
      </c>
    </row>
    <row r="418" spans="1:3" x14ac:dyDescent="0.25">
      <c r="A418" s="2">
        <v>417</v>
      </c>
      <c r="B418" s="2">
        <f>Cards!A418</f>
        <v>0</v>
      </c>
      <c r="C418" s="2" t="str">
        <f t="shared" si="6"/>
        <v>('0'),</v>
      </c>
    </row>
    <row r="419" spans="1:3" x14ac:dyDescent="0.25">
      <c r="A419" s="2">
        <v>418</v>
      </c>
      <c r="B419" s="2">
        <f>Cards!A419</f>
        <v>0</v>
      </c>
      <c r="C419" s="2" t="str">
        <f t="shared" si="6"/>
        <v>('0'),</v>
      </c>
    </row>
    <row r="420" spans="1:3" x14ac:dyDescent="0.25">
      <c r="A420" s="2">
        <v>419</v>
      </c>
      <c r="B420" s="2">
        <f>Cards!A420</f>
        <v>0</v>
      </c>
      <c r="C420" s="2" t="str">
        <f t="shared" si="6"/>
        <v>('0'),</v>
      </c>
    </row>
    <row r="421" spans="1:3" x14ac:dyDescent="0.25">
      <c r="A421" s="2">
        <v>420</v>
      </c>
      <c r="B421" s="2">
        <f>Cards!A421</f>
        <v>0</v>
      </c>
      <c r="C421" s="2" t="str">
        <f t="shared" si="6"/>
        <v>('0'),</v>
      </c>
    </row>
    <row r="422" spans="1:3" x14ac:dyDescent="0.25">
      <c r="A422" s="2">
        <v>421</v>
      </c>
      <c r="B422" s="2">
        <f>Cards!A422</f>
        <v>0</v>
      </c>
      <c r="C422" s="2" t="str">
        <f t="shared" si="6"/>
        <v>('0'),</v>
      </c>
    </row>
    <row r="423" spans="1:3" x14ac:dyDescent="0.25">
      <c r="A423" s="2">
        <v>422</v>
      </c>
      <c r="B423" s="2">
        <f>Cards!A423</f>
        <v>0</v>
      </c>
      <c r="C423" s="2" t="str">
        <f t="shared" si="6"/>
        <v>('0'),</v>
      </c>
    </row>
    <row r="424" spans="1:3" x14ac:dyDescent="0.25">
      <c r="A424" s="2">
        <v>423</v>
      </c>
      <c r="B424" s="2">
        <f>Cards!A424</f>
        <v>0</v>
      </c>
      <c r="C424" s="2" t="str">
        <f t="shared" si="6"/>
        <v>('0'),</v>
      </c>
    </row>
    <row r="425" spans="1:3" x14ac:dyDescent="0.25">
      <c r="A425" s="2">
        <v>424</v>
      </c>
      <c r="B425" s="2">
        <f>Cards!A425</f>
        <v>0</v>
      </c>
      <c r="C425" s="2" t="str">
        <f t="shared" si="6"/>
        <v>('0'),</v>
      </c>
    </row>
    <row r="426" spans="1:3" x14ac:dyDescent="0.25">
      <c r="A426" s="2">
        <v>425</v>
      </c>
      <c r="B426" s="2">
        <f>Cards!A426</f>
        <v>0</v>
      </c>
      <c r="C426" s="2" t="str">
        <f t="shared" si="6"/>
        <v>('0'),</v>
      </c>
    </row>
    <row r="427" spans="1:3" x14ac:dyDescent="0.25">
      <c r="A427" s="2">
        <v>426</v>
      </c>
      <c r="B427" s="2">
        <f>Cards!A427</f>
        <v>0</v>
      </c>
      <c r="C427" s="2" t="str">
        <f t="shared" si="6"/>
        <v>('0'),</v>
      </c>
    </row>
    <row r="428" spans="1:3" x14ac:dyDescent="0.25">
      <c r="A428" s="2">
        <v>427</v>
      </c>
      <c r="B428" s="2">
        <f>Cards!A428</f>
        <v>0</v>
      </c>
      <c r="C428" s="2" t="str">
        <f t="shared" si="6"/>
        <v>('0'),</v>
      </c>
    </row>
    <row r="429" spans="1:3" x14ac:dyDescent="0.25">
      <c r="A429" s="2">
        <v>428</v>
      </c>
      <c r="B429" s="2">
        <f>Cards!A429</f>
        <v>0</v>
      </c>
      <c r="C429" s="2" t="str">
        <f t="shared" si="6"/>
        <v>('0'),</v>
      </c>
    </row>
    <row r="430" spans="1:3" x14ac:dyDescent="0.25">
      <c r="A430" s="2">
        <v>429</v>
      </c>
      <c r="B430" s="2">
        <f>Cards!A430</f>
        <v>0</v>
      </c>
      <c r="C430" s="2" t="str">
        <f t="shared" si="6"/>
        <v>('0'),</v>
      </c>
    </row>
    <row r="431" spans="1:3" x14ac:dyDescent="0.25">
      <c r="A431" s="2">
        <v>430</v>
      </c>
      <c r="B431" s="2">
        <f>Cards!A431</f>
        <v>0</v>
      </c>
      <c r="C431" s="2" t="str">
        <f t="shared" si="6"/>
        <v>('0'),</v>
      </c>
    </row>
    <row r="432" spans="1:3" x14ac:dyDescent="0.25">
      <c r="A432" s="2">
        <v>431</v>
      </c>
      <c r="B432" s="2">
        <f>Cards!A432</f>
        <v>0</v>
      </c>
      <c r="C432" s="2" t="str">
        <f t="shared" si="6"/>
        <v>('0'),</v>
      </c>
    </row>
    <row r="433" spans="1:3" x14ac:dyDescent="0.25">
      <c r="A433" s="2">
        <v>432</v>
      </c>
      <c r="B433" s="2">
        <f>Cards!A433</f>
        <v>0</v>
      </c>
      <c r="C433" s="2" t="str">
        <f t="shared" si="6"/>
        <v>('0'),</v>
      </c>
    </row>
    <row r="434" spans="1:3" x14ac:dyDescent="0.25">
      <c r="A434" s="2">
        <v>433</v>
      </c>
      <c r="B434" s="2">
        <f>Cards!A434</f>
        <v>0</v>
      </c>
      <c r="C434" s="2" t="str">
        <f t="shared" si="6"/>
        <v>('0'),</v>
      </c>
    </row>
    <row r="435" spans="1:3" x14ac:dyDescent="0.25">
      <c r="A435" s="2">
        <v>434</v>
      </c>
      <c r="B435" s="2">
        <f>Cards!A435</f>
        <v>0</v>
      </c>
      <c r="C435" s="2" t="str">
        <f t="shared" si="6"/>
        <v>('0'),</v>
      </c>
    </row>
    <row r="436" spans="1:3" x14ac:dyDescent="0.25">
      <c r="A436" s="2">
        <v>435</v>
      </c>
      <c r="B436" s="2">
        <f>Cards!A436</f>
        <v>0</v>
      </c>
      <c r="C436" s="2" t="str">
        <f t="shared" si="6"/>
        <v>('0'),</v>
      </c>
    </row>
    <row r="437" spans="1:3" x14ac:dyDescent="0.25">
      <c r="A437" s="2">
        <v>436</v>
      </c>
      <c r="B437" s="2">
        <f>Cards!A437</f>
        <v>0</v>
      </c>
      <c r="C437" s="2" t="str">
        <f t="shared" si="6"/>
        <v>('0'),</v>
      </c>
    </row>
    <row r="438" spans="1:3" x14ac:dyDescent="0.25">
      <c r="A438" s="2">
        <v>437</v>
      </c>
      <c r="B438" s="2">
        <f>Cards!A438</f>
        <v>0</v>
      </c>
      <c r="C438" s="2" t="str">
        <f t="shared" si="6"/>
        <v>('0'),</v>
      </c>
    </row>
    <row r="439" spans="1:3" x14ac:dyDescent="0.25">
      <c r="A439" s="2">
        <v>438</v>
      </c>
      <c r="B439" s="2">
        <f>Cards!A439</f>
        <v>0</v>
      </c>
      <c r="C439" s="2" t="str">
        <f t="shared" si="6"/>
        <v>('0'),</v>
      </c>
    </row>
    <row r="440" spans="1:3" x14ac:dyDescent="0.25">
      <c r="A440" s="2">
        <v>439</v>
      </c>
      <c r="B440" s="2">
        <f>Cards!A440</f>
        <v>0</v>
      </c>
      <c r="C440" s="2" t="str">
        <f t="shared" si="6"/>
        <v>('0'),</v>
      </c>
    </row>
    <row r="441" spans="1:3" x14ac:dyDescent="0.25">
      <c r="A441" s="2">
        <v>440</v>
      </c>
      <c r="B441" s="2">
        <f>Cards!A441</f>
        <v>0</v>
      </c>
      <c r="C441" s="2" t="str">
        <f t="shared" si="6"/>
        <v>('0'),</v>
      </c>
    </row>
    <row r="442" spans="1:3" x14ac:dyDescent="0.25">
      <c r="A442" s="2">
        <v>441</v>
      </c>
      <c r="B442" s="2">
        <f>Cards!A442</f>
        <v>0</v>
      </c>
      <c r="C442" s="2" t="str">
        <f t="shared" si="6"/>
        <v>('0'),</v>
      </c>
    </row>
    <row r="443" spans="1:3" x14ac:dyDescent="0.25">
      <c r="A443" s="2">
        <v>442</v>
      </c>
      <c r="B443" s="2">
        <f>Cards!A443</f>
        <v>0</v>
      </c>
      <c r="C443" s="2" t="str">
        <f t="shared" si="6"/>
        <v>('0'),</v>
      </c>
    </row>
    <row r="444" spans="1:3" x14ac:dyDescent="0.25">
      <c r="A444" s="2">
        <v>443</v>
      </c>
      <c r="B444" s="2">
        <f>Cards!A444</f>
        <v>0</v>
      </c>
      <c r="C444" s="2" t="str">
        <f t="shared" si="6"/>
        <v>('0'),</v>
      </c>
    </row>
    <row r="445" spans="1:3" x14ac:dyDescent="0.25">
      <c r="A445" s="2">
        <v>444</v>
      </c>
      <c r="B445" s="2">
        <f>Cards!A445</f>
        <v>0</v>
      </c>
      <c r="C445" s="2" t="str">
        <f t="shared" si="6"/>
        <v>('0'),</v>
      </c>
    </row>
    <row r="446" spans="1:3" x14ac:dyDescent="0.25">
      <c r="A446" s="2">
        <v>445</v>
      </c>
      <c r="B446" s="2">
        <f>Cards!A446</f>
        <v>0</v>
      </c>
      <c r="C446" s="2" t="str">
        <f t="shared" si="6"/>
        <v>('0'),</v>
      </c>
    </row>
    <row r="447" spans="1:3" x14ac:dyDescent="0.25">
      <c r="A447" s="2">
        <v>446</v>
      </c>
      <c r="B447" s="2">
        <f>Cards!A447</f>
        <v>0</v>
      </c>
      <c r="C447" s="2" t="str">
        <f t="shared" si="6"/>
        <v>('0'),</v>
      </c>
    </row>
    <row r="448" spans="1:3" x14ac:dyDescent="0.25">
      <c r="A448" s="2">
        <v>447</v>
      </c>
      <c r="B448" s="2">
        <f>Cards!A448</f>
        <v>0</v>
      </c>
      <c r="C448" s="2" t="str">
        <f t="shared" si="6"/>
        <v>('0'),</v>
      </c>
    </row>
    <row r="449" spans="1:3" x14ac:dyDescent="0.25">
      <c r="A449" s="2">
        <v>448</v>
      </c>
      <c r="B449" s="2">
        <f>Cards!A449</f>
        <v>0</v>
      </c>
      <c r="C449" s="2" t="str">
        <f t="shared" si="6"/>
        <v>('0'),</v>
      </c>
    </row>
    <row r="450" spans="1:3" x14ac:dyDescent="0.25">
      <c r="A450" s="2">
        <v>449</v>
      </c>
      <c r="B450" s="2">
        <f>Cards!A450</f>
        <v>0</v>
      </c>
      <c r="C450" s="2" t="str">
        <f t="shared" si="6"/>
        <v>('0'),</v>
      </c>
    </row>
    <row r="451" spans="1:3" x14ac:dyDescent="0.25">
      <c r="A451" s="2">
        <v>450</v>
      </c>
      <c r="B451" s="2">
        <f>Cards!A451</f>
        <v>0</v>
      </c>
      <c r="C451" s="2" t="str">
        <f t="shared" ref="C451:C514" si="7">_xlfn.CONCAT("('",B451,"'),")</f>
        <v>('0'),</v>
      </c>
    </row>
    <row r="452" spans="1:3" x14ac:dyDescent="0.25">
      <c r="A452" s="2">
        <v>451</v>
      </c>
      <c r="B452" s="2">
        <f>Cards!A452</f>
        <v>0</v>
      </c>
      <c r="C452" s="2" t="str">
        <f t="shared" si="7"/>
        <v>('0'),</v>
      </c>
    </row>
    <row r="453" spans="1:3" x14ac:dyDescent="0.25">
      <c r="A453" s="2">
        <v>452</v>
      </c>
      <c r="B453" s="2">
        <f>Cards!A453</f>
        <v>0</v>
      </c>
      <c r="C453" s="2" t="str">
        <f t="shared" si="7"/>
        <v>('0'),</v>
      </c>
    </row>
    <row r="454" spans="1:3" x14ac:dyDescent="0.25">
      <c r="A454" s="2">
        <v>453</v>
      </c>
      <c r="B454" s="2">
        <f>Cards!A454</f>
        <v>0</v>
      </c>
      <c r="C454" s="2" t="str">
        <f t="shared" si="7"/>
        <v>('0'),</v>
      </c>
    </row>
    <row r="455" spans="1:3" x14ac:dyDescent="0.25">
      <c r="A455" s="2">
        <v>454</v>
      </c>
      <c r="B455" s="2">
        <f>Cards!A455</f>
        <v>0</v>
      </c>
      <c r="C455" s="2" t="str">
        <f t="shared" si="7"/>
        <v>('0'),</v>
      </c>
    </row>
    <row r="456" spans="1:3" x14ac:dyDescent="0.25">
      <c r="A456" s="2">
        <v>455</v>
      </c>
      <c r="B456" s="2">
        <f>Cards!A456</f>
        <v>0</v>
      </c>
      <c r="C456" s="2" t="str">
        <f t="shared" si="7"/>
        <v>('0'),</v>
      </c>
    </row>
    <row r="457" spans="1:3" x14ac:dyDescent="0.25">
      <c r="A457" s="2">
        <v>456</v>
      </c>
      <c r="B457" s="2">
        <f>Cards!A457</f>
        <v>0</v>
      </c>
      <c r="C457" s="2" t="str">
        <f t="shared" si="7"/>
        <v>('0'),</v>
      </c>
    </row>
    <row r="458" spans="1:3" x14ac:dyDescent="0.25">
      <c r="A458" s="2">
        <v>457</v>
      </c>
      <c r="B458" s="2">
        <f>Cards!A458</f>
        <v>0</v>
      </c>
      <c r="C458" s="2" t="str">
        <f t="shared" si="7"/>
        <v>('0'),</v>
      </c>
    </row>
    <row r="459" spans="1:3" x14ac:dyDescent="0.25">
      <c r="A459" s="2">
        <v>458</v>
      </c>
      <c r="B459" s="2">
        <f>Cards!A459</f>
        <v>0</v>
      </c>
      <c r="C459" s="2" t="str">
        <f t="shared" si="7"/>
        <v>('0'),</v>
      </c>
    </row>
    <row r="460" spans="1:3" x14ac:dyDescent="0.25">
      <c r="A460" s="2">
        <v>459</v>
      </c>
      <c r="B460" s="2">
        <f>Cards!A460</f>
        <v>0</v>
      </c>
      <c r="C460" s="2" t="str">
        <f t="shared" si="7"/>
        <v>('0'),</v>
      </c>
    </row>
    <row r="461" spans="1:3" x14ac:dyDescent="0.25">
      <c r="A461" s="2">
        <v>460</v>
      </c>
      <c r="B461" s="2">
        <f>Cards!A461</f>
        <v>0</v>
      </c>
      <c r="C461" s="2" t="str">
        <f t="shared" si="7"/>
        <v>('0'),</v>
      </c>
    </row>
    <row r="462" spans="1:3" x14ac:dyDescent="0.25">
      <c r="A462" s="2">
        <v>461</v>
      </c>
      <c r="B462" s="2">
        <f>Cards!A462</f>
        <v>0</v>
      </c>
      <c r="C462" s="2" t="str">
        <f t="shared" si="7"/>
        <v>('0'),</v>
      </c>
    </row>
    <row r="463" spans="1:3" x14ac:dyDescent="0.25">
      <c r="A463" s="2">
        <v>462</v>
      </c>
      <c r="B463" s="2">
        <f>Cards!A463</f>
        <v>0</v>
      </c>
      <c r="C463" s="2" t="str">
        <f t="shared" si="7"/>
        <v>('0'),</v>
      </c>
    </row>
    <row r="464" spans="1:3" x14ac:dyDescent="0.25">
      <c r="A464" s="2">
        <v>463</v>
      </c>
      <c r="B464" s="2">
        <f>Cards!A464</f>
        <v>0</v>
      </c>
      <c r="C464" s="2" t="str">
        <f t="shared" si="7"/>
        <v>('0'),</v>
      </c>
    </row>
    <row r="465" spans="1:3" x14ac:dyDescent="0.25">
      <c r="A465" s="2">
        <v>464</v>
      </c>
      <c r="B465" s="2">
        <f>Cards!A465</f>
        <v>0</v>
      </c>
      <c r="C465" s="2" t="str">
        <f t="shared" si="7"/>
        <v>('0'),</v>
      </c>
    </row>
    <row r="466" spans="1:3" x14ac:dyDescent="0.25">
      <c r="A466" s="2">
        <v>465</v>
      </c>
      <c r="B466" s="2">
        <f>Cards!A466</f>
        <v>0</v>
      </c>
      <c r="C466" s="2" t="str">
        <f t="shared" si="7"/>
        <v>('0'),</v>
      </c>
    </row>
    <row r="467" spans="1:3" x14ac:dyDescent="0.25">
      <c r="A467" s="2">
        <v>466</v>
      </c>
      <c r="B467" s="2">
        <f>Cards!A467</f>
        <v>0</v>
      </c>
      <c r="C467" s="2" t="str">
        <f t="shared" si="7"/>
        <v>('0'),</v>
      </c>
    </row>
    <row r="468" spans="1:3" x14ac:dyDescent="0.25">
      <c r="A468" s="2">
        <v>467</v>
      </c>
      <c r="B468" s="2">
        <f>Cards!A468</f>
        <v>0</v>
      </c>
      <c r="C468" s="2" t="str">
        <f t="shared" si="7"/>
        <v>('0'),</v>
      </c>
    </row>
    <row r="469" spans="1:3" x14ac:dyDescent="0.25">
      <c r="A469" s="2">
        <v>468</v>
      </c>
      <c r="B469" s="2">
        <f>Cards!A469</f>
        <v>0</v>
      </c>
      <c r="C469" s="2" t="str">
        <f t="shared" si="7"/>
        <v>('0'),</v>
      </c>
    </row>
    <row r="470" spans="1:3" x14ac:dyDescent="0.25">
      <c r="A470" s="2">
        <v>469</v>
      </c>
      <c r="B470" s="2">
        <f>Cards!A470</f>
        <v>0</v>
      </c>
      <c r="C470" s="2" t="str">
        <f t="shared" si="7"/>
        <v>('0'),</v>
      </c>
    </row>
    <row r="471" spans="1:3" x14ac:dyDescent="0.25">
      <c r="A471" s="2">
        <v>470</v>
      </c>
      <c r="B471" s="2">
        <f>Cards!A471</f>
        <v>0</v>
      </c>
      <c r="C471" s="2" t="str">
        <f t="shared" si="7"/>
        <v>('0'),</v>
      </c>
    </row>
    <row r="472" spans="1:3" x14ac:dyDescent="0.25">
      <c r="A472" s="2">
        <v>471</v>
      </c>
      <c r="B472" s="2">
        <f>Cards!A472</f>
        <v>0</v>
      </c>
      <c r="C472" s="2" t="str">
        <f t="shared" si="7"/>
        <v>('0'),</v>
      </c>
    </row>
    <row r="473" spans="1:3" x14ac:dyDescent="0.25">
      <c r="A473" s="2">
        <v>472</v>
      </c>
      <c r="B473" s="2">
        <f>Cards!A473</f>
        <v>0</v>
      </c>
      <c r="C473" s="2" t="str">
        <f t="shared" si="7"/>
        <v>('0'),</v>
      </c>
    </row>
    <row r="474" spans="1:3" x14ac:dyDescent="0.25">
      <c r="A474" s="2">
        <v>473</v>
      </c>
      <c r="B474" s="2">
        <f>Cards!A474</f>
        <v>0</v>
      </c>
      <c r="C474" s="2" t="str">
        <f t="shared" si="7"/>
        <v>('0'),</v>
      </c>
    </row>
    <row r="475" spans="1:3" x14ac:dyDescent="0.25">
      <c r="A475" s="2">
        <v>474</v>
      </c>
      <c r="B475" s="2">
        <f>Cards!A475</f>
        <v>0</v>
      </c>
      <c r="C475" s="2" t="str">
        <f t="shared" si="7"/>
        <v>('0'),</v>
      </c>
    </row>
    <row r="476" spans="1:3" x14ac:dyDescent="0.25">
      <c r="A476" s="2">
        <v>475</v>
      </c>
      <c r="B476" s="2">
        <f>Cards!A476</f>
        <v>0</v>
      </c>
      <c r="C476" s="2" t="str">
        <f t="shared" si="7"/>
        <v>('0'),</v>
      </c>
    </row>
    <row r="477" spans="1:3" x14ac:dyDescent="0.25">
      <c r="A477" s="2">
        <v>476</v>
      </c>
      <c r="B477" s="2">
        <f>Cards!A477</f>
        <v>0</v>
      </c>
      <c r="C477" s="2" t="str">
        <f t="shared" si="7"/>
        <v>('0'),</v>
      </c>
    </row>
    <row r="478" spans="1:3" x14ac:dyDescent="0.25">
      <c r="A478" s="2">
        <v>477</v>
      </c>
      <c r="B478" s="2">
        <f>Cards!A478</f>
        <v>0</v>
      </c>
      <c r="C478" s="2" t="str">
        <f t="shared" si="7"/>
        <v>('0'),</v>
      </c>
    </row>
    <row r="479" spans="1:3" x14ac:dyDescent="0.25">
      <c r="A479" s="2">
        <v>478</v>
      </c>
      <c r="B479" s="2">
        <f>Cards!A479</f>
        <v>0</v>
      </c>
      <c r="C479" s="2" t="str">
        <f t="shared" si="7"/>
        <v>('0'),</v>
      </c>
    </row>
    <row r="480" spans="1:3" x14ac:dyDescent="0.25">
      <c r="A480" s="2">
        <v>479</v>
      </c>
      <c r="B480" s="2">
        <f>Cards!A480</f>
        <v>0</v>
      </c>
      <c r="C480" s="2" t="str">
        <f t="shared" si="7"/>
        <v>('0'),</v>
      </c>
    </row>
    <row r="481" spans="1:3" x14ac:dyDescent="0.25">
      <c r="A481" s="2">
        <v>480</v>
      </c>
      <c r="B481" s="2">
        <f>Cards!A481</f>
        <v>0</v>
      </c>
      <c r="C481" s="2" t="str">
        <f t="shared" si="7"/>
        <v>('0'),</v>
      </c>
    </row>
    <row r="482" spans="1:3" x14ac:dyDescent="0.25">
      <c r="A482" s="2">
        <v>481</v>
      </c>
      <c r="B482" s="2">
        <f>Cards!A482</f>
        <v>0</v>
      </c>
      <c r="C482" s="2" t="str">
        <f t="shared" si="7"/>
        <v>('0'),</v>
      </c>
    </row>
    <row r="483" spans="1:3" x14ac:dyDescent="0.25">
      <c r="A483" s="2">
        <v>482</v>
      </c>
      <c r="B483" s="2">
        <f>Cards!A483</f>
        <v>0</v>
      </c>
      <c r="C483" s="2" t="str">
        <f t="shared" si="7"/>
        <v>('0'),</v>
      </c>
    </row>
    <row r="484" spans="1:3" x14ac:dyDescent="0.25">
      <c r="A484" s="2">
        <v>483</v>
      </c>
      <c r="B484" s="2">
        <f>Cards!A484</f>
        <v>0</v>
      </c>
      <c r="C484" s="2" t="str">
        <f t="shared" si="7"/>
        <v>('0'),</v>
      </c>
    </row>
    <row r="485" spans="1:3" x14ac:dyDescent="0.25">
      <c r="A485" s="2">
        <v>484</v>
      </c>
      <c r="B485" s="2">
        <f>Cards!A485</f>
        <v>0</v>
      </c>
      <c r="C485" s="2" t="str">
        <f t="shared" si="7"/>
        <v>('0'),</v>
      </c>
    </row>
    <row r="486" spans="1:3" x14ac:dyDescent="0.25">
      <c r="A486" s="2">
        <v>485</v>
      </c>
      <c r="B486" s="2">
        <f>Cards!A486</f>
        <v>0</v>
      </c>
      <c r="C486" s="2" t="str">
        <f t="shared" si="7"/>
        <v>('0'),</v>
      </c>
    </row>
    <row r="487" spans="1:3" x14ac:dyDescent="0.25">
      <c r="A487" s="2">
        <v>486</v>
      </c>
      <c r="B487" s="2">
        <f>Cards!A487</f>
        <v>0</v>
      </c>
      <c r="C487" s="2" t="str">
        <f t="shared" si="7"/>
        <v>('0'),</v>
      </c>
    </row>
    <row r="488" spans="1:3" x14ac:dyDescent="0.25">
      <c r="A488" s="2">
        <v>487</v>
      </c>
      <c r="B488" s="2">
        <f>Cards!A488</f>
        <v>0</v>
      </c>
      <c r="C488" s="2" t="str">
        <f t="shared" si="7"/>
        <v>('0'),</v>
      </c>
    </row>
    <row r="489" spans="1:3" x14ac:dyDescent="0.25">
      <c r="A489" s="2">
        <v>488</v>
      </c>
      <c r="B489" s="2">
        <f>Cards!A489</f>
        <v>0</v>
      </c>
      <c r="C489" s="2" t="str">
        <f t="shared" si="7"/>
        <v>('0'),</v>
      </c>
    </row>
    <row r="490" spans="1:3" x14ac:dyDescent="0.25">
      <c r="A490" s="2">
        <v>489</v>
      </c>
      <c r="B490" s="2">
        <f>Cards!A490</f>
        <v>0</v>
      </c>
      <c r="C490" s="2" t="str">
        <f t="shared" si="7"/>
        <v>('0'),</v>
      </c>
    </row>
    <row r="491" spans="1:3" x14ac:dyDescent="0.25">
      <c r="A491" s="2">
        <v>490</v>
      </c>
      <c r="B491" s="2">
        <f>Cards!A491</f>
        <v>0</v>
      </c>
      <c r="C491" s="2" t="str">
        <f t="shared" si="7"/>
        <v>('0'),</v>
      </c>
    </row>
    <row r="492" spans="1:3" x14ac:dyDescent="0.25">
      <c r="A492" s="2">
        <v>491</v>
      </c>
      <c r="B492" s="2">
        <f>Cards!A492</f>
        <v>0</v>
      </c>
      <c r="C492" s="2" t="str">
        <f t="shared" si="7"/>
        <v>('0'),</v>
      </c>
    </row>
    <row r="493" spans="1:3" x14ac:dyDescent="0.25">
      <c r="A493" s="2">
        <v>492</v>
      </c>
      <c r="B493" s="2">
        <f>Cards!A493</f>
        <v>0</v>
      </c>
      <c r="C493" s="2" t="str">
        <f t="shared" si="7"/>
        <v>('0'),</v>
      </c>
    </row>
    <row r="494" spans="1:3" x14ac:dyDescent="0.25">
      <c r="A494" s="2">
        <v>493</v>
      </c>
      <c r="B494" s="2">
        <f>Cards!A494</f>
        <v>0</v>
      </c>
      <c r="C494" s="2" t="str">
        <f t="shared" si="7"/>
        <v>('0'),</v>
      </c>
    </row>
    <row r="495" spans="1:3" x14ac:dyDescent="0.25">
      <c r="A495" s="2">
        <v>494</v>
      </c>
      <c r="B495" s="2">
        <f>Cards!A495</f>
        <v>0</v>
      </c>
      <c r="C495" s="2" t="str">
        <f t="shared" si="7"/>
        <v>('0'),</v>
      </c>
    </row>
    <row r="496" spans="1:3" x14ac:dyDescent="0.25">
      <c r="A496" s="2">
        <v>495</v>
      </c>
      <c r="B496" s="2">
        <f>Cards!A496</f>
        <v>0</v>
      </c>
      <c r="C496" s="2" t="str">
        <f t="shared" si="7"/>
        <v>('0'),</v>
      </c>
    </row>
    <row r="497" spans="1:3" x14ac:dyDescent="0.25">
      <c r="A497" s="2">
        <v>496</v>
      </c>
      <c r="B497" s="2">
        <f>Cards!A497</f>
        <v>0</v>
      </c>
      <c r="C497" s="2" t="str">
        <f t="shared" si="7"/>
        <v>('0'),</v>
      </c>
    </row>
    <row r="498" spans="1:3" x14ac:dyDescent="0.25">
      <c r="A498" s="2">
        <v>497</v>
      </c>
      <c r="B498" s="2">
        <f>Cards!A498</f>
        <v>0</v>
      </c>
      <c r="C498" s="2" t="str">
        <f t="shared" si="7"/>
        <v>('0'),</v>
      </c>
    </row>
    <row r="499" spans="1:3" x14ac:dyDescent="0.25">
      <c r="A499" s="2">
        <v>498</v>
      </c>
      <c r="B499" s="2">
        <f>Cards!A499</f>
        <v>0</v>
      </c>
      <c r="C499" s="2" t="str">
        <f t="shared" si="7"/>
        <v>('0'),</v>
      </c>
    </row>
    <row r="500" spans="1:3" x14ac:dyDescent="0.25">
      <c r="A500" s="2">
        <v>499</v>
      </c>
      <c r="B500" s="2">
        <f>Cards!A500</f>
        <v>0</v>
      </c>
      <c r="C500" s="2" t="str">
        <f t="shared" si="7"/>
        <v>('0'),</v>
      </c>
    </row>
    <row r="501" spans="1:3" x14ac:dyDescent="0.25">
      <c r="A501" s="2">
        <v>500</v>
      </c>
      <c r="B501" s="2">
        <f>Cards!A501</f>
        <v>0</v>
      </c>
      <c r="C501" s="2" t="str">
        <f t="shared" si="7"/>
        <v>('0'),</v>
      </c>
    </row>
    <row r="502" spans="1:3" x14ac:dyDescent="0.25">
      <c r="A502" s="2">
        <v>501</v>
      </c>
      <c r="B502" s="2">
        <f>Cards!A502</f>
        <v>0</v>
      </c>
      <c r="C502" s="2" t="str">
        <f t="shared" si="7"/>
        <v>('0'),</v>
      </c>
    </row>
    <row r="503" spans="1:3" x14ac:dyDescent="0.25">
      <c r="A503" s="2">
        <v>502</v>
      </c>
      <c r="B503" s="2">
        <f>Cards!A503</f>
        <v>0</v>
      </c>
      <c r="C503" s="2" t="str">
        <f t="shared" si="7"/>
        <v>('0'),</v>
      </c>
    </row>
    <row r="504" spans="1:3" x14ac:dyDescent="0.25">
      <c r="A504" s="2">
        <v>503</v>
      </c>
      <c r="B504" s="2">
        <f>Cards!A504</f>
        <v>0</v>
      </c>
      <c r="C504" s="2" t="str">
        <f t="shared" si="7"/>
        <v>('0'),</v>
      </c>
    </row>
    <row r="505" spans="1:3" x14ac:dyDescent="0.25">
      <c r="A505" s="2">
        <v>504</v>
      </c>
      <c r="B505" s="2">
        <f>Cards!A505</f>
        <v>0</v>
      </c>
      <c r="C505" s="2" t="str">
        <f t="shared" si="7"/>
        <v>('0'),</v>
      </c>
    </row>
    <row r="506" spans="1:3" x14ac:dyDescent="0.25">
      <c r="A506" s="2">
        <v>505</v>
      </c>
      <c r="B506" s="2">
        <f>Cards!A506</f>
        <v>0</v>
      </c>
      <c r="C506" s="2" t="str">
        <f t="shared" si="7"/>
        <v>('0'),</v>
      </c>
    </row>
    <row r="507" spans="1:3" x14ac:dyDescent="0.25">
      <c r="A507" s="2">
        <v>506</v>
      </c>
      <c r="B507" s="2">
        <f>Cards!A507</f>
        <v>0</v>
      </c>
      <c r="C507" s="2" t="str">
        <f t="shared" si="7"/>
        <v>('0'),</v>
      </c>
    </row>
    <row r="508" spans="1:3" x14ac:dyDescent="0.25">
      <c r="A508" s="2">
        <v>507</v>
      </c>
      <c r="B508" s="2">
        <f>Cards!A508</f>
        <v>0</v>
      </c>
      <c r="C508" s="2" t="str">
        <f t="shared" si="7"/>
        <v>('0'),</v>
      </c>
    </row>
    <row r="509" spans="1:3" x14ac:dyDescent="0.25">
      <c r="A509" s="2">
        <v>508</v>
      </c>
      <c r="B509" s="2">
        <f>Cards!A509</f>
        <v>0</v>
      </c>
      <c r="C509" s="2" t="str">
        <f t="shared" si="7"/>
        <v>('0'),</v>
      </c>
    </row>
    <row r="510" spans="1:3" x14ac:dyDescent="0.25">
      <c r="A510" s="2">
        <v>509</v>
      </c>
      <c r="B510" s="2">
        <f>Cards!A510</f>
        <v>0</v>
      </c>
      <c r="C510" s="2" t="str">
        <f t="shared" si="7"/>
        <v>('0'),</v>
      </c>
    </row>
    <row r="511" spans="1:3" x14ac:dyDescent="0.25">
      <c r="A511" s="2">
        <v>510</v>
      </c>
      <c r="B511" s="2">
        <f>Cards!A511</f>
        <v>0</v>
      </c>
      <c r="C511" s="2" t="str">
        <f t="shared" si="7"/>
        <v>('0'),</v>
      </c>
    </row>
    <row r="512" spans="1:3" x14ac:dyDescent="0.25">
      <c r="A512" s="2">
        <v>511</v>
      </c>
      <c r="B512" s="2">
        <f>Cards!A512</f>
        <v>0</v>
      </c>
      <c r="C512" s="2" t="str">
        <f t="shared" si="7"/>
        <v>('0'),</v>
      </c>
    </row>
    <row r="513" spans="1:3" x14ac:dyDescent="0.25">
      <c r="A513" s="2">
        <v>512</v>
      </c>
      <c r="B513" s="2">
        <f>Cards!A513</f>
        <v>0</v>
      </c>
      <c r="C513" s="2" t="str">
        <f t="shared" si="7"/>
        <v>('0'),</v>
      </c>
    </row>
    <row r="514" spans="1:3" x14ac:dyDescent="0.25">
      <c r="A514" s="2">
        <v>513</v>
      </c>
      <c r="B514" s="2">
        <f>Cards!A514</f>
        <v>0</v>
      </c>
      <c r="C514" s="2" t="str">
        <f t="shared" si="7"/>
        <v>('0'),</v>
      </c>
    </row>
    <row r="515" spans="1:3" x14ac:dyDescent="0.25">
      <c r="A515" s="2">
        <v>514</v>
      </c>
      <c r="B515" s="2">
        <f>Cards!A515</f>
        <v>0</v>
      </c>
      <c r="C515" s="2" t="str">
        <f t="shared" ref="C515:C578" si="8">_xlfn.CONCAT("('",B515,"'),")</f>
        <v>('0'),</v>
      </c>
    </row>
    <row r="516" spans="1:3" x14ac:dyDescent="0.25">
      <c r="A516" s="2">
        <v>515</v>
      </c>
      <c r="B516" s="2">
        <f>Cards!A516</f>
        <v>0</v>
      </c>
      <c r="C516" s="2" t="str">
        <f t="shared" si="8"/>
        <v>('0'),</v>
      </c>
    </row>
    <row r="517" spans="1:3" x14ac:dyDescent="0.25">
      <c r="A517" s="2">
        <v>516</v>
      </c>
      <c r="B517" s="2">
        <f>Cards!A517</f>
        <v>0</v>
      </c>
      <c r="C517" s="2" t="str">
        <f t="shared" si="8"/>
        <v>('0'),</v>
      </c>
    </row>
    <row r="518" spans="1:3" x14ac:dyDescent="0.25">
      <c r="A518" s="2">
        <v>517</v>
      </c>
      <c r="B518" s="2">
        <f>Cards!A518</f>
        <v>0</v>
      </c>
      <c r="C518" s="2" t="str">
        <f t="shared" si="8"/>
        <v>('0'),</v>
      </c>
    </row>
    <row r="519" spans="1:3" x14ac:dyDescent="0.25">
      <c r="A519" s="2">
        <v>518</v>
      </c>
      <c r="B519" s="2">
        <f>Cards!A519</f>
        <v>0</v>
      </c>
      <c r="C519" s="2" t="str">
        <f t="shared" si="8"/>
        <v>('0'),</v>
      </c>
    </row>
    <row r="520" spans="1:3" x14ac:dyDescent="0.25">
      <c r="A520" s="2">
        <v>519</v>
      </c>
      <c r="B520" s="2">
        <f>Cards!A520</f>
        <v>0</v>
      </c>
      <c r="C520" s="2" t="str">
        <f t="shared" si="8"/>
        <v>('0'),</v>
      </c>
    </row>
    <row r="521" spans="1:3" x14ac:dyDescent="0.25">
      <c r="A521" s="2">
        <v>520</v>
      </c>
      <c r="B521" s="2">
        <f>Cards!A521</f>
        <v>0</v>
      </c>
      <c r="C521" s="2" t="str">
        <f t="shared" si="8"/>
        <v>('0'),</v>
      </c>
    </row>
    <row r="522" spans="1:3" x14ac:dyDescent="0.25">
      <c r="A522" s="2">
        <v>521</v>
      </c>
      <c r="B522" s="2">
        <f>Cards!A522</f>
        <v>0</v>
      </c>
      <c r="C522" s="2" t="str">
        <f t="shared" si="8"/>
        <v>('0'),</v>
      </c>
    </row>
    <row r="523" spans="1:3" x14ac:dyDescent="0.25">
      <c r="A523" s="2">
        <v>522</v>
      </c>
      <c r="B523" s="2">
        <f>Cards!A523</f>
        <v>0</v>
      </c>
      <c r="C523" s="2" t="str">
        <f t="shared" si="8"/>
        <v>('0'),</v>
      </c>
    </row>
    <row r="524" spans="1:3" x14ac:dyDescent="0.25">
      <c r="A524" s="2">
        <v>523</v>
      </c>
      <c r="B524" s="2">
        <f>Cards!A524</f>
        <v>0</v>
      </c>
      <c r="C524" s="2" t="str">
        <f t="shared" si="8"/>
        <v>('0'),</v>
      </c>
    </row>
    <row r="525" spans="1:3" x14ac:dyDescent="0.25">
      <c r="A525" s="2">
        <v>524</v>
      </c>
      <c r="B525" s="2">
        <f>Cards!A525</f>
        <v>0</v>
      </c>
      <c r="C525" s="2" t="str">
        <f t="shared" si="8"/>
        <v>('0'),</v>
      </c>
    </row>
    <row r="526" spans="1:3" x14ac:dyDescent="0.25">
      <c r="A526" s="2">
        <v>525</v>
      </c>
      <c r="B526" s="2">
        <f>Cards!A526</f>
        <v>0</v>
      </c>
      <c r="C526" s="2" t="str">
        <f t="shared" si="8"/>
        <v>('0'),</v>
      </c>
    </row>
    <row r="527" spans="1:3" x14ac:dyDescent="0.25">
      <c r="A527" s="2">
        <v>526</v>
      </c>
      <c r="B527" s="2">
        <f>Cards!A527</f>
        <v>0</v>
      </c>
      <c r="C527" s="2" t="str">
        <f t="shared" si="8"/>
        <v>('0'),</v>
      </c>
    </row>
    <row r="528" spans="1:3" x14ac:dyDescent="0.25">
      <c r="A528" s="2">
        <v>527</v>
      </c>
      <c r="B528" s="2">
        <f>Cards!A528</f>
        <v>0</v>
      </c>
      <c r="C528" s="2" t="str">
        <f t="shared" si="8"/>
        <v>('0'),</v>
      </c>
    </row>
    <row r="529" spans="1:3" x14ac:dyDescent="0.25">
      <c r="A529" s="2">
        <v>528</v>
      </c>
      <c r="B529" s="2">
        <f>Cards!A529</f>
        <v>0</v>
      </c>
      <c r="C529" s="2" t="str">
        <f t="shared" si="8"/>
        <v>('0'),</v>
      </c>
    </row>
    <row r="530" spans="1:3" x14ac:dyDescent="0.25">
      <c r="A530" s="2">
        <v>529</v>
      </c>
      <c r="B530" s="2">
        <f>Cards!A530</f>
        <v>0</v>
      </c>
      <c r="C530" s="2" t="str">
        <f t="shared" si="8"/>
        <v>('0'),</v>
      </c>
    </row>
    <row r="531" spans="1:3" x14ac:dyDescent="0.25">
      <c r="A531" s="2">
        <v>530</v>
      </c>
      <c r="B531" s="2">
        <f>Cards!A531</f>
        <v>0</v>
      </c>
      <c r="C531" s="2" t="str">
        <f t="shared" si="8"/>
        <v>('0'),</v>
      </c>
    </row>
    <row r="532" spans="1:3" x14ac:dyDescent="0.25">
      <c r="A532" s="2">
        <v>531</v>
      </c>
      <c r="B532" s="2">
        <f>Cards!A532</f>
        <v>0</v>
      </c>
      <c r="C532" s="2" t="str">
        <f t="shared" si="8"/>
        <v>('0'),</v>
      </c>
    </row>
    <row r="533" spans="1:3" x14ac:dyDescent="0.25">
      <c r="A533" s="2">
        <v>532</v>
      </c>
      <c r="B533" s="2">
        <f>Cards!A533</f>
        <v>0</v>
      </c>
      <c r="C533" s="2" t="str">
        <f t="shared" si="8"/>
        <v>('0'),</v>
      </c>
    </row>
    <row r="534" spans="1:3" x14ac:dyDescent="0.25">
      <c r="A534" s="2">
        <v>533</v>
      </c>
      <c r="B534" s="2">
        <f>Cards!A534</f>
        <v>0</v>
      </c>
      <c r="C534" s="2" t="str">
        <f t="shared" si="8"/>
        <v>('0'),</v>
      </c>
    </row>
    <row r="535" spans="1:3" x14ac:dyDescent="0.25">
      <c r="A535" s="2">
        <v>534</v>
      </c>
      <c r="B535" s="2">
        <f>Cards!A535</f>
        <v>0</v>
      </c>
      <c r="C535" s="2" t="str">
        <f t="shared" si="8"/>
        <v>('0'),</v>
      </c>
    </row>
    <row r="536" spans="1:3" x14ac:dyDescent="0.25">
      <c r="A536" s="2">
        <v>535</v>
      </c>
      <c r="B536" s="2">
        <f>Cards!A536</f>
        <v>0</v>
      </c>
      <c r="C536" s="2" t="str">
        <f t="shared" si="8"/>
        <v>('0'),</v>
      </c>
    </row>
    <row r="537" spans="1:3" x14ac:dyDescent="0.25">
      <c r="A537" s="2">
        <v>536</v>
      </c>
      <c r="B537" s="2">
        <f>Cards!A537</f>
        <v>0</v>
      </c>
      <c r="C537" s="2" t="str">
        <f t="shared" si="8"/>
        <v>('0'),</v>
      </c>
    </row>
    <row r="538" spans="1:3" x14ac:dyDescent="0.25">
      <c r="A538" s="2">
        <v>537</v>
      </c>
      <c r="B538" s="2">
        <f>Cards!A538</f>
        <v>0</v>
      </c>
      <c r="C538" s="2" t="str">
        <f t="shared" si="8"/>
        <v>('0'),</v>
      </c>
    </row>
    <row r="539" spans="1:3" x14ac:dyDescent="0.25">
      <c r="A539" s="2">
        <v>538</v>
      </c>
      <c r="B539" s="2">
        <f>Cards!A539</f>
        <v>0</v>
      </c>
      <c r="C539" s="2" t="str">
        <f t="shared" si="8"/>
        <v>('0'),</v>
      </c>
    </row>
    <row r="540" spans="1:3" x14ac:dyDescent="0.25">
      <c r="A540" s="2">
        <v>539</v>
      </c>
      <c r="B540" s="2">
        <f>Cards!A540</f>
        <v>0</v>
      </c>
      <c r="C540" s="2" t="str">
        <f t="shared" si="8"/>
        <v>('0'),</v>
      </c>
    </row>
    <row r="541" spans="1:3" x14ac:dyDescent="0.25">
      <c r="A541" s="2">
        <v>540</v>
      </c>
      <c r="B541" s="2">
        <f>Cards!A541</f>
        <v>0</v>
      </c>
      <c r="C541" s="2" t="str">
        <f t="shared" si="8"/>
        <v>('0'),</v>
      </c>
    </row>
    <row r="542" spans="1:3" x14ac:dyDescent="0.25">
      <c r="A542" s="2">
        <v>541</v>
      </c>
      <c r="B542" s="2">
        <f>Cards!A542</f>
        <v>0</v>
      </c>
      <c r="C542" s="2" t="str">
        <f t="shared" si="8"/>
        <v>('0'),</v>
      </c>
    </row>
    <row r="543" spans="1:3" x14ac:dyDescent="0.25">
      <c r="A543" s="2">
        <v>542</v>
      </c>
      <c r="B543" s="2">
        <f>Cards!A543</f>
        <v>0</v>
      </c>
      <c r="C543" s="2" t="str">
        <f t="shared" si="8"/>
        <v>('0'),</v>
      </c>
    </row>
    <row r="544" spans="1:3" x14ac:dyDescent="0.25">
      <c r="A544" s="2">
        <v>543</v>
      </c>
      <c r="B544" s="2">
        <f>Cards!A544</f>
        <v>0</v>
      </c>
      <c r="C544" s="2" t="str">
        <f t="shared" si="8"/>
        <v>('0'),</v>
      </c>
    </row>
    <row r="545" spans="1:3" x14ac:dyDescent="0.25">
      <c r="A545" s="2">
        <v>544</v>
      </c>
      <c r="B545" s="2">
        <f>Cards!A545</f>
        <v>0</v>
      </c>
      <c r="C545" s="2" t="str">
        <f t="shared" si="8"/>
        <v>('0'),</v>
      </c>
    </row>
    <row r="546" spans="1:3" x14ac:dyDescent="0.25">
      <c r="A546" s="2">
        <v>545</v>
      </c>
      <c r="B546" s="2">
        <f>Cards!A546</f>
        <v>0</v>
      </c>
      <c r="C546" s="2" t="str">
        <f t="shared" si="8"/>
        <v>('0'),</v>
      </c>
    </row>
    <row r="547" spans="1:3" x14ac:dyDescent="0.25">
      <c r="A547" s="2">
        <v>546</v>
      </c>
      <c r="B547" s="2">
        <f>Cards!A547</f>
        <v>0</v>
      </c>
      <c r="C547" s="2" t="str">
        <f t="shared" si="8"/>
        <v>('0'),</v>
      </c>
    </row>
    <row r="548" spans="1:3" x14ac:dyDescent="0.25">
      <c r="A548" s="2">
        <v>547</v>
      </c>
      <c r="B548" s="2">
        <f>Cards!A548</f>
        <v>0</v>
      </c>
      <c r="C548" s="2" t="str">
        <f t="shared" si="8"/>
        <v>('0'),</v>
      </c>
    </row>
    <row r="549" spans="1:3" x14ac:dyDescent="0.25">
      <c r="A549" s="2">
        <v>548</v>
      </c>
      <c r="B549" s="2">
        <f>Cards!A549</f>
        <v>0</v>
      </c>
      <c r="C549" s="2" t="str">
        <f t="shared" si="8"/>
        <v>('0'),</v>
      </c>
    </row>
    <row r="550" spans="1:3" x14ac:dyDescent="0.25">
      <c r="A550" s="2">
        <v>549</v>
      </c>
      <c r="B550" s="2">
        <f>Cards!A550</f>
        <v>0</v>
      </c>
      <c r="C550" s="2" t="str">
        <f t="shared" si="8"/>
        <v>('0'),</v>
      </c>
    </row>
    <row r="551" spans="1:3" x14ac:dyDescent="0.25">
      <c r="A551" s="2">
        <v>550</v>
      </c>
      <c r="B551" s="2">
        <f>Cards!A551</f>
        <v>0</v>
      </c>
      <c r="C551" s="2" t="str">
        <f t="shared" si="8"/>
        <v>('0'),</v>
      </c>
    </row>
    <row r="552" spans="1:3" x14ac:dyDescent="0.25">
      <c r="A552" s="2">
        <v>551</v>
      </c>
      <c r="B552" s="2">
        <f>Cards!A552</f>
        <v>0</v>
      </c>
      <c r="C552" s="2" t="str">
        <f t="shared" si="8"/>
        <v>('0'),</v>
      </c>
    </row>
    <row r="553" spans="1:3" x14ac:dyDescent="0.25">
      <c r="A553" s="2">
        <v>552</v>
      </c>
      <c r="B553" s="2">
        <f>Cards!A553</f>
        <v>0</v>
      </c>
      <c r="C553" s="2" t="str">
        <f t="shared" si="8"/>
        <v>('0'),</v>
      </c>
    </row>
    <row r="554" spans="1:3" x14ac:dyDescent="0.25">
      <c r="A554" s="2">
        <v>553</v>
      </c>
      <c r="B554" s="2">
        <f>Cards!A554</f>
        <v>0</v>
      </c>
      <c r="C554" s="2" t="str">
        <f t="shared" si="8"/>
        <v>('0'),</v>
      </c>
    </row>
    <row r="555" spans="1:3" x14ac:dyDescent="0.25">
      <c r="A555" s="2">
        <v>554</v>
      </c>
      <c r="B555" s="2">
        <f>Cards!A555</f>
        <v>0</v>
      </c>
      <c r="C555" s="2" t="str">
        <f t="shared" si="8"/>
        <v>('0'),</v>
      </c>
    </row>
    <row r="556" spans="1:3" x14ac:dyDescent="0.25">
      <c r="A556" s="2">
        <v>555</v>
      </c>
      <c r="B556" s="2">
        <f>Cards!A556</f>
        <v>0</v>
      </c>
      <c r="C556" s="2" t="str">
        <f t="shared" si="8"/>
        <v>('0'),</v>
      </c>
    </row>
    <row r="557" spans="1:3" x14ac:dyDescent="0.25">
      <c r="A557" s="2">
        <v>556</v>
      </c>
      <c r="B557" s="2">
        <f>Cards!A557</f>
        <v>0</v>
      </c>
      <c r="C557" s="2" t="str">
        <f t="shared" si="8"/>
        <v>('0'),</v>
      </c>
    </row>
    <row r="558" spans="1:3" x14ac:dyDescent="0.25">
      <c r="A558" s="2">
        <v>557</v>
      </c>
      <c r="B558" s="2">
        <f>Cards!A558</f>
        <v>0</v>
      </c>
      <c r="C558" s="2" t="str">
        <f t="shared" si="8"/>
        <v>('0'),</v>
      </c>
    </row>
    <row r="559" spans="1:3" x14ac:dyDescent="0.25">
      <c r="A559" s="2">
        <v>558</v>
      </c>
      <c r="B559" s="2">
        <f>Cards!A559</f>
        <v>0</v>
      </c>
      <c r="C559" s="2" t="str">
        <f t="shared" si="8"/>
        <v>('0'),</v>
      </c>
    </row>
    <row r="560" spans="1:3" x14ac:dyDescent="0.25">
      <c r="A560" s="2">
        <v>559</v>
      </c>
      <c r="B560" s="2">
        <f>Cards!A560</f>
        <v>0</v>
      </c>
      <c r="C560" s="2" t="str">
        <f t="shared" si="8"/>
        <v>('0'),</v>
      </c>
    </row>
    <row r="561" spans="1:3" x14ac:dyDescent="0.25">
      <c r="A561" s="2">
        <v>560</v>
      </c>
      <c r="B561" s="2">
        <f>Cards!A561</f>
        <v>0</v>
      </c>
      <c r="C561" s="2" t="str">
        <f t="shared" si="8"/>
        <v>('0'),</v>
      </c>
    </row>
    <row r="562" spans="1:3" x14ac:dyDescent="0.25">
      <c r="A562" s="2">
        <v>561</v>
      </c>
      <c r="B562" s="2">
        <f>Cards!A562</f>
        <v>0</v>
      </c>
      <c r="C562" s="2" t="str">
        <f t="shared" si="8"/>
        <v>('0'),</v>
      </c>
    </row>
    <row r="563" spans="1:3" x14ac:dyDescent="0.25">
      <c r="A563" s="2">
        <v>562</v>
      </c>
      <c r="B563" s="2">
        <f>Cards!A563</f>
        <v>0</v>
      </c>
      <c r="C563" s="2" t="str">
        <f t="shared" si="8"/>
        <v>('0'),</v>
      </c>
    </row>
    <row r="564" spans="1:3" x14ac:dyDescent="0.25">
      <c r="A564" s="2">
        <v>563</v>
      </c>
      <c r="B564" s="2">
        <f>Cards!A564</f>
        <v>0</v>
      </c>
      <c r="C564" s="2" t="str">
        <f t="shared" si="8"/>
        <v>('0'),</v>
      </c>
    </row>
    <row r="565" spans="1:3" x14ac:dyDescent="0.25">
      <c r="A565" s="2">
        <v>564</v>
      </c>
      <c r="B565" s="2">
        <f>Cards!A565</f>
        <v>0</v>
      </c>
      <c r="C565" s="2" t="str">
        <f t="shared" si="8"/>
        <v>('0'),</v>
      </c>
    </row>
    <row r="566" spans="1:3" x14ac:dyDescent="0.25">
      <c r="A566" s="2">
        <v>565</v>
      </c>
      <c r="B566" s="2">
        <f>Cards!A566</f>
        <v>0</v>
      </c>
      <c r="C566" s="2" t="str">
        <f t="shared" si="8"/>
        <v>('0'),</v>
      </c>
    </row>
    <row r="567" spans="1:3" x14ac:dyDescent="0.25">
      <c r="A567" s="2">
        <v>566</v>
      </c>
      <c r="B567" s="2">
        <f>Cards!A567</f>
        <v>0</v>
      </c>
      <c r="C567" s="2" t="str">
        <f t="shared" si="8"/>
        <v>('0'),</v>
      </c>
    </row>
    <row r="568" spans="1:3" x14ac:dyDescent="0.25">
      <c r="A568" s="2">
        <v>567</v>
      </c>
      <c r="B568" s="2">
        <f>Cards!A568</f>
        <v>0</v>
      </c>
      <c r="C568" s="2" t="str">
        <f t="shared" si="8"/>
        <v>('0'),</v>
      </c>
    </row>
    <row r="569" spans="1:3" x14ac:dyDescent="0.25">
      <c r="A569" s="2">
        <v>568</v>
      </c>
      <c r="B569" s="2">
        <f>Cards!A569</f>
        <v>0</v>
      </c>
      <c r="C569" s="2" t="str">
        <f t="shared" si="8"/>
        <v>('0'),</v>
      </c>
    </row>
    <row r="570" spans="1:3" x14ac:dyDescent="0.25">
      <c r="A570" s="2">
        <v>569</v>
      </c>
      <c r="B570" s="2">
        <f>Cards!A570</f>
        <v>0</v>
      </c>
      <c r="C570" s="2" t="str">
        <f t="shared" si="8"/>
        <v>('0'),</v>
      </c>
    </row>
    <row r="571" spans="1:3" x14ac:dyDescent="0.25">
      <c r="A571" s="2">
        <v>570</v>
      </c>
      <c r="B571" s="2">
        <f>Cards!A571</f>
        <v>0</v>
      </c>
      <c r="C571" s="2" t="str">
        <f t="shared" si="8"/>
        <v>('0'),</v>
      </c>
    </row>
    <row r="572" spans="1:3" x14ac:dyDescent="0.25">
      <c r="A572" s="2">
        <v>571</v>
      </c>
      <c r="B572" s="2">
        <f>Cards!A572</f>
        <v>0</v>
      </c>
      <c r="C572" s="2" t="str">
        <f t="shared" si="8"/>
        <v>('0'),</v>
      </c>
    </row>
    <row r="573" spans="1:3" x14ac:dyDescent="0.25">
      <c r="A573" s="2">
        <v>572</v>
      </c>
      <c r="B573" s="2">
        <f>Cards!A573</f>
        <v>0</v>
      </c>
      <c r="C573" s="2" t="str">
        <f t="shared" si="8"/>
        <v>('0'),</v>
      </c>
    </row>
    <row r="574" spans="1:3" x14ac:dyDescent="0.25">
      <c r="A574" s="2">
        <v>573</v>
      </c>
      <c r="B574" s="2">
        <f>Cards!A574</f>
        <v>0</v>
      </c>
      <c r="C574" s="2" t="str">
        <f t="shared" si="8"/>
        <v>('0'),</v>
      </c>
    </row>
    <row r="575" spans="1:3" x14ac:dyDescent="0.25">
      <c r="A575" s="2">
        <v>574</v>
      </c>
      <c r="B575" s="2">
        <f>Cards!A575</f>
        <v>0</v>
      </c>
      <c r="C575" s="2" t="str">
        <f t="shared" si="8"/>
        <v>('0'),</v>
      </c>
    </row>
    <row r="576" spans="1:3" x14ac:dyDescent="0.25">
      <c r="A576" s="2">
        <v>575</v>
      </c>
      <c r="B576" s="2">
        <f>Cards!A576</f>
        <v>0</v>
      </c>
      <c r="C576" s="2" t="str">
        <f t="shared" si="8"/>
        <v>('0'),</v>
      </c>
    </row>
    <row r="577" spans="1:3" x14ac:dyDescent="0.25">
      <c r="A577" s="2">
        <v>576</v>
      </c>
      <c r="B577" s="2">
        <f>Cards!A577</f>
        <v>0</v>
      </c>
      <c r="C577" s="2" t="str">
        <f t="shared" si="8"/>
        <v>('0'),</v>
      </c>
    </row>
    <row r="578" spans="1:3" x14ac:dyDescent="0.25">
      <c r="A578" s="2">
        <v>577</v>
      </c>
      <c r="B578" s="2">
        <f>Cards!A578</f>
        <v>0</v>
      </c>
      <c r="C578" s="2" t="str">
        <f t="shared" si="8"/>
        <v>('0'),</v>
      </c>
    </row>
    <row r="579" spans="1:3" x14ac:dyDescent="0.25">
      <c r="A579" s="2">
        <v>578</v>
      </c>
      <c r="B579" s="2">
        <f>Cards!A579</f>
        <v>0</v>
      </c>
      <c r="C579" s="2" t="str">
        <f t="shared" ref="C579:C642" si="9">_xlfn.CONCAT("('",B579,"'),")</f>
        <v>('0'),</v>
      </c>
    </row>
    <row r="580" spans="1:3" x14ac:dyDescent="0.25">
      <c r="A580" s="2">
        <v>579</v>
      </c>
      <c r="B580" s="2">
        <f>Cards!A580</f>
        <v>0</v>
      </c>
      <c r="C580" s="2" t="str">
        <f t="shared" si="9"/>
        <v>('0'),</v>
      </c>
    </row>
    <row r="581" spans="1:3" x14ac:dyDescent="0.25">
      <c r="A581" s="2">
        <v>580</v>
      </c>
      <c r="B581" s="2">
        <f>Cards!A581</f>
        <v>0</v>
      </c>
      <c r="C581" s="2" t="str">
        <f t="shared" si="9"/>
        <v>('0'),</v>
      </c>
    </row>
    <row r="582" spans="1:3" x14ac:dyDescent="0.25">
      <c r="A582" s="2">
        <v>581</v>
      </c>
      <c r="B582" s="2">
        <f>Cards!A582</f>
        <v>0</v>
      </c>
      <c r="C582" s="2" t="str">
        <f t="shared" si="9"/>
        <v>('0'),</v>
      </c>
    </row>
    <row r="583" spans="1:3" x14ac:dyDescent="0.25">
      <c r="A583" s="2">
        <v>582</v>
      </c>
      <c r="B583" s="2">
        <f>Cards!A583</f>
        <v>0</v>
      </c>
      <c r="C583" s="2" t="str">
        <f t="shared" si="9"/>
        <v>('0'),</v>
      </c>
    </row>
    <row r="584" spans="1:3" x14ac:dyDescent="0.25">
      <c r="A584" s="2">
        <v>583</v>
      </c>
      <c r="B584" s="2">
        <f>Cards!A584</f>
        <v>0</v>
      </c>
      <c r="C584" s="2" t="str">
        <f t="shared" si="9"/>
        <v>('0'),</v>
      </c>
    </row>
    <row r="585" spans="1:3" x14ac:dyDescent="0.25">
      <c r="A585" s="2">
        <v>584</v>
      </c>
      <c r="B585" s="2">
        <f>Cards!A585</f>
        <v>0</v>
      </c>
      <c r="C585" s="2" t="str">
        <f t="shared" si="9"/>
        <v>('0'),</v>
      </c>
    </row>
    <row r="586" spans="1:3" x14ac:dyDescent="0.25">
      <c r="A586" s="2">
        <v>585</v>
      </c>
      <c r="B586" s="2">
        <f>Cards!A586</f>
        <v>0</v>
      </c>
      <c r="C586" s="2" t="str">
        <f t="shared" si="9"/>
        <v>('0'),</v>
      </c>
    </row>
    <row r="587" spans="1:3" x14ac:dyDescent="0.25">
      <c r="A587" s="2">
        <v>586</v>
      </c>
      <c r="B587" s="2">
        <f>Cards!A587</f>
        <v>0</v>
      </c>
      <c r="C587" s="2" t="str">
        <f t="shared" si="9"/>
        <v>('0'),</v>
      </c>
    </row>
    <row r="588" spans="1:3" x14ac:dyDescent="0.25">
      <c r="A588" s="2">
        <v>587</v>
      </c>
      <c r="B588" s="2">
        <f>Cards!A588</f>
        <v>0</v>
      </c>
      <c r="C588" s="2" t="str">
        <f t="shared" si="9"/>
        <v>('0'),</v>
      </c>
    </row>
    <row r="589" spans="1:3" x14ac:dyDescent="0.25">
      <c r="A589" s="2">
        <v>588</v>
      </c>
      <c r="B589" s="2">
        <f>Cards!A589</f>
        <v>0</v>
      </c>
      <c r="C589" s="2" t="str">
        <f t="shared" si="9"/>
        <v>('0'),</v>
      </c>
    </row>
    <row r="590" spans="1:3" x14ac:dyDescent="0.25">
      <c r="A590" s="2">
        <v>589</v>
      </c>
      <c r="B590" s="2">
        <f>Cards!A590</f>
        <v>0</v>
      </c>
      <c r="C590" s="2" t="str">
        <f t="shared" si="9"/>
        <v>('0'),</v>
      </c>
    </row>
    <row r="591" spans="1:3" x14ac:dyDescent="0.25">
      <c r="A591" s="2">
        <v>590</v>
      </c>
      <c r="B591" s="2">
        <f>Cards!A591</f>
        <v>0</v>
      </c>
      <c r="C591" s="2" t="str">
        <f t="shared" si="9"/>
        <v>('0'),</v>
      </c>
    </row>
    <row r="592" spans="1:3" x14ac:dyDescent="0.25">
      <c r="A592" s="2">
        <v>591</v>
      </c>
      <c r="B592" s="2">
        <f>Cards!A592</f>
        <v>0</v>
      </c>
      <c r="C592" s="2" t="str">
        <f t="shared" si="9"/>
        <v>('0'),</v>
      </c>
    </row>
    <row r="593" spans="1:3" x14ac:dyDescent="0.25">
      <c r="A593" s="2">
        <v>592</v>
      </c>
      <c r="B593" s="2">
        <f>Cards!A593</f>
        <v>0</v>
      </c>
      <c r="C593" s="2" t="str">
        <f t="shared" si="9"/>
        <v>('0'),</v>
      </c>
    </row>
    <row r="594" spans="1:3" x14ac:dyDescent="0.25">
      <c r="A594" s="2">
        <v>593</v>
      </c>
      <c r="B594" s="2">
        <f>Cards!A594</f>
        <v>0</v>
      </c>
      <c r="C594" s="2" t="str">
        <f t="shared" si="9"/>
        <v>('0'),</v>
      </c>
    </row>
    <row r="595" spans="1:3" x14ac:dyDescent="0.25">
      <c r="A595" s="2">
        <v>594</v>
      </c>
      <c r="B595" s="2">
        <f>Cards!A595</f>
        <v>0</v>
      </c>
      <c r="C595" s="2" t="str">
        <f t="shared" si="9"/>
        <v>('0'),</v>
      </c>
    </row>
    <row r="596" spans="1:3" x14ac:dyDescent="0.25">
      <c r="A596" s="2">
        <v>595</v>
      </c>
      <c r="B596" s="2">
        <f>Cards!A596</f>
        <v>0</v>
      </c>
      <c r="C596" s="2" t="str">
        <f t="shared" si="9"/>
        <v>('0'),</v>
      </c>
    </row>
    <row r="597" spans="1:3" x14ac:dyDescent="0.25">
      <c r="A597" s="2">
        <v>596</v>
      </c>
      <c r="B597" s="2">
        <f>Cards!A597</f>
        <v>0</v>
      </c>
      <c r="C597" s="2" t="str">
        <f t="shared" si="9"/>
        <v>('0'),</v>
      </c>
    </row>
    <row r="598" spans="1:3" x14ac:dyDescent="0.25">
      <c r="A598" s="2">
        <v>597</v>
      </c>
      <c r="B598" s="2">
        <f>Cards!A598</f>
        <v>0</v>
      </c>
      <c r="C598" s="2" t="str">
        <f t="shared" si="9"/>
        <v>('0'),</v>
      </c>
    </row>
    <row r="599" spans="1:3" x14ac:dyDescent="0.25">
      <c r="A599" s="2">
        <v>598</v>
      </c>
      <c r="B599" s="2">
        <f>Cards!A599</f>
        <v>0</v>
      </c>
      <c r="C599" s="2" t="str">
        <f t="shared" si="9"/>
        <v>('0'),</v>
      </c>
    </row>
    <row r="600" spans="1:3" x14ac:dyDescent="0.25">
      <c r="A600" s="2">
        <v>599</v>
      </c>
      <c r="B600" s="2">
        <f>Cards!A600</f>
        <v>0</v>
      </c>
      <c r="C600" s="2" t="str">
        <f t="shared" si="9"/>
        <v>('0'),</v>
      </c>
    </row>
    <row r="601" spans="1:3" x14ac:dyDescent="0.25">
      <c r="A601" s="2">
        <v>600</v>
      </c>
      <c r="B601" s="2">
        <f>Cards!A601</f>
        <v>0</v>
      </c>
      <c r="C601" s="2" t="str">
        <f t="shared" si="9"/>
        <v>('0'),</v>
      </c>
    </row>
    <row r="602" spans="1:3" x14ac:dyDescent="0.25">
      <c r="A602" s="2">
        <v>601</v>
      </c>
      <c r="B602" s="2">
        <f>Cards!A602</f>
        <v>0</v>
      </c>
      <c r="C602" s="2" t="str">
        <f t="shared" si="9"/>
        <v>('0'),</v>
      </c>
    </row>
    <row r="603" spans="1:3" x14ac:dyDescent="0.25">
      <c r="A603" s="2">
        <v>602</v>
      </c>
      <c r="B603" s="2">
        <f>Cards!A603</f>
        <v>0</v>
      </c>
      <c r="C603" s="2" t="str">
        <f t="shared" si="9"/>
        <v>('0'),</v>
      </c>
    </row>
    <row r="604" spans="1:3" x14ac:dyDescent="0.25">
      <c r="A604" s="2">
        <v>603</v>
      </c>
      <c r="B604" s="2">
        <f>Cards!A604</f>
        <v>0</v>
      </c>
      <c r="C604" s="2" t="str">
        <f t="shared" si="9"/>
        <v>('0'),</v>
      </c>
    </row>
    <row r="605" spans="1:3" x14ac:dyDescent="0.25">
      <c r="A605" s="2">
        <v>604</v>
      </c>
      <c r="B605" s="2">
        <f>Cards!A605</f>
        <v>0</v>
      </c>
      <c r="C605" s="2" t="str">
        <f t="shared" si="9"/>
        <v>('0'),</v>
      </c>
    </row>
    <row r="606" spans="1:3" x14ac:dyDescent="0.25">
      <c r="A606" s="2">
        <v>605</v>
      </c>
      <c r="B606" s="2">
        <f>Cards!A606</f>
        <v>0</v>
      </c>
      <c r="C606" s="2" t="str">
        <f t="shared" si="9"/>
        <v>('0'),</v>
      </c>
    </row>
    <row r="607" spans="1:3" x14ac:dyDescent="0.25">
      <c r="A607" s="2">
        <v>606</v>
      </c>
      <c r="B607" s="2">
        <f>Cards!A607</f>
        <v>0</v>
      </c>
      <c r="C607" s="2" t="str">
        <f t="shared" si="9"/>
        <v>('0'),</v>
      </c>
    </row>
    <row r="608" spans="1:3" x14ac:dyDescent="0.25">
      <c r="A608" s="2">
        <v>607</v>
      </c>
      <c r="B608" s="2">
        <f>Cards!A608</f>
        <v>0</v>
      </c>
      <c r="C608" s="2" t="str">
        <f t="shared" si="9"/>
        <v>('0'),</v>
      </c>
    </row>
    <row r="609" spans="1:3" x14ac:dyDescent="0.25">
      <c r="A609" s="2">
        <v>608</v>
      </c>
      <c r="B609" s="2">
        <f>Cards!A609</f>
        <v>0</v>
      </c>
      <c r="C609" s="2" t="str">
        <f t="shared" si="9"/>
        <v>('0'),</v>
      </c>
    </row>
    <row r="610" spans="1:3" x14ac:dyDescent="0.25">
      <c r="A610" s="2">
        <v>609</v>
      </c>
      <c r="B610" s="2">
        <f>Cards!A610</f>
        <v>0</v>
      </c>
      <c r="C610" s="2" t="str">
        <f t="shared" si="9"/>
        <v>('0'),</v>
      </c>
    </row>
    <row r="611" spans="1:3" x14ac:dyDescent="0.25">
      <c r="A611" s="2">
        <v>610</v>
      </c>
      <c r="B611" s="2">
        <f>Cards!A611</f>
        <v>0</v>
      </c>
      <c r="C611" s="2" t="str">
        <f t="shared" si="9"/>
        <v>('0'),</v>
      </c>
    </row>
    <row r="612" spans="1:3" x14ac:dyDescent="0.25">
      <c r="A612" s="2">
        <v>611</v>
      </c>
      <c r="B612" s="2">
        <f>Cards!A612</f>
        <v>0</v>
      </c>
      <c r="C612" s="2" t="str">
        <f t="shared" si="9"/>
        <v>('0'),</v>
      </c>
    </row>
    <row r="613" spans="1:3" x14ac:dyDescent="0.25">
      <c r="A613" s="2">
        <v>612</v>
      </c>
      <c r="B613" s="2">
        <f>Cards!A613</f>
        <v>0</v>
      </c>
      <c r="C613" s="2" t="str">
        <f t="shared" si="9"/>
        <v>('0'),</v>
      </c>
    </row>
    <row r="614" spans="1:3" x14ac:dyDescent="0.25">
      <c r="A614" s="2">
        <v>613</v>
      </c>
      <c r="B614" s="2">
        <f>Cards!A614</f>
        <v>0</v>
      </c>
      <c r="C614" s="2" t="str">
        <f t="shared" si="9"/>
        <v>('0'),</v>
      </c>
    </row>
    <row r="615" spans="1:3" x14ac:dyDescent="0.25">
      <c r="A615" s="2">
        <v>614</v>
      </c>
      <c r="B615" s="2">
        <f>Cards!A615</f>
        <v>0</v>
      </c>
      <c r="C615" s="2" t="str">
        <f t="shared" si="9"/>
        <v>('0'),</v>
      </c>
    </row>
    <row r="616" spans="1:3" x14ac:dyDescent="0.25">
      <c r="A616" s="2">
        <v>615</v>
      </c>
      <c r="B616" s="2">
        <f>Cards!A616</f>
        <v>0</v>
      </c>
      <c r="C616" s="2" t="str">
        <f t="shared" si="9"/>
        <v>('0'),</v>
      </c>
    </row>
    <row r="617" spans="1:3" x14ac:dyDescent="0.25">
      <c r="A617" s="2">
        <v>616</v>
      </c>
      <c r="B617" s="2">
        <f>Cards!A617</f>
        <v>0</v>
      </c>
      <c r="C617" s="2" t="str">
        <f t="shared" si="9"/>
        <v>('0'),</v>
      </c>
    </row>
    <row r="618" spans="1:3" x14ac:dyDescent="0.25">
      <c r="A618" s="2">
        <v>617</v>
      </c>
      <c r="B618" s="2">
        <f>Cards!A618</f>
        <v>0</v>
      </c>
      <c r="C618" s="2" t="str">
        <f t="shared" si="9"/>
        <v>('0'),</v>
      </c>
    </row>
    <row r="619" spans="1:3" x14ac:dyDescent="0.25">
      <c r="A619" s="2">
        <v>618</v>
      </c>
      <c r="B619" s="2">
        <f>Cards!A619</f>
        <v>0</v>
      </c>
      <c r="C619" s="2" t="str">
        <f t="shared" si="9"/>
        <v>('0'),</v>
      </c>
    </row>
    <row r="620" spans="1:3" x14ac:dyDescent="0.25">
      <c r="A620" s="2">
        <v>619</v>
      </c>
      <c r="B620" s="2">
        <f>Cards!A620</f>
        <v>0</v>
      </c>
      <c r="C620" s="2" t="str">
        <f t="shared" si="9"/>
        <v>('0'),</v>
      </c>
    </row>
    <row r="621" spans="1:3" x14ac:dyDescent="0.25">
      <c r="A621" s="2">
        <v>620</v>
      </c>
      <c r="B621" s="2">
        <f>Cards!A621</f>
        <v>0</v>
      </c>
      <c r="C621" s="2" t="str">
        <f t="shared" si="9"/>
        <v>('0'),</v>
      </c>
    </row>
    <row r="622" spans="1:3" x14ac:dyDescent="0.25">
      <c r="A622" s="2">
        <v>621</v>
      </c>
      <c r="B622" s="2">
        <f>Cards!A622</f>
        <v>0</v>
      </c>
      <c r="C622" s="2" t="str">
        <f t="shared" si="9"/>
        <v>('0'),</v>
      </c>
    </row>
    <row r="623" spans="1:3" x14ac:dyDescent="0.25">
      <c r="A623" s="2">
        <v>622</v>
      </c>
      <c r="B623" s="2">
        <f>Cards!A623</f>
        <v>0</v>
      </c>
      <c r="C623" s="2" t="str">
        <f t="shared" si="9"/>
        <v>('0'),</v>
      </c>
    </row>
    <row r="624" spans="1:3" x14ac:dyDescent="0.25">
      <c r="A624" s="2">
        <v>623</v>
      </c>
      <c r="B624" s="2">
        <f>Cards!A624</f>
        <v>0</v>
      </c>
      <c r="C624" s="2" t="str">
        <f t="shared" si="9"/>
        <v>('0'),</v>
      </c>
    </row>
    <row r="625" spans="1:3" x14ac:dyDescent="0.25">
      <c r="A625" s="2">
        <v>624</v>
      </c>
      <c r="B625" s="2">
        <f>Cards!A625</f>
        <v>0</v>
      </c>
      <c r="C625" s="2" t="str">
        <f t="shared" si="9"/>
        <v>('0'),</v>
      </c>
    </row>
    <row r="626" spans="1:3" x14ac:dyDescent="0.25">
      <c r="A626" s="2">
        <v>625</v>
      </c>
      <c r="B626" s="2">
        <f>Cards!A626</f>
        <v>0</v>
      </c>
      <c r="C626" s="2" t="str">
        <f t="shared" si="9"/>
        <v>('0'),</v>
      </c>
    </row>
    <row r="627" spans="1:3" x14ac:dyDescent="0.25">
      <c r="A627" s="2">
        <v>626</v>
      </c>
      <c r="B627" s="2">
        <f>Cards!A627</f>
        <v>0</v>
      </c>
      <c r="C627" s="2" t="str">
        <f t="shared" si="9"/>
        <v>('0'),</v>
      </c>
    </row>
    <row r="628" spans="1:3" x14ac:dyDescent="0.25">
      <c r="A628" s="2">
        <v>627</v>
      </c>
      <c r="B628" s="2">
        <f>Cards!A628</f>
        <v>0</v>
      </c>
      <c r="C628" s="2" t="str">
        <f t="shared" si="9"/>
        <v>('0'),</v>
      </c>
    </row>
    <row r="629" spans="1:3" x14ac:dyDescent="0.25">
      <c r="A629" s="2">
        <v>628</v>
      </c>
      <c r="B629" s="2">
        <f>Cards!A629</f>
        <v>0</v>
      </c>
      <c r="C629" s="2" t="str">
        <f t="shared" si="9"/>
        <v>('0'),</v>
      </c>
    </row>
    <row r="630" spans="1:3" x14ac:dyDescent="0.25">
      <c r="A630" s="2">
        <v>629</v>
      </c>
      <c r="B630" s="2">
        <f>Cards!A630</f>
        <v>0</v>
      </c>
      <c r="C630" s="2" t="str">
        <f t="shared" si="9"/>
        <v>('0'),</v>
      </c>
    </row>
    <row r="631" spans="1:3" x14ac:dyDescent="0.25">
      <c r="A631" s="2">
        <v>630</v>
      </c>
      <c r="B631" s="2">
        <f>Cards!A631</f>
        <v>0</v>
      </c>
      <c r="C631" s="2" t="str">
        <f t="shared" si="9"/>
        <v>('0'),</v>
      </c>
    </row>
    <row r="632" spans="1:3" x14ac:dyDescent="0.25">
      <c r="A632" s="2">
        <v>631</v>
      </c>
      <c r="B632" s="2">
        <f>Cards!A632</f>
        <v>0</v>
      </c>
      <c r="C632" s="2" t="str">
        <f t="shared" si="9"/>
        <v>('0'),</v>
      </c>
    </row>
    <row r="633" spans="1:3" x14ac:dyDescent="0.25">
      <c r="A633" s="2">
        <v>632</v>
      </c>
      <c r="B633" s="2">
        <f>Cards!A633</f>
        <v>0</v>
      </c>
      <c r="C633" s="2" t="str">
        <f t="shared" si="9"/>
        <v>('0'),</v>
      </c>
    </row>
    <row r="634" spans="1:3" x14ac:dyDescent="0.25">
      <c r="A634" s="2">
        <v>633</v>
      </c>
      <c r="B634" s="2">
        <f>Cards!A634</f>
        <v>0</v>
      </c>
      <c r="C634" s="2" t="str">
        <f t="shared" si="9"/>
        <v>('0'),</v>
      </c>
    </row>
    <row r="635" spans="1:3" x14ac:dyDescent="0.25">
      <c r="A635" s="2">
        <v>634</v>
      </c>
      <c r="B635" s="2">
        <f>Cards!A635</f>
        <v>0</v>
      </c>
      <c r="C635" s="2" t="str">
        <f t="shared" si="9"/>
        <v>('0'),</v>
      </c>
    </row>
    <row r="636" spans="1:3" x14ac:dyDescent="0.25">
      <c r="A636" s="2">
        <v>635</v>
      </c>
      <c r="B636" s="2">
        <f>Cards!A636</f>
        <v>0</v>
      </c>
      <c r="C636" s="2" t="str">
        <f t="shared" si="9"/>
        <v>('0'),</v>
      </c>
    </row>
    <row r="637" spans="1:3" x14ac:dyDescent="0.25">
      <c r="A637" s="2">
        <v>636</v>
      </c>
      <c r="B637" s="2">
        <f>Cards!A637</f>
        <v>0</v>
      </c>
      <c r="C637" s="2" t="str">
        <f t="shared" si="9"/>
        <v>('0'),</v>
      </c>
    </row>
    <row r="638" spans="1:3" x14ac:dyDescent="0.25">
      <c r="A638" s="2">
        <v>637</v>
      </c>
      <c r="B638" s="2">
        <f>Cards!A638</f>
        <v>0</v>
      </c>
      <c r="C638" s="2" t="str">
        <f t="shared" si="9"/>
        <v>('0'),</v>
      </c>
    </row>
    <row r="639" spans="1:3" x14ac:dyDescent="0.25">
      <c r="A639" s="2">
        <v>638</v>
      </c>
      <c r="B639" s="2">
        <f>Cards!A639</f>
        <v>0</v>
      </c>
      <c r="C639" s="2" t="str">
        <f t="shared" si="9"/>
        <v>('0'),</v>
      </c>
    </row>
    <row r="640" spans="1:3" x14ac:dyDescent="0.25">
      <c r="A640" s="2">
        <v>639</v>
      </c>
      <c r="B640" s="2">
        <f>Cards!A640</f>
        <v>0</v>
      </c>
      <c r="C640" s="2" t="str">
        <f t="shared" si="9"/>
        <v>('0'),</v>
      </c>
    </row>
    <row r="641" spans="1:3" x14ac:dyDescent="0.25">
      <c r="A641" s="2">
        <v>640</v>
      </c>
      <c r="B641" s="2">
        <f>Cards!A641</f>
        <v>0</v>
      </c>
      <c r="C641" s="2" t="str">
        <f t="shared" si="9"/>
        <v>('0'),</v>
      </c>
    </row>
    <row r="642" spans="1:3" x14ac:dyDescent="0.25">
      <c r="A642" s="2">
        <v>641</v>
      </c>
      <c r="B642" s="2">
        <f>Cards!A642</f>
        <v>0</v>
      </c>
      <c r="C642" s="2" t="str">
        <f t="shared" si="9"/>
        <v>('0'),</v>
      </c>
    </row>
    <row r="643" spans="1:3" x14ac:dyDescent="0.25">
      <c r="A643" s="2">
        <v>642</v>
      </c>
      <c r="B643" s="2">
        <f>Cards!A643</f>
        <v>0</v>
      </c>
      <c r="C643" s="2" t="str">
        <f t="shared" ref="C643:C706" si="10">_xlfn.CONCAT("('",B643,"'),")</f>
        <v>('0'),</v>
      </c>
    </row>
    <row r="644" spans="1:3" x14ac:dyDescent="0.25">
      <c r="A644" s="2">
        <v>643</v>
      </c>
      <c r="B644" s="2">
        <f>Cards!A644</f>
        <v>0</v>
      </c>
      <c r="C644" s="2" t="str">
        <f t="shared" si="10"/>
        <v>('0'),</v>
      </c>
    </row>
    <row r="645" spans="1:3" x14ac:dyDescent="0.25">
      <c r="A645" s="2">
        <v>644</v>
      </c>
      <c r="B645" s="2">
        <f>Cards!A645</f>
        <v>0</v>
      </c>
      <c r="C645" s="2" t="str">
        <f t="shared" si="10"/>
        <v>('0'),</v>
      </c>
    </row>
    <row r="646" spans="1:3" x14ac:dyDescent="0.25">
      <c r="A646" s="2">
        <v>645</v>
      </c>
      <c r="B646" s="2">
        <f>Cards!A646</f>
        <v>0</v>
      </c>
      <c r="C646" s="2" t="str">
        <f t="shared" si="10"/>
        <v>('0'),</v>
      </c>
    </row>
    <row r="647" spans="1:3" x14ac:dyDescent="0.25">
      <c r="A647" s="2">
        <v>646</v>
      </c>
      <c r="B647" s="2">
        <f>Cards!A647</f>
        <v>0</v>
      </c>
      <c r="C647" s="2" t="str">
        <f t="shared" si="10"/>
        <v>('0'),</v>
      </c>
    </row>
    <row r="648" spans="1:3" x14ac:dyDescent="0.25">
      <c r="A648" s="2">
        <v>647</v>
      </c>
      <c r="B648" s="2">
        <f>Cards!A648</f>
        <v>0</v>
      </c>
      <c r="C648" s="2" t="str">
        <f t="shared" si="10"/>
        <v>('0'),</v>
      </c>
    </row>
    <row r="649" spans="1:3" x14ac:dyDescent="0.25">
      <c r="A649" s="2">
        <v>648</v>
      </c>
      <c r="B649" s="2">
        <f>Cards!A649</f>
        <v>0</v>
      </c>
      <c r="C649" s="2" t="str">
        <f t="shared" si="10"/>
        <v>('0'),</v>
      </c>
    </row>
    <row r="650" spans="1:3" x14ac:dyDescent="0.25">
      <c r="A650" s="2">
        <v>649</v>
      </c>
      <c r="B650" s="2">
        <f>Cards!A650</f>
        <v>0</v>
      </c>
      <c r="C650" s="2" t="str">
        <f t="shared" si="10"/>
        <v>('0'),</v>
      </c>
    </row>
    <row r="651" spans="1:3" x14ac:dyDescent="0.25">
      <c r="A651" s="2">
        <v>650</v>
      </c>
      <c r="B651" s="2">
        <f>Cards!A651</f>
        <v>0</v>
      </c>
      <c r="C651" s="2" t="str">
        <f t="shared" si="10"/>
        <v>('0'),</v>
      </c>
    </row>
    <row r="652" spans="1:3" x14ac:dyDescent="0.25">
      <c r="A652" s="2">
        <v>651</v>
      </c>
      <c r="B652" s="2">
        <f>Cards!A652</f>
        <v>0</v>
      </c>
      <c r="C652" s="2" t="str">
        <f t="shared" si="10"/>
        <v>('0'),</v>
      </c>
    </row>
    <row r="653" spans="1:3" x14ac:dyDescent="0.25">
      <c r="A653" s="2">
        <v>652</v>
      </c>
      <c r="B653" s="2">
        <f>Cards!A653</f>
        <v>0</v>
      </c>
      <c r="C653" s="2" t="str">
        <f t="shared" si="10"/>
        <v>('0'),</v>
      </c>
    </row>
    <row r="654" spans="1:3" x14ac:dyDescent="0.25">
      <c r="A654" s="2">
        <v>653</v>
      </c>
      <c r="B654" s="2">
        <f>Cards!A654</f>
        <v>0</v>
      </c>
      <c r="C654" s="2" t="str">
        <f t="shared" si="10"/>
        <v>('0'),</v>
      </c>
    </row>
    <row r="655" spans="1:3" x14ac:dyDescent="0.25">
      <c r="A655" s="2">
        <v>654</v>
      </c>
      <c r="B655" s="2">
        <f>Cards!A655</f>
        <v>0</v>
      </c>
      <c r="C655" s="2" t="str">
        <f t="shared" si="10"/>
        <v>('0'),</v>
      </c>
    </row>
    <row r="656" spans="1:3" x14ac:dyDescent="0.25">
      <c r="A656" s="2">
        <v>655</v>
      </c>
      <c r="B656" s="2">
        <f>Cards!A656</f>
        <v>0</v>
      </c>
      <c r="C656" s="2" t="str">
        <f t="shared" si="10"/>
        <v>('0'),</v>
      </c>
    </row>
    <row r="657" spans="1:3" x14ac:dyDescent="0.25">
      <c r="A657" s="2">
        <v>656</v>
      </c>
      <c r="B657" s="2">
        <f>Cards!A657</f>
        <v>0</v>
      </c>
      <c r="C657" s="2" t="str">
        <f t="shared" si="10"/>
        <v>('0'),</v>
      </c>
    </row>
    <row r="658" spans="1:3" x14ac:dyDescent="0.25">
      <c r="A658" s="2">
        <v>657</v>
      </c>
      <c r="B658" s="2">
        <f>Cards!A658</f>
        <v>0</v>
      </c>
      <c r="C658" s="2" t="str">
        <f t="shared" si="10"/>
        <v>('0'),</v>
      </c>
    </row>
    <row r="659" spans="1:3" x14ac:dyDescent="0.25">
      <c r="A659" s="2">
        <v>658</v>
      </c>
      <c r="B659" s="2">
        <f>Cards!A659</f>
        <v>0</v>
      </c>
      <c r="C659" s="2" t="str">
        <f t="shared" si="10"/>
        <v>('0'),</v>
      </c>
    </row>
    <row r="660" spans="1:3" x14ac:dyDescent="0.25">
      <c r="A660" s="2">
        <v>659</v>
      </c>
      <c r="B660" s="2">
        <f>Cards!A660</f>
        <v>0</v>
      </c>
      <c r="C660" s="2" t="str">
        <f t="shared" si="10"/>
        <v>('0'),</v>
      </c>
    </row>
    <row r="661" spans="1:3" x14ac:dyDescent="0.25">
      <c r="A661" s="2">
        <v>660</v>
      </c>
      <c r="B661" s="2">
        <f>Cards!A661</f>
        <v>0</v>
      </c>
      <c r="C661" s="2" t="str">
        <f t="shared" si="10"/>
        <v>('0'),</v>
      </c>
    </row>
    <row r="662" spans="1:3" x14ac:dyDescent="0.25">
      <c r="A662" s="2">
        <v>661</v>
      </c>
      <c r="B662" s="2">
        <f>Cards!A662</f>
        <v>0</v>
      </c>
      <c r="C662" s="2" t="str">
        <f t="shared" si="10"/>
        <v>('0'),</v>
      </c>
    </row>
    <row r="663" spans="1:3" x14ac:dyDescent="0.25">
      <c r="A663" s="2">
        <v>662</v>
      </c>
      <c r="B663" s="2">
        <f>Cards!A663</f>
        <v>0</v>
      </c>
      <c r="C663" s="2" t="str">
        <f t="shared" si="10"/>
        <v>('0'),</v>
      </c>
    </row>
    <row r="664" spans="1:3" x14ac:dyDescent="0.25">
      <c r="A664" s="2">
        <v>663</v>
      </c>
      <c r="B664" s="2">
        <f>Cards!A664</f>
        <v>0</v>
      </c>
      <c r="C664" s="2" t="str">
        <f t="shared" si="10"/>
        <v>('0'),</v>
      </c>
    </row>
    <row r="665" spans="1:3" x14ac:dyDescent="0.25">
      <c r="A665" s="2">
        <v>664</v>
      </c>
      <c r="B665" s="2">
        <f>Cards!A665</f>
        <v>0</v>
      </c>
      <c r="C665" s="2" t="str">
        <f t="shared" si="10"/>
        <v>('0'),</v>
      </c>
    </row>
    <row r="666" spans="1:3" x14ac:dyDescent="0.25">
      <c r="A666" s="2">
        <v>665</v>
      </c>
      <c r="B666" s="2">
        <f>Cards!A666</f>
        <v>0</v>
      </c>
      <c r="C666" s="2" t="str">
        <f t="shared" si="10"/>
        <v>('0'),</v>
      </c>
    </row>
    <row r="667" spans="1:3" x14ac:dyDescent="0.25">
      <c r="A667" s="2">
        <v>666</v>
      </c>
      <c r="B667" s="2">
        <f>Cards!A667</f>
        <v>0</v>
      </c>
      <c r="C667" s="2" t="str">
        <f t="shared" si="10"/>
        <v>('0'),</v>
      </c>
    </row>
    <row r="668" spans="1:3" x14ac:dyDescent="0.25">
      <c r="A668" s="2">
        <v>667</v>
      </c>
      <c r="B668" s="2">
        <f>Cards!A668</f>
        <v>0</v>
      </c>
      <c r="C668" s="2" t="str">
        <f t="shared" si="10"/>
        <v>('0'),</v>
      </c>
    </row>
    <row r="669" spans="1:3" x14ac:dyDescent="0.25">
      <c r="A669" s="2">
        <v>668</v>
      </c>
      <c r="B669" s="2">
        <f>Cards!A669</f>
        <v>0</v>
      </c>
      <c r="C669" s="2" t="str">
        <f t="shared" si="10"/>
        <v>('0'),</v>
      </c>
    </row>
    <row r="670" spans="1:3" x14ac:dyDescent="0.25">
      <c r="A670" s="2">
        <v>669</v>
      </c>
      <c r="B670" s="2">
        <f>Cards!A670</f>
        <v>0</v>
      </c>
      <c r="C670" s="2" t="str">
        <f t="shared" si="10"/>
        <v>('0'),</v>
      </c>
    </row>
    <row r="671" spans="1:3" x14ac:dyDescent="0.25">
      <c r="A671" s="2">
        <v>670</v>
      </c>
      <c r="B671" s="2">
        <f>Cards!A671</f>
        <v>0</v>
      </c>
      <c r="C671" s="2" t="str">
        <f t="shared" si="10"/>
        <v>('0'),</v>
      </c>
    </row>
    <row r="672" spans="1:3" x14ac:dyDescent="0.25">
      <c r="A672" s="2">
        <v>671</v>
      </c>
      <c r="B672" s="2">
        <f>Cards!A672</f>
        <v>0</v>
      </c>
      <c r="C672" s="2" t="str">
        <f t="shared" si="10"/>
        <v>('0'),</v>
      </c>
    </row>
    <row r="673" spans="1:3" x14ac:dyDescent="0.25">
      <c r="A673" s="2">
        <v>672</v>
      </c>
      <c r="B673" s="2">
        <f>Cards!A673</f>
        <v>0</v>
      </c>
      <c r="C673" s="2" t="str">
        <f t="shared" si="10"/>
        <v>('0'),</v>
      </c>
    </row>
    <row r="674" spans="1:3" x14ac:dyDescent="0.25">
      <c r="A674" s="2">
        <v>673</v>
      </c>
      <c r="B674" s="2">
        <f>Cards!A674</f>
        <v>0</v>
      </c>
      <c r="C674" s="2" t="str">
        <f t="shared" si="10"/>
        <v>('0'),</v>
      </c>
    </row>
    <row r="675" spans="1:3" x14ac:dyDescent="0.25">
      <c r="A675" s="2">
        <v>674</v>
      </c>
      <c r="B675" s="2">
        <f>Cards!A675</f>
        <v>0</v>
      </c>
      <c r="C675" s="2" t="str">
        <f t="shared" si="10"/>
        <v>('0'),</v>
      </c>
    </row>
    <row r="676" spans="1:3" x14ac:dyDescent="0.25">
      <c r="A676" s="2">
        <v>675</v>
      </c>
      <c r="B676" s="2">
        <f>Cards!A676</f>
        <v>0</v>
      </c>
      <c r="C676" s="2" t="str">
        <f t="shared" si="10"/>
        <v>('0'),</v>
      </c>
    </row>
    <row r="677" spans="1:3" x14ac:dyDescent="0.25">
      <c r="A677" s="2">
        <v>676</v>
      </c>
      <c r="B677" s="2">
        <f>Cards!A677</f>
        <v>0</v>
      </c>
      <c r="C677" s="2" t="str">
        <f t="shared" si="10"/>
        <v>('0'),</v>
      </c>
    </row>
    <row r="678" spans="1:3" x14ac:dyDescent="0.25">
      <c r="A678" s="2">
        <v>677</v>
      </c>
      <c r="B678" s="2">
        <f>Cards!A678</f>
        <v>0</v>
      </c>
      <c r="C678" s="2" t="str">
        <f t="shared" si="10"/>
        <v>('0'),</v>
      </c>
    </row>
    <row r="679" spans="1:3" x14ac:dyDescent="0.25">
      <c r="A679" s="2">
        <v>678</v>
      </c>
      <c r="B679" s="2">
        <f>Cards!A679</f>
        <v>0</v>
      </c>
      <c r="C679" s="2" t="str">
        <f t="shared" si="10"/>
        <v>('0'),</v>
      </c>
    </row>
    <row r="680" spans="1:3" x14ac:dyDescent="0.25">
      <c r="A680" s="2">
        <v>679</v>
      </c>
      <c r="B680" s="2">
        <f>Cards!A680</f>
        <v>0</v>
      </c>
      <c r="C680" s="2" t="str">
        <f t="shared" si="10"/>
        <v>('0'),</v>
      </c>
    </row>
    <row r="681" spans="1:3" x14ac:dyDescent="0.25">
      <c r="A681" s="2">
        <v>680</v>
      </c>
      <c r="B681" s="2">
        <f>Cards!A681</f>
        <v>0</v>
      </c>
      <c r="C681" s="2" t="str">
        <f t="shared" si="10"/>
        <v>('0'),</v>
      </c>
    </row>
    <row r="682" spans="1:3" x14ac:dyDescent="0.25">
      <c r="A682" s="2">
        <v>681</v>
      </c>
      <c r="B682" s="2">
        <f>Cards!A682</f>
        <v>0</v>
      </c>
      <c r="C682" s="2" t="str">
        <f t="shared" si="10"/>
        <v>('0'),</v>
      </c>
    </row>
    <row r="683" spans="1:3" x14ac:dyDescent="0.25">
      <c r="A683" s="2">
        <v>682</v>
      </c>
      <c r="B683" s="2">
        <f>Cards!A683</f>
        <v>0</v>
      </c>
      <c r="C683" s="2" t="str">
        <f t="shared" si="10"/>
        <v>('0'),</v>
      </c>
    </row>
    <row r="684" spans="1:3" x14ac:dyDescent="0.25">
      <c r="A684" s="2">
        <v>683</v>
      </c>
      <c r="B684" s="2">
        <f>Cards!A684</f>
        <v>0</v>
      </c>
      <c r="C684" s="2" t="str">
        <f t="shared" si="10"/>
        <v>('0'),</v>
      </c>
    </row>
    <row r="685" spans="1:3" x14ac:dyDescent="0.25">
      <c r="A685" s="2">
        <v>684</v>
      </c>
      <c r="B685" s="2">
        <f>Cards!A685</f>
        <v>0</v>
      </c>
      <c r="C685" s="2" t="str">
        <f t="shared" si="10"/>
        <v>('0'),</v>
      </c>
    </row>
    <row r="686" spans="1:3" x14ac:dyDescent="0.25">
      <c r="A686" s="2">
        <v>685</v>
      </c>
      <c r="B686" s="2">
        <f>Cards!A686</f>
        <v>0</v>
      </c>
      <c r="C686" s="2" t="str">
        <f t="shared" si="10"/>
        <v>('0'),</v>
      </c>
    </row>
    <row r="687" spans="1:3" x14ac:dyDescent="0.25">
      <c r="A687" s="2">
        <v>686</v>
      </c>
      <c r="B687" s="2">
        <f>Cards!A687</f>
        <v>0</v>
      </c>
      <c r="C687" s="2" t="str">
        <f t="shared" si="10"/>
        <v>('0'),</v>
      </c>
    </row>
    <row r="688" spans="1:3" x14ac:dyDescent="0.25">
      <c r="A688" s="2">
        <v>687</v>
      </c>
      <c r="B688" s="2">
        <f>Cards!A688</f>
        <v>0</v>
      </c>
      <c r="C688" s="2" t="str">
        <f t="shared" si="10"/>
        <v>('0'),</v>
      </c>
    </row>
    <row r="689" spans="1:3" x14ac:dyDescent="0.25">
      <c r="A689" s="2">
        <v>688</v>
      </c>
      <c r="B689" s="2">
        <f>Cards!A689</f>
        <v>0</v>
      </c>
      <c r="C689" s="2" t="str">
        <f t="shared" si="10"/>
        <v>('0'),</v>
      </c>
    </row>
    <row r="690" spans="1:3" x14ac:dyDescent="0.25">
      <c r="A690" s="2">
        <v>689</v>
      </c>
      <c r="B690" s="2">
        <f>Cards!A690</f>
        <v>0</v>
      </c>
      <c r="C690" s="2" t="str">
        <f t="shared" si="10"/>
        <v>('0'),</v>
      </c>
    </row>
    <row r="691" spans="1:3" x14ac:dyDescent="0.25">
      <c r="A691" s="2">
        <v>690</v>
      </c>
      <c r="B691" s="2">
        <f>Cards!A691</f>
        <v>0</v>
      </c>
      <c r="C691" s="2" t="str">
        <f t="shared" si="10"/>
        <v>('0'),</v>
      </c>
    </row>
    <row r="692" spans="1:3" x14ac:dyDescent="0.25">
      <c r="A692" s="2">
        <v>691</v>
      </c>
      <c r="B692" s="2">
        <f>Cards!A692</f>
        <v>0</v>
      </c>
      <c r="C692" s="2" t="str">
        <f t="shared" si="10"/>
        <v>('0'),</v>
      </c>
    </row>
    <row r="693" spans="1:3" x14ac:dyDescent="0.25">
      <c r="A693" s="2">
        <v>692</v>
      </c>
      <c r="B693" s="2">
        <f>Cards!A693</f>
        <v>0</v>
      </c>
      <c r="C693" s="2" t="str">
        <f t="shared" si="10"/>
        <v>('0'),</v>
      </c>
    </row>
    <row r="694" spans="1:3" x14ac:dyDescent="0.25">
      <c r="A694" s="2">
        <v>693</v>
      </c>
      <c r="B694" s="2">
        <f>Cards!A694</f>
        <v>0</v>
      </c>
      <c r="C694" s="2" t="str">
        <f t="shared" si="10"/>
        <v>('0'),</v>
      </c>
    </row>
    <row r="695" spans="1:3" x14ac:dyDescent="0.25">
      <c r="A695" s="2">
        <v>694</v>
      </c>
      <c r="B695" s="2">
        <f>Cards!A695</f>
        <v>0</v>
      </c>
      <c r="C695" s="2" t="str">
        <f t="shared" si="10"/>
        <v>('0'),</v>
      </c>
    </row>
    <row r="696" spans="1:3" x14ac:dyDescent="0.25">
      <c r="A696" s="2">
        <v>695</v>
      </c>
      <c r="B696" s="2">
        <f>Cards!A696</f>
        <v>0</v>
      </c>
      <c r="C696" s="2" t="str">
        <f t="shared" si="10"/>
        <v>('0'),</v>
      </c>
    </row>
    <row r="697" spans="1:3" x14ac:dyDescent="0.25">
      <c r="A697" s="2">
        <v>696</v>
      </c>
      <c r="B697" s="2">
        <f>Cards!A697</f>
        <v>0</v>
      </c>
      <c r="C697" s="2" t="str">
        <f t="shared" si="10"/>
        <v>('0'),</v>
      </c>
    </row>
    <row r="698" spans="1:3" x14ac:dyDescent="0.25">
      <c r="A698" s="2">
        <v>697</v>
      </c>
      <c r="B698" s="2">
        <f>Cards!A698</f>
        <v>0</v>
      </c>
      <c r="C698" s="2" t="str">
        <f t="shared" si="10"/>
        <v>('0'),</v>
      </c>
    </row>
    <row r="699" spans="1:3" x14ac:dyDescent="0.25">
      <c r="A699" s="2">
        <v>698</v>
      </c>
      <c r="B699" s="2">
        <f>Cards!A699</f>
        <v>0</v>
      </c>
      <c r="C699" s="2" t="str">
        <f t="shared" si="10"/>
        <v>('0'),</v>
      </c>
    </row>
    <row r="700" spans="1:3" x14ac:dyDescent="0.25">
      <c r="A700" s="2">
        <v>699</v>
      </c>
      <c r="B700" s="2">
        <f>Cards!A700</f>
        <v>0</v>
      </c>
      <c r="C700" s="2" t="str">
        <f t="shared" si="10"/>
        <v>('0'),</v>
      </c>
    </row>
    <row r="701" spans="1:3" x14ac:dyDescent="0.25">
      <c r="A701" s="2">
        <v>700</v>
      </c>
      <c r="B701" s="2">
        <f>Cards!A701</f>
        <v>0</v>
      </c>
      <c r="C701" s="2" t="str">
        <f t="shared" si="10"/>
        <v>('0'),</v>
      </c>
    </row>
    <row r="702" spans="1:3" x14ac:dyDescent="0.25">
      <c r="A702" s="2">
        <v>701</v>
      </c>
      <c r="B702" s="2">
        <f>Cards!A702</f>
        <v>0</v>
      </c>
      <c r="C702" s="2" t="str">
        <f t="shared" si="10"/>
        <v>('0'),</v>
      </c>
    </row>
    <row r="703" spans="1:3" x14ac:dyDescent="0.25">
      <c r="A703" s="2">
        <v>702</v>
      </c>
      <c r="B703" s="2">
        <f>Cards!A703</f>
        <v>0</v>
      </c>
      <c r="C703" s="2" t="str">
        <f t="shared" si="10"/>
        <v>('0'),</v>
      </c>
    </row>
    <row r="704" spans="1:3" x14ac:dyDescent="0.25">
      <c r="A704" s="2">
        <v>703</v>
      </c>
      <c r="B704" s="2">
        <f>Cards!A704</f>
        <v>0</v>
      </c>
      <c r="C704" s="2" t="str">
        <f t="shared" si="10"/>
        <v>('0'),</v>
      </c>
    </row>
    <row r="705" spans="1:3" x14ac:dyDescent="0.25">
      <c r="A705" s="2">
        <v>704</v>
      </c>
      <c r="B705" s="2">
        <f>Cards!A705</f>
        <v>0</v>
      </c>
      <c r="C705" s="2" t="str">
        <f t="shared" si="10"/>
        <v>('0'),</v>
      </c>
    </row>
    <row r="706" spans="1:3" x14ac:dyDescent="0.25">
      <c r="A706" s="2">
        <v>705</v>
      </c>
      <c r="B706" s="2">
        <f>Cards!A706</f>
        <v>0</v>
      </c>
      <c r="C706" s="2" t="str">
        <f t="shared" si="10"/>
        <v>('0'),</v>
      </c>
    </row>
    <row r="707" spans="1:3" x14ac:dyDescent="0.25">
      <c r="A707" s="2">
        <v>706</v>
      </c>
      <c r="B707" s="2">
        <f>Cards!A707</f>
        <v>0</v>
      </c>
      <c r="C707" s="2" t="str">
        <f t="shared" ref="C707:C770" si="11">_xlfn.CONCAT("('",B707,"'),")</f>
        <v>('0'),</v>
      </c>
    </row>
    <row r="708" spans="1:3" x14ac:dyDescent="0.25">
      <c r="A708" s="2">
        <v>707</v>
      </c>
      <c r="B708" s="2">
        <f>Cards!A708</f>
        <v>0</v>
      </c>
      <c r="C708" s="2" t="str">
        <f t="shared" si="11"/>
        <v>('0'),</v>
      </c>
    </row>
    <row r="709" spans="1:3" x14ac:dyDescent="0.25">
      <c r="A709" s="2">
        <v>708</v>
      </c>
      <c r="B709" s="2">
        <f>Cards!A709</f>
        <v>0</v>
      </c>
      <c r="C709" s="2" t="str">
        <f t="shared" si="11"/>
        <v>('0'),</v>
      </c>
    </row>
    <row r="710" spans="1:3" x14ac:dyDescent="0.25">
      <c r="A710" s="2">
        <v>709</v>
      </c>
      <c r="B710" s="2">
        <f>Cards!A710</f>
        <v>0</v>
      </c>
      <c r="C710" s="2" t="str">
        <f t="shared" si="11"/>
        <v>('0'),</v>
      </c>
    </row>
    <row r="711" spans="1:3" x14ac:dyDescent="0.25">
      <c r="A711" s="2">
        <v>710</v>
      </c>
      <c r="B711" s="2">
        <f>Cards!A711</f>
        <v>0</v>
      </c>
      <c r="C711" s="2" t="str">
        <f t="shared" si="11"/>
        <v>('0'),</v>
      </c>
    </row>
    <row r="712" spans="1:3" x14ac:dyDescent="0.25">
      <c r="A712" s="2">
        <v>711</v>
      </c>
      <c r="B712" s="2">
        <f>Cards!A712</f>
        <v>0</v>
      </c>
      <c r="C712" s="2" t="str">
        <f t="shared" si="11"/>
        <v>('0'),</v>
      </c>
    </row>
    <row r="713" spans="1:3" x14ac:dyDescent="0.25">
      <c r="A713" s="2">
        <v>712</v>
      </c>
      <c r="B713" s="2">
        <f>Cards!A713</f>
        <v>0</v>
      </c>
      <c r="C713" s="2" t="str">
        <f t="shared" si="11"/>
        <v>('0'),</v>
      </c>
    </row>
    <row r="714" spans="1:3" x14ac:dyDescent="0.25">
      <c r="A714" s="2">
        <v>713</v>
      </c>
      <c r="B714" s="2">
        <f>Cards!A714</f>
        <v>0</v>
      </c>
      <c r="C714" s="2" t="str">
        <f t="shared" si="11"/>
        <v>('0'),</v>
      </c>
    </row>
    <row r="715" spans="1:3" x14ac:dyDescent="0.25">
      <c r="A715" s="2">
        <v>714</v>
      </c>
      <c r="B715" s="2">
        <f>Cards!A715</f>
        <v>0</v>
      </c>
      <c r="C715" s="2" t="str">
        <f t="shared" si="11"/>
        <v>('0'),</v>
      </c>
    </row>
    <row r="716" spans="1:3" x14ac:dyDescent="0.25">
      <c r="A716" s="2">
        <v>715</v>
      </c>
      <c r="B716" s="2">
        <f>Cards!A716</f>
        <v>0</v>
      </c>
      <c r="C716" s="2" t="str">
        <f t="shared" si="11"/>
        <v>('0'),</v>
      </c>
    </row>
    <row r="717" spans="1:3" x14ac:dyDescent="0.25">
      <c r="A717" s="2">
        <v>716</v>
      </c>
      <c r="B717" s="2">
        <f>Cards!A717</f>
        <v>0</v>
      </c>
      <c r="C717" s="2" t="str">
        <f t="shared" si="11"/>
        <v>('0'),</v>
      </c>
    </row>
    <row r="718" spans="1:3" x14ac:dyDescent="0.25">
      <c r="A718" s="2">
        <v>717</v>
      </c>
      <c r="B718" s="2">
        <f>Cards!A718</f>
        <v>0</v>
      </c>
      <c r="C718" s="2" t="str">
        <f t="shared" si="11"/>
        <v>('0'),</v>
      </c>
    </row>
    <row r="719" spans="1:3" x14ac:dyDescent="0.25">
      <c r="A719" s="2">
        <v>718</v>
      </c>
      <c r="B719" s="2">
        <f>Cards!A719</f>
        <v>0</v>
      </c>
      <c r="C719" s="2" t="str">
        <f t="shared" si="11"/>
        <v>('0'),</v>
      </c>
    </row>
    <row r="720" spans="1:3" x14ac:dyDescent="0.25">
      <c r="A720" s="2">
        <v>719</v>
      </c>
      <c r="B720" s="2">
        <f>Cards!A720</f>
        <v>0</v>
      </c>
      <c r="C720" s="2" t="str">
        <f t="shared" si="11"/>
        <v>('0'),</v>
      </c>
    </row>
    <row r="721" spans="1:3" x14ac:dyDescent="0.25">
      <c r="A721" s="2">
        <v>720</v>
      </c>
      <c r="B721" s="2">
        <f>Cards!A721</f>
        <v>0</v>
      </c>
      <c r="C721" s="2" t="str">
        <f t="shared" si="11"/>
        <v>('0'),</v>
      </c>
    </row>
    <row r="722" spans="1:3" x14ac:dyDescent="0.25">
      <c r="A722" s="2">
        <v>721</v>
      </c>
      <c r="B722" s="2">
        <f>Cards!A722</f>
        <v>0</v>
      </c>
      <c r="C722" s="2" t="str">
        <f t="shared" si="11"/>
        <v>('0'),</v>
      </c>
    </row>
    <row r="723" spans="1:3" x14ac:dyDescent="0.25">
      <c r="A723" s="2">
        <v>722</v>
      </c>
      <c r="B723" s="2">
        <f>Cards!A723</f>
        <v>0</v>
      </c>
      <c r="C723" s="2" t="str">
        <f t="shared" si="11"/>
        <v>('0'),</v>
      </c>
    </row>
    <row r="724" spans="1:3" x14ac:dyDescent="0.25">
      <c r="A724" s="2">
        <v>723</v>
      </c>
      <c r="B724" s="2">
        <f>Cards!A724</f>
        <v>0</v>
      </c>
      <c r="C724" s="2" t="str">
        <f t="shared" si="11"/>
        <v>('0'),</v>
      </c>
    </row>
    <row r="725" spans="1:3" x14ac:dyDescent="0.25">
      <c r="A725" s="2">
        <v>724</v>
      </c>
      <c r="B725" s="2">
        <f>Cards!A725</f>
        <v>0</v>
      </c>
      <c r="C725" s="2" t="str">
        <f t="shared" si="11"/>
        <v>('0'),</v>
      </c>
    </row>
    <row r="726" spans="1:3" x14ac:dyDescent="0.25">
      <c r="A726" s="2">
        <v>725</v>
      </c>
      <c r="B726" s="2">
        <f>Cards!A726</f>
        <v>0</v>
      </c>
      <c r="C726" s="2" t="str">
        <f t="shared" si="11"/>
        <v>('0'),</v>
      </c>
    </row>
    <row r="727" spans="1:3" x14ac:dyDescent="0.25">
      <c r="A727" s="2">
        <v>726</v>
      </c>
      <c r="B727" s="2">
        <f>Cards!A727</f>
        <v>0</v>
      </c>
      <c r="C727" s="2" t="str">
        <f t="shared" si="11"/>
        <v>('0'),</v>
      </c>
    </row>
    <row r="728" spans="1:3" x14ac:dyDescent="0.25">
      <c r="A728" s="2">
        <v>727</v>
      </c>
      <c r="B728" s="2">
        <f>Cards!A728</f>
        <v>0</v>
      </c>
      <c r="C728" s="2" t="str">
        <f t="shared" si="11"/>
        <v>('0'),</v>
      </c>
    </row>
    <row r="729" spans="1:3" x14ac:dyDescent="0.25">
      <c r="A729" s="2">
        <v>728</v>
      </c>
      <c r="B729" s="2">
        <f>Cards!A729</f>
        <v>0</v>
      </c>
      <c r="C729" s="2" t="str">
        <f t="shared" si="11"/>
        <v>('0'),</v>
      </c>
    </row>
    <row r="730" spans="1:3" x14ac:dyDescent="0.25">
      <c r="A730" s="2">
        <v>729</v>
      </c>
      <c r="B730" s="2">
        <f>Cards!A730</f>
        <v>0</v>
      </c>
      <c r="C730" s="2" t="str">
        <f t="shared" si="11"/>
        <v>('0'),</v>
      </c>
    </row>
    <row r="731" spans="1:3" x14ac:dyDescent="0.25">
      <c r="A731" s="2">
        <v>730</v>
      </c>
      <c r="B731" s="2">
        <f>Cards!A731</f>
        <v>0</v>
      </c>
      <c r="C731" s="2" t="str">
        <f t="shared" si="11"/>
        <v>('0'),</v>
      </c>
    </row>
    <row r="732" spans="1:3" x14ac:dyDescent="0.25">
      <c r="A732" s="2">
        <v>731</v>
      </c>
      <c r="B732" s="2">
        <f>Cards!A732</f>
        <v>0</v>
      </c>
      <c r="C732" s="2" t="str">
        <f t="shared" si="11"/>
        <v>('0'),</v>
      </c>
    </row>
    <row r="733" spans="1:3" x14ac:dyDescent="0.25">
      <c r="A733" s="2">
        <v>732</v>
      </c>
      <c r="B733" s="2">
        <f>Cards!A733</f>
        <v>0</v>
      </c>
      <c r="C733" s="2" t="str">
        <f t="shared" si="11"/>
        <v>('0'),</v>
      </c>
    </row>
    <row r="734" spans="1:3" x14ac:dyDescent="0.25">
      <c r="A734" s="2">
        <v>733</v>
      </c>
      <c r="B734" s="2">
        <f>Cards!A734</f>
        <v>0</v>
      </c>
      <c r="C734" s="2" t="str">
        <f t="shared" si="11"/>
        <v>('0'),</v>
      </c>
    </row>
    <row r="735" spans="1:3" x14ac:dyDescent="0.25">
      <c r="A735" s="2">
        <v>734</v>
      </c>
      <c r="B735" s="2">
        <f>Cards!A735</f>
        <v>0</v>
      </c>
      <c r="C735" s="2" t="str">
        <f t="shared" si="11"/>
        <v>('0'),</v>
      </c>
    </row>
    <row r="736" spans="1:3" x14ac:dyDescent="0.25">
      <c r="A736" s="2">
        <v>735</v>
      </c>
      <c r="B736" s="2">
        <f>Cards!A736</f>
        <v>0</v>
      </c>
      <c r="C736" s="2" t="str">
        <f t="shared" si="11"/>
        <v>('0'),</v>
      </c>
    </row>
    <row r="737" spans="1:3" x14ac:dyDescent="0.25">
      <c r="A737" s="2">
        <v>736</v>
      </c>
      <c r="B737" s="2">
        <f>Cards!A737</f>
        <v>0</v>
      </c>
      <c r="C737" s="2" t="str">
        <f t="shared" si="11"/>
        <v>('0'),</v>
      </c>
    </row>
    <row r="738" spans="1:3" x14ac:dyDescent="0.25">
      <c r="A738" s="2">
        <v>737</v>
      </c>
      <c r="B738" s="2">
        <f>Cards!A738</f>
        <v>0</v>
      </c>
      <c r="C738" s="2" t="str">
        <f t="shared" si="11"/>
        <v>('0'),</v>
      </c>
    </row>
    <row r="739" spans="1:3" x14ac:dyDescent="0.25">
      <c r="A739" s="2">
        <v>738</v>
      </c>
      <c r="B739" s="2">
        <f>Cards!A739</f>
        <v>0</v>
      </c>
      <c r="C739" s="2" t="str">
        <f t="shared" si="11"/>
        <v>('0'),</v>
      </c>
    </row>
    <row r="740" spans="1:3" x14ac:dyDescent="0.25">
      <c r="A740" s="2">
        <v>739</v>
      </c>
      <c r="B740" s="2">
        <f>Cards!A740</f>
        <v>0</v>
      </c>
      <c r="C740" s="2" t="str">
        <f t="shared" si="11"/>
        <v>('0'),</v>
      </c>
    </row>
    <row r="741" spans="1:3" x14ac:dyDescent="0.25">
      <c r="A741" s="2">
        <v>740</v>
      </c>
      <c r="B741" s="2">
        <f>Cards!A741</f>
        <v>0</v>
      </c>
      <c r="C741" s="2" t="str">
        <f t="shared" si="11"/>
        <v>('0'),</v>
      </c>
    </row>
    <row r="742" spans="1:3" x14ac:dyDescent="0.25">
      <c r="A742" s="2">
        <v>741</v>
      </c>
      <c r="B742" s="2">
        <f>Cards!A742</f>
        <v>0</v>
      </c>
      <c r="C742" s="2" t="str">
        <f t="shared" si="11"/>
        <v>('0'),</v>
      </c>
    </row>
    <row r="743" spans="1:3" x14ac:dyDescent="0.25">
      <c r="A743" s="2">
        <v>742</v>
      </c>
      <c r="B743" s="2">
        <f>Cards!A743</f>
        <v>0</v>
      </c>
      <c r="C743" s="2" t="str">
        <f t="shared" si="11"/>
        <v>('0'),</v>
      </c>
    </row>
    <row r="744" spans="1:3" x14ac:dyDescent="0.25">
      <c r="A744" s="2">
        <v>743</v>
      </c>
      <c r="B744" s="2">
        <f>Cards!A744</f>
        <v>0</v>
      </c>
      <c r="C744" s="2" t="str">
        <f t="shared" si="11"/>
        <v>('0'),</v>
      </c>
    </row>
    <row r="745" spans="1:3" x14ac:dyDescent="0.25">
      <c r="A745" s="2">
        <v>744</v>
      </c>
      <c r="B745" s="2">
        <f>Cards!A745</f>
        <v>0</v>
      </c>
      <c r="C745" s="2" t="str">
        <f t="shared" si="11"/>
        <v>('0'),</v>
      </c>
    </row>
    <row r="746" spans="1:3" x14ac:dyDescent="0.25">
      <c r="A746" s="2">
        <v>745</v>
      </c>
      <c r="B746" s="2">
        <f>Cards!A746</f>
        <v>0</v>
      </c>
      <c r="C746" s="2" t="str">
        <f t="shared" si="11"/>
        <v>('0'),</v>
      </c>
    </row>
    <row r="747" spans="1:3" x14ac:dyDescent="0.25">
      <c r="A747" s="2">
        <v>746</v>
      </c>
      <c r="B747" s="2">
        <f>Cards!A747</f>
        <v>0</v>
      </c>
      <c r="C747" s="2" t="str">
        <f t="shared" si="11"/>
        <v>('0'),</v>
      </c>
    </row>
    <row r="748" spans="1:3" x14ac:dyDescent="0.25">
      <c r="A748" s="2">
        <v>747</v>
      </c>
      <c r="B748" s="2">
        <f>Cards!A748</f>
        <v>0</v>
      </c>
      <c r="C748" s="2" t="str">
        <f t="shared" si="11"/>
        <v>('0'),</v>
      </c>
    </row>
    <row r="749" spans="1:3" x14ac:dyDescent="0.25">
      <c r="A749" s="2">
        <v>748</v>
      </c>
      <c r="B749" s="2">
        <f>Cards!A749</f>
        <v>0</v>
      </c>
      <c r="C749" s="2" t="str">
        <f t="shared" si="11"/>
        <v>('0'),</v>
      </c>
    </row>
    <row r="750" spans="1:3" x14ac:dyDescent="0.25">
      <c r="A750" s="2">
        <v>749</v>
      </c>
      <c r="B750" s="2">
        <f>Cards!A750</f>
        <v>0</v>
      </c>
      <c r="C750" s="2" t="str">
        <f t="shared" si="11"/>
        <v>('0'),</v>
      </c>
    </row>
    <row r="751" spans="1:3" x14ac:dyDescent="0.25">
      <c r="A751" s="2">
        <v>750</v>
      </c>
      <c r="B751" s="2">
        <f>Cards!A751</f>
        <v>0</v>
      </c>
      <c r="C751" s="2" t="str">
        <f t="shared" si="11"/>
        <v>('0'),</v>
      </c>
    </row>
    <row r="752" spans="1:3" x14ac:dyDescent="0.25">
      <c r="A752" s="2">
        <v>751</v>
      </c>
      <c r="B752" s="2">
        <f>Cards!A752</f>
        <v>0</v>
      </c>
      <c r="C752" s="2" t="str">
        <f t="shared" si="11"/>
        <v>('0'),</v>
      </c>
    </row>
    <row r="753" spans="1:3" x14ac:dyDescent="0.25">
      <c r="A753" s="2">
        <v>752</v>
      </c>
      <c r="B753" s="2">
        <f>Cards!A753</f>
        <v>0</v>
      </c>
      <c r="C753" s="2" t="str">
        <f t="shared" si="11"/>
        <v>('0'),</v>
      </c>
    </row>
    <row r="754" spans="1:3" x14ac:dyDescent="0.25">
      <c r="A754" s="2">
        <v>753</v>
      </c>
      <c r="B754" s="2">
        <f>Cards!A754</f>
        <v>0</v>
      </c>
      <c r="C754" s="2" t="str">
        <f t="shared" si="11"/>
        <v>('0'),</v>
      </c>
    </row>
    <row r="755" spans="1:3" x14ac:dyDescent="0.25">
      <c r="A755" s="2">
        <v>754</v>
      </c>
      <c r="B755" s="2">
        <f>Cards!A755</f>
        <v>0</v>
      </c>
      <c r="C755" s="2" t="str">
        <f t="shared" si="11"/>
        <v>('0'),</v>
      </c>
    </row>
    <row r="756" spans="1:3" x14ac:dyDescent="0.25">
      <c r="A756" s="2">
        <v>755</v>
      </c>
      <c r="B756" s="2">
        <f>Cards!A756</f>
        <v>0</v>
      </c>
      <c r="C756" s="2" t="str">
        <f t="shared" si="11"/>
        <v>('0'),</v>
      </c>
    </row>
    <row r="757" spans="1:3" x14ac:dyDescent="0.25">
      <c r="A757" s="2">
        <v>756</v>
      </c>
      <c r="B757" s="2">
        <f>Cards!A757</f>
        <v>0</v>
      </c>
      <c r="C757" s="2" t="str">
        <f t="shared" si="11"/>
        <v>('0'),</v>
      </c>
    </row>
    <row r="758" spans="1:3" x14ac:dyDescent="0.25">
      <c r="A758" s="2">
        <v>757</v>
      </c>
      <c r="B758" s="2">
        <f>Cards!A758</f>
        <v>0</v>
      </c>
      <c r="C758" s="2" t="str">
        <f t="shared" si="11"/>
        <v>('0'),</v>
      </c>
    </row>
    <row r="759" spans="1:3" x14ac:dyDescent="0.25">
      <c r="A759" s="2">
        <v>758</v>
      </c>
      <c r="B759" s="2">
        <f>Cards!A759</f>
        <v>0</v>
      </c>
      <c r="C759" s="2" t="str">
        <f t="shared" si="11"/>
        <v>('0'),</v>
      </c>
    </row>
    <row r="760" spans="1:3" x14ac:dyDescent="0.25">
      <c r="A760" s="2">
        <v>759</v>
      </c>
      <c r="B760" s="2">
        <f>Cards!A760</f>
        <v>0</v>
      </c>
      <c r="C760" s="2" t="str">
        <f t="shared" si="11"/>
        <v>('0'),</v>
      </c>
    </row>
    <row r="761" spans="1:3" x14ac:dyDescent="0.25">
      <c r="A761" s="2">
        <v>760</v>
      </c>
      <c r="B761" s="2">
        <f>Cards!A761</f>
        <v>0</v>
      </c>
      <c r="C761" s="2" t="str">
        <f t="shared" si="11"/>
        <v>('0'),</v>
      </c>
    </row>
    <row r="762" spans="1:3" x14ac:dyDescent="0.25">
      <c r="A762" s="2">
        <v>761</v>
      </c>
      <c r="B762" s="2">
        <f>Cards!A762</f>
        <v>0</v>
      </c>
      <c r="C762" s="2" t="str">
        <f t="shared" si="11"/>
        <v>('0'),</v>
      </c>
    </row>
    <row r="763" spans="1:3" x14ac:dyDescent="0.25">
      <c r="A763" s="2">
        <v>762</v>
      </c>
      <c r="B763" s="2">
        <f>Cards!A763</f>
        <v>0</v>
      </c>
      <c r="C763" s="2" t="str">
        <f t="shared" si="11"/>
        <v>('0'),</v>
      </c>
    </row>
    <row r="764" spans="1:3" x14ac:dyDescent="0.25">
      <c r="A764" s="2">
        <v>763</v>
      </c>
      <c r="B764" s="2">
        <f>Cards!A764</f>
        <v>0</v>
      </c>
      <c r="C764" s="2" t="str">
        <f t="shared" si="11"/>
        <v>('0'),</v>
      </c>
    </row>
    <row r="765" spans="1:3" x14ac:dyDescent="0.25">
      <c r="A765" s="2">
        <v>764</v>
      </c>
      <c r="B765" s="2">
        <f>Cards!A765</f>
        <v>0</v>
      </c>
      <c r="C765" s="2" t="str">
        <f t="shared" si="11"/>
        <v>('0'),</v>
      </c>
    </row>
    <row r="766" spans="1:3" x14ac:dyDescent="0.25">
      <c r="A766" s="2">
        <v>765</v>
      </c>
      <c r="B766" s="2">
        <f>Cards!A766</f>
        <v>0</v>
      </c>
      <c r="C766" s="2" t="str">
        <f t="shared" si="11"/>
        <v>('0'),</v>
      </c>
    </row>
    <row r="767" spans="1:3" x14ac:dyDescent="0.25">
      <c r="A767" s="2">
        <v>766</v>
      </c>
      <c r="B767" s="2">
        <f>Cards!A767</f>
        <v>0</v>
      </c>
      <c r="C767" s="2" t="str">
        <f t="shared" si="11"/>
        <v>('0'),</v>
      </c>
    </row>
    <row r="768" spans="1:3" x14ac:dyDescent="0.25">
      <c r="A768" s="2">
        <v>767</v>
      </c>
      <c r="B768" s="2">
        <f>Cards!A768</f>
        <v>0</v>
      </c>
      <c r="C768" s="2" t="str">
        <f t="shared" si="11"/>
        <v>('0'),</v>
      </c>
    </row>
    <row r="769" spans="1:3" x14ac:dyDescent="0.25">
      <c r="A769" s="2">
        <v>768</v>
      </c>
      <c r="B769" s="2">
        <f>Cards!A769</f>
        <v>0</v>
      </c>
      <c r="C769" s="2" t="str">
        <f t="shared" si="11"/>
        <v>('0'),</v>
      </c>
    </row>
    <row r="770" spans="1:3" x14ac:dyDescent="0.25">
      <c r="A770" s="2">
        <v>769</v>
      </c>
      <c r="B770" s="2">
        <f>Cards!A770</f>
        <v>0</v>
      </c>
      <c r="C770" s="2" t="str">
        <f t="shared" si="11"/>
        <v>('0'),</v>
      </c>
    </row>
    <row r="771" spans="1:3" x14ac:dyDescent="0.25">
      <c r="A771" s="2">
        <v>770</v>
      </c>
      <c r="B771" s="2">
        <f>Cards!A771</f>
        <v>0</v>
      </c>
      <c r="C771" s="2" t="str">
        <f t="shared" ref="C771:C834" si="12">_xlfn.CONCAT("('",B771,"'),")</f>
        <v>('0'),</v>
      </c>
    </row>
    <row r="772" spans="1:3" x14ac:dyDescent="0.25">
      <c r="A772" s="2">
        <v>771</v>
      </c>
      <c r="B772" s="2">
        <f>Cards!A772</f>
        <v>0</v>
      </c>
      <c r="C772" s="2" t="str">
        <f t="shared" si="12"/>
        <v>('0'),</v>
      </c>
    </row>
    <row r="773" spans="1:3" x14ac:dyDescent="0.25">
      <c r="A773" s="2">
        <v>772</v>
      </c>
      <c r="B773" s="2">
        <f>Cards!A773</f>
        <v>0</v>
      </c>
      <c r="C773" s="2" t="str">
        <f t="shared" si="12"/>
        <v>('0'),</v>
      </c>
    </row>
    <row r="774" spans="1:3" x14ac:dyDescent="0.25">
      <c r="A774" s="2">
        <v>773</v>
      </c>
      <c r="B774" s="2">
        <f>Cards!A774</f>
        <v>0</v>
      </c>
      <c r="C774" s="2" t="str">
        <f t="shared" si="12"/>
        <v>('0'),</v>
      </c>
    </row>
    <row r="775" spans="1:3" x14ac:dyDescent="0.25">
      <c r="A775" s="2">
        <v>774</v>
      </c>
      <c r="B775" s="2">
        <f>Cards!A775</f>
        <v>0</v>
      </c>
      <c r="C775" s="2" t="str">
        <f t="shared" si="12"/>
        <v>('0'),</v>
      </c>
    </row>
    <row r="776" spans="1:3" x14ac:dyDescent="0.25">
      <c r="A776" s="2">
        <v>775</v>
      </c>
      <c r="B776" s="2">
        <f>Cards!A776</f>
        <v>0</v>
      </c>
      <c r="C776" s="2" t="str">
        <f t="shared" si="12"/>
        <v>('0'),</v>
      </c>
    </row>
    <row r="777" spans="1:3" x14ac:dyDescent="0.25">
      <c r="A777" s="2">
        <v>776</v>
      </c>
      <c r="B777" s="2">
        <f>Cards!A777</f>
        <v>0</v>
      </c>
      <c r="C777" s="2" t="str">
        <f t="shared" si="12"/>
        <v>('0'),</v>
      </c>
    </row>
    <row r="778" spans="1:3" x14ac:dyDescent="0.25">
      <c r="A778" s="2">
        <v>777</v>
      </c>
      <c r="B778" s="2">
        <f>Cards!A778</f>
        <v>0</v>
      </c>
      <c r="C778" s="2" t="str">
        <f t="shared" si="12"/>
        <v>('0'),</v>
      </c>
    </row>
    <row r="779" spans="1:3" x14ac:dyDescent="0.25">
      <c r="A779" s="2">
        <v>778</v>
      </c>
      <c r="B779" s="2">
        <f>Cards!A779</f>
        <v>0</v>
      </c>
      <c r="C779" s="2" t="str">
        <f t="shared" si="12"/>
        <v>('0'),</v>
      </c>
    </row>
    <row r="780" spans="1:3" x14ac:dyDescent="0.25">
      <c r="A780" s="2">
        <v>779</v>
      </c>
      <c r="B780" s="2">
        <f>Cards!A780</f>
        <v>0</v>
      </c>
      <c r="C780" s="2" t="str">
        <f t="shared" si="12"/>
        <v>('0'),</v>
      </c>
    </row>
    <row r="781" spans="1:3" x14ac:dyDescent="0.25">
      <c r="A781" s="2">
        <v>780</v>
      </c>
      <c r="B781" s="2">
        <f>Cards!A781</f>
        <v>0</v>
      </c>
      <c r="C781" s="2" t="str">
        <f t="shared" si="12"/>
        <v>('0'),</v>
      </c>
    </row>
    <row r="782" spans="1:3" x14ac:dyDescent="0.25">
      <c r="A782" s="2">
        <v>781</v>
      </c>
      <c r="B782" s="2">
        <f>Cards!A782</f>
        <v>0</v>
      </c>
      <c r="C782" s="2" t="str">
        <f t="shared" si="12"/>
        <v>('0'),</v>
      </c>
    </row>
    <row r="783" spans="1:3" x14ac:dyDescent="0.25">
      <c r="A783" s="2">
        <v>782</v>
      </c>
      <c r="B783" s="2">
        <f>Cards!A783</f>
        <v>0</v>
      </c>
      <c r="C783" s="2" t="str">
        <f t="shared" si="12"/>
        <v>('0'),</v>
      </c>
    </row>
    <row r="784" spans="1:3" x14ac:dyDescent="0.25">
      <c r="A784" s="2">
        <v>783</v>
      </c>
      <c r="B784" s="2">
        <f>Cards!A784</f>
        <v>0</v>
      </c>
      <c r="C784" s="2" t="str">
        <f t="shared" si="12"/>
        <v>('0'),</v>
      </c>
    </row>
    <row r="785" spans="1:3" x14ac:dyDescent="0.25">
      <c r="A785" s="2">
        <v>784</v>
      </c>
      <c r="B785" s="2">
        <f>Cards!A785</f>
        <v>0</v>
      </c>
      <c r="C785" s="2" t="str">
        <f t="shared" si="12"/>
        <v>('0'),</v>
      </c>
    </row>
    <row r="786" spans="1:3" x14ac:dyDescent="0.25">
      <c r="A786" s="2">
        <v>785</v>
      </c>
      <c r="B786" s="2">
        <f>Cards!A786</f>
        <v>0</v>
      </c>
      <c r="C786" s="2" t="str">
        <f t="shared" si="12"/>
        <v>('0'),</v>
      </c>
    </row>
    <row r="787" spans="1:3" x14ac:dyDescent="0.25">
      <c r="A787" s="2">
        <v>786</v>
      </c>
      <c r="B787" s="2">
        <f>Cards!A787</f>
        <v>0</v>
      </c>
      <c r="C787" s="2" t="str">
        <f t="shared" si="12"/>
        <v>('0'),</v>
      </c>
    </row>
    <row r="788" spans="1:3" x14ac:dyDescent="0.25">
      <c r="A788" s="2">
        <v>787</v>
      </c>
      <c r="B788" s="2">
        <f>Cards!A788</f>
        <v>0</v>
      </c>
      <c r="C788" s="2" t="str">
        <f t="shared" si="12"/>
        <v>('0'),</v>
      </c>
    </row>
    <row r="789" spans="1:3" x14ac:dyDescent="0.25">
      <c r="A789" s="2">
        <v>788</v>
      </c>
      <c r="B789" s="2">
        <f>Cards!A789</f>
        <v>0</v>
      </c>
      <c r="C789" s="2" t="str">
        <f t="shared" si="12"/>
        <v>('0'),</v>
      </c>
    </row>
    <row r="790" spans="1:3" x14ac:dyDescent="0.25">
      <c r="A790" s="2">
        <v>789</v>
      </c>
      <c r="B790" s="2">
        <f>Cards!A790</f>
        <v>0</v>
      </c>
      <c r="C790" s="2" t="str">
        <f t="shared" si="12"/>
        <v>('0'),</v>
      </c>
    </row>
    <row r="791" spans="1:3" x14ac:dyDescent="0.25">
      <c r="A791" s="2">
        <v>790</v>
      </c>
      <c r="B791" s="2">
        <f>Cards!A791</f>
        <v>0</v>
      </c>
      <c r="C791" s="2" t="str">
        <f t="shared" si="12"/>
        <v>('0'),</v>
      </c>
    </row>
    <row r="792" spans="1:3" x14ac:dyDescent="0.25">
      <c r="A792" s="2">
        <v>791</v>
      </c>
      <c r="B792" s="2">
        <f>Cards!A792</f>
        <v>0</v>
      </c>
      <c r="C792" s="2" t="str">
        <f t="shared" si="12"/>
        <v>('0'),</v>
      </c>
    </row>
    <row r="793" spans="1:3" x14ac:dyDescent="0.25">
      <c r="A793" s="2">
        <v>792</v>
      </c>
      <c r="B793" s="2">
        <f>Cards!A793</f>
        <v>0</v>
      </c>
      <c r="C793" s="2" t="str">
        <f t="shared" si="12"/>
        <v>('0'),</v>
      </c>
    </row>
    <row r="794" spans="1:3" x14ac:dyDescent="0.25">
      <c r="A794" s="2">
        <v>793</v>
      </c>
      <c r="B794" s="2">
        <f>Cards!A794</f>
        <v>0</v>
      </c>
      <c r="C794" s="2" t="str">
        <f t="shared" si="12"/>
        <v>('0'),</v>
      </c>
    </row>
    <row r="795" spans="1:3" x14ac:dyDescent="0.25">
      <c r="A795" s="2">
        <v>794</v>
      </c>
      <c r="B795" s="2">
        <f>Cards!A795</f>
        <v>0</v>
      </c>
      <c r="C795" s="2" t="str">
        <f t="shared" si="12"/>
        <v>('0'),</v>
      </c>
    </row>
    <row r="796" spans="1:3" x14ac:dyDescent="0.25">
      <c r="A796" s="2">
        <v>795</v>
      </c>
      <c r="B796" s="2">
        <f>Cards!A796</f>
        <v>0</v>
      </c>
      <c r="C796" s="2" t="str">
        <f t="shared" si="12"/>
        <v>('0'),</v>
      </c>
    </row>
    <row r="797" spans="1:3" x14ac:dyDescent="0.25">
      <c r="A797" s="2">
        <v>796</v>
      </c>
      <c r="B797" s="2">
        <f>Cards!A797</f>
        <v>0</v>
      </c>
      <c r="C797" s="2" t="str">
        <f t="shared" si="12"/>
        <v>('0'),</v>
      </c>
    </row>
    <row r="798" spans="1:3" x14ac:dyDescent="0.25">
      <c r="A798" s="2">
        <v>797</v>
      </c>
      <c r="B798" s="2">
        <f>Cards!A798</f>
        <v>0</v>
      </c>
      <c r="C798" s="2" t="str">
        <f t="shared" si="12"/>
        <v>('0'),</v>
      </c>
    </row>
    <row r="799" spans="1:3" x14ac:dyDescent="0.25">
      <c r="A799" s="2">
        <v>798</v>
      </c>
      <c r="B799" s="2">
        <f>Cards!A799</f>
        <v>0</v>
      </c>
      <c r="C799" s="2" t="str">
        <f t="shared" si="12"/>
        <v>('0'),</v>
      </c>
    </row>
    <row r="800" spans="1:3" x14ac:dyDescent="0.25">
      <c r="A800" s="2">
        <v>799</v>
      </c>
      <c r="B800" s="2">
        <f>Cards!A800</f>
        <v>0</v>
      </c>
      <c r="C800" s="2" t="str">
        <f t="shared" si="12"/>
        <v>('0'),</v>
      </c>
    </row>
    <row r="801" spans="1:3" x14ac:dyDescent="0.25">
      <c r="A801" s="2">
        <v>800</v>
      </c>
      <c r="B801" s="2">
        <f>Cards!A801</f>
        <v>0</v>
      </c>
      <c r="C801" s="2" t="str">
        <f t="shared" si="12"/>
        <v>('0'),</v>
      </c>
    </row>
    <row r="802" spans="1:3" x14ac:dyDescent="0.25">
      <c r="A802" s="2">
        <v>801</v>
      </c>
      <c r="B802" s="2">
        <f>Cards!A802</f>
        <v>0</v>
      </c>
      <c r="C802" s="2" t="str">
        <f t="shared" si="12"/>
        <v>('0'),</v>
      </c>
    </row>
    <row r="803" spans="1:3" x14ac:dyDescent="0.25">
      <c r="A803" s="2">
        <v>802</v>
      </c>
      <c r="B803" s="2">
        <f>Cards!A803</f>
        <v>0</v>
      </c>
      <c r="C803" s="2" t="str">
        <f t="shared" si="12"/>
        <v>('0'),</v>
      </c>
    </row>
    <row r="804" spans="1:3" x14ac:dyDescent="0.25">
      <c r="A804" s="2">
        <v>803</v>
      </c>
      <c r="B804" s="2">
        <f>Cards!A804</f>
        <v>0</v>
      </c>
      <c r="C804" s="2" t="str">
        <f t="shared" si="12"/>
        <v>('0'),</v>
      </c>
    </row>
    <row r="805" spans="1:3" x14ac:dyDescent="0.25">
      <c r="A805" s="2">
        <v>804</v>
      </c>
      <c r="B805" s="2">
        <f>Cards!A805</f>
        <v>0</v>
      </c>
      <c r="C805" s="2" t="str">
        <f t="shared" si="12"/>
        <v>('0'),</v>
      </c>
    </row>
    <row r="806" spans="1:3" x14ac:dyDescent="0.25">
      <c r="A806" s="2">
        <v>805</v>
      </c>
      <c r="B806" s="2">
        <f>Cards!A806</f>
        <v>0</v>
      </c>
      <c r="C806" s="2" t="str">
        <f t="shared" si="12"/>
        <v>('0'),</v>
      </c>
    </row>
    <row r="807" spans="1:3" x14ac:dyDescent="0.25">
      <c r="A807" s="2">
        <v>806</v>
      </c>
      <c r="B807" s="2">
        <f>Cards!A807</f>
        <v>0</v>
      </c>
      <c r="C807" s="2" t="str">
        <f t="shared" si="12"/>
        <v>('0'),</v>
      </c>
    </row>
    <row r="808" spans="1:3" x14ac:dyDescent="0.25">
      <c r="A808" s="2">
        <v>807</v>
      </c>
      <c r="B808" s="2">
        <f>Cards!A808</f>
        <v>0</v>
      </c>
      <c r="C808" s="2" t="str">
        <f t="shared" si="12"/>
        <v>('0'),</v>
      </c>
    </row>
    <row r="809" spans="1:3" x14ac:dyDescent="0.25">
      <c r="A809" s="2">
        <v>808</v>
      </c>
      <c r="B809" s="2">
        <f>Cards!A809</f>
        <v>0</v>
      </c>
      <c r="C809" s="2" t="str">
        <f t="shared" si="12"/>
        <v>('0'),</v>
      </c>
    </row>
    <row r="810" spans="1:3" x14ac:dyDescent="0.25">
      <c r="A810" s="2">
        <v>809</v>
      </c>
      <c r="B810" s="2">
        <f>Cards!A810</f>
        <v>0</v>
      </c>
      <c r="C810" s="2" t="str">
        <f t="shared" si="12"/>
        <v>('0'),</v>
      </c>
    </row>
    <row r="811" spans="1:3" x14ac:dyDescent="0.25">
      <c r="A811" s="2">
        <v>810</v>
      </c>
      <c r="B811" s="2">
        <f>Cards!A811</f>
        <v>0</v>
      </c>
      <c r="C811" s="2" t="str">
        <f t="shared" si="12"/>
        <v>('0'),</v>
      </c>
    </row>
    <row r="812" spans="1:3" x14ac:dyDescent="0.25">
      <c r="A812" s="2">
        <v>811</v>
      </c>
      <c r="B812" s="2">
        <f>Cards!A812</f>
        <v>0</v>
      </c>
      <c r="C812" s="2" t="str">
        <f t="shared" si="12"/>
        <v>('0'),</v>
      </c>
    </row>
    <row r="813" spans="1:3" x14ac:dyDescent="0.25">
      <c r="A813" s="2">
        <v>812</v>
      </c>
      <c r="B813" s="2">
        <f>Cards!A813</f>
        <v>0</v>
      </c>
      <c r="C813" s="2" t="str">
        <f t="shared" si="12"/>
        <v>('0'),</v>
      </c>
    </row>
    <row r="814" spans="1:3" x14ac:dyDescent="0.25">
      <c r="A814" s="2">
        <v>813</v>
      </c>
      <c r="B814" s="2">
        <f>Cards!A814</f>
        <v>0</v>
      </c>
      <c r="C814" s="2" t="str">
        <f t="shared" si="12"/>
        <v>('0'),</v>
      </c>
    </row>
    <row r="815" spans="1:3" x14ac:dyDescent="0.25">
      <c r="A815" s="2">
        <v>814</v>
      </c>
      <c r="B815" s="2">
        <f>Cards!A815</f>
        <v>0</v>
      </c>
      <c r="C815" s="2" t="str">
        <f t="shared" si="12"/>
        <v>('0'),</v>
      </c>
    </row>
    <row r="816" spans="1:3" x14ac:dyDescent="0.25">
      <c r="A816" s="2">
        <v>815</v>
      </c>
      <c r="B816" s="2">
        <f>Cards!A816</f>
        <v>0</v>
      </c>
      <c r="C816" s="2" t="str">
        <f t="shared" si="12"/>
        <v>('0'),</v>
      </c>
    </row>
    <row r="817" spans="1:3" x14ac:dyDescent="0.25">
      <c r="A817" s="2">
        <v>816</v>
      </c>
      <c r="B817" s="2">
        <f>Cards!A817</f>
        <v>0</v>
      </c>
      <c r="C817" s="2" t="str">
        <f t="shared" si="12"/>
        <v>('0'),</v>
      </c>
    </row>
    <row r="818" spans="1:3" x14ac:dyDescent="0.25">
      <c r="A818" s="2">
        <v>817</v>
      </c>
      <c r="B818" s="2">
        <f>Cards!A818</f>
        <v>0</v>
      </c>
      <c r="C818" s="2" t="str">
        <f t="shared" si="12"/>
        <v>('0'),</v>
      </c>
    </row>
    <row r="819" spans="1:3" x14ac:dyDescent="0.25">
      <c r="A819" s="2">
        <v>818</v>
      </c>
      <c r="B819" s="2">
        <f>Cards!A819</f>
        <v>0</v>
      </c>
      <c r="C819" s="2" t="str">
        <f t="shared" si="12"/>
        <v>('0'),</v>
      </c>
    </row>
    <row r="820" spans="1:3" x14ac:dyDescent="0.25">
      <c r="A820" s="2">
        <v>819</v>
      </c>
      <c r="B820" s="2">
        <f>Cards!A820</f>
        <v>0</v>
      </c>
      <c r="C820" s="2" t="str">
        <f t="shared" si="12"/>
        <v>('0'),</v>
      </c>
    </row>
    <row r="821" spans="1:3" x14ac:dyDescent="0.25">
      <c r="A821" s="2">
        <v>820</v>
      </c>
      <c r="B821" s="2">
        <f>Cards!A821</f>
        <v>0</v>
      </c>
      <c r="C821" s="2" t="str">
        <f t="shared" si="12"/>
        <v>('0'),</v>
      </c>
    </row>
    <row r="822" spans="1:3" x14ac:dyDescent="0.25">
      <c r="A822" s="2">
        <v>821</v>
      </c>
      <c r="B822" s="2">
        <f>Cards!A822</f>
        <v>0</v>
      </c>
      <c r="C822" s="2" t="str">
        <f t="shared" si="12"/>
        <v>('0'),</v>
      </c>
    </row>
    <row r="823" spans="1:3" x14ac:dyDescent="0.25">
      <c r="A823" s="2">
        <v>822</v>
      </c>
      <c r="B823" s="2">
        <f>Cards!A823</f>
        <v>0</v>
      </c>
      <c r="C823" s="2" t="str">
        <f t="shared" si="12"/>
        <v>('0'),</v>
      </c>
    </row>
    <row r="824" spans="1:3" x14ac:dyDescent="0.25">
      <c r="A824" s="2">
        <v>823</v>
      </c>
      <c r="B824" s="2">
        <f>Cards!A824</f>
        <v>0</v>
      </c>
      <c r="C824" s="2" t="str">
        <f t="shared" si="12"/>
        <v>('0'),</v>
      </c>
    </row>
    <row r="825" spans="1:3" x14ac:dyDescent="0.25">
      <c r="A825" s="2">
        <v>824</v>
      </c>
      <c r="B825" s="2">
        <f>Cards!A825</f>
        <v>0</v>
      </c>
      <c r="C825" s="2" t="str">
        <f t="shared" si="12"/>
        <v>('0'),</v>
      </c>
    </row>
    <row r="826" spans="1:3" x14ac:dyDescent="0.25">
      <c r="A826" s="2">
        <v>825</v>
      </c>
      <c r="B826" s="2">
        <f>Cards!A826</f>
        <v>0</v>
      </c>
      <c r="C826" s="2" t="str">
        <f t="shared" si="12"/>
        <v>('0'),</v>
      </c>
    </row>
    <row r="827" spans="1:3" x14ac:dyDescent="0.25">
      <c r="A827" s="2">
        <v>826</v>
      </c>
      <c r="B827" s="2">
        <f>Cards!A827</f>
        <v>0</v>
      </c>
      <c r="C827" s="2" t="str">
        <f t="shared" si="12"/>
        <v>('0'),</v>
      </c>
    </row>
    <row r="828" spans="1:3" x14ac:dyDescent="0.25">
      <c r="A828" s="2">
        <v>827</v>
      </c>
      <c r="B828" s="2">
        <f>Cards!A828</f>
        <v>0</v>
      </c>
      <c r="C828" s="2" t="str">
        <f t="shared" si="12"/>
        <v>('0'),</v>
      </c>
    </row>
    <row r="829" spans="1:3" x14ac:dyDescent="0.25">
      <c r="A829" s="2">
        <v>828</v>
      </c>
      <c r="B829" s="2">
        <f>Cards!A829</f>
        <v>0</v>
      </c>
      <c r="C829" s="2" t="str">
        <f t="shared" si="12"/>
        <v>('0'),</v>
      </c>
    </row>
    <row r="830" spans="1:3" x14ac:dyDescent="0.25">
      <c r="A830" s="2">
        <v>829</v>
      </c>
      <c r="B830" s="2">
        <f>Cards!A830</f>
        <v>0</v>
      </c>
      <c r="C830" s="2" t="str">
        <f t="shared" si="12"/>
        <v>('0'),</v>
      </c>
    </row>
    <row r="831" spans="1:3" x14ac:dyDescent="0.25">
      <c r="A831" s="2">
        <v>830</v>
      </c>
      <c r="B831" s="2">
        <f>Cards!A831</f>
        <v>0</v>
      </c>
      <c r="C831" s="2" t="str">
        <f t="shared" si="12"/>
        <v>('0'),</v>
      </c>
    </row>
    <row r="832" spans="1:3" x14ac:dyDescent="0.25">
      <c r="A832" s="2">
        <v>831</v>
      </c>
      <c r="B832" s="2">
        <f>Cards!A832</f>
        <v>0</v>
      </c>
      <c r="C832" s="2" t="str">
        <f t="shared" si="12"/>
        <v>('0'),</v>
      </c>
    </row>
    <row r="833" spans="1:3" x14ac:dyDescent="0.25">
      <c r="A833" s="2">
        <v>832</v>
      </c>
      <c r="B833" s="2">
        <f>Cards!A833</f>
        <v>0</v>
      </c>
      <c r="C833" s="2" t="str">
        <f t="shared" si="12"/>
        <v>('0'),</v>
      </c>
    </row>
    <row r="834" spans="1:3" x14ac:dyDescent="0.25">
      <c r="A834" s="2">
        <v>833</v>
      </c>
      <c r="B834" s="2">
        <f>Cards!A834</f>
        <v>0</v>
      </c>
      <c r="C834" s="2" t="str">
        <f t="shared" si="12"/>
        <v>('0'),</v>
      </c>
    </row>
    <row r="835" spans="1:3" x14ac:dyDescent="0.25">
      <c r="A835" s="2">
        <v>834</v>
      </c>
      <c r="B835" s="2">
        <f>Cards!A835</f>
        <v>0</v>
      </c>
      <c r="C835" s="2" t="str">
        <f t="shared" ref="C835:C898" si="13">_xlfn.CONCAT("('",B835,"'),")</f>
        <v>('0'),</v>
      </c>
    </row>
    <row r="836" spans="1:3" x14ac:dyDescent="0.25">
      <c r="A836" s="2">
        <v>835</v>
      </c>
      <c r="B836" s="2">
        <f>Cards!A836</f>
        <v>0</v>
      </c>
      <c r="C836" s="2" t="str">
        <f t="shared" si="13"/>
        <v>('0'),</v>
      </c>
    </row>
    <row r="837" spans="1:3" x14ac:dyDescent="0.25">
      <c r="A837" s="2">
        <v>836</v>
      </c>
      <c r="B837" s="2">
        <f>Cards!A837</f>
        <v>0</v>
      </c>
      <c r="C837" s="2" t="str">
        <f t="shared" si="13"/>
        <v>('0'),</v>
      </c>
    </row>
    <row r="838" spans="1:3" x14ac:dyDescent="0.25">
      <c r="A838" s="2">
        <v>837</v>
      </c>
      <c r="B838" s="2">
        <f>Cards!A838</f>
        <v>0</v>
      </c>
      <c r="C838" s="2" t="str">
        <f t="shared" si="13"/>
        <v>('0'),</v>
      </c>
    </row>
    <row r="839" spans="1:3" x14ac:dyDescent="0.25">
      <c r="A839" s="2">
        <v>838</v>
      </c>
      <c r="B839" s="2">
        <f>Cards!A839</f>
        <v>0</v>
      </c>
      <c r="C839" s="2" t="str">
        <f t="shared" si="13"/>
        <v>('0'),</v>
      </c>
    </row>
    <row r="840" spans="1:3" x14ac:dyDescent="0.25">
      <c r="A840" s="2">
        <v>839</v>
      </c>
      <c r="B840" s="2">
        <f>Cards!A840</f>
        <v>0</v>
      </c>
      <c r="C840" s="2" t="str">
        <f t="shared" si="13"/>
        <v>('0'),</v>
      </c>
    </row>
    <row r="841" spans="1:3" x14ac:dyDescent="0.25">
      <c r="A841" s="2">
        <v>840</v>
      </c>
      <c r="B841" s="2">
        <f>Cards!A841</f>
        <v>0</v>
      </c>
      <c r="C841" s="2" t="str">
        <f t="shared" si="13"/>
        <v>('0'),</v>
      </c>
    </row>
    <row r="842" spans="1:3" x14ac:dyDescent="0.25">
      <c r="A842" s="2">
        <v>841</v>
      </c>
      <c r="B842" s="2">
        <f>Cards!A842</f>
        <v>0</v>
      </c>
      <c r="C842" s="2" t="str">
        <f t="shared" si="13"/>
        <v>('0'),</v>
      </c>
    </row>
    <row r="843" spans="1:3" x14ac:dyDescent="0.25">
      <c r="A843" s="2">
        <v>842</v>
      </c>
      <c r="B843" s="2">
        <f>Cards!A843</f>
        <v>0</v>
      </c>
      <c r="C843" s="2" t="str">
        <f t="shared" si="13"/>
        <v>('0'),</v>
      </c>
    </row>
    <row r="844" spans="1:3" x14ac:dyDescent="0.25">
      <c r="A844" s="2">
        <v>843</v>
      </c>
      <c r="B844" s="2">
        <f>Cards!A844</f>
        <v>0</v>
      </c>
      <c r="C844" s="2" t="str">
        <f t="shared" si="13"/>
        <v>('0'),</v>
      </c>
    </row>
    <row r="845" spans="1:3" x14ac:dyDescent="0.25">
      <c r="A845" s="2">
        <v>844</v>
      </c>
      <c r="B845" s="2">
        <f>Cards!A845</f>
        <v>0</v>
      </c>
      <c r="C845" s="2" t="str">
        <f t="shared" si="13"/>
        <v>('0'),</v>
      </c>
    </row>
    <row r="846" spans="1:3" x14ac:dyDescent="0.25">
      <c r="A846" s="2">
        <v>845</v>
      </c>
      <c r="B846" s="2">
        <f>Cards!A846</f>
        <v>0</v>
      </c>
      <c r="C846" s="2" t="str">
        <f t="shared" si="13"/>
        <v>('0'),</v>
      </c>
    </row>
    <row r="847" spans="1:3" x14ac:dyDescent="0.25">
      <c r="A847" s="2">
        <v>846</v>
      </c>
      <c r="B847" s="2">
        <f>Cards!A847</f>
        <v>0</v>
      </c>
      <c r="C847" s="2" t="str">
        <f t="shared" si="13"/>
        <v>('0'),</v>
      </c>
    </row>
    <row r="848" spans="1:3" x14ac:dyDescent="0.25">
      <c r="A848" s="2">
        <v>847</v>
      </c>
      <c r="B848" s="2">
        <f>Cards!A848</f>
        <v>0</v>
      </c>
      <c r="C848" s="2" t="str">
        <f t="shared" si="13"/>
        <v>('0'),</v>
      </c>
    </row>
    <row r="849" spans="1:3" x14ac:dyDescent="0.25">
      <c r="A849" s="2">
        <v>848</v>
      </c>
      <c r="B849" s="2">
        <f>Cards!A849</f>
        <v>0</v>
      </c>
      <c r="C849" s="2" t="str">
        <f t="shared" si="13"/>
        <v>('0'),</v>
      </c>
    </row>
    <row r="850" spans="1:3" x14ac:dyDescent="0.25">
      <c r="A850" s="2">
        <v>849</v>
      </c>
      <c r="B850" s="2">
        <f>Cards!A850</f>
        <v>0</v>
      </c>
      <c r="C850" s="2" t="str">
        <f t="shared" si="13"/>
        <v>('0'),</v>
      </c>
    </row>
    <row r="851" spans="1:3" x14ac:dyDescent="0.25">
      <c r="A851" s="2">
        <v>850</v>
      </c>
      <c r="B851" s="2">
        <f>Cards!A851</f>
        <v>0</v>
      </c>
      <c r="C851" s="2" t="str">
        <f t="shared" si="13"/>
        <v>('0'),</v>
      </c>
    </row>
    <row r="852" spans="1:3" x14ac:dyDescent="0.25">
      <c r="A852" s="2">
        <v>851</v>
      </c>
      <c r="B852" s="2">
        <f>Cards!A852</f>
        <v>0</v>
      </c>
      <c r="C852" s="2" t="str">
        <f t="shared" si="13"/>
        <v>('0'),</v>
      </c>
    </row>
    <row r="853" spans="1:3" x14ac:dyDescent="0.25">
      <c r="A853" s="2">
        <v>852</v>
      </c>
      <c r="B853" s="2">
        <f>Cards!A853</f>
        <v>0</v>
      </c>
      <c r="C853" s="2" t="str">
        <f t="shared" si="13"/>
        <v>('0'),</v>
      </c>
    </row>
    <row r="854" spans="1:3" x14ac:dyDescent="0.25">
      <c r="A854" s="2">
        <v>853</v>
      </c>
      <c r="B854" s="2">
        <f>Cards!A854</f>
        <v>0</v>
      </c>
      <c r="C854" s="2" t="str">
        <f t="shared" si="13"/>
        <v>('0'),</v>
      </c>
    </row>
    <row r="855" spans="1:3" x14ac:dyDescent="0.25">
      <c r="A855" s="2">
        <v>854</v>
      </c>
      <c r="B855" s="2">
        <f>Cards!A855</f>
        <v>0</v>
      </c>
      <c r="C855" s="2" t="str">
        <f t="shared" si="13"/>
        <v>('0'),</v>
      </c>
    </row>
    <row r="856" spans="1:3" x14ac:dyDescent="0.25">
      <c r="A856" s="2">
        <v>855</v>
      </c>
      <c r="B856" s="2">
        <f>Cards!A856</f>
        <v>0</v>
      </c>
      <c r="C856" s="2" t="str">
        <f t="shared" si="13"/>
        <v>('0'),</v>
      </c>
    </row>
    <row r="857" spans="1:3" x14ac:dyDescent="0.25">
      <c r="A857" s="2">
        <v>856</v>
      </c>
      <c r="B857" s="2">
        <f>Cards!A857</f>
        <v>0</v>
      </c>
      <c r="C857" s="2" t="str">
        <f t="shared" si="13"/>
        <v>('0'),</v>
      </c>
    </row>
    <row r="858" spans="1:3" x14ac:dyDescent="0.25">
      <c r="A858" s="2">
        <v>857</v>
      </c>
      <c r="B858" s="2">
        <f>Cards!A858</f>
        <v>0</v>
      </c>
      <c r="C858" s="2" t="str">
        <f t="shared" si="13"/>
        <v>('0'),</v>
      </c>
    </row>
    <row r="859" spans="1:3" x14ac:dyDescent="0.25">
      <c r="A859" s="2">
        <v>858</v>
      </c>
      <c r="B859" s="2">
        <f>Cards!A859</f>
        <v>0</v>
      </c>
      <c r="C859" s="2" t="str">
        <f t="shared" si="13"/>
        <v>('0'),</v>
      </c>
    </row>
    <row r="860" spans="1:3" x14ac:dyDescent="0.25">
      <c r="A860" s="2">
        <v>859</v>
      </c>
      <c r="B860" s="2">
        <f>Cards!A860</f>
        <v>0</v>
      </c>
      <c r="C860" s="2" t="str">
        <f t="shared" si="13"/>
        <v>('0'),</v>
      </c>
    </row>
    <row r="861" spans="1:3" x14ac:dyDescent="0.25">
      <c r="A861" s="2">
        <v>860</v>
      </c>
      <c r="B861" s="2">
        <f>Cards!A861</f>
        <v>0</v>
      </c>
      <c r="C861" s="2" t="str">
        <f t="shared" si="13"/>
        <v>('0'),</v>
      </c>
    </row>
    <row r="862" spans="1:3" x14ac:dyDescent="0.25">
      <c r="A862" s="2">
        <v>861</v>
      </c>
      <c r="B862" s="2">
        <f>Cards!A862</f>
        <v>0</v>
      </c>
      <c r="C862" s="2" t="str">
        <f t="shared" si="13"/>
        <v>('0'),</v>
      </c>
    </row>
    <row r="863" spans="1:3" x14ac:dyDescent="0.25">
      <c r="A863" s="2">
        <v>862</v>
      </c>
      <c r="B863" s="2">
        <f>Cards!A863</f>
        <v>0</v>
      </c>
      <c r="C863" s="2" t="str">
        <f t="shared" si="13"/>
        <v>('0'),</v>
      </c>
    </row>
    <row r="864" spans="1:3" x14ac:dyDescent="0.25">
      <c r="A864" s="2">
        <v>863</v>
      </c>
      <c r="B864" s="2">
        <f>Cards!A864</f>
        <v>0</v>
      </c>
      <c r="C864" s="2" t="str">
        <f t="shared" si="13"/>
        <v>('0'),</v>
      </c>
    </row>
    <row r="865" spans="1:3" x14ac:dyDescent="0.25">
      <c r="A865" s="2">
        <v>864</v>
      </c>
      <c r="B865" s="2">
        <f>Cards!A865</f>
        <v>0</v>
      </c>
      <c r="C865" s="2" t="str">
        <f t="shared" si="13"/>
        <v>('0'),</v>
      </c>
    </row>
    <row r="866" spans="1:3" x14ac:dyDescent="0.25">
      <c r="A866" s="2">
        <v>865</v>
      </c>
      <c r="B866" s="2">
        <f>Cards!A866</f>
        <v>0</v>
      </c>
      <c r="C866" s="2" t="str">
        <f t="shared" si="13"/>
        <v>('0'),</v>
      </c>
    </row>
    <row r="867" spans="1:3" x14ac:dyDescent="0.25">
      <c r="A867" s="2">
        <v>866</v>
      </c>
      <c r="B867" s="2">
        <f>Cards!A867</f>
        <v>0</v>
      </c>
      <c r="C867" s="2" t="str">
        <f t="shared" si="13"/>
        <v>('0'),</v>
      </c>
    </row>
    <row r="868" spans="1:3" x14ac:dyDescent="0.25">
      <c r="A868" s="2">
        <v>867</v>
      </c>
      <c r="B868" s="2">
        <f>Cards!A868</f>
        <v>0</v>
      </c>
      <c r="C868" s="2" t="str">
        <f t="shared" si="13"/>
        <v>('0'),</v>
      </c>
    </row>
    <row r="869" spans="1:3" x14ac:dyDescent="0.25">
      <c r="A869" s="2">
        <v>868</v>
      </c>
      <c r="B869" s="2">
        <f>Cards!A869</f>
        <v>0</v>
      </c>
      <c r="C869" s="2" t="str">
        <f t="shared" si="13"/>
        <v>('0'),</v>
      </c>
    </row>
    <row r="870" spans="1:3" x14ac:dyDescent="0.25">
      <c r="A870" s="2">
        <v>869</v>
      </c>
      <c r="B870" s="2">
        <f>Cards!A870</f>
        <v>0</v>
      </c>
      <c r="C870" s="2" t="str">
        <f t="shared" si="13"/>
        <v>('0'),</v>
      </c>
    </row>
    <row r="871" spans="1:3" x14ac:dyDescent="0.25">
      <c r="A871" s="2">
        <v>870</v>
      </c>
      <c r="B871" s="2">
        <f>Cards!A871</f>
        <v>0</v>
      </c>
      <c r="C871" s="2" t="str">
        <f t="shared" si="13"/>
        <v>('0'),</v>
      </c>
    </row>
    <row r="872" spans="1:3" x14ac:dyDescent="0.25">
      <c r="A872" s="2">
        <v>871</v>
      </c>
      <c r="B872" s="2">
        <f>Cards!A872</f>
        <v>0</v>
      </c>
      <c r="C872" s="2" t="str">
        <f t="shared" si="13"/>
        <v>('0'),</v>
      </c>
    </row>
    <row r="873" spans="1:3" x14ac:dyDescent="0.25">
      <c r="A873" s="2">
        <v>872</v>
      </c>
      <c r="B873" s="2">
        <f>Cards!A873</f>
        <v>0</v>
      </c>
      <c r="C873" s="2" t="str">
        <f t="shared" si="13"/>
        <v>('0'),</v>
      </c>
    </row>
    <row r="874" spans="1:3" x14ac:dyDescent="0.25">
      <c r="A874" s="2">
        <v>873</v>
      </c>
      <c r="B874" s="2">
        <f>Cards!A874</f>
        <v>0</v>
      </c>
      <c r="C874" s="2" t="str">
        <f t="shared" si="13"/>
        <v>('0'),</v>
      </c>
    </row>
    <row r="875" spans="1:3" x14ac:dyDescent="0.25">
      <c r="A875" s="2">
        <v>874</v>
      </c>
      <c r="B875" s="2">
        <f>Cards!A875</f>
        <v>0</v>
      </c>
      <c r="C875" s="2" t="str">
        <f t="shared" si="13"/>
        <v>('0'),</v>
      </c>
    </row>
    <row r="876" spans="1:3" x14ac:dyDescent="0.25">
      <c r="A876" s="2">
        <v>875</v>
      </c>
      <c r="B876" s="2">
        <f>Cards!A876</f>
        <v>0</v>
      </c>
      <c r="C876" s="2" t="str">
        <f t="shared" si="13"/>
        <v>('0'),</v>
      </c>
    </row>
    <row r="877" spans="1:3" x14ac:dyDescent="0.25">
      <c r="A877" s="2">
        <v>876</v>
      </c>
      <c r="B877" s="2">
        <f>Cards!A877</f>
        <v>0</v>
      </c>
      <c r="C877" s="2" t="str">
        <f t="shared" si="13"/>
        <v>('0'),</v>
      </c>
    </row>
    <row r="878" spans="1:3" x14ac:dyDescent="0.25">
      <c r="A878" s="2">
        <v>877</v>
      </c>
      <c r="B878" s="2">
        <f>Cards!A878</f>
        <v>0</v>
      </c>
      <c r="C878" s="2" t="str">
        <f t="shared" si="13"/>
        <v>('0'),</v>
      </c>
    </row>
    <row r="879" spans="1:3" x14ac:dyDescent="0.25">
      <c r="A879" s="2">
        <v>878</v>
      </c>
      <c r="B879" s="2">
        <f>Cards!A879</f>
        <v>0</v>
      </c>
      <c r="C879" s="2" t="str">
        <f t="shared" si="13"/>
        <v>('0'),</v>
      </c>
    </row>
    <row r="880" spans="1:3" x14ac:dyDescent="0.25">
      <c r="A880" s="2">
        <v>879</v>
      </c>
      <c r="B880" s="2">
        <f>Cards!A880</f>
        <v>0</v>
      </c>
      <c r="C880" s="2" t="str">
        <f t="shared" si="13"/>
        <v>('0'),</v>
      </c>
    </row>
    <row r="881" spans="1:3" x14ac:dyDescent="0.25">
      <c r="A881" s="2">
        <v>880</v>
      </c>
      <c r="B881" s="2">
        <f>Cards!A881</f>
        <v>0</v>
      </c>
      <c r="C881" s="2" t="str">
        <f t="shared" si="13"/>
        <v>('0'),</v>
      </c>
    </row>
    <row r="882" spans="1:3" x14ac:dyDescent="0.25">
      <c r="A882" s="2">
        <v>881</v>
      </c>
      <c r="B882" s="2">
        <f>Cards!A882</f>
        <v>0</v>
      </c>
      <c r="C882" s="2" t="str">
        <f t="shared" si="13"/>
        <v>('0'),</v>
      </c>
    </row>
    <row r="883" spans="1:3" x14ac:dyDescent="0.25">
      <c r="A883" s="2">
        <v>882</v>
      </c>
      <c r="B883" s="2">
        <f>Cards!A883</f>
        <v>0</v>
      </c>
      <c r="C883" s="2" t="str">
        <f t="shared" si="13"/>
        <v>('0'),</v>
      </c>
    </row>
    <row r="884" spans="1:3" x14ac:dyDescent="0.25">
      <c r="A884" s="2">
        <v>883</v>
      </c>
      <c r="B884" s="2">
        <f>Cards!A884</f>
        <v>0</v>
      </c>
      <c r="C884" s="2" t="str">
        <f t="shared" si="13"/>
        <v>('0'),</v>
      </c>
    </row>
    <row r="885" spans="1:3" x14ac:dyDescent="0.25">
      <c r="A885" s="2">
        <v>884</v>
      </c>
      <c r="B885" s="2">
        <f>Cards!A885</f>
        <v>0</v>
      </c>
      <c r="C885" s="2" t="str">
        <f t="shared" si="13"/>
        <v>('0'),</v>
      </c>
    </row>
    <row r="886" spans="1:3" x14ac:dyDescent="0.25">
      <c r="A886" s="2">
        <v>885</v>
      </c>
      <c r="B886" s="2">
        <f>Cards!A886</f>
        <v>0</v>
      </c>
      <c r="C886" s="2" t="str">
        <f t="shared" si="13"/>
        <v>('0'),</v>
      </c>
    </row>
    <row r="887" spans="1:3" x14ac:dyDescent="0.25">
      <c r="A887" s="2">
        <v>886</v>
      </c>
      <c r="B887" s="2">
        <f>Cards!A887</f>
        <v>0</v>
      </c>
      <c r="C887" s="2" t="str">
        <f t="shared" si="13"/>
        <v>('0'),</v>
      </c>
    </row>
    <row r="888" spans="1:3" x14ac:dyDescent="0.25">
      <c r="A888" s="2">
        <v>887</v>
      </c>
      <c r="B888" s="2">
        <f>Cards!A888</f>
        <v>0</v>
      </c>
      <c r="C888" s="2" t="str">
        <f t="shared" si="13"/>
        <v>('0'),</v>
      </c>
    </row>
    <row r="889" spans="1:3" x14ac:dyDescent="0.25">
      <c r="A889" s="2">
        <v>888</v>
      </c>
      <c r="B889" s="2">
        <f>Cards!A889</f>
        <v>0</v>
      </c>
      <c r="C889" s="2" t="str">
        <f t="shared" si="13"/>
        <v>('0'),</v>
      </c>
    </row>
    <row r="890" spans="1:3" x14ac:dyDescent="0.25">
      <c r="A890" s="2">
        <v>889</v>
      </c>
      <c r="B890" s="2">
        <f>Cards!A890</f>
        <v>0</v>
      </c>
      <c r="C890" s="2" t="str">
        <f t="shared" si="13"/>
        <v>('0'),</v>
      </c>
    </row>
    <row r="891" spans="1:3" x14ac:dyDescent="0.25">
      <c r="A891" s="2">
        <v>890</v>
      </c>
      <c r="B891" s="2">
        <f>Cards!A891</f>
        <v>0</v>
      </c>
      <c r="C891" s="2" t="str">
        <f t="shared" si="13"/>
        <v>('0'),</v>
      </c>
    </row>
    <row r="892" spans="1:3" x14ac:dyDescent="0.25">
      <c r="A892" s="2">
        <v>891</v>
      </c>
      <c r="B892" s="2">
        <f>Cards!A892</f>
        <v>0</v>
      </c>
      <c r="C892" s="2" t="str">
        <f t="shared" si="13"/>
        <v>('0'),</v>
      </c>
    </row>
    <row r="893" spans="1:3" x14ac:dyDescent="0.25">
      <c r="A893" s="2">
        <v>892</v>
      </c>
      <c r="B893" s="2">
        <f>Cards!A893</f>
        <v>0</v>
      </c>
      <c r="C893" s="2" t="str">
        <f t="shared" si="13"/>
        <v>('0'),</v>
      </c>
    </row>
    <row r="894" spans="1:3" x14ac:dyDescent="0.25">
      <c r="A894" s="2">
        <v>893</v>
      </c>
      <c r="B894" s="2">
        <f>Cards!A894</f>
        <v>0</v>
      </c>
      <c r="C894" s="2" t="str">
        <f t="shared" si="13"/>
        <v>('0'),</v>
      </c>
    </row>
    <row r="895" spans="1:3" x14ac:dyDescent="0.25">
      <c r="A895" s="2">
        <v>894</v>
      </c>
      <c r="B895" s="2">
        <f>Cards!A895</f>
        <v>0</v>
      </c>
      <c r="C895" s="2" t="str">
        <f t="shared" si="13"/>
        <v>('0'),</v>
      </c>
    </row>
    <row r="896" spans="1:3" x14ac:dyDescent="0.25">
      <c r="A896" s="2">
        <v>895</v>
      </c>
      <c r="B896" s="2">
        <f>Cards!A896</f>
        <v>0</v>
      </c>
      <c r="C896" s="2" t="str">
        <f t="shared" si="13"/>
        <v>('0'),</v>
      </c>
    </row>
    <row r="897" spans="1:3" x14ac:dyDescent="0.25">
      <c r="A897" s="2">
        <v>896</v>
      </c>
      <c r="B897" s="2">
        <f>Cards!A897</f>
        <v>0</v>
      </c>
      <c r="C897" s="2" t="str">
        <f t="shared" si="13"/>
        <v>('0'),</v>
      </c>
    </row>
    <row r="898" spans="1:3" x14ac:dyDescent="0.25">
      <c r="A898" s="2">
        <v>897</v>
      </c>
      <c r="B898" s="2">
        <f>Cards!A898</f>
        <v>0</v>
      </c>
      <c r="C898" s="2" t="str">
        <f t="shared" si="13"/>
        <v>('0'),</v>
      </c>
    </row>
    <row r="899" spans="1:3" x14ac:dyDescent="0.25">
      <c r="A899" s="2">
        <v>898</v>
      </c>
      <c r="B899" s="2">
        <f>Cards!A899</f>
        <v>0</v>
      </c>
      <c r="C899" s="2" t="str">
        <f t="shared" ref="C899:C962" si="14">_xlfn.CONCAT("('",B899,"'),")</f>
        <v>('0'),</v>
      </c>
    </row>
    <row r="900" spans="1:3" x14ac:dyDescent="0.25">
      <c r="A900" s="2">
        <v>899</v>
      </c>
      <c r="B900" s="2">
        <f>Cards!A900</f>
        <v>0</v>
      </c>
      <c r="C900" s="2" t="str">
        <f t="shared" si="14"/>
        <v>('0'),</v>
      </c>
    </row>
    <row r="901" spans="1:3" x14ac:dyDescent="0.25">
      <c r="A901" s="2">
        <v>900</v>
      </c>
      <c r="B901" s="2">
        <f>Cards!A901</f>
        <v>0</v>
      </c>
      <c r="C901" s="2" t="str">
        <f t="shared" si="14"/>
        <v>('0'),</v>
      </c>
    </row>
    <row r="902" spans="1:3" x14ac:dyDescent="0.25">
      <c r="A902" s="2">
        <v>901</v>
      </c>
      <c r="B902" s="2">
        <f>Cards!A902</f>
        <v>0</v>
      </c>
      <c r="C902" s="2" t="str">
        <f t="shared" si="14"/>
        <v>('0'),</v>
      </c>
    </row>
    <row r="903" spans="1:3" x14ac:dyDescent="0.25">
      <c r="A903" s="2">
        <v>902</v>
      </c>
      <c r="B903" s="2">
        <f>Cards!A903</f>
        <v>0</v>
      </c>
      <c r="C903" s="2" t="str">
        <f t="shared" si="14"/>
        <v>('0'),</v>
      </c>
    </row>
    <row r="904" spans="1:3" x14ac:dyDescent="0.25">
      <c r="A904" s="2">
        <v>903</v>
      </c>
      <c r="B904" s="2">
        <f>Cards!A904</f>
        <v>0</v>
      </c>
      <c r="C904" s="2" t="str">
        <f t="shared" si="14"/>
        <v>('0'),</v>
      </c>
    </row>
    <row r="905" spans="1:3" x14ac:dyDescent="0.25">
      <c r="A905" s="2">
        <v>904</v>
      </c>
      <c r="B905" s="2">
        <f>Cards!A905</f>
        <v>0</v>
      </c>
      <c r="C905" s="2" t="str">
        <f t="shared" si="14"/>
        <v>('0'),</v>
      </c>
    </row>
    <row r="906" spans="1:3" x14ac:dyDescent="0.25">
      <c r="A906" s="2">
        <v>905</v>
      </c>
      <c r="B906" s="2">
        <f>Cards!A906</f>
        <v>0</v>
      </c>
      <c r="C906" s="2" t="str">
        <f t="shared" si="14"/>
        <v>('0'),</v>
      </c>
    </row>
    <row r="907" spans="1:3" x14ac:dyDescent="0.25">
      <c r="A907" s="2">
        <v>906</v>
      </c>
      <c r="B907" s="2">
        <f>Cards!A907</f>
        <v>0</v>
      </c>
      <c r="C907" s="2" t="str">
        <f t="shared" si="14"/>
        <v>('0'),</v>
      </c>
    </row>
    <row r="908" spans="1:3" x14ac:dyDescent="0.25">
      <c r="A908" s="2">
        <v>907</v>
      </c>
      <c r="B908" s="2">
        <f>Cards!A908</f>
        <v>0</v>
      </c>
      <c r="C908" s="2" t="str">
        <f t="shared" si="14"/>
        <v>('0'),</v>
      </c>
    </row>
    <row r="909" spans="1:3" x14ac:dyDescent="0.25">
      <c r="A909" s="2">
        <v>908</v>
      </c>
      <c r="B909" s="2">
        <f>Cards!A909</f>
        <v>0</v>
      </c>
      <c r="C909" s="2" t="str">
        <f t="shared" si="14"/>
        <v>('0'),</v>
      </c>
    </row>
    <row r="910" spans="1:3" x14ac:dyDescent="0.25">
      <c r="A910" s="2">
        <v>909</v>
      </c>
      <c r="B910" s="2">
        <f>Cards!A910</f>
        <v>0</v>
      </c>
      <c r="C910" s="2" t="str">
        <f t="shared" si="14"/>
        <v>('0'),</v>
      </c>
    </row>
    <row r="911" spans="1:3" x14ac:dyDescent="0.25">
      <c r="A911" s="2">
        <v>910</v>
      </c>
      <c r="B911" s="2">
        <f>Cards!A911</f>
        <v>0</v>
      </c>
      <c r="C911" s="2" t="str">
        <f t="shared" si="14"/>
        <v>('0'),</v>
      </c>
    </row>
    <row r="912" spans="1:3" x14ac:dyDescent="0.25">
      <c r="A912" s="2">
        <v>911</v>
      </c>
      <c r="B912" s="2">
        <f>Cards!A912</f>
        <v>0</v>
      </c>
      <c r="C912" s="2" t="str">
        <f t="shared" si="14"/>
        <v>('0'),</v>
      </c>
    </row>
    <row r="913" spans="1:3" x14ac:dyDescent="0.25">
      <c r="A913" s="2">
        <v>912</v>
      </c>
      <c r="B913" s="2">
        <f>Cards!A913</f>
        <v>0</v>
      </c>
      <c r="C913" s="2" t="str">
        <f t="shared" si="14"/>
        <v>('0'),</v>
      </c>
    </row>
    <row r="914" spans="1:3" x14ac:dyDescent="0.25">
      <c r="A914" s="2">
        <v>913</v>
      </c>
      <c r="B914" s="2">
        <f>Cards!A914</f>
        <v>0</v>
      </c>
      <c r="C914" s="2" t="str">
        <f t="shared" si="14"/>
        <v>('0'),</v>
      </c>
    </row>
    <row r="915" spans="1:3" x14ac:dyDescent="0.25">
      <c r="A915" s="2">
        <v>914</v>
      </c>
      <c r="B915" s="2">
        <f>Cards!A915</f>
        <v>0</v>
      </c>
      <c r="C915" s="2" t="str">
        <f t="shared" si="14"/>
        <v>('0'),</v>
      </c>
    </row>
    <row r="916" spans="1:3" x14ac:dyDescent="0.25">
      <c r="A916" s="2">
        <v>915</v>
      </c>
      <c r="B916" s="2">
        <f>Cards!A916</f>
        <v>0</v>
      </c>
      <c r="C916" s="2" t="str">
        <f t="shared" si="14"/>
        <v>('0'),</v>
      </c>
    </row>
    <row r="917" spans="1:3" x14ac:dyDescent="0.25">
      <c r="A917" s="2">
        <v>916</v>
      </c>
      <c r="B917" s="2">
        <f>Cards!A917</f>
        <v>0</v>
      </c>
      <c r="C917" s="2" t="str">
        <f t="shared" si="14"/>
        <v>('0'),</v>
      </c>
    </row>
    <row r="918" spans="1:3" x14ac:dyDescent="0.25">
      <c r="A918" s="2">
        <v>917</v>
      </c>
      <c r="B918" s="2">
        <f>Cards!A918</f>
        <v>0</v>
      </c>
      <c r="C918" s="2" t="str">
        <f t="shared" si="14"/>
        <v>('0'),</v>
      </c>
    </row>
    <row r="919" spans="1:3" x14ac:dyDescent="0.25">
      <c r="A919" s="2">
        <v>918</v>
      </c>
      <c r="B919" s="2">
        <f>Cards!A919</f>
        <v>0</v>
      </c>
      <c r="C919" s="2" t="str">
        <f t="shared" si="14"/>
        <v>('0'),</v>
      </c>
    </row>
    <row r="920" spans="1:3" x14ac:dyDescent="0.25">
      <c r="A920" s="2">
        <v>919</v>
      </c>
      <c r="B920" s="2">
        <f>Cards!A920</f>
        <v>0</v>
      </c>
      <c r="C920" s="2" t="str">
        <f t="shared" si="14"/>
        <v>('0'),</v>
      </c>
    </row>
    <row r="921" spans="1:3" x14ac:dyDescent="0.25">
      <c r="A921" s="2">
        <v>920</v>
      </c>
      <c r="B921" s="2">
        <f>Cards!A921</f>
        <v>0</v>
      </c>
      <c r="C921" s="2" t="str">
        <f t="shared" si="14"/>
        <v>('0'),</v>
      </c>
    </row>
    <row r="922" spans="1:3" x14ac:dyDescent="0.25">
      <c r="A922" s="2">
        <v>921</v>
      </c>
      <c r="B922" s="2">
        <f>Cards!A922</f>
        <v>0</v>
      </c>
      <c r="C922" s="2" t="str">
        <f t="shared" si="14"/>
        <v>('0'),</v>
      </c>
    </row>
    <row r="923" spans="1:3" x14ac:dyDescent="0.25">
      <c r="A923" s="2">
        <v>922</v>
      </c>
      <c r="B923" s="2">
        <f>Cards!A923</f>
        <v>0</v>
      </c>
      <c r="C923" s="2" t="str">
        <f t="shared" si="14"/>
        <v>('0'),</v>
      </c>
    </row>
    <row r="924" spans="1:3" x14ac:dyDescent="0.25">
      <c r="A924" s="2">
        <v>923</v>
      </c>
      <c r="B924" s="2">
        <f>Cards!A924</f>
        <v>0</v>
      </c>
      <c r="C924" s="2" t="str">
        <f t="shared" si="14"/>
        <v>('0'),</v>
      </c>
    </row>
    <row r="925" spans="1:3" x14ac:dyDescent="0.25">
      <c r="A925" s="2">
        <v>924</v>
      </c>
      <c r="B925" s="2">
        <f>Cards!A925</f>
        <v>0</v>
      </c>
      <c r="C925" s="2" t="str">
        <f t="shared" si="14"/>
        <v>('0'),</v>
      </c>
    </row>
    <row r="926" spans="1:3" x14ac:dyDescent="0.25">
      <c r="A926" s="2">
        <v>925</v>
      </c>
      <c r="B926" s="2">
        <f>Cards!A926</f>
        <v>0</v>
      </c>
      <c r="C926" s="2" t="str">
        <f t="shared" si="14"/>
        <v>('0'),</v>
      </c>
    </row>
    <row r="927" spans="1:3" x14ac:dyDescent="0.25">
      <c r="A927" s="2">
        <v>926</v>
      </c>
      <c r="B927" s="2">
        <f>Cards!A927</f>
        <v>0</v>
      </c>
      <c r="C927" s="2" t="str">
        <f t="shared" si="14"/>
        <v>('0'),</v>
      </c>
    </row>
    <row r="928" spans="1:3" x14ac:dyDescent="0.25">
      <c r="A928" s="2">
        <v>927</v>
      </c>
      <c r="B928" s="2">
        <f>Cards!A928</f>
        <v>0</v>
      </c>
      <c r="C928" s="2" t="str">
        <f t="shared" si="14"/>
        <v>('0'),</v>
      </c>
    </row>
    <row r="929" spans="1:3" x14ac:dyDescent="0.25">
      <c r="A929" s="2">
        <v>928</v>
      </c>
      <c r="B929" s="2">
        <f>Cards!A929</f>
        <v>0</v>
      </c>
      <c r="C929" s="2" t="str">
        <f t="shared" si="14"/>
        <v>('0'),</v>
      </c>
    </row>
    <row r="930" spans="1:3" x14ac:dyDescent="0.25">
      <c r="A930" s="2">
        <v>929</v>
      </c>
      <c r="B930" s="2">
        <f>Cards!A930</f>
        <v>0</v>
      </c>
      <c r="C930" s="2" t="str">
        <f t="shared" si="14"/>
        <v>('0'),</v>
      </c>
    </row>
    <row r="931" spans="1:3" x14ac:dyDescent="0.25">
      <c r="A931" s="2">
        <v>930</v>
      </c>
      <c r="B931" s="2">
        <f>Cards!A931</f>
        <v>0</v>
      </c>
      <c r="C931" s="2" t="str">
        <f t="shared" si="14"/>
        <v>('0'),</v>
      </c>
    </row>
    <row r="932" spans="1:3" x14ac:dyDescent="0.25">
      <c r="A932" s="2">
        <v>931</v>
      </c>
      <c r="B932" s="2">
        <f>Cards!A932</f>
        <v>0</v>
      </c>
      <c r="C932" s="2" t="str">
        <f t="shared" si="14"/>
        <v>('0'),</v>
      </c>
    </row>
    <row r="933" spans="1:3" x14ac:dyDescent="0.25">
      <c r="A933" s="2">
        <v>932</v>
      </c>
      <c r="B933" s="2">
        <f>Cards!A933</f>
        <v>0</v>
      </c>
      <c r="C933" s="2" t="str">
        <f t="shared" si="14"/>
        <v>('0'),</v>
      </c>
    </row>
    <row r="934" spans="1:3" x14ac:dyDescent="0.25">
      <c r="A934" s="2">
        <v>933</v>
      </c>
      <c r="B934" s="2">
        <f>Cards!A934</f>
        <v>0</v>
      </c>
      <c r="C934" s="2" t="str">
        <f t="shared" si="14"/>
        <v>('0'),</v>
      </c>
    </row>
    <row r="935" spans="1:3" x14ac:dyDescent="0.25">
      <c r="A935" s="2">
        <v>934</v>
      </c>
      <c r="B935" s="2">
        <f>Cards!A935</f>
        <v>0</v>
      </c>
      <c r="C935" s="2" t="str">
        <f t="shared" si="14"/>
        <v>('0'),</v>
      </c>
    </row>
    <row r="936" spans="1:3" x14ac:dyDescent="0.25">
      <c r="A936" s="2">
        <v>935</v>
      </c>
      <c r="B936" s="2">
        <f>Cards!A936</f>
        <v>0</v>
      </c>
      <c r="C936" s="2" t="str">
        <f t="shared" si="14"/>
        <v>('0'),</v>
      </c>
    </row>
    <row r="937" spans="1:3" x14ac:dyDescent="0.25">
      <c r="A937" s="2">
        <v>936</v>
      </c>
      <c r="B937" s="2">
        <f>Cards!A937</f>
        <v>0</v>
      </c>
      <c r="C937" s="2" t="str">
        <f t="shared" si="14"/>
        <v>('0'),</v>
      </c>
    </row>
    <row r="938" spans="1:3" x14ac:dyDescent="0.25">
      <c r="A938" s="2">
        <v>937</v>
      </c>
      <c r="B938" s="2">
        <f>Cards!A938</f>
        <v>0</v>
      </c>
      <c r="C938" s="2" t="str">
        <f t="shared" si="14"/>
        <v>('0'),</v>
      </c>
    </row>
    <row r="939" spans="1:3" x14ac:dyDescent="0.25">
      <c r="A939" s="2">
        <v>938</v>
      </c>
      <c r="B939" s="2">
        <f>Cards!A939</f>
        <v>0</v>
      </c>
      <c r="C939" s="2" t="str">
        <f t="shared" si="14"/>
        <v>('0'),</v>
      </c>
    </row>
    <row r="940" spans="1:3" x14ac:dyDescent="0.25">
      <c r="A940" s="2">
        <v>939</v>
      </c>
      <c r="B940" s="2">
        <f>Cards!A940</f>
        <v>0</v>
      </c>
      <c r="C940" s="2" t="str">
        <f t="shared" si="14"/>
        <v>('0'),</v>
      </c>
    </row>
    <row r="941" spans="1:3" x14ac:dyDescent="0.25">
      <c r="A941" s="2">
        <v>940</v>
      </c>
      <c r="B941" s="2">
        <f>Cards!A941</f>
        <v>0</v>
      </c>
      <c r="C941" s="2" t="str">
        <f t="shared" si="14"/>
        <v>('0'),</v>
      </c>
    </row>
    <row r="942" spans="1:3" x14ac:dyDescent="0.25">
      <c r="A942" s="2">
        <v>941</v>
      </c>
      <c r="B942" s="2">
        <f>Cards!A942</f>
        <v>0</v>
      </c>
      <c r="C942" s="2" t="str">
        <f t="shared" si="14"/>
        <v>('0'),</v>
      </c>
    </row>
    <row r="943" spans="1:3" x14ac:dyDescent="0.25">
      <c r="A943" s="2">
        <v>942</v>
      </c>
      <c r="B943" s="2">
        <f>Cards!A943</f>
        <v>0</v>
      </c>
      <c r="C943" s="2" t="str">
        <f t="shared" si="14"/>
        <v>('0'),</v>
      </c>
    </row>
    <row r="944" spans="1:3" x14ac:dyDescent="0.25">
      <c r="A944" s="2">
        <v>943</v>
      </c>
      <c r="B944" s="2">
        <f>Cards!A944</f>
        <v>0</v>
      </c>
      <c r="C944" s="2" t="str">
        <f t="shared" si="14"/>
        <v>('0'),</v>
      </c>
    </row>
    <row r="945" spans="1:3" x14ac:dyDescent="0.25">
      <c r="A945" s="2">
        <v>944</v>
      </c>
      <c r="B945" s="2">
        <f>Cards!A945</f>
        <v>0</v>
      </c>
      <c r="C945" s="2" t="str">
        <f t="shared" si="14"/>
        <v>('0'),</v>
      </c>
    </row>
    <row r="946" spans="1:3" x14ac:dyDescent="0.25">
      <c r="A946" s="2">
        <v>945</v>
      </c>
      <c r="B946" s="2">
        <f>Cards!A946</f>
        <v>0</v>
      </c>
      <c r="C946" s="2" t="str">
        <f t="shared" si="14"/>
        <v>('0'),</v>
      </c>
    </row>
    <row r="947" spans="1:3" x14ac:dyDescent="0.25">
      <c r="A947" s="2">
        <v>946</v>
      </c>
      <c r="B947" s="2">
        <f>Cards!A947</f>
        <v>0</v>
      </c>
      <c r="C947" s="2" t="str">
        <f t="shared" si="14"/>
        <v>('0'),</v>
      </c>
    </row>
    <row r="948" spans="1:3" x14ac:dyDescent="0.25">
      <c r="A948" s="2">
        <v>947</v>
      </c>
      <c r="B948" s="2">
        <f>Cards!A948</f>
        <v>0</v>
      </c>
      <c r="C948" s="2" t="str">
        <f t="shared" si="14"/>
        <v>('0'),</v>
      </c>
    </row>
    <row r="949" spans="1:3" x14ac:dyDescent="0.25">
      <c r="A949" s="2">
        <v>948</v>
      </c>
      <c r="B949" s="2">
        <f>Cards!A949</f>
        <v>0</v>
      </c>
      <c r="C949" s="2" t="str">
        <f t="shared" si="14"/>
        <v>('0'),</v>
      </c>
    </row>
    <row r="950" spans="1:3" x14ac:dyDescent="0.25">
      <c r="A950" s="2">
        <v>949</v>
      </c>
      <c r="B950" s="2">
        <f>Cards!A950</f>
        <v>0</v>
      </c>
      <c r="C950" s="2" t="str">
        <f t="shared" si="14"/>
        <v>('0'),</v>
      </c>
    </row>
    <row r="951" spans="1:3" x14ac:dyDescent="0.25">
      <c r="A951" s="2">
        <v>950</v>
      </c>
      <c r="B951" s="2">
        <f>Cards!A951</f>
        <v>0</v>
      </c>
      <c r="C951" s="2" t="str">
        <f t="shared" si="14"/>
        <v>('0'),</v>
      </c>
    </row>
    <row r="952" spans="1:3" x14ac:dyDescent="0.25">
      <c r="A952" s="2">
        <v>951</v>
      </c>
      <c r="B952" s="2">
        <f>Cards!A952</f>
        <v>0</v>
      </c>
      <c r="C952" s="2" t="str">
        <f t="shared" si="14"/>
        <v>('0'),</v>
      </c>
    </row>
    <row r="953" spans="1:3" x14ac:dyDescent="0.25">
      <c r="A953" s="2">
        <v>952</v>
      </c>
      <c r="B953" s="2">
        <f>Cards!A953</f>
        <v>0</v>
      </c>
      <c r="C953" s="2" t="str">
        <f t="shared" si="14"/>
        <v>('0'),</v>
      </c>
    </row>
    <row r="954" spans="1:3" x14ac:dyDescent="0.25">
      <c r="A954" s="2">
        <v>953</v>
      </c>
      <c r="B954" s="2">
        <f>Cards!A954</f>
        <v>0</v>
      </c>
      <c r="C954" s="2" t="str">
        <f t="shared" si="14"/>
        <v>('0'),</v>
      </c>
    </row>
    <row r="955" spans="1:3" x14ac:dyDescent="0.25">
      <c r="A955" s="2">
        <v>954</v>
      </c>
      <c r="B955" s="2">
        <f>Cards!A955</f>
        <v>0</v>
      </c>
      <c r="C955" s="2" t="str">
        <f t="shared" si="14"/>
        <v>('0'),</v>
      </c>
    </row>
    <row r="956" spans="1:3" x14ac:dyDescent="0.25">
      <c r="A956" s="2">
        <v>955</v>
      </c>
      <c r="B956" s="2">
        <f>Cards!A956</f>
        <v>0</v>
      </c>
      <c r="C956" s="2" t="str">
        <f t="shared" si="14"/>
        <v>('0'),</v>
      </c>
    </row>
    <row r="957" spans="1:3" x14ac:dyDescent="0.25">
      <c r="A957" s="2">
        <v>956</v>
      </c>
      <c r="B957" s="2">
        <f>Cards!A957</f>
        <v>0</v>
      </c>
      <c r="C957" s="2" t="str">
        <f t="shared" si="14"/>
        <v>('0'),</v>
      </c>
    </row>
    <row r="958" spans="1:3" x14ac:dyDescent="0.25">
      <c r="A958" s="2">
        <v>957</v>
      </c>
      <c r="B958" s="2">
        <f>Cards!A958</f>
        <v>0</v>
      </c>
      <c r="C958" s="2" t="str">
        <f t="shared" si="14"/>
        <v>('0'),</v>
      </c>
    </row>
    <row r="959" spans="1:3" x14ac:dyDescent="0.25">
      <c r="A959" s="2">
        <v>958</v>
      </c>
      <c r="B959" s="2">
        <f>Cards!A959</f>
        <v>0</v>
      </c>
      <c r="C959" s="2" t="str">
        <f t="shared" si="14"/>
        <v>('0'),</v>
      </c>
    </row>
    <row r="960" spans="1:3" x14ac:dyDescent="0.25">
      <c r="A960" s="2">
        <v>959</v>
      </c>
      <c r="B960" s="2">
        <f>Cards!A960</f>
        <v>0</v>
      </c>
      <c r="C960" s="2" t="str">
        <f t="shared" si="14"/>
        <v>('0'),</v>
      </c>
    </row>
    <row r="961" spans="1:3" x14ac:dyDescent="0.25">
      <c r="A961" s="2">
        <v>960</v>
      </c>
      <c r="B961" s="2">
        <f>Cards!A961</f>
        <v>0</v>
      </c>
      <c r="C961" s="2" t="str">
        <f t="shared" si="14"/>
        <v>('0'),</v>
      </c>
    </row>
    <row r="962" spans="1:3" x14ac:dyDescent="0.25">
      <c r="A962" s="2">
        <v>961</v>
      </c>
      <c r="B962" s="2">
        <f>Cards!A962</f>
        <v>0</v>
      </c>
      <c r="C962" s="2" t="str">
        <f t="shared" si="14"/>
        <v>('0'),</v>
      </c>
    </row>
    <row r="963" spans="1:3" x14ac:dyDescent="0.25">
      <c r="A963" s="2">
        <v>962</v>
      </c>
      <c r="B963" s="2">
        <f>Cards!A963</f>
        <v>0</v>
      </c>
      <c r="C963" s="2" t="str">
        <f t="shared" ref="C963:C1026" si="15">_xlfn.CONCAT("('",B963,"'),")</f>
        <v>('0'),</v>
      </c>
    </row>
    <row r="964" spans="1:3" x14ac:dyDescent="0.25">
      <c r="A964" s="2">
        <v>963</v>
      </c>
      <c r="B964" s="2">
        <f>Cards!A964</f>
        <v>0</v>
      </c>
      <c r="C964" s="2" t="str">
        <f t="shared" si="15"/>
        <v>('0'),</v>
      </c>
    </row>
    <row r="965" spans="1:3" x14ac:dyDescent="0.25">
      <c r="A965" s="2">
        <v>964</v>
      </c>
      <c r="B965" s="2">
        <f>Cards!A965</f>
        <v>0</v>
      </c>
      <c r="C965" s="2" t="str">
        <f t="shared" si="15"/>
        <v>('0'),</v>
      </c>
    </row>
    <row r="966" spans="1:3" x14ac:dyDescent="0.25">
      <c r="A966" s="2">
        <v>965</v>
      </c>
      <c r="B966" s="2">
        <f>Cards!A966</f>
        <v>0</v>
      </c>
      <c r="C966" s="2" t="str">
        <f t="shared" si="15"/>
        <v>('0'),</v>
      </c>
    </row>
    <row r="967" spans="1:3" x14ac:dyDescent="0.25">
      <c r="A967" s="2">
        <v>966</v>
      </c>
      <c r="B967" s="2">
        <f>Cards!A967</f>
        <v>0</v>
      </c>
      <c r="C967" s="2" t="str">
        <f t="shared" si="15"/>
        <v>('0'),</v>
      </c>
    </row>
    <row r="968" spans="1:3" x14ac:dyDescent="0.25">
      <c r="A968" s="2">
        <v>967</v>
      </c>
      <c r="B968" s="2">
        <f>Cards!A968</f>
        <v>0</v>
      </c>
      <c r="C968" s="2" t="str">
        <f t="shared" si="15"/>
        <v>('0'),</v>
      </c>
    </row>
    <row r="969" spans="1:3" x14ac:dyDescent="0.25">
      <c r="A969" s="2">
        <v>968</v>
      </c>
      <c r="B969" s="2">
        <f>Cards!A969</f>
        <v>0</v>
      </c>
      <c r="C969" s="2" t="str">
        <f t="shared" si="15"/>
        <v>('0'),</v>
      </c>
    </row>
    <row r="970" spans="1:3" x14ac:dyDescent="0.25">
      <c r="A970" s="2">
        <v>969</v>
      </c>
      <c r="B970" s="2">
        <f>Cards!A970</f>
        <v>0</v>
      </c>
      <c r="C970" s="2" t="str">
        <f t="shared" si="15"/>
        <v>('0'),</v>
      </c>
    </row>
    <row r="971" spans="1:3" x14ac:dyDescent="0.25">
      <c r="A971" s="2">
        <v>970</v>
      </c>
      <c r="B971" s="2">
        <f>Cards!A971</f>
        <v>0</v>
      </c>
      <c r="C971" s="2" t="str">
        <f t="shared" si="15"/>
        <v>('0'),</v>
      </c>
    </row>
    <row r="972" spans="1:3" x14ac:dyDescent="0.25">
      <c r="A972" s="2">
        <v>971</v>
      </c>
      <c r="B972" s="2">
        <f>Cards!A972</f>
        <v>0</v>
      </c>
      <c r="C972" s="2" t="str">
        <f t="shared" si="15"/>
        <v>('0'),</v>
      </c>
    </row>
    <row r="973" spans="1:3" x14ac:dyDescent="0.25">
      <c r="A973" s="2">
        <v>972</v>
      </c>
      <c r="B973" s="2">
        <f>Cards!A973</f>
        <v>0</v>
      </c>
      <c r="C973" s="2" t="str">
        <f t="shared" si="15"/>
        <v>('0'),</v>
      </c>
    </row>
    <row r="974" spans="1:3" x14ac:dyDescent="0.25">
      <c r="A974" s="2">
        <v>973</v>
      </c>
      <c r="B974" s="2">
        <f>Cards!A974</f>
        <v>0</v>
      </c>
      <c r="C974" s="2" t="str">
        <f t="shared" si="15"/>
        <v>('0'),</v>
      </c>
    </row>
    <row r="975" spans="1:3" x14ac:dyDescent="0.25">
      <c r="A975" s="2">
        <v>974</v>
      </c>
      <c r="B975" s="2">
        <f>Cards!A975</f>
        <v>0</v>
      </c>
      <c r="C975" s="2" t="str">
        <f t="shared" si="15"/>
        <v>('0'),</v>
      </c>
    </row>
    <row r="976" spans="1:3" x14ac:dyDescent="0.25">
      <c r="A976" s="2">
        <v>975</v>
      </c>
      <c r="B976" s="2">
        <f>Cards!A976</f>
        <v>0</v>
      </c>
      <c r="C976" s="2" t="str">
        <f t="shared" si="15"/>
        <v>('0'),</v>
      </c>
    </row>
    <row r="977" spans="1:3" x14ac:dyDescent="0.25">
      <c r="A977" s="2">
        <v>976</v>
      </c>
      <c r="B977" s="2">
        <f>Cards!A977</f>
        <v>0</v>
      </c>
      <c r="C977" s="2" t="str">
        <f t="shared" si="15"/>
        <v>('0'),</v>
      </c>
    </row>
    <row r="978" spans="1:3" x14ac:dyDescent="0.25">
      <c r="A978" s="2">
        <v>977</v>
      </c>
      <c r="B978" s="2">
        <f>Cards!A978</f>
        <v>0</v>
      </c>
      <c r="C978" s="2" t="str">
        <f t="shared" si="15"/>
        <v>('0'),</v>
      </c>
    </row>
    <row r="979" spans="1:3" x14ac:dyDescent="0.25">
      <c r="A979" s="2">
        <v>978</v>
      </c>
      <c r="B979" s="2">
        <f>Cards!A979</f>
        <v>0</v>
      </c>
      <c r="C979" s="2" t="str">
        <f t="shared" si="15"/>
        <v>('0'),</v>
      </c>
    </row>
    <row r="980" spans="1:3" x14ac:dyDescent="0.25">
      <c r="A980" s="2">
        <v>979</v>
      </c>
      <c r="B980" s="2">
        <f>Cards!A980</f>
        <v>0</v>
      </c>
      <c r="C980" s="2" t="str">
        <f t="shared" si="15"/>
        <v>('0'),</v>
      </c>
    </row>
    <row r="981" spans="1:3" x14ac:dyDescent="0.25">
      <c r="A981" s="2">
        <v>980</v>
      </c>
      <c r="B981" s="2">
        <f>Cards!A981</f>
        <v>0</v>
      </c>
      <c r="C981" s="2" t="str">
        <f t="shared" si="15"/>
        <v>('0'),</v>
      </c>
    </row>
    <row r="982" spans="1:3" x14ac:dyDescent="0.25">
      <c r="A982" s="2">
        <v>981</v>
      </c>
      <c r="B982" s="2">
        <f>Cards!A982</f>
        <v>0</v>
      </c>
      <c r="C982" s="2" t="str">
        <f t="shared" si="15"/>
        <v>('0'),</v>
      </c>
    </row>
    <row r="983" spans="1:3" x14ac:dyDescent="0.25">
      <c r="A983" s="2">
        <v>982</v>
      </c>
      <c r="B983" s="2">
        <f>Cards!A983</f>
        <v>0</v>
      </c>
      <c r="C983" s="2" t="str">
        <f t="shared" si="15"/>
        <v>('0'),</v>
      </c>
    </row>
    <row r="984" spans="1:3" x14ac:dyDescent="0.25">
      <c r="A984" s="2">
        <v>983</v>
      </c>
      <c r="B984" s="2">
        <f>Cards!A984</f>
        <v>0</v>
      </c>
      <c r="C984" s="2" t="str">
        <f t="shared" si="15"/>
        <v>('0'),</v>
      </c>
    </row>
    <row r="985" spans="1:3" x14ac:dyDescent="0.25">
      <c r="A985" s="2">
        <v>984</v>
      </c>
      <c r="B985" s="2">
        <f>Cards!A985</f>
        <v>0</v>
      </c>
      <c r="C985" s="2" t="str">
        <f t="shared" si="15"/>
        <v>('0'),</v>
      </c>
    </row>
    <row r="986" spans="1:3" x14ac:dyDescent="0.25">
      <c r="A986" s="2">
        <v>985</v>
      </c>
      <c r="B986" s="2">
        <f>Cards!A986</f>
        <v>0</v>
      </c>
      <c r="C986" s="2" t="str">
        <f t="shared" si="15"/>
        <v>('0'),</v>
      </c>
    </row>
    <row r="987" spans="1:3" x14ac:dyDescent="0.25">
      <c r="A987" s="2">
        <v>986</v>
      </c>
      <c r="B987" s="2">
        <f>Cards!A987</f>
        <v>0</v>
      </c>
      <c r="C987" s="2" t="str">
        <f t="shared" si="15"/>
        <v>('0'),</v>
      </c>
    </row>
    <row r="988" spans="1:3" x14ac:dyDescent="0.25">
      <c r="A988" s="2">
        <v>987</v>
      </c>
      <c r="B988" s="2">
        <f>Cards!A988</f>
        <v>0</v>
      </c>
      <c r="C988" s="2" t="str">
        <f t="shared" si="15"/>
        <v>('0'),</v>
      </c>
    </row>
    <row r="989" spans="1:3" x14ac:dyDescent="0.25">
      <c r="A989" s="2">
        <v>988</v>
      </c>
      <c r="B989" s="2">
        <f>Cards!A989</f>
        <v>0</v>
      </c>
      <c r="C989" s="2" t="str">
        <f t="shared" si="15"/>
        <v>('0'),</v>
      </c>
    </row>
    <row r="990" spans="1:3" x14ac:dyDescent="0.25">
      <c r="A990" s="2">
        <v>989</v>
      </c>
      <c r="B990" s="2">
        <f>Cards!A990</f>
        <v>0</v>
      </c>
      <c r="C990" s="2" t="str">
        <f t="shared" si="15"/>
        <v>('0'),</v>
      </c>
    </row>
    <row r="991" spans="1:3" x14ac:dyDescent="0.25">
      <c r="A991" s="2">
        <v>990</v>
      </c>
      <c r="B991" s="2">
        <f>Cards!A991</f>
        <v>0</v>
      </c>
      <c r="C991" s="2" t="str">
        <f t="shared" si="15"/>
        <v>('0'),</v>
      </c>
    </row>
    <row r="992" spans="1:3" x14ac:dyDescent="0.25">
      <c r="A992" s="2">
        <v>991</v>
      </c>
      <c r="B992" s="2">
        <f>Cards!A992</f>
        <v>0</v>
      </c>
      <c r="C992" s="2" t="str">
        <f t="shared" si="15"/>
        <v>('0'),</v>
      </c>
    </row>
    <row r="993" spans="1:3" x14ac:dyDescent="0.25">
      <c r="A993" s="2">
        <v>992</v>
      </c>
      <c r="B993" s="2">
        <f>Cards!A993</f>
        <v>0</v>
      </c>
      <c r="C993" s="2" t="str">
        <f t="shared" si="15"/>
        <v>('0'),</v>
      </c>
    </row>
    <row r="994" spans="1:3" x14ac:dyDescent="0.25">
      <c r="A994" s="2">
        <v>993</v>
      </c>
      <c r="B994" s="2">
        <f>Cards!A994</f>
        <v>0</v>
      </c>
      <c r="C994" s="2" t="str">
        <f t="shared" si="15"/>
        <v>('0'),</v>
      </c>
    </row>
    <row r="995" spans="1:3" x14ac:dyDescent="0.25">
      <c r="A995" s="2">
        <v>994</v>
      </c>
      <c r="B995" s="2">
        <f>Cards!A995</f>
        <v>0</v>
      </c>
      <c r="C995" s="2" t="str">
        <f t="shared" si="15"/>
        <v>('0'),</v>
      </c>
    </row>
    <row r="996" spans="1:3" x14ac:dyDescent="0.25">
      <c r="A996" s="2">
        <v>995</v>
      </c>
      <c r="B996" s="2">
        <f>Cards!A996</f>
        <v>0</v>
      </c>
      <c r="C996" s="2" t="str">
        <f t="shared" si="15"/>
        <v>('0'),</v>
      </c>
    </row>
    <row r="997" spans="1:3" x14ac:dyDescent="0.25">
      <c r="A997" s="2">
        <v>996</v>
      </c>
      <c r="B997" s="2">
        <f>Cards!A997</f>
        <v>0</v>
      </c>
      <c r="C997" s="2" t="str">
        <f t="shared" si="15"/>
        <v>('0'),</v>
      </c>
    </row>
    <row r="998" spans="1:3" x14ac:dyDescent="0.25">
      <c r="A998" s="2">
        <v>997</v>
      </c>
      <c r="B998" s="2">
        <f>Cards!A998</f>
        <v>0</v>
      </c>
      <c r="C998" s="2" t="str">
        <f t="shared" si="15"/>
        <v>('0'),</v>
      </c>
    </row>
    <row r="999" spans="1:3" x14ac:dyDescent="0.25">
      <c r="A999" s="2">
        <v>998</v>
      </c>
      <c r="B999" s="2">
        <f>Cards!A999</f>
        <v>0</v>
      </c>
      <c r="C999" s="2" t="str">
        <f t="shared" si="15"/>
        <v>('0'),</v>
      </c>
    </row>
    <row r="1000" spans="1:3" x14ac:dyDescent="0.25">
      <c r="A1000" s="2">
        <v>999</v>
      </c>
      <c r="B1000" s="2">
        <f>Cards!A1000</f>
        <v>0</v>
      </c>
      <c r="C1000" s="2" t="str">
        <f t="shared" si="15"/>
        <v>('0'),</v>
      </c>
    </row>
    <row r="1001" spans="1:3" x14ac:dyDescent="0.25">
      <c r="A1001" s="2">
        <v>1000</v>
      </c>
      <c r="B1001" s="2">
        <f>Cards!A1001</f>
        <v>0</v>
      </c>
      <c r="C1001" s="2" t="str">
        <f t="shared" si="15"/>
        <v>('0'),</v>
      </c>
    </row>
    <row r="1002" spans="1:3" x14ac:dyDescent="0.25">
      <c r="A1002" s="2">
        <v>1001</v>
      </c>
      <c r="B1002" s="2">
        <f>Cards!A1002</f>
        <v>0</v>
      </c>
      <c r="C1002" s="2" t="str">
        <f t="shared" si="15"/>
        <v>('0'),</v>
      </c>
    </row>
    <row r="1003" spans="1:3" x14ac:dyDescent="0.25">
      <c r="A1003" s="2">
        <v>1002</v>
      </c>
      <c r="B1003" s="2">
        <f>Cards!A1003</f>
        <v>0</v>
      </c>
      <c r="C1003" s="2" t="str">
        <f t="shared" si="15"/>
        <v>('0'),</v>
      </c>
    </row>
    <row r="1004" spans="1:3" x14ac:dyDescent="0.25">
      <c r="A1004" s="2">
        <v>1003</v>
      </c>
      <c r="B1004" s="2">
        <f>Cards!A1004</f>
        <v>0</v>
      </c>
      <c r="C1004" s="2" t="str">
        <f t="shared" si="15"/>
        <v>('0'),</v>
      </c>
    </row>
    <row r="1005" spans="1:3" x14ac:dyDescent="0.25">
      <c r="A1005" s="2">
        <v>1004</v>
      </c>
      <c r="B1005" s="2">
        <f>Cards!A1005</f>
        <v>0</v>
      </c>
      <c r="C1005" s="2" t="str">
        <f t="shared" si="15"/>
        <v>('0'),</v>
      </c>
    </row>
    <row r="1006" spans="1:3" x14ac:dyDescent="0.25">
      <c r="A1006" s="2">
        <v>1005</v>
      </c>
      <c r="B1006" s="2">
        <f>Cards!A1006</f>
        <v>0</v>
      </c>
      <c r="C1006" s="2" t="str">
        <f t="shared" si="15"/>
        <v>('0'),</v>
      </c>
    </row>
    <row r="1007" spans="1:3" x14ac:dyDescent="0.25">
      <c r="A1007" s="2">
        <v>1006</v>
      </c>
      <c r="B1007" s="2">
        <f>Cards!A1007</f>
        <v>0</v>
      </c>
      <c r="C1007" s="2" t="str">
        <f t="shared" si="15"/>
        <v>('0'),</v>
      </c>
    </row>
    <row r="1008" spans="1:3" x14ac:dyDescent="0.25">
      <c r="A1008" s="2">
        <v>1007</v>
      </c>
      <c r="B1008" s="2">
        <f>Cards!A1008</f>
        <v>0</v>
      </c>
      <c r="C1008" s="2" t="str">
        <f t="shared" si="15"/>
        <v>('0'),</v>
      </c>
    </row>
    <row r="1009" spans="1:3" x14ac:dyDescent="0.25">
      <c r="A1009" s="2">
        <v>1008</v>
      </c>
      <c r="B1009" s="2">
        <f>Cards!A1009</f>
        <v>0</v>
      </c>
      <c r="C1009" s="2" t="str">
        <f t="shared" si="15"/>
        <v>('0'),</v>
      </c>
    </row>
    <row r="1010" spans="1:3" x14ac:dyDescent="0.25">
      <c r="A1010" s="2">
        <v>1009</v>
      </c>
      <c r="B1010" s="2">
        <f>Cards!A1010</f>
        <v>0</v>
      </c>
      <c r="C1010" s="2" t="str">
        <f t="shared" si="15"/>
        <v>('0'),</v>
      </c>
    </row>
    <row r="1011" spans="1:3" x14ac:dyDescent="0.25">
      <c r="A1011" s="2">
        <v>1010</v>
      </c>
      <c r="B1011" s="2">
        <f>Cards!A1011</f>
        <v>0</v>
      </c>
      <c r="C1011" s="2" t="str">
        <f t="shared" si="15"/>
        <v>('0'),</v>
      </c>
    </row>
    <row r="1012" spans="1:3" x14ac:dyDescent="0.25">
      <c r="A1012" s="2">
        <v>1011</v>
      </c>
      <c r="B1012" s="2">
        <f>Cards!A1012</f>
        <v>0</v>
      </c>
      <c r="C1012" s="2" t="str">
        <f t="shared" si="15"/>
        <v>('0'),</v>
      </c>
    </row>
    <row r="1013" spans="1:3" x14ac:dyDescent="0.25">
      <c r="A1013" s="2">
        <v>1012</v>
      </c>
      <c r="B1013" s="2">
        <f>Cards!A1013</f>
        <v>0</v>
      </c>
      <c r="C1013" s="2" t="str">
        <f t="shared" si="15"/>
        <v>('0'),</v>
      </c>
    </row>
    <row r="1014" spans="1:3" x14ac:dyDescent="0.25">
      <c r="A1014" s="2">
        <v>1013</v>
      </c>
      <c r="B1014" s="2">
        <f>Cards!A1014</f>
        <v>0</v>
      </c>
      <c r="C1014" s="2" t="str">
        <f t="shared" si="15"/>
        <v>('0'),</v>
      </c>
    </row>
    <row r="1015" spans="1:3" x14ac:dyDescent="0.25">
      <c r="A1015" s="2">
        <v>1014</v>
      </c>
      <c r="B1015" s="2">
        <f>Cards!A1015</f>
        <v>0</v>
      </c>
      <c r="C1015" s="2" t="str">
        <f t="shared" si="15"/>
        <v>('0'),</v>
      </c>
    </row>
    <row r="1016" spans="1:3" x14ac:dyDescent="0.25">
      <c r="A1016" s="2">
        <v>1015</v>
      </c>
      <c r="B1016" s="2">
        <f>Cards!A1016</f>
        <v>0</v>
      </c>
      <c r="C1016" s="2" t="str">
        <f t="shared" si="15"/>
        <v>('0'),</v>
      </c>
    </row>
    <row r="1017" spans="1:3" x14ac:dyDescent="0.25">
      <c r="A1017" s="2">
        <v>1016</v>
      </c>
      <c r="B1017" s="2">
        <f>Cards!A1017</f>
        <v>0</v>
      </c>
      <c r="C1017" s="2" t="str">
        <f t="shared" si="15"/>
        <v>('0'),</v>
      </c>
    </row>
    <row r="1018" spans="1:3" x14ac:dyDescent="0.25">
      <c r="A1018" s="2">
        <v>1017</v>
      </c>
      <c r="B1018" s="2">
        <f>Cards!A1018</f>
        <v>0</v>
      </c>
      <c r="C1018" s="2" t="str">
        <f t="shared" si="15"/>
        <v>('0'),</v>
      </c>
    </row>
    <row r="1019" spans="1:3" x14ac:dyDescent="0.25">
      <c r="A1019" s="2">
        <v>1018</v>
      </c>
      <c r="B1019" s="2">
        <f>Cards!A1019</f>
        <v>0</v>
      </c>
      <c r="C1019" s="2" t="str">
        <f t="shared" si="15"/>
        <v>('0'),</v>
      </c>
    </row>
    <row r="1020" spans="1:3" x14ac:dyDescent="0.25">
      <c r="A1020" s="2">
        <v>1019</v>
      </c>
      <c r="B1020" s="2">
        <f>Cards!A1020</f>
        <v>0</v>
      </c>
      <c r="C1020" s="2" t="str">
        <f t="shared" si="15"/>
        <v>('0'),</v>
      </c>
    </row>
    <row r="1021" spans="1:3" x14ac:dyDescent="0.25">
      <c r="A1021" s="2">
        <v>1020</v>
      </c>
      <c r="B1021" s="2">
        <f>Cards!A1021</f>
        <v>0</v>
      </c>
      <c r="C1021" s="2" t="str">
        <f t="shared" si="15"/>
        <v>('0'),</v>
      </c>
    </row>
    <row r="1022" spans="1:3" x14ac:dyDescent="0.25">
      <c r="A1022" s="2">
        <v>1021</v>
      </c>
      <c r="B1022" s="2">
        <f>Cards!A1022</f>
        <v>0</v>
      </c>
      <c r="C1022" s="2" t="str">
        <f t="shared" si="15"/>
        <v>('0'),</v>
      </c>
    </row>
    <row r="1023" spans="1:3" x14ac:dyDescent="0.25">
      <c r="A1023" s="2">
        <v>1022</v>
      </c>
      <c r="B1023" s="2">
        <f>Cards!A1023</f>
        <v>0</v>
      </c>
      <c r="C1023" s="2" t="str">
        <f t="shared" si="15"/>
        <v>('0'),</v>
      </c>
    </row>
    <row r="1024" spans="1:3" x14ac:dyDescent="0.25">
      <c r="A1024" s="2">
        <v>1023</v>
      </c>
      <c r="B1024" s="2">
        <f>Cards!A1024</f>
        <v>0</v>
      </c>
      <c r="C1024" s="2" t="str">
        <f t="shared" si="15"/>
        <v>('0'),</v>
      </c>
    </row>
    <row r="1025" spans="1:3" x14ac:dyDescent="0.25">
      <c r="A1025" s="2">
        <v>1024</v>
      </c>
      <c r="B1025" s="2">
        <f>Cards!A1025</f>
        <v>0</v>
      </c>
      <c r="C1025" s="2" t="str">
        <f t="shared" si="15"/>
        <v>('0'),</v>
      </c>
    </row>
    <row r="1026" spans="1:3" x14ac:dyDescent="0.25">
      <c r="A1026" s="2">
        <v>1025</v>
      </c>
      <c r="B1026" s="2">
        <f>Cards!A1026</f>
        <v>0</v>
      </c>
      <c r="C1026" s="2" t="str">
        <f t="shared" si="15"/>
        <v>('0'),</v>
      </c>
    </row>
    <row r="1027" spans="1:3" x14ac:dyDescent="0.25">
      <c r="A1027" s="2">
        <v>1026</v>
      </c>
      <c r="B1027" s="2">
        <f>Cards!A1027</f>
        <v>0</v>
      </c>
      <c r="C1027" s="2" t="str">
        <f t="shared" ref="C1027:C1090" si="16">_xlfn.CONCAT("('",B1027,"'),")</f>
        <v>('0'),</v>
      </c>
    </row>
    <row r="1028" spans="1:3" x14ac:dyDescent="0.25">
      <c r="A1028" s="2">
        <v>1027</v>
      </c>
      <c r="B1028" s="2">
        <f>Cards!A1028</f>
        <v>0</v>
      </c>
      <c r="C1028" s="2" t="str">
        <f t="shared" si="16"/>
        <v>('0'),</v>
      </c>
    </row>
    <row r="1029" spans="1:3" x14ac:dyDescent="0.25">
      <c r="A1029" s="2">
        <v>1028</v>
      </c>
      <c r="B1029" s="2">
        <f>Cards!A1029</f>
        <v>0</v>
      </c>
      <c r="C1029" s="2" t="str">
        <f t="shared" si="16"/>
        <v>('0'),</v>
      </c>
    </row>
    <row r="1030" spans="1:3" x14ac:dyDescent="0.25">
      <c r="A1030" s="2">
        <v>1029</v>
      </c>
      <c r="B1030" s="2">
        <f>Cards!A1030</f>
        <v>0</v>
      </c>
      <c r="C1030" s="2" t="str">
        <f t="shared" si="16"/>
        <v>('0'),</v>
      </c>
    </row>
    <row r="1031" spans="1:3" x14ac:dyDescent="0.25">
      <c r="A1031" s="2">
        <v>1030</v>
      </c>
      <c r="B1031" s="2">
        <f>Cards!A1031</f>
        <v>0</v>
      </c>
      <c r="C1031" s="2" t="str">
        <f t="shared" si="16"/>
        <v>('0'),</v>
      </c>
    </row>
    <row r="1032" spans="1:3" x14ac:dyDescent="0.25">
      <c r="A1032" s="2">
        <v>1031</v>
      </c>
      <c r="B1032" s="2">
        <f>Cards!A1032</f>
        <v>0</v>
      </c>
      <c r="C1032" s="2" t="str">
        <f t="shared" si="16"/>
        <v>('0'),</v>
      </c>
    </row>
    <row r="1033" spans="1:3" x14ac:dyDescent="0.25">
      <c r="A1033" s="2">
        <v>1032</v>
      </c>
      <c r="B1033" s="2">
        <f>Cards!A1033</f>
        <v>0</v>
      </c>
      <c r="C1033" s="2" t="str">
        <f t="shared" si="16"/>
        <v>('0'),</v>
      </c>
    </row>
    <row r="1034" spans="1:3" x14ac:dyDescent="0.25">
      <c r="A1034" s="2">
        <v>1033</v>
      </c>
      <c r="B1034" s="2">
        <f>Cards!A1034</f>
        <v>0</v>
      </c>
      <c r="C1034" s="2" t="str">
        <f t="shared" si="16"/>
        <v>('0'),</v>
      </c>
    </row>
    <row r="1035" spans="1:3" x14ac:dyDescent="0.25">
      <c r="A1035" s="2">
        <v>1034</v>
      </c>
      <c r="B1035" s="2">
        <f>Cards!A1035</f>
        <v>0</v>
      </c>
      <c r="C1035" s="2" t="str">
        <f t="shared" si="16"/>
        <v>('0'),</v>
      </c>
    </row>
    <row r="1036" spans="1:3" x14ac:dyDescent="0.25">
      <c r="A1036" s="2">
        <v>1035</v>
      </c>
      <c r="B1036" s="2">
        <f>Cards!A1036</f>
        <v>0</v>
      </c>
      <c r="C1036" s="2" t="str">
        <f t="shared" si="16"/>
        <v>('0'),</v>
      </c>
    </row>
    <row r="1037" spans="1:3" x14ac:dyDescent="0.25">
      <c r="A1037" s="2">
        <v>1036</v>
      </c>
      <c r="B1037" s="2">
        <f>Cards!A1037</f>
        <v>0</v>
      </c>
      <c r="C1037" s="2" t="str">
        <f t="shared" si="16"/>
        <v>('0'),</v>
      </c>
    </row>
    <row r="1038" spans="1:3" x14ac:dyDescent="0.25">
      <c r="A1038" s="2">
        <v>1037</v>
      </c>
      <c r="B1038" s="2">
        <f>Cards!A1038</f>
        <v>0</v>
      </c>
      <c r="C1038" s="2" t="str">
        <f t="shared" si="16"/>
        <v>('0'),</v>
      </c>
    </row>
    <row r="1039" spans="1:3" x14ac:dyDescent="0.25">
      <c r="A1039" s="2">
        <v>1038</v>
      </c>
      <c r="B1039" s="2">
        <f>Cards!A1039</f>
        <v>0</v>
      </c>
      <c r="C1039" s="2" t="str">
        <f t="shared" si="16"/>
        <v>('0'),</v>
      </c>
    </row>
    <row r="1040" spans="1:3" x14ac:dyDescent="0.25">
      <c r="A1040" s="2">
        <v>1039</v>
      </c>
      <c r="B1040" s="2">
        <f>Cards!A1040</f>
        <v>0</v>
      </c>
      <c r="C1040" s="2" t="str">
        <f t="shared" si="16"/>
        <v>('0'),</v>
      </c>
    </row>
    <row r="1041" spans="1:3" x14ac:dyDescent="0.25">
      <c r="A1041" s="2">
        <v>1040</v>
      </c>
      <c r="B1041" s="2">
        <f>Cards!A1041</f>
        <v>0</v>
      </c>
      <c r="C1041" s="2" t="str">
        <f t="shared" si="16"/>
        <v>('0'),</v>
      </c>
    </row>
    <row r="1042" spans="1:3" x14ac:dyDescent="0.25">
      <c r="A1042" s="2">
        <v>1041</v>
      </c>
      <c r="B1042" s="2">
        <f>Cards!A1042</f>
        <v>0</v>
      </c>
      <c r="C1042" s="2" t="str">
        <f t="shared" si="16"/>
        <v>('0'),</v>
      </c>
    </row>
    <row r="1043" spans="1:3" x14ac:dyDescent="0.25">
      <c r="A1043" s="2">
        <v>1042</v>
      </c>
      <c r="B1043" s="2">
        <f>Cards!A1043</f>
        <v>0</v>
      </c>
      <c r="C1043" s="2" t="str">
        <f t="shared" si="16"/>
        <v>('0'),</v>
      </c>
    </row>
    <row r="1044" spans="1:3" x14ac:dyDescent="0.25">
      <c r="A1044" s="2">
        <v>1043</v>
      </c>
      <c r="B1044" s="2">
        <f>Cards!A1044</f>
        <v>0</v>
      </c>
      <c r="C1044" s="2" t="str">
        <f t="shared" si="16"/>
        <v>('0'),</v>
      </c>
    </row>
    <row r="1045" spans="1:3" x14ac:dyDescent="0.25">
      <c r="A1045" s="2">
        <v>1044</v>
      </c>
      <c r="B1045" s="2">
        <f>Cards!A1045</f>
        <v>0</v>
      </c>
      <c r="C1045" s="2" t="str">
        <f t="shared" si="16"/>
        <v>('0'),</v>
      </c>
    </row>
    <row r="1046" spans="1:3" x14ac:dyDescent="0.25">
      <c r="A1046" s="2">
        <v>1045</v>
      </c>
      <c r="B1046" s="2">
        <f>Cards!A1046</f>
        <v>0</v>
      </c>
      <c r="C1046" s="2" t="str">
        <f t="shared" si="16"/>
        <v>('0'),</v>
      </c>
    </row>
    <row r="1047" spans="1:3" x14ac:dyDescent="0.25">
      <c r="A1047" s="2">
        <v>1046</v>
      </c>
      <c r="B1047" s="2">
        <f>Cards!A1047</f>
        <v>0</v>
      </c>
      <c r="C1047" s="2" t="str">
        <f t="shared" si="16"/>
        <v>('0'),</v>
      </c>
    </row>
    <row r="1048" spans="1:3" x14ac:dyDescent="0.25">
      <c r="A1048" s="2">
        <v>1047</v>
      </c>
      <c r="B1048" s="2">
        <f>Cards!A1048</f>
        <v>0</v>
      </c>
      <c r="C1048" s="2" t="str">
        <f t="shared" si="16"/>
        <v>('0'),</v>
      </c>
    </row>
    <row r="1049" spans="1:3" x14ac:dyDescent="0.25">
      <c r="A1049" s="2">
        <v>1048</v>
      </c>
      <c r="B1049" s="2">
        <f>Cards!A1049</f>
        <v>0</v>
      </c>
      <c r="C1049" s="2" t="str">
        <f t="shared" si="16"/>
        <v>('0'),</v>
      </c>
    </row>
    <row r="1050" spans="1:3" x14ac:dyDescent="0.25">
      <c r="A1050" s="2">
        <v>1049</v>
      </c>
      <c r="B1050" s="2">
        <f>Cards!A1050</f>
        <v>0</v>
      </c>
      <c r="C1050" s="2" t="str">
        <f t="shared" si="16"/>
        <v>('0'),</v>
      </c>
    </row>
    <row r="1051" spans="1:3" x14ac:dyDescent="0.25">
      <c r="A1051" s="2">
        <v>1050</v>
      </c>
      <c r="B1051" s="2">
        <f>Cards!A1051</f>
        <v>0</v>
      </c>
      <c r="C1051" s="2" t="str">
        <f t="shared" si="16"/>
        <v>('0'),</v>
      </c>
    </row>
    <row r="1052" spans="1:3" x14ac:dyDescent="0.25">
      <c r="A1052" s="2">
        <v>1051</v>
      </c>
      <c r="B1052" s="2">
        <f>Cards!A1052</f>
        <v>0</v>
      </c>
      <c r="C1052" s="2" t="str">
        <f t="shared" si="16"/>
        <v>('0'),</v>
      </c>
    </row>
    <row r="1053" spans="1:3" x14ac:dyDescent="0.25">
      <c r="A1053" s="2">
        <v>1052</v>
      </c>
      <c r="B1053" s="2">
        <f>Cards!A1053</f>
        <v>0</v>
      </c>
      <c r="C1053" s="2" t="str">
        <f t="shared" si="16"/>
        <v>('0'),</v>
      </c>
    </row>
    <row r="1054" spans="1:3" x14ac:dyDescent="0.25">
      <c r="A1054" s="2">
        <v>1053</v>
      </c>
      <c r="B1054" s="2">
        <f>Cards!A1054</f>
        <v>0</v>
      </c>
      <c r="C1054" s="2" t="str">
        <f t="shared" si="16"/>
        <v>('0'),</v>
      </c>
    </row>
    <row r="1055" spans="1:3" x14ac:dyDescent="0.25">
      <c r="A1055" s="2">
        <v>1054</v>
      </c>
      <c r="B1055" s="2">
        <f>Cards!A1055</f>
        <v>0</v>
      </c>
      <c r="C1055" s="2" t="str">
        <f t="shared" si="16"/>
        <v>('0'),</v>
      </c>
    </row>
    <row r="1056" spans="1:3" x14ac:dyDescent="0.25">
      <c r="A1056" s="2">
        <v>1055</v>
      </c>
      <c r="B1056" s="2">
        <f>Cards!A1056</f>
        <v>0</v>
      </c>
      <c r="C1056" s="2" t="str">
        <f t="shared" si="16"/>
        <v>('0'),</v>
      </c>
    </row>
    <row r="1057" spans="1:3" x14ac:dyDescent="0.25">
      <c r="A1057" s="2">
        <v>1056</v>
      </c>
      <c r="B1057" s="2">
        <f>Cards!A1057</f>
        <v>0</v>
      </c>
      <c r="C1057" s="2" t="str">
        <f t="shared" si="16"/>
        <v>('0'),</v>
      </c>
    </row>
    <row r="1058" spans="1:3" x14ac:dyDescent="0.25">
      <c r="A1058" s="2">
        <v>1057</v>
      </c>
      <c r="B1058" s="2">
        <f>Cards!A1058</f>
        <v>0</v>
      </c>
      <c r="C1058" s="2" t="str">
        <f t="shared" si="16"/>
        <v>('0'),</v>
      </c>
    </row>
    <row r="1059" spans="1:3" x14ac:dyDescent="0.25">
      <c r="A1059" s="2">
        <v>1058</v>
      </c>
      <c r="B1059" s="2">
        <f>Cards!A1059</f>
        <v>0</v>
      </c>
      <c r="C1059" s="2" t="str">
        <f t="shared" si="16"/>
        <v>('0'),</v>
      </c>
    </row>
    <row r="1060" spans="1:3" x14ac:dyDescent="0.25">
      <c r="A1060" s="2">
        <v>1059</v>
      </c>
      <c r="B1060" s="2">
        <f>Cards!A1060</f>
        <v>0</v>
      </c>
      <c r="C1060" s="2" t="str">
        <f t="shared" si="16"/>
        <v>('0'),</v>
      </c>
    </row>
    <row r="1061" spans="1:3" x14ac:dyDescent="0.25">
      <c r="A1061" s="2">
        <v>1060</v>
      </c>
      <c r="B1061" s="2">
        <f>Cards!A1061</f>
        <v>0</v>
      </c>
      <c r="C1061" s="2" t="str">
        <f t="shared" si="16"/>
        <v>('0'),</v>
      </c>
    </row>
    <row r="1062" spans="1:3" x14ac:dyDescent="0.25">
      <c r="A1062" s="2">
        <v>1061</v>
      </c>
      <c r="B1062" s="2">
        <f>Cards!A1062</f>
        <v>0</v>
      </c>
      <c r="C1062" s="2" t="str">
        <f t="shared" si="16"/>
        <v>('0'),</v>
      </c>
    </row>
    <row r="1063" spans="1:3" x14ac:dyDescent="0.25">
      <c r="A1063" s="2">
        <v>1062</v>
      </c>
      <c r="B1063" s="2">
        <f>Cards!A1063</f>
        <v>0</v>
      </c>
      <c r="C1063" s="2" t="str">
        <f t="shared" si="16"/>
        <v>('0'),</v>
      </c>
    </row>
    <row r="1064" spans="1:3" x14ac:dyDescent="0.25">
      <c r="A1064" s="2">
        <v>1063</v>
      </c>
      <c r="B1064" s="2">
        <f>Cards!A1064</f>
        <v>0</v>
      </c>
      <c r="C1064" s="2" t="str">
        <f t="shared" si="16"/>
        <v>('0'),</v>
      </c>
    </row>
    <row r="1065" spans="1:3" x14ac:dyDescent="0.25">
      <c r="A1065" s="2">
        <v>1064</v>
      </c>
      <c r="B1065" s="2">
        <f>Cards!A1065</f>
        <v>0</v>
      </c>
      <c r="C1065" s="2" t="str">
        <f t="shared" si="16"/>
        <v>('0'),</v>
      </c>
    </row>
    <row r="1066" spans="1:3" x14ac:dyDescent="0.25">
      <c r="A1066" s="2">
        <v>1065</v>
      </c>
      <c r="B1066" s="2">
        <f>Cards!A1066</f>
        <v>0</v>
      </c>
      <c r="C1066" s="2" t="str">
        <f t="shared" si="16"/>
        <v>('0'),</v>
      </c>
    </row>
    <row r="1067" spans="1:3" x14ac:dyDescent="0.25">
      <c r="A1067" s="2">
        <v>1066</v>
      </c>
      <c r="B1067" s="2">
        <f>Cards!A1067</f>
        <v>0</v>
      </c>
      <c r="C1067" s="2" t="str">
        <f t="shared" si="16"/>
        <v>('0'),</v>
      </c>
    </row>
    <row r="1068" spans="1:3" x14ac:dyDescent="0.25">
      <c r="A1068" s="2">
        <v>1067</v>
      </c>
      <c r="B1068" s="2">
        <f>Cards!A1068</f>
        <v>0</v>
      </c>
      <c r="C1068" s="2" t="str">
        <f t="shared" si="16"/>
        <v>('0'),</v>
      </c>
    </row>
    <row r="1069" spans="1:3" x14ac:dyDescent="0.25">
      <c r="A1069" s="2">
        <v>1068</v>
      </c>
      <c r="B1069" s="2">
        <f>Cards!A1069</f>
        <v>0</v>
      </c>
      <c r="C1069" s="2" t="str">
        <f t="shared" si="16"/>
        <v>('0'),</v>
      </c>
    </row>
    <row r="1070" spans="1:3" x14ac:dyDescent="0.25">
      <c r="A1070" s="2">
        <v>1069</v>
      </c>
      <c r="B1070" s="2">
        <f>Cards!A1070</f>
        <v>0</v>
      </c>
      <c r="C1070" s="2" t="str">
        <f t="shared" si="16"/>
        <v>('0'),</v>
      </c>
    </row>
    <row r="1071" spans="1:3" x14ac:dyDescent="0.25">
      <c r="A1071" s="2">
        <v>1070</v>
      </c>
      <c r="B1071" s="2">
        <f>Cards!A1071</f>
        <v>0</v>
      </c>
      <c r="C1071" s="2" t="str">
        <f t="shared" si="16"/>
        <v>('0'),</v>
      </c>
    </row>
    <row r="1072" spans="1:3" x14ac:dyDescent="0.25">
      <c r="A1072" s="2">
        <v>1071</v>
      </c>
      <c r="B1072" s="2">
        <f>Cards!A1072</f>
        <v>0</v>
      </c>
      <c r="C1072" s="2" t="str">
        <f t="shared" si="16"/>
        <v>('0'),</v>
      </c>
    </row>
    <row r="1073" spans="1:3" x14ac:dyDescent="0.25">
      <c r="A1073" s="2">
        <v>1072</v>
      </c>
      <c r="B1073" s="2">
        <f>Cards!A1073</f>
        <v>0</v>
      </c>
      <c r="C1073" s="2" t="str">
        <f t="shared" si="16"/>
        <v>('0'),</v>
      </c>
    </row>
    <row r="1074" spans="1:3" x14ac:dyDescent="0.25">
      <c r="A1074" s="2">
        <v>1073</v>
      </c>
      <c r="B1074" s="2">
        <f>Cards!A1074</f>
        <v>0</v>
      </c>
      <c r="C1074" s="2" t="str">
        <f t="shared" si="16"/>
        <v>('0'),</v>
      </c>
    </row>
    <row r="1075" spans="1:3" x14ac:dyDescent="0.25">
      <c r="A1075" s="2">
        <v>1074</v>
      </c>
      <c r="B1075" s="2">
        <f>Cards!A1075</f>
        <v>0</v>
      </c>
      <c r="C1075" s="2" t="str">
        <f t="shared" si="16"/>
        <v>('0'),</v>
      </c>
    </row>
    <row r="1076" spans="1:3" x14ac:dyDescent="0.25">
      <c r="A1076" s="2">
        <v>1075</v>
      </c>
      <c r="B1076" s="2">
        <f>Cards!A1076</f>
        <v>0</v>
      </c>
      <c r="C1076" s="2" t="str">
        <f t="shared" si="16"/>
        <v>('0'),</v>
      </c>
    </row>
    <row r="1077" spans="1:3" x14ac:dyDescent="0.25">
      <c r="A1077" s="2">
        <v>1076</v>
      </c>
      <c r="B1077" s="2">
        <f>Cards!A1077</f>
        <v>0</v>
      </c>
      <c r="C1077" s="2" t="str">
        <f t="shared" si="16"/>
        <v>('0'),</v>
      </c>
    </row>
    <row r="1078" spans="1:3" x14ac:dyDescent="0.25">
      <c r="A1078" s="2">
        <v>1077</v>
      </c>
      <c r="B1078" s="2">
        <f>Cards!A1078</f>
        <v>0</v>
      </c>
      <c r="C1078" s="2" t="str">
        <f t="shared" si="16"/>
        <v>('0'),</v>
      </c>
    </row>
    <row r="1079" spans="1:3" x14ac:dyDescent="0.25">
      <c r="A1079" s="2">
        <v>1078</v>
      </c>
      <c r="B1079" s="2">
        <f>Cards!A1079</f>
        <v>0</v>
      </c>
      <c r="C1079" s="2" t="str">
        <f t="shared" si="16"/>
        <v>('0'),</v>
      </c>
    </row>
    <row r="1080" spans="1:3" x14ac:dyDescent="0.25">
      <c r="A1080" s="2">
        <v>1079</v>
      </c>
      <c r="B1080" s="2">
        <f>Cards!A1080</f>
        <v>0</v>
      </c>
      <c r="C1080" s="2" t="str">
        <f t="shared" si="16"/>
        <v>('0'),</v>
      </c>
    </row>
    <row r="1081" spans="1:3" x14ac:dyDescent="0.25">
      <c r="A1081" s="2">
        <v>1080</v>
      </c>
      <c r="B1081" s="2">
        <f>Cards!A1081</f>
        <v>0</v>
      </c>
      <c r="C1081" s="2" t="str">
        <f t="shared" si="16"/>
        <v>('0'),</v>
      </c>
    </row>
    <row r="1082" spans="1:3" x14ac:dyDescent="0.25">
      <c r="A1082" s="2">
        <v>1081</v>
      </c>
      <c r="B1082" s="2">
        <f>Cards!A1082</f>
        <v>0</v>
      </c>
      <c r="C1082" s="2" t="str">
        <f t="shared" si="16"/>
        <v>('0'),</v>
      </c>
    </row>
    <row r="1083" spans="1:3" x14ac:dyDescent="0.25">
      <c r="A1083" s="2">
        <v>1082</v>
      </c>
      <c r="B1083" s="2">
        <f>Cards!A1083</f>
        <v>0</v>
      </c>
      <c r="C1083" s="2" t="str">
        <f t="shared" si="16"/>
        <v>('0'),</v>
      </c>
    </row>
    <row r="1084" spans="1:3" x14ac:dyDescent="0.25">
      <c r="A1084" s="2">
        <v>1083</v>
      </c>
      <c r="B1084" s="2">
        <f>Cards!A1084</f>
        <v>0</v>
      </c>
      <c r="C1084" s="2" t="str">
        <f t="shared" si="16"/>
        <v>('0'),</v>
      </c>
    </row>
    <row r="1085" spans="1:3" x14ac:dyDescent="0.25">
      <c r="A1085" s="2">
        <v>1084</v>
      </c>
      <c r="B1085" s="2">
        <f>Cards!A1085</f>
        <v>0</v>
      </c>
      <c r="C1085" s="2" t="str">
        <f t="shared" si="16"/>
        <v>('0'),</v>
      </c>
    </row>
    <row r="1086" spans="1:3" x14ac:dyDescent="0.25">
      <c r="A1086" s="2">
        <v>1085</v>
      </c>
      <c r="B1086" s="2">
        <f>Cards!A1086</f>
        <v>0</v>
      </c>
      <c r="C1086" s="2" t="str">
        <f t="shared" si="16"/>
        <v>('0'),</v>
      </c>
    </row>
    <row r="1087" spans="1:3" x14ac:dyDescent="0.25">
      <c r="A1087" s="2">
        <v>1086</v>
      </c>
      <c r="B1087" s="2">
        <f>Cards!A1087</f>
        <v>0</v>
      </c>
      <c r="C1087" s="2" t="str">
        <f t="shared" si="16"/>
        <v>('0'),</v>
      </c>
    </row>
    <row r="1088" spans="1:3" x14ac:dyDescent="0.25">
      <c r="A1088" s="2">
        <v>1087</v>
      </c>
      <c r="B1088" s="2">
        <f>Cards!A1088</f>
        <v>0</v>
      </c>
      <c r="C1088" s="2" t="str">
        <f t="shared" si="16"/>
        <v>('0'),</v>
      </c>
    </row>
    <row r="1089" spans="1:3" x14ac:dyDescent="0.25">
      <c r="A1089" s="2">
        <v>1088</v>
      </c>
      <c r="B1089" s="2">
        <f>Cards!A1089</f>
        <v>0</v>
      </c>
      <c r="C1089" s="2" t="str">
        <f t="shared" si="16"/>
        <v>('0'),</v>
      </c>
    </row>
    <row r="1090" spans="1:3" x14ac:dyDescent="0.25">
      <c r="A1090" s="2">
        <v>1089</v>
      </c>
      <c r="B1090" s="2">
        <f>Cards!A1090</f>
        <v>0</v>
      </c>
      <c r="C1090" s="2" t="str">
        <f t="shared" si="16"/>
        <v>('0'),</v>
      </c>
    </row>
    <row r="1091" spans="1:3" x14ac:dyDescent="0.25">
      <c r="A1091" s="2">
        <v>1090</v>
      </c>
      <c r="B1091" s="2">
        <f>Cards!A1091</f>
        <v>0</v>
      </c>
      <c r="C1091" s="2" t="str">
        <f t="shared" ref="C1091:C1154" si="17">_xlfn.CONCAT("('",B1091,"'),")</f>
        <v>('0'),</v>
      </c>
    </row>
    <row r="1092" spans="1:3" x14ac:dyDescent="0.25">
      <c r="A1092" s="2">
        <v>1091</v>
      </c>
      <c r="B1092" s="2">
        <f>Cards!A1092</f>
        <v>0</v>
      </c>
      <c r="C1092" s="2" t="str">
        <f t="shared" si="17"/>
        <v>('0'),</v>
      </c>
    </row>
    <row r="1093" spans="1:3" x14ac:dyDescent="0.25">
      <c r="A1093" s="2">
        <v>1092</v>
      </c>
      <c r="B1093" s="2">
        <f>Cards!A1093</f>
        <v>0</v>
      </c>
      <c r="C1093" s="2" t="str">
        <f t="shared" si="17"/>
        <v>('0'),</v>
      </c>
    </row>
    <row r="1094" spans="1:3" x14ac:dyDescent="0.25">
      <c r="A1094" s="2">
        <v>1093</v>
      </c>
      <c r="B1094" s="2">
        <f>Cards!A1094</f>
        <v>0</v>
      </c>
      <c r="C1094" s="2" t="str">
        <f t="shared" si="17"/>
        <v>('0'),</v>
      </c>
    </row>
    <row r="1095" spans="1:3" x14ac:dyDescent="0.25">
      <c r="A1095" s="2">
        <v>1094</v>
      </c>
      <c r="B1095" s="2">
        <f>Cards!A1095</f>
        <v>0</v>
      </c>
      <c r="C1095" s="2" t="str">
        <f t="shared" si="17"/>
        <v>('0'),</v>
      </c>
    </row>
    <row r="1096" spans="1:3" x14ac:dyDescent="0.25">
      <c r="A1096" s="2">
        <v>1095</v>
      </c>
      <c r="B1096" s="2">
        <f>Cards!A1096</f>
        <v>0</v>
      </c>
      <c r="C1096" s="2" t="str">
        <f t="shared" si="17"/>
        <v>('0'),</v>
      </c>
    </row>
    <row r="1097" spans="1:3" x14ac:dyDescent="0.25">
      <c r="A1097" s="2">
        <v>1096</v>
      </c>
      <c r="B1097" s="2">
        <f>Cards!A1097</f>
        <v>0</v>
      </c>
      <c r="C1097" s="2" t="str">
        <f t="shared" si="17"/>
        <v>('0'),</v>
      </c>
    </row>
    <row r="1098" spans="1:3" x14ac:dyDescent="0.25">
      <c r="A1098" s="2">
        <v>1097</v>
      </c>
      <c r="B1098" s="2">
        <f>Cards!A1098</f>
        <v>0</v>
      </c>
      <c r="C1098" s="2" t="str">
        <f t="shared" si="17"/>
        <v>('0'),</v>
      </c>
    </row>
    <row r="1099" spans="1:3" x14ac:dyDescent="0.25">
      <c r="A1099" s="2">
        <v>1098</v>
      </c>
      <c r="B1099" s="2">
        <f>Cards!A1099</f>
        <v>0</v>
      </c>
      <c r="C1099" s="2" t="str">
        <f t="shared" si="17"/>
        <v>('0'),</v>
      </c>
    </row>
    <row r="1100" spans="1:3" x14ac:dyDescent="0.25">
      <c r="A1100" s="2">
        <v>1099</v>
      </c>
      <c r="B1100" s="2">
        <f>Cards!A1100</f>
        <v>0</v>
      </c>
      <c r="C1100" s="2" t="str">
        <f t="shared" si="17"/>
        <v>('0'),</v>
      </c>
    </row>
    <row r="1101" spans="1:3" x14ac:dyDescent="0.25">
      <c r="A1101" s="2">
        <v>1100</v>
      </c>
      <c r="B1101" s="2">
        <f>Cards!A1101</f>
        <v>0</v>
      </c>
      <c r="C1101" s="2" t="str">
        <f t="shared" si="17"/>
        <v>('0'),</v>
      </c>
    </row>
    <row r="1102" spans="1:3" x14ac:dyDescent="0.25">
      <c r="A1102" s="2">
        <v>1101</v>
      </c>
      <c r="B1102" s="2">
        <f>Cards!A1102</f>
        <v>0</v>
      </c>
      <c r="C1102" s="2" t="str">
        <f t="shared" si="17"/>
        <v>('0'),</v>
      </c>
    </row>
    <row r="1103" spans="1:3" x14ac:dyDescent="0.25">
      <c r="A1103" s="2">
        <v>1102</v>
      </c>
      <c r="B1103" s="2">
        <f>Cards!A1103</f>
        <v>0</v>
      </c>
      <c r="C1103" s="2" t="str">
        <f t="shared" si="17"/>
        <v>('0'),</v>
      </c>
    </row>
    <row r="1104" spans="1:3" x14ac:dyDescent="0.25">
      <c r="A1104" s="2">
        <v>1103</v>
      </c>
      <c r="B1104" s="2">
        <f>Cards!A1104</f>
        <v>0</v>
      </c>
      <c r="C1104" s="2" t="str">
        <f t="shared" si="17"/>
        <v>('0'),</v>
      </c>
    </row>
    <row r="1105" spans="1:3" x14ac:dyDescent="0.25">
      <c r="A1105" s="2">
        <v>1104</v>
      </c>
      <c r="B1105" s="2">
        <f>Cards!A1105</f>
        <v>0</v>
      </c>
      <c r="C1105" s="2" t="str">
        <f t="shared" si="17"/>
        <v>('0'),</v>
      </c>
    </row>
    <row r="1106" spans="1:3" x14ac:dyDescent="0.25">
      <c r="A1106" s="2">
        <v>1105</v>
      </c>
      <c r="B1106" s="2">
        <f>Cards!A1106</f>
        <v>0</v>
      </c>
      <c r="C1106" s="2" t="str">
        <f t="shared" si="17"/>
        <v>('0'),</v>
      </c>
    </row>
    <row r="1107" spans="1:3" x14ac:dyDescent="0.25">
      <c r="A1107" s="2">
        <v>1106</v>
      </c>
      <c r="B1107" s="2">
        <f>Cards!A1107</f>
        <v>0</v>
      </c>
      <c r="C1107" s="2" t="str">
        <f t="shared" si="17"/>
        <v>('0'),</v>
      </c>
    </row>
    <row r="1108" spans="1:3" x14ac:dyDescent="0.25">
      <c r="A1108" s="2">
        <v>1107</v>
      </c>
      <c r="B1108" s="2">
        <f>Cards!A1108</f>
        <v>0</v>
      </c>
      <c r="C1108" s="2" t="str">
        <f t="shared" si="17"/>
        <v>('0'),</v>
      </c>
    </row>
    <row r="1109" spans="1:3" x14ac:dyDescent="0.25">
      <c r="A1109" s="2">
        <v>1108</v>
      </c>
      <c r="B1109" s="2">
        <f>Cards!A1109</f>
        <v>0</v>
      </c>
      <c r="C1109" s="2" t="str">
        <f t="shared" si="17"/>
        <v>('0'),</v>
      </c>
    </row>
    <row r="1110" spans="1:3" x14ac:dyDescent="0.25">
      <c r="A1110" s="2">
        <v>1109</v>
      </c>
      <c r="B1110" s="2">
        <f>Cards!A1110</f>
        <v>0</v>
      </c>
      <c r="C1110" s="2" t="str">
        <f t="shared" si="17"/>
        <v>('0'),</v>
      </c>
    </row>
    <row r="1111" spans="1:3" x14ac:dyDescent="0.25">
      <c r="A1111" s="2">
        <v>1110</v>
      </c>
      <c r="B1111" s="2">
        <f>Cards!A1111</f>
        <v>0</v>
      </c>
      <c r="C1111" s="2" t="str">
        <f t="shared" si="17"/>
        <v>('0'),</v>
      </c>
    </row>
    <row r="1112" spans="1:3" x14ac:dyDescent="0.25">
      <c r="A1112" s="2">
        <v>1111</v>
      </c>
      <c r="B1112" s="2">
        <f>Cards!A1112</f>
        <v>0</v>
      </c>
      <c r="C1112" s="2" t="str">
        <f t="shared" si="17"/>
        <v>('0'),</v>
      </c>
    </row>
    <row r="1113" spans="1:3" x14ac:dyDescent="0.25">
      <c r="A1113" s="2">
        <v>1112</v>
      </c>
      <c r="B1113" s="2">
        <f>Cards!A1113</f>
        <v>0</v>
      </c>
      <c r="C1113" s="2" t="str">
        <f t="shared" si="17"/>
        <v>('0'),</v>
      </c>
    </row>
    <row r="1114" spans="1:3" x14ac:dyDescent="0.25">
      <c r="A1114" s="2">
        <v>1113</v>
      </c>
      <c r="B1114" s="2">
        <f>Cards!A1114</f>
        <v>0</v>
      </c>
      <c r="C1114" s="2" t="str">
        <f t="shared" si="17"/>
        <v>('0'),</v>
      </c>
    </row>
    <row r="1115" spans="1:3" x14ac:dyDescent="0.25">
      <c r="A1115" s="2">
        <v>1114</v>
      </c>
      <c r="B1115" s="2">
        <f>Cards!A1115</f>
        <v>0</v>
      </c>
      <c r="C1115" s="2" t="str">
        <f t="shared" si="17"/>
        <v>('0'),</v>
      </c>
    </row>
    <row r="1116" spans="1:3" x14ac:dyDescent="0.25">
      <c r="A1116" s="2">
        <v>1115</v>
      </c>
      <c r="B1116" s="2">
        <f>Cards!A1116</f>
        <v>0</v>
      </c>
      <c r="C1116" s="2" t="str">
        <f t="shared" si="17"/>
        <v>('0'),</v>
      </c>
    </row>
    <row r="1117" spans="1:3" x14ac:dyDescent="0.25">
      <c r="A1117" s="2">
        <v>1116</v>
      </c>
      <c r="B1117" s="2">
        <f>Cards!A1117</f>
        <v>0</v>
      </c>
      <c r="C1117" s="2" t="str">
        <f t="shared" si="17"/>
        <v>('0'),</v>
      </c>
    </row>
    <row r="1118" spans="1:3" x14ac:dyDescent="0.25">
      <c r="A1118" s="2">
        <v>1117</v>
      </c>
      <c r="B1118" s="2">
        <f>Cards!A1118</f>
        <v>0</v>
      </c>
      <c r="C1118" s="2" t="str">
        <f t="shared" si="17"/>
        <v>('0'),</v>
      </c>
    </row>
    <row r="1119" spans="1:3" x14ac:dyDescent="0.25">
      <c r="A1119" s="2">
        <v>1118</v>
      </c>
      <c r="B1119" s="2">
        <f>Cards!A1119</f>
        <v>0</v>
      </c>
      <c r="C1119" s="2" t="str">
        <f t="shared" si="17"/>
        <v>('0'),</v>
      </c>
    </row>
    <row r="1120" spans="1:3" x14ac:dyDescent="0.25">
      <c r="A1120" s="2">
        <v>1119</v>
      </c>
      <c r="B1120" s="2">
        <f>Cards!A1120</f>
        <v>0</v>
      </c>
      <c r="C1120" s="2" t="str">
        <f t="shared" si="17"/>
        <v>('0'),</v>
      </c>
    </row>
    <row r="1121" spans="1:3" x14ac:dyDescent="0.25">
      <c r="A1121" s="2">
        <v>1120</v>
      </c>
      <c r="B1121" s="2">
        <f>Cards!A1121</f>
        <v>0</v>
      </c>
      <c r="C1121" s="2" t="str">
        <f t="shared" si="17"/>
        <v>('0'),</v>
      </c>
    </row>
    <row r="1122" spans="1:3" x14ac:dyDescent="0.25">
      <c r="A1122" s="2">
        <v>1121</v>
      </c>
      <c r="B1122" s="2">
        <f>Cards!A1122</f>
        <v>0</v>
      </c>
      <c r="C1122" s="2" t="str">
        <f t="shared" si="17"/>
        <v>('0'),</v>
      </c>
    </row>
    <row r="1123" spans="1:3" x14ac:dyDescent="0.25">
      <c r="A1123" s="2">
        <v>1122</v>
      </c>
      <c r="B1123" s="2">
        <f>Cards!A1123</f>
        <v>0</v>
      </c>
      <c r="C1123" s="2" t="str">
        <f t="shared" si="17"/>
        <v>('0'),</v>
      </c>
    </row>
    <row r="1124" spans="1:3" x14ac:dyDescent="0.25">
      <c r="A1124" s="2">
        <v>1123</v>
      </c>
      <c r="B1124" s="2">
        <f>Cards!A1124</f>
        <v>0</v>
      </c>
      <c r="C1124" s="2" t="str">
        <f t="shared" si="17"/>
        <v>('0'),</v>
      </c>
    </row>
    <row r="1125" spans="1:3" x14ac:dyDescent="0.25">
      <c r="A1125" s="2">
        <v>1124</v>
      </c>
      <c r="B1125" s="2">
        <f>Cards!A1125</f>
        <v>0</v>
      </c>
      <c r="C1125" s="2" t="str">
        <f t="shared" si="17"/>
        <v>('0'),</v>
      </c>
    </row>
    <row r="1126" spans="1:3" x14ac:dyDescent="0.25">
      <c r="A1126" s="2">
        <v>1125</v>
      </c>
      <c r="B1126" s="2">
        <f>Cards!A1126</f>
        <v>0</v>
      </c>
      <c r="C1126" s="2" t="str">
        <f t="shared" si="17"/>
        <v>('0'),</v>
      </c>
    </row>
    <row r="1127" spans="1:3" x14ac:dyDescent="0.25">
      <c r="A1127" s="2">
        <v>1126</v>
      </c>
      <c r="B1127" s="2">
        <f>Cards!A1127</f>
        <v>0</v>
      </c>
      <c r="C1127" s="2" t="str">
        <f t="shared" si="17"/>
        <v>('0'),</v>
      </c>
    </row>
    <row r="1128" spans="1:3" x14ac:dyDescent="0.25">
      <c r="A1128" s="2">
        <v>1127</v>
      </c>
      <c r="B1128" s="2">
        <f>Cards!A1128</f>
        <v>0</v>
      </c>
      <c r="C1128" s="2" t="str">
        <f t="shared" si="17"/>
        <v>('0'),</v>
      </c>
    </row>
    <row r="1129" spans="1:3" x14ac:dyDescent="0.25">
      <c r="A1129" s="2">
        <v>1128</v>
      </c>
      <c r="B1129" s="2">
        <f>Cards!A1129</f>
        <v>0</v>
      </c>
      <c r="C1129" s="2" t="str">
        <f t="shared" si="17"/>
        <v>('0'),</v>
      </c>
    </row>
    <row r="1130" spans="1:3" x14ac:dyDescent="0.25">
      <c r="A1130" s="2">
        <v>1129</v>
      </c>
      <c r="B1130" s="2">
        <f>Cards!A1130</f>
        <v>0</v>
      </c>
      <c r="C1130" s="2" t="str">
        <f t="shared" si="17"/>
        <v>('0'),</v>
      </c>
    </row>
    <row r="1131" spans="1:3" x14ac:dyDescent="0.25">
      <c r="A1131" s="2">
        <v>1130</v>
      </c>
      <c r="B1131" s="2">
        <f>Cards!A1131</f>
        <v>0</v>
      </c>
      <c r="C1131" s="2" t="str">
        <f t="shared" si="17"/>
        <v>('0'),</v>
      </c>
    </row>
    <row r="1132" spans="1:3" x14ac:dyDescent="0.25">
      <c r="A1132" s="2">
        <v>1131</v>
      </c>
      <c r="B1132" s="2">
        <f>Cards!A1132</f>
        <v>0</v>
      </c>
      <c r="C1132" s="2" t="str">
        <f t="shared" si="17"/>
        <v>('0'),</v>
      </c>
    </row>
    <row r="1133" spans="1:3" x14ac:dyDescent="0.25">
      <c r="A1133" s="2">
        <v>1132</v>
      </c>
      <c r="B1133" s="2">
        <f>Cards!A1133</f>
        <v>0</v>
      </c>
      <c r="C1133" s="2" t="str">
        <f t="shared" si="17"/>
        <v>('0'),</v>
      </c>
    </row>
    <row r="1134" spans="1:3" x14ac:dyDescent="0.25">
      <c r="A1134" s="2">
        <v>1133</v>
      </c>
      <c r="B1134" s="2">
        <f>Cards!A1134</f>
        <v>0</v>
      </c>
      <c r="C1134" s="2" t="str">
        <f t="shared" si="17"/>
        <v>('0'),</v>
      </c>
    </row>
    <row r="1135" spans="1:3" x14ac:dyDescent="0.25">
      <c r="A1135" s="2">
        <v>1134</v>
      </c>
      <c r="B1135" s="2">
        <f>Cards!A1135</f>
        <v>0</v>
      </c>
      <c r="C1135" s="2" t="str">
        <f t="shared" si="17"/>
        <v>('0'),</v>
      </c>
    </row>
    <row r="1136" spans="1:3" x14ac:dyDescent="0.25">
      <c r="A1136" s="2">
        <v>1135</v>
      </c>
      <c r="B1136" s="2">
        <f>Cards!A1136</f>
        <v>0</v>
      </c>
      <c r="C1136" s="2" t="str">
        <f t="shared" si="17"/>
        <v>('0'),</v>
      </c>
    </row>
    <row r="1137" spans="1:3" x14ac:dyDescent="0.25">
      <c r="A1137" s="2">
        <v>1136</v>
      </c>
      <c r="B1137" s="2">
        <f>Cards!A1137</f>
        <v>0</v>
      </c>
      <c r="C1137" s="2" t="str">
        <f t="shared" si="17"/>
        <v>('0'),</v>
      </c>
    </row>
    <row r="1138" spans="1:3" x14ac:dyDescent="0.25">
      <c r="A1138" s="2">
        <v>1137</v>
      </c>
      <c r="B1138" s="2">
        <f>Cards!A1138</f>
        <v>0</v>
      </c>
      <c r="C1138" s="2" t="str">
        <f t="shared" si="17"/>
        <v>('0'),</v>
      </c>
    </row>
    <row r="1139" spans="1:3" x14ac:dyDescent="0.25">
      <c r="A1139" s="2">
        <v>1138</v>
      </c>
      <c r="B1139" s="2">
        <f>Cards!A1139</f>
        <v>0</v>
      </c>
      <c r="C1139" s="2" t="str">
        <f t="shared" si="17"/>
        <v>('0'),</v>
      </c>
    </row>
    <row r="1140" spans="1:3" x14ac:dyDescent="0.25">
      <c r="A1140" s="2">
        <v>1139</v>
      </c>
      <c r="B1140" s="2">
        <f>Cards!A1140</f>
        <v>0</v>
      </c>
      <c r="C1140" s="2" t="str">
        <f t="shared" si="17"/>
        <v>('0'),</v>
      </c>
    </row>
    <row r="1141" spans="1:3" x14ac:dyDescent="0.25">
      <c r="A1141" s="2">
        <v>1140</v>
      </c>
      <c r="B1141" s="2">
        <f>Cards!A1141</f>
        <v>0</v>
      </c>
      <c r="C1141" s="2" t="str">
        <f t="shared" si="17"/>
        <v>('0'),</v>
      </c>
    </row>
    <row r="1142" spans="1:3" x14ac:dyDescent="0.25">
      <c r="A1142" s="2">
        <v>1141</v>
      </c>
      <c r="B1142" s="2">
        <f>Cards!A1142</f>
        <v>0</v>
      </c>
      <c r="C1142" s="2" t="str">
        <f t="shared" si="17"/>
        <v>('0'),</v>
      </c>
    </row>
    <row r="1143" spans="1:3" x14ac:dyDescent="0.25">
      <c r="A1143" s="2">
        <v>1142</v>
      </c>
      <c r="B1143" s="2">
        <f>Cards!A1143</f>
        <v>0</v>
      </c>
      <c r="C1143" s="2" t="str">
        <f t="shared" si="17"/>
        <v>('0'),</v>
      </c>
    </row>
    <row r="1144" spans="1:3" x14ac:dyDescent="0.25">
      <c r="A1144" s="2">
        <v>1143</v>
      </c>
      <c r="B1144" s="2">
        <f>Cards!A1144</f>
        <v>0</v>
      </c>
      <c r="C1144" s="2" t="str">
        <f t="shared" si="17"/>
        <v>('0'),</v>
      </c>
    </row>
    <row r="1145" spans="1:3" x14ac:dyDescent="0.25">
      <c r="A1145" s="2">
        <v>1144</v>
      </c>
      <c r="B1145" s="2">
        <f>Cards!A1145</f>
        <v>0</v>
      </c>
      <c r="C1145" s="2" t="str">
        <f t="shared" si="17"/>
        <v>('0'),</v>
      </c>
    </row>
    <row r="1146" spans="1:3" x14ac:dyDescent="0.25">
      <c r="A1146" s="2">
        <v>1145</v>
      </c>
      <c r="B1146" s="2">
        <f>Cards!A1146</f>
        <v>0</v>
      </c>
      <c r="C1146" s="2" t="str">
        <f t="shared" si="17"/>
        <v>('0'),</v>
      </c>
    </row>
    <row r="1147" spans="1:3" x14ac:dyDescent="0.25">
      <c r="A1147" s="2">
        <v>1146</v>
      </c>
      <c r="B1147" s="2">
        <f>Cards!A1147</f>
        <v>0</v>
      </c>
      <c r="C1147" s="2" t="str">
        <f t="shared" si="17"/>
        <v>('0'),</v>
      </c>
    </row>
    <row r="1148" spans="1:3" x14ac:dyDescent="0.25">
      <c r="A1148" s="2">
        <v>1147</v>
      </c>
      <c r="B1148" s="2">
        <f>Cards!A1148</f>
        <v>0</v>
      </c>
      <c r="C1148" s="2" t="str">
        <f t="shared" si="17"/>
        <v>('0'),</v>
      </c>
    </row>
    <row r="1149" spans="1:3" x14ac:dyDescent="0.25">
      <c r="A1149" s="2">
        <v>1148</v>
      </c>
      <c r="B1149" s="2">
        <f>Cards!A1149</f>
        <v>0</v>
      </c>
      <c r="C1149" s="2" t="str">
        <f t="shared" si="17"/>
        <v>('0'),</v>
      </c>
    </row>
    <row r="1150" spans="1:3" x14ac:dyDescent="0.25">
      <c r="A1150" s="2">
        <v>1149</v>
      </c>
      <c r="B1150" s="2">
        <f>Cards!A1150</f>
        <v>0</v>
      </c>
      <c r="C1150" s="2" t="str">
        <f t="shared" si="17"/>
        <v>('0'),</v>
      </c>
    </row>
    <row r="1151" spans="1:3" x14ac:dyDescent="0.25">
      <c r="A1151" s="2">
        <v>1150</v>
      </c>
      <c r="B1151" s="2">
        <f>Cards!A1151</f>
        <v>0</v>
      </c>
      <c r="C1151" s="2" t="str">
        <f t="shared" si="17"/>
        <v>('0'),</v>
      </c>
    </row>
    <row r="1152" spans="1:3" x14ac:dyDescent="0.25">
      <c r="A1152" s="2">
        <v>1151</v>
      </c>
      <c r="B1152" s="2">
        <f>Cards!A1152</f>
        <v>0</v>
      </c>
      <c r="C1152" s="2" t="str">
        <f t="shared" si="17"/>
        <v>('0'),</v>
      </c>
    </row>
    <row r="1153" spans="1:3" x14ac:dyDescent="0.25">
      <c r="A1153" s="2">
        <v>1152</v>
      </c>
      <c r="B1153" s="2">
        <f>Cards!A1153</f>
        <v>0</v>
      </c>
      <c r="C1153" s="2" t="str">
        <f t="shared" si="17"/>
        <v>('0'),</v>
      </c>
    </row>
    <row r="1154" spans="1:3" x14ac:dyDescent="0.25">
      <c r="A1154" s="2">
        <v>1153</v>
      </c>
      <c r="B1154" s="2">
        <f>Cards!A1154</f>
        <v>0</v>
      </c>
      <c r="C1154" s="2" t="str">
        <f t="shared" si="17"/>
        <v>('0'),</v>
      </c>
    </row>
    <row r="1155" spans="1:3" x14ac:dyDescent="0.25">
      <c r="A1155" s="2">
        <v>1154</v>
      </c>
      <c r="B1155" s="2">
        <f>Cards!A1155</f>
        <v>0</v>
      </c>
      <c r="C1155" s="2" t="str">
        <f t="shared" ref="C1155:C1218" si="18">_xlfn.CONCAT("('",B1155,"'),")</f>
        <v>('0'),</v>
      </c>
    </row>
    <row r="1156" spans="1:3" x14ac:dyDescent="0.25">
      <c r="A1156" s="2">
        <v>1155</v>
      </c>
      <c r="B1156" s="2">
        <f>Cards!A1156</f>
        <v>0</v>
      </c>
      <c r="C1156" s="2" t="str">
        <f t="shared" si="18"/>
        <v>('0'),</v>
      </c>
    </row>
    <row r="1157" spans="1:3" x14ac:dyDescent="0.25">
      <c r="A1157" s="2">
        <v>1156</v>
      </c>
      <c r="B1157" s="2">
        <f>Cards!A1157</f>
        <v>0</v>
      </c>
      <c r="C1157" s="2" t="str">
        <f t="shared" si="18"/>
        <v>('0'),</v>
      </c>
    </row>
    <row r="1158" spans="1:3" x14ac:dyDescent="0.25">
      <c r="A1158" s="2">
        <v>1157</v>
      </c>
      <c r="B1158" s="2">
        <f>Cards!A1158</f>
        <v>0</v>
      </c>
      <c r="C1158" s="2" t="str">
        <f t="shared" si="18"/>
        <v>('0'),</v>
      </c>
    </row>
    <row r="1159" spans="1:3" x14ac:dyDescent="0.25">
      <c r="A1159" s="2">
        <v>1158</v>
      </c>
      <c r="B1159" s="2">
        <f>Cards!A1159</f>
        <v>0</v>
      </c>
      <c r="C1159" s="2" t="str">
        <f t="shared" si="18"/>
        <v>('0'),</v>
      </c>
    </row>
    <row r="1160" spans="1:3" x14ac:dyDescent="0.25">
      <c r="A1160" s="2">
        <v>1159</v>
      </c>
      <c r="B1160" s="2">
        <f>Cards!A1160</f>
        <v>0</v>
      </c>
      <c r="C1160" s="2" t="str">
        <f t="shared" si="18"/>
        <v>('0'),</v>
      </c>
    </row>
    <row r="1161" spans="1:3" x14ac:dyDescent="0.25">
      <c r="A1161" s="2">
        <v>1160</v>
      </c>
      <c r="B1161" s="2">
        <f>Cards!A1161</f>
        <v>0</v>
      </c>
      <c r="C1161" s="2" t="str">
        <f t="shared" si="18"/>
        <v>('0'),</v>
      </c>
    </row>
    <row r="1162" spans="1:3" x14ac:dyDescent="0.25">
      <c r="A1162" s="2">
        <v>1161</v>
      </c>
      <c r="B1162" s="2">
        <f>Cards!A1162</f>
        <v>0</v>
      </c>
      <c r="C1162" s="2" t="str">
        <f t="shared" si="18"/>
        <v>('0'),</v>
      </c>
    </row>
    <row r="1163" spans="1:3" x14ac:dyDescent="0.25">
      <c r="A1163" s="2">
        <v>1162</v>
      </c>
      <c r="B1163" s="2">
        <f>Cards!A1163</f>
        <v>0</v>
      </c>
      <c r="C1163" s="2" t="str">
        <f t="shared" si="18"/>
        <v>('0'),</v>
      </c>
    </row>
    <row r="1164" spans="1:3" x14ac:dyDescent="0.25">
      <c r="A1164" s="2">
        <v>1163</v>
      </c>
      <c r="B1164" s="2">
        <f>Cards!A1164</f>
        <v>0</v>
      </c>
      <c r="C1164" s="2" t="str">
        <f t="shared" si="18"/>
        <v>('0'),</v>
      </c>
    </row>
    <row r="1165" spans="1:3" x14ac:dyDescent="0.25">
      <c r="A1165" s="2">
        <v>1164</v>
      </c>
      <c r="B1165" s="2">
        <f>Cards!A1165</f>
        <v>0</v>
      </c>
      <c r="C1165" s="2" t="str">
        <f t="shared" si="18"/>
        <v>('0'),</v>
      </c>
    </row>
    <row r="1166" spans="1:3" x14ac:dyDescent="0.25">
      <c r="A1166" s="2">
        <v>1165</v>
      </c>
      <c r="B1166" s="2">
        <f>Cards!A1166</f>
        <v>0</v>
      </c>
      <c r="C1166" s="2" t="str">
        <f t="shared" si="18"/>
        <v>('0'),</v>
      </c>
    </row>
    <row r="1167" spans="1:3" x14ac:dyDescent="0.25">
      <c r="A1167" s="2">
        <v>1166</v>
      </c>
      <c r="B1167" s="2">
        <f>Cards!A1167</f>
        <v>0</v>
      </c>
      <c r="C1167" s="2" t="str">
        <f t="shared" si="18"/>
        <v>('0'),</v>
      </c>
    </row>
    <row r="1168" spans="1:3" x14ac:dyDescent="0.25">
      <c r="A1168" s="2">
        <v>1167</v>
      </c>
      <c r="B1168" s="2">
        <f>Cards!A1168</f>
        <v>0</v>
      </c>
      <c r="C1168" s="2" t="str">
        <f t="shared" si="18"/>
        <v>('0'),</v>
      </c>
    </row>
    <row r="1169" spans="1:3" x14ac:dyDescent="0.25">
      <c r="A1169" s="2">
        <v>1168</v>
      </c>
      <c r="B1169" s="2">
        <f>Cards!A1169</f>
        <v>0</v>
      </c>
      <c r="C1169" s="2" t="str">
        <f t="shared" si="18"/>
        <v>('0'),</v>
      </c>
    </row>
    <row r="1170" spans="1:3" x14ac:dyDescent="0.25">
      <c r="A1170" s="2">
        <v>1169</v>
      </c>
      <c r="B1170" s="2">
        <f>Cards!A1170</f>
        <v>0</v>
      </c>
      <c r="C1170" s="2" t="str">
        <f t="shared" si="18"/>
        <v>('0'),</v>
      </c>
    </row>
    <row r="1171" spans="1:3" x14ac:dyDescent="0.25">
      <c r="A1171" s="2">
        <v>1170</v>
      </c>
      <c r="B1171" s="2">
        <f>Cards!A1171</f>
        <v>0</v>
      </c>
      <c r="C1171" s="2" t="str">
        <f t="shared" si="18"/>
        <v>('0'),</v>
      </c>
    </row>
    <row r="1172" spans="1:3" x14ac:dyDescent="0.25">
      <c r="A1172" s="2">
        <v>1171</v>
      </c>
      <c r="B1172" s="2">
        <f>Cards!A1172</f>
        <v>0</v>
      </c>
      <c r="C1172" s="2" t="str">
        <f t="shared" si="18"/>
        <v>('0'),</v>
      </c>
    </row>
    <row r="1173" spans="1:3" x14ac:dyDescent="0.25">
      <c r="A1173" s="2">
        <v>1172</v>
      </c>
      <c r="B1173" s="2">
        <f>Cards!A1173</f>
        <v>0</v>
      </c>
      <c r="C1173" s="2" t="str">
        <f t="shared" si="18"/>
        <v>('0'),</v>
      </c>
    </row>
    <row r="1174" spans="1:3" x14ac:dyDescent="0.25">
      <c r="A1174" s="2">
        <v>1173</v>
      </c>
      <c r="B1174" s="2">
        <f>Cards!A1174</f>
        <v>0</v>
      </c>
      <c r="C1174" s="2" t="str">
        <f t="shared" si="18"/>
        <v>('0'),</v>
      </c>
    </row>
    <row r="1175" spans="1:3" x14ac:dyDescent="0.25">
      <c r="A1175" s="2">
        <v>1174</v>
      </c>
      <c r="B1175" s="2">
        <f>Cards!A1175</f>
        <v>0</v>
      </c>
      <c r="C1175" s="2" t="str">
        <f t="shared" si="18"/>
        <v>('0'),</v>
      </c>
    </row>
    <row r="1176" spans="1:3" x14ac:dyDescent="0.25">
      <c r="A1176" s="2">
        <v>1175</v>
      </c>
      <c r="B1176" s="2">
        <f>Cards!A1176</f>
        <v>0</v>
      </c>
      <c r="C1176" s="2" t="str">
        <f t="shared" si="18"/>
        <v>('0'),</v>
      </c>
    </row>
    <row r="1177" spans="1:3" x14ac:dyDescent="0.25">
      <c r="A1177" s="2">
        <v>1176</v>
      </c>
      <c r="B1177" s="2">
        <f>Cards!A1177</f>
        <v>0</v>
      </c>
      <c r="C1177" s="2" t="str">
        <f t="shared" si="18"/>
        <v>('0'),</v>
      </c>
    </row>
    <row r="1178" spans="1:3" x14ac:dyDescent="0.25">
      <c r="A1178" s="2">
        <v>1177</v>
      </c>
      <c r="B1178" s="2">
        <f>Cards!A1178</f>
        <v>0</v>
      </c>
      <c r="C1178" s="2" t="str">
        <f t="shared" si="18"/>
        <v>('0'),</v>
      </c>
    </row>
    <row r="1179" spans="1:3" x14ac:dyDescent="0.25">
      <c r="A1179" s="2">
        <v>1178</v>
      </c>
      <c r="B1179" s="2">
        <f>Cards!A1179</f>
        <v>0</v>
      </c>
      <c r="C1179" s="2" t="str">
        <f t="shared" si="18"/>
        <v>('0'),</v>
      </c>
    </row>
    <row r="1180" spans="1:3" x14ac:dyDescent="0.25">
      <c r="A1180" s="2">
        <v>1179</v>
      </c>
      <c r="B1180" s="2">
        <f>Cards!A1180</f>
        <v>0</v>
      </c>
      <c r="C1180" s="2" t="str">
        <f t="shared" si="18"/>
        <v>('0'),</v>
      </c>
    </row>
    <row r="1181" spans="1:3" x14ac:dyDescent="0.25">
      <c r="A1181" s="2">
        <v>1180</v>
      </c>
      <c r="B1181" s="2">
        <f>Cards!A1181</f>
        <v>0</v>
      </c>
      <c r="C1181" s="2" t="str">
        <f t="shared" si="18"/>
        <v>('0'),</v>
      </c>
    </row>
    <row r="1182" spans="1:3" x14ac:dyDescent="0.25">
      <c r="A1182" s="2">
        <v>1181</v>
      </c>
      <c r="B1182" s="2">
        <f>Cards!A1182</f>
        <v>0</v>
      </c>
      <c r="C1182" s="2" t="str">
        <f t="shared" si="18"/>
        <v>('0'),</v>
      </c>
    </row>
    <row r="1183" spans="1:3" x14ac:dyDescent="0.25">
      <c r="A1183" s="2">
        <v>1182</v>
      </c>
      <c r="B1183" s="2">
        <f>Cards!A1183</f>
        <v>0</v>
      </c>
      <c r="C1183" s="2" t="str">
        <f t="shared" si="18"/>
        <v>('0'),</v>
      </c>
    </row>
    <row r="1184" spans="1:3" x14ac:dyDescent="0.25">
      <c r="A1184" s="2">
        <v>1183</v>
      </c>
      <c r="B1184" s="2">
        <f>Cards!A1184</f>
        <v>0</v>
      </c>
      <c r="C1184" s="2" t="str">
        <f t="shared" si="18"/>
        <v>('0'),</v>
      </c>
    </row>
    <row r="1185" spans="1:3" x14ac:dyDescent="0.25">
      <c r="A1185" s="2">
        <v>1184</v>
      </c>
      <c r="B1185" s="2">
        <f>Cards!A1185</f>
        <v>0</v>
      </c>
      <c r="C1185" s="2" t="str">
        <f t="shared" si="18"/>
        <v>('0'),</v>
      </c>
    </row>
    <row r="1186" spans="1:3" x14ac:dyDescent="0.25">
      <c r="A1186" s="2">
        <v>1185</v>
      </c>
      <c r="B1186" s="2">
        <f>Cards!A1186</f>
        <v>0</v>
      </c>
      <c r="C1186" s="2" t="str">
        <f t="shared" si="18"/>
        <v>('0'),</v>
      </c>
    </row>
    <row r="1187" spans="1:3" x14ac:dyDescent="0.25">
      <c r="A1187" s="2">
        <v>1186</v>
      </c>
      <c r="B1187" s="2">
        <f>Cards!A1187</f>
        <v>0</v>
      </c>
      <c r="C1187" s="2" t="str">
        <f t="shared" si="18"/>
        <v>('0'),</v>
      </c>
    </row>
    <row r="1188" spans="1:3" x14ac:dyDescent="0.25">
      <c r="A1188" s="2">
        <v>1187</v>
      </c>
      <c r="B1188" s="2">
        <f>Cards!A1188</f>
        <v>0</v>
      </c>
      <c r="C1188" s="2" t="str">
        <f t="shared" si="18"/>
        <v>('0'),</v>
      </c>
    </row>
    <row r="1189" spans="1:3" x14ac:dyDescent="0.25">
      <c r="A1189" s="2">
        <v>1188</v>
      </c>
      <c r="B1189" s="2">
        <f>Cards!A1189</f>
        <v>0</v>
      </c>
      <c r="C1189" s="2" t="str">
        <f t="shared" si="18"/>
        <v>('0'),</v>
      </c>
    </row>
    <row r="1190" spans="1:3" x14ac:dyDescent="0.25">
      <c r="A1190" s="2">
        <v>1189</v>
      </c>
      <c r="B1190" s="2">
        <f>Cards!A1190</f>
        <v>0</v>
      </c>
      <c r="C1190" s="2" t="str">
        <f t="shared" si="18"/>
        <v>('0'),</v>
      </c>
    </row>
    <row r="1191" spans="1:3" x14ac:dyDescent="0.25">
      <c r="A1191" s="2">
        <v>1190</v>
      </c>
      <c r="B1191" s="2">
        <f>Cards!A1191</f>
        <v>0</v>
      </c>
      <c r="C1191" s="2" t="str">
        <f t="shared" si="18"/>
        <v>('0'),</v>
      </c>
    </row>
    <row r="1192" spans="1:3" x14ac:dyDescent="0.25">
      <c r="A1192" s="2">
        <v>1191</v>
      </c>
      <c r="B1192" s="2">
        <f>Cards!A1192</f>
        <v>0</v>
      </c>
      <c r="C1192" s="2" t="str">
        <f t="shared" si="18"/>
        <v>('0'),</v>
      </c>
    </row>
    <row r="1193" spans="1:3" x14ac:dyDescent="0.25">
      <c r="A1193" s="2">
        <v>1192</v>
      </c>
      <c r="B1193" s="2">
        <f>Cards!A1193</f>
        <v>0</v>
      </c>
      <c r="C1193" s="2" t="str">
        <f t="shared" si="18"/>
        <v>('0'),</v>
      </c>
    </row>
    <row r="1194" spans="1:3" x14ac:dyDescent="0.25">
      <c r="A1194" s="2">
        <v>1193</v>
      </c>
      <c r="B1194" s="2">
        <f>Cards!A1194</f>
        <v>0</v>
      </c>
      <c r="C1194" s="2" t="str">
        <f t="shared" si="18"/>
        <v>('0'),</v>
      </c>
    </row>
    <row r="1195" spans="1:3" x14ac:dyDescent="0.25">
      <c r="A1195" s="2">
        <v>1194</v>
      </c>
      <c r="B1195" s="2">
        <f>Cards!A1195</f>
        <v>0</v>
      </c>
      <c r="C1195" s="2" t="str">
        <f t="shared" si="18"/>
        <v>('0'),</v>
      </c>
    </row>
    <row r="1196" spans="1:3" x14ac:dyDescent="0.25">
      <c r="A1196" s="2">
        <v>1195</v>
      </c>
      <c r="B1196" s="2">
        <f>Cards!A1196</f>
        <v>0</v>
      </c>
      <c r="C1196" s="2" t="str">
        <f t="shared" si="18"/>
        <v>('0'),</v>
      </c>
    </row>
    <row r="1197" spans="1:3" x14ac:dyDescent="0.25">
      <c r="A1197" s="2">
        <v>1196</v>
      </c>
      <c r="B1197" s="2">
        <f>Cards!A1197</f>
        <v>0</v>
      </c>
      <c r="C1197" s="2" t="str">
        <f t="shared" si="18"/>
        <v>('0'),</v>
      </c>
    </row>
    <row r="1198" spans="1:3" x14ac:dyDescent="0.25">
      <c r="A1198" s="2">
        <v>1197</v>
      </c>
      <c r="B1198" s="2">
        <f>Cards!A1198</f>
        <v>0</v>
      </c>
      <c r="C1198" s="2" t="str">
        <f t="shared" si="18"/>
        <v>('0'),</v>
      </c>
    </row>
    <row r="1199" spans="1:3" x14ac:dyDescent="0.25">
      <c r="A1199" s="2">
        <v>1198</v>
      </c>
      <c r="B1199" s="2">
        <f>Cards!A1199</f>
        <v>0</v>
      </c>
      <c r="C1199" s="2" t="str">
        <f t="shared" si="18"/>
        <v>('0'),</v>
      </c>
    </row>
    <row r="1200" spans="1:3" x14ac:dyDescent="0.25">
      <c r="A1200" s="2">
        <v>1199</v>
      </c>
      <c r="B1200" s="2">
        <f>Cards!A1200</f>
        <v>0</v>
      </c>
      <c r="C1200" s="2" t="str">
        <f t="shared" si="18"/>
        <v>('0'),</v>
      </c>
    </row>
    <row r="1201" spans="1:3" x14ac:dyDescent="0.25">
      <c r="A1201" s="2">
        <v>1200</v>
      </c>
      <c r="B1201" s="2">
        <f>Cards!A1201</f>
        <v>0</v>
      </c>
      <c r="C1201" s="2" t="str">
        <f t="shared" si="18"/>
        <v>('0'),</v>
      </c>
    </row>
    <row r="1202" spans="1:3" x14ac:dyDescent="0.25">
      <c r="A1202" s="2">
        <v>1201</v>
      </c>
      <c r="B1202" s="2">
        <f>Cards!A1202</f>
        <v>0</v>
      </c>
      <c r="C1202" s="2" t="str">
        <f t="shared" si="18"/>
        <v>('0'),</v>
      </c>
    </row>
    <row r="1203" spans="1:3" x14ac:dyDescent="0.25">
      <c r="A1203" s="2">
        <v>1202</v>
      </c>
      <c r="B1203" s="2">
        <f>Cards!A1203</f>
        <v>0</v>
      </c>
      <c r="C1203" s="2" t="str">
        <f t="shared" si="18"/>
        <v>('0'),</v>
      </c>
    </row>
    <row r="1204" spans="1:3" x14ac:dyDescent="0.25">
      <c r="A1204" s="2">
        <v>1203</v>
      </c>
      <c r="B1204" s="2">
        <f>Cards!A1204</f>
        <v>0</v>
      </c>
      <c r="C1204" s="2" t="str">
        <f t="shared" si="18"/>
        <v>('0'),</v>
      </c>
    </row>
    <row r="1205" spans="1:3" x14ac:dyDescent="0.25">
      <c r="A1205" s="2">
        <v>1204</v>
      </c>
      <c r="B1205" s="2">
        <f>Cards!A1205</f>
        <v>0</v>
      </c>
      <c r="C1205" s="2" t="str">
        <f t="shared" si="18"/>
        <v>('0'),</v>
      </c>
    </row>
    <row r="1206" spans="1:3" x14ac:dyDescent="0.25">
      <c r="A1206" s="2">
        <v>1205</v>
      </c>
      <c r="B1206" s="2">
        <f>Cards!A1206</f>
        <v>0</v>
      </c>
      <c r="C1206" s="2" t="str">
        <f t="shared" si="18"/>
        <v>('0'),</v>
      </c>
    </row>
    <row r="1207" spans="1:3" x14ac:dyDescent="0.25">
      <c r="A1207" s="2">
        <v>1206</v>
      </c>
      <c r="B1207" s="2">
        <f>Cards!A1207</f>
        <v>0</v>
      </c>
      <c r="C1207" s="2" t="str">
        <f t="shared" si="18"/>
        <v>('0'),</v>
      </c>
    </row>
    <row r="1208" spans="1:3" x14ac:dyDescent="0.25">
      <c r="A1208" s="2">
        <v>1207</v>
      </c>
      <c r="B1208" s="2">
        <f>Cards!A1208</f>
        <v>0</v>
      </c>
      <c r="C1208" s="2" t="str">
        <f t="shared" si="18"/>
        <v>('0'),</v>
      </c>
    </row>
    <row r="1209" spans="1:3" x14ac:dyDescent="0.25">
      <c r="A1209" s="2">
        <v>1208</v>
      </c>
      <c r="B1209" s="2">
        <f>Cards!A1209</f>
        <v>0</v>
      </c>
      <c r="C1209" s="2" t="str">
        <f t="shared" si="18"/>
        <v>('0'),</v>
      </c>
    </row>
    <row r="1210" spans="1:3" x14ac:dyDescent="0.25">
      <c r="A1210" s="2">
        <v>1209</v>
      </c>
      <c r="B1210" s="2">
        <f>Cards!A1210</f>
        <v>0</v>
      </c>
      <c r="C1210" s="2" t="str">
        <f t="shared" si="18"/>
        <v>('0'),</v>
      </c>
    </row>
    <row r="1211" spans="1:3" x14ac:dyDescent="0.25">
      <c r="A1211" s="2">
        <v>1210</v>
      </c>
      <c r="B1211" s="2">
        <f>Cards!A1211</f>
        <v>0</v>
      </c>
      <c r="C1211" s="2" t="str">
        <f t="shared" si="18"/>
        <v>('0'),</v>
      </c>
    </row>
    <row r="1212" spans="1:3" x14ac:dyDescent="0.25">
      <c r="A1212" s="2">
        <v>1211</v>
      </c>
      <c r="B1212" s="2">
        <f>Cards!A1212</f>
        <v>0</v>
      </c>
      <c r="C1212" s="2" t="str">
        <f t="shared" si="18"/>
        <v>('0'),</v>
      </c>
    </row>
    <row r="1213" spans="1:3" x14ac:dyDescent="0.25">
      <c r="A1213" s="2">
        <v>1212</v>
      </c>
      <c r="B1213" s="2">
        <f>Cards!A1213</f>
        <v>0</v>
      </c>
      <c r="C1213" s="2" t="str">
        <f t="shared" si="18"/>
        <v>('0'),</v>
      </c>
    </row>
    <row r="1214" spans="1:3" x14ac:dyDescent="0.25">
      <c r="A1214" s="2">
        <v>1213</v>
      </c>
      <c r="B1214" s="2">
        <f>Cards!A1214</f>
        <v>0</v>
      </c>
      <c r="C1214" s="2" t="str">
        <f t="shared" si="18"/>
        <v>('0'),</v>
      </c>
    </row>
    <row r="1215" spans="1:3" x14ac:dyDescent="0.25">
      <c r="A1215" s="2">
        <v>1214</v>
      </c>
      <c r="B1215" s="2">
        <f>Cards!A1215</f>
        <v>0</v>
      </c>
      <c r="C1215" s="2" t="str">
        <f t="shared" si="18"/>
        <v>('0'),</v>
      </c>
    </row>
    <row r="1216" spans="1:3" x14ac:dyDescent="0.25">
      <c r="A1216" s="2">
        <v>1215</v>
      </c>
      <c r="B1216" s="2">
        <f>Cards!A1216</f>
        <v>0</v>
      </c>
      <c r="C1216" s="2" t="str">
        <f t="shared" si="18"/>
        <v>('0'),</v>
      </c>
    </row>
    <row r="1217" spans="1:3" x14ac:dyDescent="0.25">
      <c r="A1217" s="2">
        <v>1216</v>
      </c>
      <c r="B1217" s="2">
        <f>Cards!A1217</f>
        <v>0</v>
      </c>
      <c r="C1217" s="2" t="str">
        <f t="shared" si="18"/>
        <v>('0'),</v>
      </c>
    </row>
    <row r="1218" spans="1:3" x14ac:dyDescent="0.25">
      <c r="A1218" s="2">
        <v>1217</v>
      </c>
      <c r="B1218" s="2">
        <f>Cards!A1218</f>
        <v>0</v>
      </c>
      <c r="C1218" s="2" t="str">
        <f t="shared" si="18"/>
        <v>('0'),</v>
      </c>
    </row>
    <row r="1219" spans="1:3" x14ac:dyDescent="0.25">
      <c r="A1219" s="2">
        <v>1218</v>
      </c>
      <c r="B1219" s="2">
        <f>Cards!A1219</f>
        <v>0</v>
      </c>
      <c r="C1219" s="2" t="str">
        <f t="shared" ref="C1219:C1282" si="19">_xlfn.CONCAT("('",B1219,"'),")</f>
        <v>('0'),</v>
      </c>
    </row>
    <row r="1220" spans="1:3" x14ac:dyDescent="0.25">
      <c r="A1220" s="2">
        <v>1219</v>
      </c>
      <c r="B1220" s="2">
        <f>Cards!A1220</f>
        <v>0</v>
      </c>
      <c r="C1220" s="2" t="str">
        <f t="shared" si="19"/>
        <v>('0'),</v>
      </c>
    </row>
    <row r="1221" spans="1:3" x14ac:dyDescent="0.25">
      <c r="A1221" s="2">
        <v>1220</v>
      </c>
      <c r="B1221" s="2">
        <f>Cards!A1221</f>
        <v>0</v>
      </c>
      <c r="C1221" s="2" t="str">
        <f t="shared" si="19"/>
        <v>('0'),</v>
      </c>
    </row>
    <row r="1222" spans="1:3" x14ac:dyDescent="0.25">
      <c r="A1222" s="2">
        <v>1221</v>
      </c>
      <c r="B1222" s="2">
        <f>Cards!A1222</f>
        <v>0</v>
      </c>
      <c r="C1222" s="2" t="str">
        <f t="shared" si="19"/>
        <v>('0'),</v>
      </c>
    </row>
    <row r="1223" spans="1:3" x14ac:dyDescent="0.25">
      <c r="A1223" s="2">
        <v>1222</v>
      </c>
      <c r="B1223" s="2">
        <f>Cards!A1223</f>
        <v>0</v>
      </c>
      <c r="C1223" s="2" t="str">
        <f t="shared" si="19"/>
        <v>('0'),</v>
      </c>
    </row>
    <row r="1224" spans="1:3" x14ac:dyDescent="0.25">
      <c r="A1224" s="2">
        <v>1223</v>
      </c>
      <c r="B1224" s="2">
        <f>Cards!A1224</f>
        <v>0</v>
      </c>
      <c r="C1224" s="2" t="str">
        <f t="shared" si="19"/>
        <v>('0'),</v>
      </c>
    </row>
    <row r="1225" spans="1:3" x14ac:dyDescent="0.25">
      <c r="A1225" s="2">
        <v>1224</v>
      </c>
      <c r="B1225" s="2">
        <f>Cards!A1225</f>
        <v>0</v>
      </c>
      <c r="C1225" s="2" t="str">
        <f t="shared" si="19"/>
        <v>('0'),</v>
      </c>
    </row>
    <row r="1226" spans="1:3" x14ac:dyDescent="0.25">
      <c r="A1226" s="2">
        <v>1225</v>
      </c>
      <c r="B1226" s="2">
        <f>Cards!A1226</f>
        <v>0</v>
      </c>
      <c r="C1226" s="2" t="str">
        <f t="shared" si="19"/>
        <v>('0'),</v>
      </c>
    </row>
    <row r="1227" spans="1:3" x14ac:dyDescent="0.25">
      <c r="A1227" s="2">
        <v>1226</v>
      </c>
      <c r="B1227" s="2">
        <f>Cards!A1227</f>
        <v>0</v>
      </c>
      <c r="C1227" s="2" t="str">
        <f t="shared" si="19"/>
        <v>('0'),</v>
      </c>
    </row>
    <row r="1228" spans="1:3" x14ac:dyDescent="0.25">
      <c r="A1228" s="2">
        <v>1227</v>
      </c>
      <c r="B1228" s="2">
        <f>Cards!A1228</f>
        <v>0</v>
      </c>
      <c r="C1228" s="2" t="str">
        <f t="shared" si="19"/>
        <v>('0'),</v>
      </c>
    </row>
    <row r="1229" spans="1:3" x14ac:dyDescent="0.25">
      <c r="A1229" s="2">
        <v>1228</v>
      </c>
      <c r="B1229" s="2">
        <f>Cards!A1229</f>
        <v>0</v>
      </c>
      <c r="C1229" s="2" t="str">
        <f t="shared" si="19"/>
        <v>('0'),</v>
      </c>
    </row>
    <row r="1230" spans="1:3" x14ac:dyDescent="0.25">
      <c r="A1230" s="2">
        <v>1229</v>
      </c>
      <c r="B1230" s="2">
        <f>Cards!A1230</f>
        <v>0</v>
      </c>
      <c r="C1230" s="2" t="str">
        <f t="shared" si="19"/>
        <v>('0'),</v>
      </c>
    </row>
    <row r="1231" spans="1:3" x14ac:dyDescent="0.25">
      <c r="A1231" s="2">
        <v>1230</v>
      </c>
      <c r="B1231" s="2">
        <f>Cards!A1231</f>
        <v>0</v>
      </c>
      <c r="C1231" s="2" t="str">
        <f t="shared" si="19"/>
        <v>('0'),</v>
      </c>
    </row>
    <row r="1232" spans="1:3" x14ac:dyDescent="0.25">
      <c r="A1232" s="2">
        <v>1231</v>
      </c>
      <c r="B1232" s="2">
        <f>Cards!A1232</f>
        <v>0</v>
      </c>
      <c r="C1232" s="2" t="str">
        <f t="shared" si="19"/>
        <v>('0'),</v>
      </c>
    </row>
    <row r="1233" spans="1:3" x14ac:dyDescent="0.25">
      <c r="A1233" s="2">
        <v>1232</v>
      </c>
      <c r="B1233" s="2">
        <f>Cards!A1233</f>
        <v>0</v>
      </c>
      <c r="C1233" s="2" t="str">
        <f t="shared" si="19"/>
        <v>('0'),</v>
      </c>
    </row>
    <row r="1234" spans="1:3" x14ac:dyDescent="0.25">
      <c r="A1234" s="2">
        <v>1233</v>
      </c>
      <c r="B1234" s="2">
        <f>Cards!A1234</f>
        <v>0</v>
      </c>
      <c r="C1234" s="2" t="str">
        <f t="shared" si="19"/>
        <v>('0'),</v>
      </c>
    </row>
    <row r="1235" spans="1:3" x14ac:dyDescent="0.25">
      <c r="A1235" s="2">
        <v>1234</v>
      </c>
      <c r="B1235" s="2">
        <f>Cards!A1235</f>
        <v>0</v>
      </c>
      <c r="C1235" s="2" t="str">
        <f t="shared" si="19"/>
        <v>('0'),</v>
      </c>
    </row>
    <row r="1236" spans="1:3" x14ac:dyDescent="0.25">
      <c r="A1236" s="2">
        <v>1235</v>
      </c>
      <c r="B1236" s="2">
        <f>Cards!A1236</f>
        <v>0</v>
      </c>
      <c r="C1236" s="2" t="str">
        <f t="shared" si="19"/>
        <v>('0'),</v>
      </c>
    </row>
    <row r="1237" spans="1:3" x14ac:dyDescent="0.25">
      <c r="A1237" s="2">
        <v>1236</v>
      </c>
      <c r="B1237" s="2">
        <f>Cards!A1237</f>
        <v>0</v>
      </c>
      <c r="C1237" s="2" t="str">
        <f t="shared" si="19"/>
        <v>('0'),</v>
      </c>
    </row>
    <row r="1238" spans="1:3" x14ac:dyDescent="0.25">
      <c r="A1238" s="2">
        <v>1237</v>
      </c>
      <c r="B1238" s="2">
        <f>Cards!A1238</f>
        <v>0</v>
      </c>
      <c r="C1238" s="2" t="str">
        <f t="shared" si="19"/>
        <v>('0'),</v>
      </c>
    </row>
    <row r="1239" spans="1:3" x14ac:dyDescent="0.25">
      <c r="A1239" s="2">
        <v>1238</v>
      </c>
      <c r="B1239" s="2">
        <f>Cards!A1239</f>
        <v>0</v>
      </c>
      <c r="C1239" s="2" t="str">
        <f t="shared" si="19"/>
        <v>('0'),</v>
      </c>
    </row>
    <row r="1240" spans="1:3" x14ac:dyDescent="0.25">
      <c r="A1240" s="2">
        <v>1239</v>
      </c>
      <c r="B1240" s="2">
        <f>Cards!A1240</f>
        <v>0</v>
      </c>
      <c r="C1240" s="2" t="str">
        <f t="shared" si="19"/>
        <v>('0'),</v>
      </c>
    </row>
    <row r="1241" spans="1:3" x14ac:dyDescent="0.25">
      <c r="A1241" s="2">
        <v>1240</v>
      </c>
      <c r="B1241" s="2">
        <f>Cards!A1241</f>
        <v>0</v>
      </c>
      <c r="C1241" s="2" t="str">
        <f t="shared" si="19"/>
        <v>('0'),</v>
      </c>
    </row>
    <row r="1242" spans="1:3" x14ac:dyDescent="0.25">
      <c r="A1242" s="2">
        <v>1241</v>
      </c>
      <c r="B1242" s="2">
        <f>Cards!A1242</f>
        <v>0</v>
      </c>
      <c r="C1242" s="2" t="str">
        <f t="shared" si="19"/>
        <v>('0'),</v>
      </c>
    </row>
    <row r="1243" spans="1:3" x14ac:dyDescent="0.25">
      <c r="A1243" s="2">
        <v>1242</v>
      </c>
      <c r="B1243" s="2">
        <f>Cards!A1243</f>
        <v>0</v>
      </c>
      <c r="C1243" s="2" t="str">
        <f t="shared" si="19"/>
        <v>('0'),</v>
      </c>
    </row>
    <row r="1244" spans="1:3" x14ac:dyDescent="0.25">
      <c r="A1244" s="2">
        <v>1243</v>
      </c>
      <c r="B1244" s="2">
        <f>Cards!A1244</f>
        <v>0</v>
      </c>
      <c r="C1244" s="2" t="str">
        <f t="shared" si="19"/>
        <v>('0'),</v>
      </c>
    </row>
    <row r="1245" spans="1:3" x14ac:dyDescent="0.25">
      <c r="A1245" s="2">
        <v>1244</v>
      </c>
      <c r="B1245" s="2">
        <f>Cards!A1245</f>
        <v>0</v>
      </c>
      <c r="C1245" s="2" t="str">
        <f t="shared" si="19"/>
        <v>('0'),</v>
      </c>
    </row>
    <row r="1246" spans="1:3" x14ac:dyDescent="0.25">
      <c r="A1246" s="2">
        <v>1245</v>
      </c>
      <c r="B1246" s="2">
        <f>Cards!A1246</f>
        <v>0</v>
      </c>
      <c r="C1246" s="2" t="str">
        <f t="shared" si="19"/>
        <v>('0'),</v>
      </c>
    </row>
    <row r="1247" spans="1:3" x14ac:dyDescent="0.25">
      <c r="A1247" s="2">
        <v>1246</v>
      </c>
      <c r="B1247" s="2">
        <f>Cards!A1247</f>
        <v>0</v>
      </c>
      <c r="C1247" s="2" t="str">
        <f t="shared" si="19"/>
        <v>('0'),</v>
      </c>
    </row>
    <row r="1248" spans="1:3" x14ac:dyDescent="0.25">
      <c r="A1248" s="2">
        <v>1247</v>
      </c>
      <c r="B1248" s="2">
        <f>Cards!A1248</f>
        <v>0</v>
      </c>
      <c r="C1248" s="2" t="str">
        <f t="shared" si="19"/>
        <v>('0'),</v>
      </c>
    </row>
    <row r="1249" spans="1:3" x14ac:dyDescent="0.25">
      <c r="A1249" s="2">
        <v>1248</v>
      </c>
      <c r="B1249" s="2">
        <f>Cards!A1249</f>
        <v>0</v>
      </c>
      <c r="C1249" s="2" t="str">
        <f t="shared" si="19"/>
        <v>('0'),</v>
      </c>
    </row>
    <row r="1250" spans="1:3" x14ac:dyDescent="0.25">
      <c r="A1250" s="2">
        <v>1249</v>
      </c>
      <c r="B1250" s="2">
        <f>Cards!A1250</f>
        <v>0</v>
      </c>
      <c r="C1250" s="2" t="str">
        <f t="shared" si="19"/>
        <v>('0'),</v>
      </c>
    </row>
    <row r="1251" spans="1:3" x14ac:dyDescent="0.25">
      <c r="A1251" s="2">
        <v>1250</v>
      </c>
      <c r="B1251" s="2">
        <f>Cards!A1251</f>
        <v>0</v>
      </c>
      <c r="C1251" s="2" t="str">
        <f t="shared" si="19"/>
        <v>('0'),</v>
      </c>
    </row>
    <row r="1252" spans="1:3" x14ac:dyDescent="0.25">
      <c r="A1252" s="2">
        <v>1251</v>
      </c>
      <c r="B1252" s="2">
        <f>Cards!A1252</f>
        <v>0</v>
      </c>
      <c r="C1252" s="2" t="str">
        <f t="shared" si="19"/>
        <v>('0'),</v>
      </c>
    </row>
    <row r="1253" spans="1:3" x14ac:dyDescent="0.25">
      <c r="A1253" s="2">
        <v>1252</v>
      </c>
      <c r="B1253" s="2">
        <f>Cards!A1253</f>
        <v>0</v>
      </c>
      <c r="C1253" s="2" t="str">
        <f t="shared" si="19"/>
        <v>('0'),</v>
      </c>
    </row>
    <row r="1254" spans="1:3" x14ac:dyDescent="0.25">
      <c r="A1254" s="2">
        <v>1253</v>
      </c>
      <c r="B1254" s="2">
        <f>Cards!A1254</f>
        <v>0</v>
      </c>
      <c r="C1254" s="2" t="str">
        <f t="shared" si="19"/>
        <v>('0'),</v>
      </c>
    </row>
    <row r="1255" spans="1:3" x14ac:dyDescent="0.25">
      <c r="A1255" s="2">
        <v>1254</v>
      </c>
      <c r="B1255" s="2">
        <f>Cards!A1255</f>
        <v>0</v>
      </c>
      <c r="C1255" s="2" t="str">
        <f t="shared" si="19"/>
        <v>('0'),</v>
      </c>
    </row>
    <row r="1256" spans="1:3" x14ac:dyDescent="0.25">
      <c r="A1256" s="2">
        <v>1255</v>
      </c>
      <c r="B1256" s="2">
        <f>Cards!A1256</f>
        <v>0</v>
      </c>
      <c r="C1256" s="2" t="str">
        <f t="shared" si="19"/>
        <v>('0'),</v>
      </c>
    </row>
    <row r="1257" spans="1:3" x14ac:dyDescent="0.25">
      <c r="A1257" s="2">
        <v>1256</v>
      </c>
      <c r="B1257" s="2">
        <f>Cards!A1257</f>
        <v>0</v>
      </c>
      <c r="C1257" s="2" t="str">
        <f t="shared" si="19"/>
        <v>('0'),</v>
      </c>
    </row>
    <row r="1258" spans="1:3" x14ac:dyDescent="0.25">
      <c r="A1258" s="2">
        <v>1257</v>
      </c>
      <c r="B1258" s="2">
        <f>Cards!A1258</f>
        <v>0</v>
      </c>
      <c r="C1258" s="2" t="str">
        <f t="shared" si="19"/>
        <v>('0'),</v>
      </c>
    </row>
    <row r="1259" spans="1:3" x14ac:dyDescent="0.25">
      <c r="A1259" s="2">
        <v>1258</v>
      </c>
      <c r="B1259" s="2">
        <f>Cards!A1259</f>
        <v>0</v>
      </c>
      <c r="C1259" s="2" t="str">
        <f t="shared" si="19"/>
        <v>('0'),</v>
      </c>
    </row>
    <row r="1260" spans="1:3" x14ac:dyDescent="0.25">
      <c r="A1260" s="2">
        <v>1259</v>
      </c>
      <c r="B1260" s="2">
        <f>Cards!A1260</f>
        <v>0</v>
      </c>
      <c r="C1260" s="2" t="str">
        <f t="shared" si="19"/>
        <v>('0'),</v>
      </c>
    </row>
    <row r="1261" spans="1:3" x14ac:dyDescent="0.25">
      <c r="A1261" s="2">
        <v>1260</v>
      </c>
      <c r="B1261" s="2">
        <f>Cards!A1261</f>
        <v>0</v>
      </c>
      <c r="C1261" s="2" t="str">
        <f t="shared" si="19"/>
        <v>('0'),</v>
      </c>
    </row>
    <row r="1262" spans="1:3" x14ac:dyDescent="0.25">
      <c r="A1262" s="2">
        <v>1261</v>
      </c>
      <c r="B1262" s="2">
        <f>Cards!A1262</f>
        <v>0</v>
      </c>
      <c r="C1262" s="2" t="str">
        <f t="shared" si="19"/>
        <v>('0'),</v>
      </c>
    </row>
    <row r="1263" spans="1:3" x14ac:dyDescent="0.25">
      <c r="A1263" s="2">
        <v>1262</v>
      </c>
      <c r="B1263" s="2">
        <f>Cards!A1263</f>
        <v>0</v>
      </c>
      <c r="C1263" s="2" t="str">
        <f t="shared" si="19"/>
        <v>('0'),</v>
      </c>
    </row>
    <row r="1264" spans="1:3" x14ac:dyDescent="0.25">
      <c r="A1264" s="2">
        <v>1263</v>
      </c>
      <c r="B1264" s="2">
        <f>Cards!A1264</f>
        <v>0</v>
      </c>
      <c r="C1264" s="2" t="str">
        <f t="shared" si="19"/>
        <v>('0'),</v>
      </c>
    </row>
    <row r="1265" spans="1:3" x14ac:dyDescent="0.25">
      <c r="A1265" s="2">
        <v>1264</v>
      </c>
      <c r="B1265" s="2">
        <f>Cards!A1265</f>
        <v>0</v>
      </c>
      <c r="C1265" s="2" t="str">
        <f t="shared" si="19"/>
        <v>('0'),</v>
      </c>
    </row>
    <row r="1266" spans="1:3" x14ac:dyDescent="0.25">
      <c r="A1266" s="2">
        <v>1265</v>
      </c>
      <c r="B1266" s="2">
        <f>Cards!A1266</f>
        <v>0</v>
      </c>
      <c r="C1266" s="2" t="str">
        <f t="shared" si="19"/>
        <v>('0'),</v>
      </c>
    </row>
    <row r="1267" spans="1:3" x14ac:dyDescent="0.25">
      <c r="A1267" s="2">
        <v>1266</v>
      </c>
      <c r="B1267" s="2">
        <f>Cards!A1267</f>
        <v>0</v>
      </c>
      <c r="C1267" s="2" t="str">
        <f t="shared" si="19"/>
        <v>('0'),</v>
      </c>
    </row>
    <row r="1268" spans="1:3" x14ac:dyDescent="0.25">
      <c r="A1268" s="2">
        <v>1267</v>
      </c>
      <c r="B1268" s="2">
        <f>Cards!A1268</f>
        <v>0</v>
      </c>
      <c r="C1268" s="2" t="str">
        <f t="shared" si="19"/>
        <v>('0'),</v>
      </c>
    </row>
    <row r="1269" spans="1:3" x14ac:dyDescent="0.25">
      <c r="A1269" s="2">
        <v>1268</v>
      </c>
      <c r="B1269" s="2">
        <f>Cards!A1269</f>
        <v>0</v>
      </c>
      <c r="C1269" s="2" t="str">
        <f t="shared" si="19"/>
        <v>('0'),</v>
      </c>
    </row>
    <row r="1270" spans="1:3" x14ac:dyDescent="0.25">
      <c r="A1270" s="2">
        <v>1269</v>
      </c>
      <c r="B1270" s="2">
        <f>Cards!A1270</f>
        <v>0</v>
      </c>
      <c r="C1270" s="2" t="str">
        <f t="shared" si="19"/>
        <v>('0'),</v>
      </c>
    </row>
    <row r="1271" spans="1:3" x14ac:dyDescent="0.25">
      <c r="A1271" s="2">
        <v>1270</v>
      </c>
      <c r="B1271" s="2">
        <f>Cards!A1271</f>
        <v>0</v>
      </c>
      <c r="C1271" s="2" t="str">
        <f t="shared" si="19"/>
        <v>('0'),</v>
      </c>
    </row>
    <row r="1272" spans="1:3" x14ac:dyDescent="0.25">
      <c r="A1272" s="2">
        <v>1271</v>
      </c>
      <c r="B1272" s="2">
        <f>Cards!A1272</f>
        <v>0</v>
      </c>
      <c r="C1272" s="2" t="str">
        <f t="shared" si="19"/>
        <v>('0'),</v>
      </c>
    </row>
    <row r="1273" spans="1:3" x14ac:dyDescent="0.25">
      <c r="A1273" s="2">
        <v>1272</v>
      </c>
      <c r="B1273" s="2">
        <f>Cards!A1273</f>
        <v>0</v>
      </c>
      <c r="C1273" s="2" t="str">
        <f t="shared" si="19"/>
        <v>('0'),</v>
      </c>
    </row>
    <row r="1274" spans="1:3" x14ac:dyDescent="0.25">
      <c r="A1274" s="2">
        <v>1273</v>
      </c>
      <c r="B1274" s="2">
        <f>Cards!A1274</f>
        <v>0</v>
      </c>
      <c r="C1274" s="2" t="str">
        <f t="shared" si="19"/>
        <v>('0'),</v>
      </c>
    </row>
    <row r="1275" spans="1:3" x14ac:dyDescent="0.25">
      <c r="A1275" s="2">
        <v>1274</v>
      </c>
      <c r="B1275" s="2">
        <f>Cards!A1275</f>
        <v>0</v>
      </c>
      <c r="C1275" s="2" t="str">
        <f t="shared" si="19"/>
        <v>('0'),</v>
      </c>
    </row>
    <row r="1276" spans="1:3" x14ac:dyDescent="0.25">
      <c r="A1276" s="2">
        <v>1275</v>
      </c>
      <c r="B1276" s="2">
        <f>Cards!A1276</f>
        <v>0</v>
      </c>
      <c r="C1276" s="2" t="str">
        <f t="shared" si="19"/>
        <v>('0'),</v>
      </c>
    </row>
    <row r="1277" spans="1:3" x14ac:dyDescent="0.25">
      <c r="A1277" s="2">
        <v>1276</v>
      </c>
      <c r="B1277" s="2">
        <f>Cards!A1277</f>
        <v>0</v>
      </c>
      <c r="C1277" s="2" t="str">
        <f t="shared" si="19"/>
        <v>('0'),</v>
      </c>
    </row>
    <row r="1278" spans="1:3" x14ac:dyDescent="0.25">
      <c r="A1278" s="2">
        <v>1277</v>
      </c>
      <c r="B1278" s="2">
        <f>Cards!A1278</f>
        <v>0</v>
      </c>
      <c r="C1278" s="2" t="str">
        <f t="shared" si="19"/>
        <v>('0'),</v>
      </c>
    </row>
    <row r="1279" spans="1:3" x14ac:dyDescent="0.25">
      <c r="A1279" s="2">
        <v>1278</v>
      </c>
      <c r="B1279" s="2">
        <f>Cards!A1279</f>
        <v>0</v>
      </c>
      <c r="C1279" s="2" t="str">
        <f t="shared" si="19"/>
        <v>('0'),</v>
      </c>
    </row>
    <row r="1280" spans="1:3" x14ac:dyDescent="0.25">
      <c r="A1280" s="2">
        <v>1279</v>
      </c>
      <c r="B1280" s="2">
        <f>Cards!A1280</f>
        <v>0</v>
      </c>
      <c r="C1280" s="2" t="str">
        <f t="shared" si="19"/>
        <v>('0'),</v>
      </c>
    </row>
    <row r="1281" spans="1:3" x14ac:dyDescent="0.25">
      <c r="A1281" s="2">
        <v>1280</v>
      </c>
      <c r="B1281" s="2">
        <f>Cards!A1281</f>
        <v>0</v>
      </c>
      <c r="C1281" s="2" t="str">
        <f t="shared" si="19"/>
        <v>('0'),</v>
      </c>
    </row>
    <row r="1282" spans="1:3" x14ac:dyDescent="0.25">
      <c r="A1282" s="2">
        <v>1281</v>
      </c>
      <c r="B1282" s="2">
        <f>Cards!A1282</f>
        <v>0</v>
      </c>
      <c r="C1282" s="2" t="str">
        <f t="shared" si="19"/>
        <v>('0'),</v>
      </c>
    </row>
    <row r="1283" spans="1:3" x14ac:dyDescent="0.25">
      <c r="A1283" s="2">
        <v>1282</v>
      </c>
      <c r="B1283" s="2">
        <f>Cards!A1283</f>
        <v>0</v>
      </c>
      <c r="C1283" s="2" t="str">
        <f t="shared" ref="C1283:C1346" si="20">_xlfn.CONCAT("('",B1283,"'),")</f>
        <v>('0'),</v>
      </c>
    </row>
    <row r="1284" spans="1:3" x14ac:dyDescent="0.25">
      <c r="A1284" s="2">
        <v>1283</v>
      </c>
      <c r="B1284" s="2">
        <f>Cards!A1284</f>
        <v>0</v>
      </c>
      <c r="C1284" s="2" t="str">
        <f t="shared" si="20"/>
        <v>('0'),</v>
      </c>
    </row>
    <row r="1285" spans="1:3" x14ac:dyDescent="0.25">
      <c r="A1285" s="2">
        <v>1284</v>
      </c>
      <c r="B1285" s="2">
        <f>Cards!A1285</f>
        <v>0</v>
      </c>
      <c r="C1285" s="2" t="str">
        <f t="shared" si="20"/>
        <v>('0'),</v>
      </c>
    </row>
    <row r="1286" spans="1:3" x14ac:dyDescent="0.25">
      <c r="A1286" s="2">
        <v>1285</v>
      </c>
      <c r="B1286" s="2">
        <f>Cards!A1286</f>
        <v>0</v>
      </c>
      <c r="C1286" s="2" t="str">
        <f t="shared" si="20"/>
        <v>('0'),</v>
      </c>
    </row>
    <row r="1287" spans="1:3" x14ac:dyDescent="0.25">
      <c r="A1287" s="2">
        <v>1286</v>
      </c>
      <c r="B1287" s="2">
        <f>Cards!A1287</f>
        <v>0</v>
      </c>
      <c r="C1287" s="2" t="str">
        <f t="shared" si="20"/>
        <v>('0'),</v>
      </c>
    </row>
    <row r="1288" spans="1:3" x14ac:dyDescent="0.25">
      <c r="A1288" s="2">
        <v>1287</v>
      </c>
      <c r="B1288" s="2">
        <f>Cards!A1288</f>
        <v>0</v>
      </c>
      <c r="C1288" s="2" t="str">
        <f t="shared" si="20"/>
        <v>('0'),</v>
      </c>
    </row>
    <row r="1289" spans="1:3" x14ac:dyDescent="0.25">
      <c r="A1289" s="2">
        <v>1288</v>
      </c>
      <c r="B1289" s="2">
        <f>Cards!A1289</f>
        <v>0</v>
      </c>
      <c r="C1289" s="2" t="str">
        <f t="shared" si="20"/>
        <v>('0'),</v>
      </c>
    </row>
    <row r="1290" spans="1:3" x14ac:dyDescent="0.25">
      <c r="A1290" s="2">
        <v>1289</v>
      </c>
      <c r="B1290" s="2">
        <f>Cards!A1290</f>
        <v>0</v>
      </c>
      <c r="C1290" s="2" t="str">
        <f t="shared" si="20"/>
        <v>('0'),</v>
      </c>
    </row>
    <row r="1291" spans="1:3" x14ac:dyDescent="0.25">
      <c r="A1291" s="2">
        <v>1290</v>
      </c>
      <c r="B1291" s="2">
        <f>Cards!A1291</f>
        <v>0</v>
      </c>
      <c r="C1291" s="2" t="str">
        <f t="shared" si="20"/>
        <v>('0'),</v>
      </c>
    </row>
    <row r="1292" spans="1:3" x14ac:dyDescent="0.25">
      <c r="A1292" s="2">
        <v>1291</v>
      </c>
      <c r="B1292" s="2">
        <f>Cards!A1292</f>
        <v>0</v>
      </c>
      <c r="C1292" s="2" t="str">
        <f t="shared" si="20"/>
        <v>('0'),</v>
      </c>
    </row>
    <row r="1293" spans="1:3" x14ac:dyDescent="0.25">
      <c r="A1293" s="2">
        <v>1292</v>
      </c>
      <c r="B1293" s="2">
        <f>Cards!A1293</f>
        <v>0</v>
      </c>
      <c r="C1293" s="2" t="str">
        <f t="shared" si="20"/>
        <v>('0'),</v>
      </c>
    </row>
    <row r="1294" spans="1:3" x14ac:dyDescent="0.25">
      <c r="A1294" s="2">
        <v>1293</v>
      </c>
      <c r="B1294" s="2">
        <f>Cards!A1294</f>
        <v>0</v>
      </c>
      <c r="C1294" s="2" t="str">
        <f t="shared" si="20"/>
        <v>('0'),</v>
      </c>
    </row>
    <row r="1295" spans="1:3" x14ac:dyDescent="0.25">
      <c r="A1295" s="2">
        <v>1294</v>
      </c>
      <c r="B1295" s="2">
        <f>Cards!A1295</f>
        <v>0</v>
      </c>
      <c r="C1295" s="2" t="str">
        <f t="shared" si="20"/>
        <v>('0'),</v>
      </c>
    </row>
    <row r="1296" spans="1:3" x14ac:dyDescent="0.25">
      <c r="A1296" s="2">
        <v>1295</v>
      </c>
      <c r="B1296" s="2">
        <f>Cards!A1296</f>
        <v>0</v>
      </c>
      <c r="C1296" s="2" t="str">
        <f t="shared" si="20"/>
        <v>('0'),</v>
      </c>
    </row>
    <row r="1297" spans="1:3" x14ac:dyDescent="0.25">
      <c r="A1297" s="2">
        <v>1296</v>
      </c>
      <c r="B1297" s="2">
        <f>Cards!A1297</f>
        <v>0</v>
      </c>
      <c r="C1297" s="2" t="str">
        <f t="shared" si="20"/>
        <v>('0'),</v>
      </c>
    </row>
    <row r="1298" spans="1:3" x14ac:dyDescent="0.25">
      <c r="A1298" s="2">
        <v>1297</v>
      </c>
      <c r="B1298" s="2">
        <f>Cards!A1298</f>
        <v>0</v>
      </c>
      <c r="C1298" s="2" t="str">
        <f t="shared" si="20"/>
        <v>('0'),</v>
      </c>
    </row>
    <row r="1299" spans="1:3" x14ac:dyDescent="0.25">
      <c r="A1299" s="2">
        <v>1298</v>
      </c>
      <c r="B1299" s="2">
        <f>Cards!A1299</f>
        <v>0</v>
      </c>
      <c r="C1299" s="2" t="str">
        <f t="shared" si="20"/>
        <v>('0'),</v>
      </c>
    </row>
    <row r="1300" spans="1:3" x14ac:dyDescent="0.25">
      <c r="A1300" s="2">
        <v>1299</v>
      </c>
      <c r="B1300" s="2">
        <f>Cards!A1300</f>
        <v>0</v>
      </c>
      <c r="C1300" s="2" t="str">
        <f t="shared" si="20"/>
        <v>('0'),</v>
      </c>
    </row>
    <row r="1301" spans="1:3" x14ac:dyDescent="0.25">
      <c r="A1301" s="2">
        <v>1300</v>
      </c>
      <c r="B1301" s="2">
        <f>Cards!A1301</f>
        <v>0</v>
      </c>
      <c r="C1301" s="2" t="str">
        <f t="shared" si="20"/>
        <v>('0'),</v>
      </c>
    </row>
    <row r="1302" spans="1:3" x14ac:dyDescent="0.25">
      <c r="A1302" s="2">
        <v>1301</v>
      </c>
      <c r="B1302" s="2">
        <f>Cards!A1302</f>
        <v>0</v>
      </c>
      <c r="C1302" s="2" t="str">
        <f t="shared" si="20"/>
        <v>('0'),</v>
      </c>
    </row>
    <row r="1303" spans="1:3" x14ac:dyDescent="0.25">
      <c r="A1303" s="2">
        <v>1302</v>
      </c>
      <c r="B1303" s="2">
        <f>Cards!A1303</f>
        <v>0</v>
      </c>
      <c r="C1303" s="2" t="str">
        <f t="shared" si="20"/>
        <v>('0'),</v>
      </c>
    </row>
    <row r="1304" spans="1:3" x14ac:dyDescent="0.25">
      <c r="A1304" s="2">
        <v>1303</v>
      </c>
      <c r="B1304" s="2">
        <f>Cards!A1304</f>
        <v>0</v>
      </c>
      <c r="C1304" s="2" t="str">
        <f t="shared" si="20"/>
        <v>('0'),</v>
      </c>
    </row>
    <row r="1305" spans="1:3" x14ac:dyDescent="0.25">
      <c r="A1305" s="2">
        <v>1304</v>
      </c>
      <c r="B1305" s="2">
        <f>Cards!A1305</f>
        <v>0</v>
      </c>
      <c r="C1305" s="2" t="str">
        <f t="shared" si="20"/>
        <v>('0'),</v>
      </c>
    </row>
    <row r="1306" spans="1:3" x14ac:dyDescent="0.25">
      <c r="A1306" s="2">
        <v>1305</v>
      </c>
      <c r="B1306" s="2">
        <f>Cards!A1306</f>
        <v>0</v>
      </c>
      <c r="C1306" s="2" t="str">
        <f t="shared" si="20"/>
        <v>('0'),</v>
      </c>
    </row>
    <row r="1307" spans="1:3" x14ac:dyDescent="0.25">
      <c r="A1307" s="2">
        <v>1306</v>
      </c>
      <c r="B1307" s="2">
        <f>Cards!A1307</f>
        <v>0</v>
      </c>
      <c r="C1307" s="2" t="str">
        <f t="shared" si="20"/>
        <v>('0'),</v>
      </c>
    </row>
    <row r="1308" spans="1:3" x14ac:dyDescent="0.25">
      <c r="A1308" s="2">
        <v>1307</v>
      </c>
      <c r="B1308" s="2">
        <f>Cards!A1308</f>
        <v>0</v>
      </c>
      <c r="C1308" s="2" t="str">
        <f t="shared" si="20"/>
        <v>('0'),</v>
      </c>
    </row>
    <row r="1309" spans="1:3" x14ac:dyDescent="0.25">
      <c r="A1309" s="2">
        <v>1308</v>
      </c>
      <c r="B1309" s="2">
        <f>Cards!A1309</f>
        <v>0</v>
      </c>
      <c r="C1309" s="2" t="str">
        <f t="shared" si="20"/>
        <v>('0'),</v>
      </c>
    </row>
    <row r="1310" spans="1:3" x14ac:dyDescent="0.25">
      <c r="A1310" s="2">
        <v>1309</v>
      </c>
      <c r="B1310" s="2">
        <f>Cards!A1310</f>
        <v>0</v>
      </c>
      <c r="C1310" s="2" t="str">
        <f t="shared" si="20"/>
        <v>('0'),</v>
      </c>
    </row>
    <row r="1311" spans="1:3" x14ac:dyDescent="0.25">
      <c r="A1311" s="2">
        <v>1310</v>
      </c>
      <c r="B1311" s="2">
        <f>Cards!A1311</f>
        <v>0</v>
      </c>
      <c r="C1311" s="2" t="str">
        <f t="shared" si="20"/>
        <v>('0'),</v>
      </c>
    </row>
    <row r="1312" spans="1:3" x14ac:dyDescent="0.25">
      <c r="A1312" s="2">
        <v>1311</v>
      </c>
      <c r="B1312" s="2">
        <f>Cards!A1312</f>
        <v>0</v>
      </c>
      <c r="C1312" s="2" t="str">
        <f t="shared" si="20"/>
        <v>('0'),</v>
      </c>
    </row>
    <row r="1313" spans="1:3" x14ac:dyDescent="0.25">
      <c r="A1313" s="2">
        <v>1312</v>
      </c>
      <c r="B1313" s="2">
        <f>Cards!A1313</f>
        <v>0</v>
      </c>
      <c r="C1313" s="2" t="str">
        <f t="shared" si="20"/>
        <v>('0'),</v>
      </c>
    </row>
    <row r="1314" spans="1:3" x14ac:dyDescent="0.25">
      <c r="A1314" s="2">
        <v>1313</v>
      </c>
      <c r="B1314" s="2">
        <f>Cards!A1314</f>
        <v>0</v>
      </c>
      <c r="C1314" s="2" t="str">
        <f t="shared" si="20"/>
        <v>('0'),</v>
      </c>
    </row>
    <row r="1315" spans="1:3" x14ac:dyDescent="0.25">
      <c r="A1315" s="2">
        <v>1314</v>
      </c>
      <c r="B1315" s="2">
        <f>Cards!A1315</f>
        <v>0</v>
      </c>
      <c r="C1315" s="2" t="str">
        <f t="shared" si="20"/>
        <v>('0'),</v>
      </c>
    </row>
    <row r="1316" spans="1:3" x14ac:dyDescent="0.25">
      <c r="A1316" s="2">
        <v>1315</v>
      </c>
      <c r="B1316" s="2">
        <f>Cards!A1316</f>
        <v>0</v>
      </c>
      <c r="C1316" s="2" t="str">
        <f t="shared" si="20"/>
        <v>('0'),</v>
      </c>
    </row>
    <row r="1317" spans="1:3" x14ac:dyDescent="0.25">
      <c r="A1317" s="2">
        <v>1316</v>
      </c>
      <c r="B1317" s="2">
        <f>Cards!A1317</f>
        <v>0</v>
      </c>
      <c r="C1317" s="2" t="str">
        <f t="shared" si="20"/>
        <v>('0'),</v>
      </c>
    </row>
    <row r="1318" spans="1:3" x14ac:dyDescent="0.25">
      <c r="A1318" s="2">
        <v>1317</v>
      </c>
      <c r="B1318" s="2">
        <f>Cards!A1318</f>
        <v>0</v>
      </c>
      <c r="C1318" s="2" t="str">
        <f t="shared" si="20"/>
        <v>('0'),</v>
      </c>
    </row>
    <row r="1319" spans="1:3" x14ac:dyDescent="0.25">
      <c r="A1319" s="2">
        <v>1318</v>
      </c>
      <c r="B1319" s="2">
        <f>Cards!A1319</f>
        <v>0</v>
      </c>
      <c r="C1319" s="2" t="str">
        <f t="shared" si="20"/>
        <v>('0'),</v>
      </c>
    </row>
    <row r="1320" spans="1:3" x14ac:dyDescent="0.25">
      <c r="A1320" s="2">
        <v>1319</v>
      </c>
      <c r="B1320" s="2">
        <f>Cards!A1320</f>
        <v>0</v>
      </c>
      <c r="C1320" s="2" t="str">
        <f t="shared" si="20"/>
        <v>('0'),</v>
      </c>
    </row>
    <row r="1321" spans="1:3" x14ac:dyDescent="0.25">
      <c r="A1321" s="2">
        <v>1320</v>
      </c>
      <c r="B1321" s="2">
        <f>Cards!A1321</f>
        <v>0</v>
      </c>
      <c r="C1321" s="2" t="str">
        <f t="shared" si="20"/>
        <v>('0'),</v>
      </c>
    </row>
    <row r="1322" spans="1:3" x14ac:dyDescent="0.25">
      <c r="A1322" s="2">
        <v>1321</v>
      </c>
      <c r="B1322" s="2">
        <f>Cards!A1322</f>
        <v>0</v>
      </c>
      <c r="C1322" s="2" t="str">
        <f t="shared" si="20"/>
        <v>('0'),</v>
      </c>
    </row>
    <row r="1323" spans="1:3" x14ac:dyDescent="0.25">
      <c r="A1323" s="2">
        <v>1322</v>
      </c>
      <c r="B1323" s="2">
        <f>Cards!A1323</f>
        <v>0</v>
      </c>
      <c r="C1323" s="2" t="str">
        <f t="shared" si="20"/>
        <v>('0'),</v>
      </c>
    </row>
    <row r="1324" spans="1:3" x14ac:dyDescent="0.25">
      <c r="A1324" s="2">
        <v>1323</v>
      </c>
      <c r="B1324" s="2">
        <f>Cards!A1324</f>
        <v>0</v>
      </c>
      <c r="C1324" s="2" t="str">
        <f t="shared" si="20"/>
        <v>('0'),</v>
      </c>
    </row>
    <row r="1325" spans="1:3" x14ac:dyDescent="0.25">
      <c r="A1325" s="2">
        <v>1324</v>
      </c>
      <c r="B1325" s="2">
        <f>Cards!A1325</f>
        <v>0</v>
      </c>
      <c r="C1325" s="2" t="str">
        <f t="shared" si="20"/>
        <v>('0'),</v>
      </c>
    </row>
    <row r="1326" spans="1:3" x14ac:dyDescent="0.25">
      <c r="A1326" s="2">
        <v>1325</v>
      </c>
      <c r="B1326" s="2">
        <f>Cards!A1326</f>
        <v>0</v>
      </c>
      <c r="C1326" s="2" t="str">
        <f t="shared" si="20"/>
        <v>('0'),</v>
      </c>
    </row>
    <row r="1327" spans="1:3" x14ac:dyDescent="0.25">
      <c r="A1327" s="2">
        <v>1326</v>
      </c>
      <c r="B1327" s="2">
        <f>Cards!A1327</f>
        <v>0</v>
      </c>
      <c r="C1327" s="2" t="str">
        <f t="shared" si="20"/>
        <v>('0'),</v>
      </c>
    </row>
    <row r="1328" spans="1:3" x14ac:dyDescent="0.25">
      <c r="A1328" s="2">
        <v>1327</v>
      </c>
      <c r="B1328" s="2">
        <f>Cards!A1328</f>
        <v>0</v>
      </c>
      <c r="C1328" s="2" t="str">
        <f t="shared" si="20"/>
        <v>('0'),</v>
      </c>
    </row>
    <row r="1329" spans="1:3" x14ac:dyDescent="0.25">
      <c r="A1329" s="2">
        <v>1328</v>
      </c>
      <c r="B1329" s="2">
        <f>Cards!A1329</f>
        <v>0</v>
      </c>
      <c r="C1329" s="2" t="str">
        <f t="shared" si="20"/>
        <v>('0'),</v>
      </c>
    </row>
    <row r="1330" spans="1:3" x14ac:dyDescent="0.25">
      <c r="A1330" s="2">
        <v>1329</v>
      </c>
      <c r="B1330" s="2">
        <f>Cards!A1330</f>
        <v>0</v>
      </c>
      <c r="C1330" s="2" t="str">
        <f t="shared" si="20"/>
        <v>('0'),</v>
      </c>
    </row>
    <row r="1331" spans="1:3" x14ac:dyDescent="0.25">
      <c r="A1331" s="2">
        <v>1330</v>
      </c>
      <c r="B1331" s="2">
        <f>Cards!A1331</f>
        <v>0</v>
      </c>
      <c r="C1331" s="2" t="str">
        <f t="shared" si="20"/>
        <v>('0'),</v>
      </c>
    </row>
    <row r="1332" spans="1:3" x14ac:dyDescent="0.25">
      <c r="A1332" s="2">
        <v>1331</v>
      </c>
      <c r="B1332" s="2">
        <f>Cards!A1332</f>
        <v>0</v>
      </c>
      <c r="C1332" s="2" t="str">
        <f t="shared" si="20"/>
        <v>('0'),</v>
      </c>
    </row>
    <row r="1333" spans="1:3" x14ac:dyDescent="0.25">
      <c r="A1333" s="2">
        <v>1332</v>
      </c>
      <c r="B1333" s="2">
        <f>Cards!A1333</f>
        <v>0</v>
      </c>
      <c r="C1333" s="2" t="str">
        <f t="shared" si="20"/>
        <v>('0'),</v>
      </c>
    </row>
    <row r="1334" spans="1:3" x14ac:dyDescent="0.25">
      <c r="A1334" s="2">
        <v>1333</v>
      </c>
      <c r="B1334" s="2">
        <f>Cards!A1334</f>
        <v>0</v>
      </c>
      <c r="C1334" s="2" t="str">
        <f t="shared" si="20"/>
        <v>('0'),</v>
      </c>
    </row>
    <row r="1335" spans="1:3" x14ac:dyDescent="0.25">
      <c r="A1335" s="2">
        <v>1334</v>
      </c>
      <c r="B1335" s="2">
        <f>Cards!A1335</f>
        <v>0</v>
      </c>
      <c r="C1335" s="2" t="str">
        <f t="shared" si="20"/>
        <v>('0'),</v>
      </c>
    </row>
    <row r="1336" spans="1:3" x14ac:dyDescent="0.25">
      <c r="A1336" s="2">
        <v>1335</v>
      </c>
      <c r="B1336" s="2">
        <f>Cards!A1336</f>
        <v>0</v>
      </c>
      <c r="C1336" s="2" t="str">
        <f t="shared" si="20"/>
        <v>('0'),</v>
      </c>
    </row>
    <row r="1337" spans="1:3" x14ac:dyDescent="0.25">
      <c r="A1337" s="2">
        <v>1336</v>
      </c>
      <c r="B1337" s="2">
        <f>Cards!A1337</f>
        <v>0</v>
      </c>
      <c r="C1337" s="2" t="str">
        <f t="shared" si="20"/>
        <v>('0'),</v>
      </c>
    </row>
    <row r="1338" spans="1:3" x14ac:dyDescent="0.25">
      <c r="A1338" s="2">
        <v>1337</v>
      </c>
      <c r="B1338" s="2">
        <f>Cards!A1338</f>
        <v>0</v>
      </c>
      <c r="C1338" s="2" t="str">
        <f t="shared" si="20"/>
        <v>('0'),</v>
      </c>
    </row>
    <row r="1339" spans="1:3" x14ac:dyDescent="0.25">
      <c r="A1339" s="2">
        <v>1338</v>
      </c>
      <c r="B1339" s="2">
        <f>Cards!A1339</f>
        <v>0</v>
      </c>
      <c r="C1339" s="2" t="str">
        <f t="shared" si="20"/>
        <v>('0'),</v>
      </c>
    </row>
    <row r="1340" spans="1:3" x14ac:dyDescent="0.25">
      <c r="A1340" s="2">
        <v>1339</v>
      </c>
      <c r="B1340" s="2">
        <f>Cards!A1340</f>
        <v>0</v>
      </c>
      <c r="C1340" s="2" t="str">
        <f t="shared" si="20"/>
        <v>('0'),</v>
      </c>
    </row>
    <row r="1341" spans="1:3" x14ac:dyDescent="0.25">
      <c r="A1341" s="2">
        <v>1340</v>
      </c>
      <c r="B1341" s="2">
        <f>Cards!A1341</f>
        <v>0</v>
      </c>
      <c r="C1341" s="2" t="str">
        <f t="shared" si="20"/>
        <v>('0'),</v>
      </c>
    </row>
    <row r="1342" spans="1:3" x14ac:dyDescent="0.25">
      <c r="A1342" s="2">
        <v>1341</v>
      </c>
      <c r="B1342" s="2">
        <f>Cards!A1342</f>
        <v>0</v>
      </c>
      <c r="C1342" s="2" t="str">
        <f t="shared" si="20"/>
        <v>('0'),</v>
      </c>
    </row>
    <row r="1343" spans="1:3" x14ac:dyDescent="0.25">
      <c r="A1343" s="2">
        <v>1342</v>
      </c>
      <c r="B1343" s="2">
        <f>Cards!A1343</f>
        <v>0</v>
      </c>
      <c r="C1343" s="2" t="str">
        <f t="shared" si="20"/>
        <v>('0'),</v>
      </c>
    </row>
    <row r="1344" spans="1:3" x14ac:dyDescent="0.25">
      <c r="A1344" s="2">
        <v>1343</v>
      </c>
      <c r="B1344" s="2">
        <f>Cards!A1344</f>
        <v>0</v>
      </c>
      <c r="C1344" s="2" t="str">
        <f t="shared" si="20"/>
        <v>('0'),</v>
      </c>
    </row>
    <row r="1345" spans="1:3" x14ac:dyDescent="0.25">
      <c r="A1345" s="2">
        <v>1344</v>
      </c>
      <c r="B1345" s="2">
        <f>Cards!A1345</f>
        <v>0</v>
      </c>
      <c r="C1345" s="2" t="str">
        <f t="shared" si="20"/>
        <v>('0'),</v>
      </c>
    </row>
    <row r="1346" spans="1:3" x14ac:dyDescent="0.25">
      <c r="A1346" s="2">
        <v>1345</v>
      </c>
      <c r="B1346" s="2">
        <f>Cards!A1346</f>
        <v>0</v>
      </c>
      <c r="C1346" s="2" t="str">
        <f t="shared" si="20"/>
        <v>('0'),</v>
      </c>
    </row>
    <row r="1347" spans="1:3" x14ac:dyDescent="0.25">
      <c r="A1347" s="2">
        <v>1346</v>
      </c>
      <c r="B1347" s="2">
        <f>Cards!A1347</f>
        <v>0</v>
      </c>
      <c r="C1347" s="2" t="str">
        <f t="shared" ref="C1347:C1410" si="21">_xlfn.CONCAT("('",B1347,"'),")</f>
        <v>('0'),</v>
      </c>
    </row>
    <row r="1348" spans="1:3" x14ac:dyDescent="0.25">
      <c r="A1348" s="2">
        <v>1347</v>
      </c>
      <c r="B1348" s="2">
        <f>Cards!A1348</f>
        <v>0</v>
      </c>
      <c r="C1348" s="2" t="str">
        <f t="shared" si="21"/>
        <v>('0'),</v>
      </c>
    </row>
    <row r="1349" spans="1:3" x14ac:dyDescent="0.25">
      <c r="A1349" s="2">
        <v>1348</v>
      </c>
      <c r="B1349" s="2">
        <f>Cards!A1349</f>
        <v>0</v>
      </c>
      <c r="C1349" s="2" t="str">
        <f t="shared" si="21"/>
        <v>('0'),</v>
      </c>
    </row>
    <row r="1350" spans="1:3" x14ac:dyDescent="0.25">
      <c r="A1350" s="2">
        <v>1349</v>
      </c>
      <c r="B1350" s="2">
        <f>Cards!A1350</f>
        <v>0</v>
      </c>
      <c r="C1350" s="2" t="str">
        <f t="shared" si="21"/>
        <v>('0'),</v>
      </c>
    </row>
    <row r="1351" spans="1:3" x14ac:dyDescent="0.25">
      <c r="A1351" s="2">
        <v>1350</v>
      </c>
      <c r="B1351" s="2">
        <f>Cards!A1351</f>
        <v>0</v>
      </c>
      <c r="C1351" s="2" t="str">
        <f t="shared" si="21"/>
        <v>('0'),</v>
      </c>
    </row>
    <row r="1352" spans="1:3" x14ac:dyDescent="0.25">
      <c r="A1352" s="2">
        <v>1351</v>
      </c>
      <c r="B1352" s="2">
        <f>Cards!A1352</f>
        <v>0</v>
      </c>
      <c r="C1352" s="2" t="str">
        <f t="shared" si="21"/>
        <v>('0'),</v>
      </c>
    </row>
    <row r="1353" spans="1:3" x14ac:dyDescent="0.25">
      <c r="A1353" s="2">
        <v>1352</v>
      </c>
      <c r="B1353" s="2">
        <f>Cards!A1353</f>
        <v>0</v>
      </c>
      <c r="C1353" s="2" t="str">
        <f t="shared" si="21"/>
        <v>('0'),</v>
      </c>
    </row>
    <row r="1354" spans="1:3" x14ac:dyDescent="0.25">
      <c r="A1354" s="2">
        <v>1353</v>
      </c>
      <c r="B1354" s="2">
        <f>Cards!A1354</f>
        <v>0</v>
      </c>
      <c r="C1354" s="2" t="str">
        <f t="shared" si="21"/>
        <v>('0'),</v>
      </c>
    </row>
    <row r="1355" spans="1:3" x14ac:dyDescent="0.25">
      <c r="A1355" s="2">
        <v>1354</v>
      </c>
      <c r="B1355" s="2">
        <f>Cards!A1355</f>
        <v>0</v>
      </c>
      <c r="C1355" s="2" t="str">
        <f t="shared" si="21"/>
        <v>('0'),</v>
      </c>
    </row>
    <row r="1356" spans="1:3" x14ac:dyDescent="0.25">
      <c r="A1356" s="2">
        <v>1355</v>
      </c>
      <c r="B1356" s="2">
        <f>Cards!A1356</f>
        <v>0</v>
      </c>
      <c r="C1356" s="2" t="str">
        <f t="shared" si="21"/>
        <v>('0'),</v>
      </c>
    </row>
    <row r="1357" spans="1:3" x14ac:dyDescent="0.25">
      <c r="A1357" s="2">
        <v>1356</v>
      </c>
      <c r="B1357" s="2">
        <f>Cards!A1357</f>
        <v>0</v>
      </c>
      <c r="C1357" s="2" t="str">
        <f t="shared" si="21"/>
        <v>('0'),</v>
      </c>
    </row>
    <row r="1358" spans="1:3" x14ac:dyDescent="0.25">
      <c r="A1358" s="2">
        <v>1357</v>
      </c>
      <c r="B1358" s="2">
        <f>Cards!A1358</f>
        <v>0</v>
      </c>
      <c r="C1358" s="2" t="str">
        <f t="shared" si="21"/>
        <v>('0'),</v>
      </c>
    </row>
    <row r="1359" spans="1:3" x14ac:dyDescent="0.25">
      <c r="A1359" s="2">
        <v>1358</v>
      </c>
      <c r="B1359" s="2">
        <f>Cards!A1359</f>
        <v>0</v>
      </c>
      <c r="C1359" s="2" t="str">
        <f t="shared" si="21"/>
        <v>('0'),</v>
      </c>
    </row>
    <row r="1360" spans="1:3" x14ac:dyDescent="0.25">
      <c r="A1360" s="2">
        <v>1359</v>
      </c>
      <c r="B1360" s="2">
        <f>Cards!A1360</f>
        <v>0</v>
      </c>
      <c r="C1360" s="2" t="str">
        <f t="shared" si="21"/>
        <v>('0'),</v>
      </c>
    </row>
    <row r="1361" spans="1:3" x14ac:dyDescent="0.25">
      <c r="A1361" s="2">
        <v>1360</v>
      </c>
      <c r="B1361" s="2">
        <f>Cards!A1361</f>
        <v>0</v>
      </c>
      <c r="C1361" s="2" t="str">
        <f t="shared" si="21"/>
        <v>('0'),</v>
      </c>
    </row>
    <row r="1362" spans="1:3" x14ac:dyDescent="0.25">
      <c r="A1362" s="2">
        <v>1361</v>
      </c>
      <c r="B1362" s="2">
        <f>Cards!A1362</f>
        <v>0</v>
      </c>
      <c r="C1362" s="2" t="str">
        <f t="shared" si="21"/>
        <v>('0'),</v>
      </c>
    </row>
    <row r="1363" spans="1:3" x14ac:dyDescent="0.25">
      <c r="A1363" s="2">
        <v>1362</v>
      </c>
      <c r="B1363" s="2">
        <f>Cards!A1363</f>
        <v>0</v>
      </c>
      <c r="C1363" s="2" t="str">
        <f t="shared" si="21"/>
        <v>('0'),</v>
      </c>
    </row>
    <row r="1364" spans="1:3" x14ac:dyDescent="0.25">
      <c r="A1364" s="2">
        <v>1363</v>
      </c>
      <c r="B1364" s="2">
        <f>Cards!A1364</f>
        <v>0</v>
      </c>
      <c r="C1364" s="2" t="str">
        <f t="shared" si="21"/>
        <v>('0'),</v>
      </c>
    </row>
    <row r="1365" spans="1:3" x14ac:dyDescent="0.25">
      <c r="A1365" s="2">
        <v>1364</v>
      </c>
      <c r="B1365" s="2">
        <f>Cards!A1365</f>
        <v>0</v>
      </c>
      <c r="C1365" s="2" t="str">
        <f t="shared" si="21"/>
        <v>('0'),</v>
      </c>
    </row>
    <row r="1366" spans="1:3" x14ac:dyDescent="0.25">
      <c r="A1366" s="2">
        <v>1365</v>
      </c>
      <c r="B1366" s="2">
        <f>Cards!A1366</f>
        <v>0</v>
      </c>
      <c r="C1366" s="2" t="str">
        <f t="shared" si="21"/>
        <v>('0'),</v>
      </c>
    </row>
    <row r="1367" spans="1:3" x14ac:dyDescent="0.25">
      <c r="A1367" s="2">
        <v>1366</v>
      </c>
      <c r="B1367" s="2">
        <f>Cards!A1367</f>
        <v>0</v>
      </c>
      <c r="C1367" s="2" t="str">
        <f t="shared" si="21"/>
        <v>('0'),</v>
      </c>
    </row>
    <row r="1368" spans="1:3" x14ac:dyDescent="0.25">
      <c r="A1368" s="2">
        <v>1367</v>
      </c>
      <c r="B1368" s="2">
        <f>Cards!A1368</f>
        <v>0</v>
      </c>
      <c r="C1368" s="2" t="str">
        <f t="shared" si="21"/>
        <v>('0'),</v>
      </c>
    </row>
    <row r="1369" spans="1:3" x14ac:dyDescent="0.25">
      <c r="A1369" s="2">
        <v>1368</v>
      </c>
      <c r="B1369" s="2">
        <f>Cards!A1369</f>
        <v>0</v>
      </c>
      <c r="C1369" s="2" t="str">
        <f t="shared" si="21"/>
        <v>('0'),</v>
      </c>
    </row>
    <row r="1370" spans="1:3" x14ac:dyDescent="0.25">
      <c r="A1370" s="2">
        <v>1369</v>
      </c>
      <c r="B1370" s="2">
        <f>Cards!A1370</f>
        <v>0</v>
      </c>
      <c r="C1370" s="2" t="str">
        <f t="shared" si="21"/>
        <v>('0'),</v>
      </c>
    </row>
    <row r="1371" spans="1:3" x14ac:dyDescent="0.25">
      <c r="A1371" s="2">
        <v>1370</v>
      </c>
      <c r="B1371" s="2">
        <f>Cards!A1371</f>
        <v>0</v>
      </c>
      <c r="C1371" s="2" t="str">
        <f t="shared" si="21"/>
        <v>('0'),</v>
      </c>
    </row>
    <row r="1372" spans="1:3" x14ac:dyDescent="0.25">
      <c r="A1372" s="2">
        <v>1371</v>
      </c>
      <c r="B1372" s="2">
        <f>Cards!A1372</f>
        <v>0</v>
      </c>
      <c r="C1372" s="2" t="str">
        <f t="shared" si="21"/>
        <v>('0'),</v>
      </c>
    </row>
    <row r="1373" spans="1:3" x14ac:dyDescent="0.25">
      <c r="A1373" s="2">
        <v>1372</v>
      </c>
      <c r="B1373" s="2">
        <f>Cards!A1373</f>
        <v>0</v>
      </c>
      <c r="C1373" s="2" t="str">
        <f t="shared" si="21"/>
        <v>('0'),</v>
      </c>
    </row>
    <row r="1374" spans="1:3" x14ac:dyDescent="0.25">
      <c r="A1374" s="2">
        <v>1373</v>
      </c>
      <c r="B1374" s="2">
        <f>Cards!A1374</f>
        <v>0</v>
      </c>
      <c r="C1374" s="2" t="str">
        <f t="shared" si="21"/>
        <v>('0'),</v>
      </c>
    </row>
    <row r="1375" spans="1:3" x14ac:dyDescent="0.25">
      <c r="A1375" s="2">
        <v>1374</v>
      </c>
      <c r="B1375" s="2">
        <f>Cards!A1375</f>
        <v>0</v>
      </c>
      <c r="C1375" s="2" t="str">
        <f t="shared" si="21"/>
        <v>('0'),</v>
      </c>
    </row>
    <row r="1376" spans="1:3" x14ac:dyDescent="0.25">
      <c r="A1376" s="2">
        <v>1375</v>
      </c>
      <c r="B1376" s="2">
        <f>Cards!A1376</f>
        <v>0</v>
      </c>
      <c r="C1376" s="2" t="str">
        <f t="shared" si="21"/>
        <v>('0'),</v>
      </c>
    </row>
    <row r="1377" spans="1:3" x14ac:dyDescent="0.25">
      <c r="A1377" s="2">
        <v>1376</v>
      </c>
      <c r="B1377" s="2">
        <f>Cards!A1377</f>
        <v>0</v>
      </c>
      <c r="C1377" s="2" t="str">
        <f t="shared" si="21"/>
        <v>('0'),</v>
      </c>
    </row>
    <row r="1378" spans="1:3" x14ac:dyDescent="0.25">
      <c r="A1378" s="2">
        <v>1377</v>
      </c>
      <c r="B1378" s="2">
        <f>Cards!A1378</f>
        <v>0</v>
      </c>
      <c r="C1378" s="2" t="str">
        <f t="shared" si="21"/>
        <v>('0'),</v>
      </c>
    </row>
    <row r="1379" spans="1:3" x14ac:dyDescent="0.25">
      <c r="A1379" s="2">
        <v>1378</v>
      </c>
      <c r="B1379" s="2">
        <f>Cards!A1379</f>
        <v>0</v>
      </c>
      <c r="C1379" s="2" t="str">
        <f t="shared" si="21"/>
        <v>('0'),</v>
      </c>
    </row>
    <row r="1380" spans="1:3" x14ac:dyDescent="0.25">
      <c r="A1380" s="2">
        <v>1379</v>
      </c>
      <c r="B1380" s="2">
        <f>Cards!A1380</f>
        <v>0</v>
      </c>
      <c r="C1380" s="2" t="str">
        <f t="shared" si="21"/>
        <v>('0'),</v>
      </c>
    </row>
    <row r="1381" spans="1:3" x14ac:dyDescent="0.25">
      <c r="A1381" s="2">
        <v>1380</v>
      </c>
      <c r="B1381" s="2">
        <f>Cards!A1381</f>
        <v>0</v>
      </c>
      <c r="C1381" s="2" t="str">
        <f t="shared" si="21"/>
        <v>('0'),</v>
      </c>
    </row>
    <row r="1382" spans="1:3" x14ac:dyDescent="0.25">
      <c r="A1382" s="2">
        <v>1381</v>
      </c>
      <c r="B1382" s="2">
        <f>Cards!A1382</f>
        <v>0</v>
      </c>
      <c r="C1382" s="2" t="str">
        <f t="shared" si="21"/>
        <v>('0'),</v>
      </c>
    </row>
    <row r="1383" spans="1:3" x14ac:dyDescent="0.25">
      <c r="A1383" s="2">
        <v>1382</v>
      </c>
      <c r="B1383" s="2">
        <f>Cards!A1383</f>
        <v>0</v>
      </c>
      <c r="C1383" s="2" t="str">
        <f t="shared" si="21"/>
        <v>('0'),</v>
      </c>
    </row>
    <row r="1384" spans="1:3" x14ac:dyDescent="0.25">
      <c r="A1384" s="2">
        <v>1383</v>
      </c>
      <c r="B1384" s="2">
        <f>Cards!A1384</f>
        <v>0</v>
      </c>
      <c r="C1384" s="2" t="str">
        <f t="shared" si="21"/>
        <v>('0'),</v>
      </c>
    </row>
    <row r="1385" spans="1:3" x14ac:dyDescent="0.25">
      <c r="A1385" s="2">
        <v>1384</v>
      </c>
      <c r="B1385" s="2">
        <f>Cards!A1385</f>
        <v>0</v>
      </c>
      <c r="C1385" s="2" t="str">
        <f t="shared" si="21"/>
        <v>('0'),</v>
      </c>
    </row>
    <row r="1386" spans="1:3" x14ac:dyDescent="0.25">
      <c r="A1386" s="2">
        <v>1385</v>
      </c>
      <c r="B1386" s="2">
        <f>Cards!A1386</f>
        <v>0</v>
      </c>
      <c r="C1386" s="2" t="str">
        <f t="shared" si="21"/>
        <v>('0'),</v>
      </c>
    </row>
    <row r="1387" spans="1:3" x14ac:dyDescent="0.25">
      <c r="A1387" s="2">
        <v>1386</v>
      </c>
      <c r="B1387" s="2">
        <f>Cards!A1387</f>
        <v>0</v>
      </c>
      <c r="C1387" s="2" t="str">
        <f t="shared" si="21"/>
        <v>('0'),</v>
      </c>
    </row>
    <row r="1388" spans="1:3" x14ac:dyDescent="0.25">
      <c r="A1388" s="2">
        <v>1387</v>
      </c>
      <c r="B1388" s="2">
        <f>Cards!A1388</f>
        <v>0</v>
      </c>
      <c r="C1388" s="2" t="str">
        <f t="shared" si="21"/>
        <v>('0'),</v>
      </c>
    </row>
    <row r="1389" spans="1:3" x14ac:dyDescent="0.25">
      <c r="A1389" s="2">
        <v>1388</v>
      </c>
      <c r="B1389" s="2">
        <f>Cards!A1389</f>
        <v>0</v>
      </c>
      <c r="C1389" s="2" t="str">
        <f t="shared" si="21"/>
        <v>('0'),</v>
      </c>
    </row>
    <row r="1390" spans="1:3" x14ac:dyDescent="0.25">
      <c r="A1390" s="2">
        <v>1389</v>
      </c>
      <c r="B1390" s="2">
        <f>Cards!A1390</f>
        <v>0</v>
      </c>
      <c r="C1390" s="2" t="str">
        <f t="shared" si="21"/>
        <v>('0'),</v>
      </c>
    </row>
    <row r="1391" spans="1:3" x14ac:dyDescent="0.25">
      <c r="A1391" s="2">
        <v>1390</v>
      </c>
      <c r="B1391" s="2">
        <f>Cards!A1391</f>
        <v>0</v>
      </c>
      <c r="C1391" s="2" t="str">
        <f t="shared" si="21"/>
        <v>('0'),</v>
      </c>
    </row>
    <row r="1392" spans="1:3" x14ac:dyDescent="0.25">
      <c r="A1392" s="2">
        <v>1391</v>
      </c>
      <c r="B1392" s="2">
        <f>Cards!A1392</f>
        <v>0</v>
      </c>
      <c r="C1392" s="2" t="str">
        <f t="shared" si="21"/>
        <v>('0'),</v>
      </c>
    </row>
    <row r="1393" spans="1:3" x14ac:dyDescent="0.25">
      <c r="A1393" s="2">
        <v>1392</v>
      </c>
      <c r="B1393" s="2">
        <f>Cards!A1393</f>
        <v>0</v>
      </c>
      <c r="C1393" s="2" t="str">
        <f t="shared" si="21"/>
        <v>('0'),</v>
      </c>
    </row>
    <row r="1394" spans="1:3" x14ac:dyDescent="0.25">
      <c r="A1394" s="2">
        <v>1393</v>
      </c>
      <c r="B1394" s="2">
        <f>Cards!A1394</f>
        <v>0</v>
      </c>
      <c r="C1394" s="2" t="str">
        <f t="shared" si="21"/>
        <v>('0'),</v>
      </c>
    </row>
    <row r="1395" spans="1:3" x14ac:dyDescent="0.25">
      <c r="A1395" s="2">
        <v>1394</v>
      </c>
      <c r="B1395" s="2">
        <f>Cards!A1395</f>
        <v>0</v>
      </c>
      <c r="C1395" s="2" t="str">
        <f t="shared" si="21"/>
        <v>('0'),</v>
      </c>
    </row>
    <row r="1396" spans="1:3" x14ac:dyDescent="0.25">
      <c r="A1396" s="2">
        <v>1395</v>
      </c>
      <c r="B1396" s="2">
        <f>Cards!A1396</f>
        <v>0</v>
      </c>
      <c r="C1396" s="2" t="str">
        <f t="shared" si="21"/>
        <v>('0'),</v>
      </c>
    </row>
    <row r="1397" spans="1:3" x14ac:dyDescent="0.25">
      <c r="A1397" s="2">
        <v>1396</v>
      </c>
      <c r="B1397" s="2">
        <f>Cards!A1397</f>
        <v>0</v>
      </c>
      <c r="C1397" s="2" t="str">
        <f t="shared" si="21"/>
        <v>('0'),</v>
      </c>
    </row>
    <row r="1398" spans="1:3" x14ac:dyDescent="0.25">
      <c r="A1398" s="2">
        <v>1397</v>
      </c>
      <c r="B1398" s="2">
        <f>Cards!A1398</f>
        <v>0</v>
      </c>
      <c r="C1398" s="2" t="str">
        <f t="shared" si="21"/>
        <v>('0'),</v>
      </c>
    </row>
    <row r="1399" spans="1:3" x14ac:dyDescent="0.25">
      <c r="A1399" s="2">
        <v>1398</v>
      </c>
      <c r="B1399" s="2">
        <f>Cards!A1399</f>
        <v>0</v>
      </c>
      <c r="C1399" s="2" t="str">
        <f t="shared" si="21"/>
        <v>('0'),</v>
      </c>
    </row>
    <row r="1400" spans="1:3" x14ac:dyDescent="0.25">
      <c r="A1400" s="2">
        <v>1399</v>
      </c>
      <c r="B1400" s="2">
        <f>Cards!A1400</f>
        <v>0</v>
      </c>
      <c r="C1400" s="2" t="str">
        <f t="shared" si="21"/>
        <v>('0'),</v>
      </c>
    </row>
    <row r="1401" spans="1:3" x14ac:dyDescent="0.25">
      <c r="A1401" s="2">
        <v>1400</v>
      </c>
      <c r="B1401" s="2">
        <f>Cards!A1401</f>
        <v>0</v>
      </c>
      <c r="C1401" s="2" t="str">
        <f t="shared" si="21"/>
        <v>('0'),</v>
      </c>
    </row>
    <row r="1402" spans="1:3" x14ac:dyDescent="0.25">
      <c r="A1402" s="2">
        <v>1401</v>
      </c>
      <c r="B1402" s="2">
        <f>Cards!A1402</f>
        <v>0</v>
      </c>
      <c r="C1402" s="2" t="str">
        <f t="shared" si="21"/>
        <v>('0'),</v>
      </c>
    </row>
    <row r="1403" spans="1:3" x14ac:dyDescent="0.25">
      <c r="A1403" s="2">
        <v>1402</v>
      </c>
      <c r="B1403" s="2">
        <f>Cards!A1403</f>
        <v>0</v>
      </c>
      <c r="C1403" s="2" t="str">
        <f t="shared" si="21"/>
        <v>('0'),</v>
      </c>
    </row>
    <row r="1404" spans="1:3" x14ac:dyDescent="0.25">
      <c r="A1404" s="2">
        <v>1403</v>
      </c>
      <c r="B1404" s="2">
        <f>Cards!A1404</f>
        <v>0</v>
      </c>
      <c r="C1404" s="2" t="str">
        <f t="shared" si="21"/>
        <v>('0'),</v>
      </c>
    </row>
    <row r="1405" spans="1:3" x14ac:dyDescent="0.25">
      <c r="A1405" s="2">
        <v>1404</v>
      </c>
      <c r="B1405" s="2">
        <f>Cards!A1405</f>
        <v>0</v>
      </c>
      <c r="C1405" s="2" t="str">
        <f t="shared" si="21"/>
        <v>('0'),</v>
      </c>
    </row>
    <row r="1406" spans="1:3" x14ac:dyDescent="0.25">
      <c r="A1406" s="2">
        <v>1405</v>
      </c>
      <c r="B1406" s="2">
        <f>Cards!A1406</f>
        <v>0</v>
      </c>
      <c r="C1406" s="2" t="str">
        <f t="shared" si="21"/>
        <v>('0'),</v>
      </c>
    </row>
    <row r="1407" spans="1:3" x14ac:dyDescent="0.25">
      <c r="A1407" s="2">
        <v>1406</v>
      </c>
      <c r="B1407" s="2">
        <f>Cards!A1407</f>
        <v>0</v>
      </c>
      <c r="C1407" s="2" t="str">
        <f t="shared" si="21"/>
        <v>('0'),</v>
      </c>
    </row>
    <row r="1408" spans="1:3" x14ac:dyDescent="0.25">
      <c r="A1408" s="2">
        <v>1407</v>
      </c>
      <c r="B1408" s="2">
        <f>Cards!A1408</f>
        <v>0</v>
      </c>
      <c r="C1408" s="2" t="str">
        <f t="shared" si="21"/>
        <v>('0'),</v>
      </c>
    </row>
    <row r="1409" spans="1:3" x14ac:dyDescent="0.25">
      <c r="A1409" s="2">
        <v>1408</v>
      </c>
      <c r="B1409" s="2">
        <f>Cards!A1409</f>
        <v>0</v>
      </c>
      <c r="C1409" s="2" t="str">
        <f t="shared" si="21"/>
        <v>('0'),</v>
      </c>
    </row>
    <row r="1410" spans="1:3" x14ac:dyDescent="0.25">
      <c r="A1410" s="2">
        <v>1409</v>
      </c>
      <c r="B1410" s="2">
        <f>Cards!A1410</f>
        <v>0</v>
      </c>
      <c r="C1410" s="2" t="str">
        <f t="shared" si="21"/>
        <v>('0'),</v>
      </c>
    </row>
    <row r="1411" spans="1:3" x14ac:dyDescent="0.25">
      <c r="A1411" s="2">
        <v>1410</v>
      </c>
      <c r="B1411" s="2">
        <f>Cards!A1411</f>
        <v>0</v>
      </c>
      <c r="C1411" s="2" t="str">
        <f t="shared" ref="C1411:C1474" si="22">_xlfn.CONCAT("('",B1411,"'),")</f>
        <v>('0'),</v>
      </c>
    </row>
    <row r="1412" spans="1:3" x14ac:dyDescent="0.25">
      <c r="A1412" s="2">
        <v>1411</v>
      </c>
      <c r="B1412" s="2">
        <f>Cards!A1412</f>
        <v>0</v>
      </c>
      <c r="C1412" s="2" t="str">
        <f t="shared" si="22"/>
        <v>('0'),</v>
      </c>
    </row>
    <row r="1413" spans="1:3" x14ac:dyDescent="0.25">
      <c r="A1413" s="2">
        <v>1412</v>
      </c>
      <c r="B1413" s="2">
        <f>Cards!A1413</f>
        <v>0</v>
      </c>
      <c r="C1413" s="2" t="str">
        <f t="shared" si="22"/>
        <v>('0'),</v>
      </c>
    </row>
    <row r="1414" spans="1:3" x14ac:dyDescent="0.25">
      <c r="A1414" s="2">
        <v>1413</v>
      </c>
      <c r="B1414" s="2">
        <f>Cards!A1414</f>
        <v>0</v>
      </c>
      <c r="C1414" s="2" t="str">
        <f t="shared" si="22"/>
        <v>('0'),</v>
      </c>
    </row>
    <row r="1415" spans="1:3" x14ac:dyDescent="0.25">
      <c r="A1415" s="2">
        <v>1414</v>
      </c>
      <c r="B1415" s="2">
        <f>Cards!A1415</f>
        <v>0</v>
      </c>
      <c r="C1415" s="2" t="str">
        <f t="shared" si="22"/>
        <v>('0'),</v>
      </c>
    </row>
    <row r="1416" spans="1:3" x14ac:dyDescent="0.25">
      <c r="A1416" s="2">
        <v>1415</v>
      </c>
      <c r="B1416" s="2">
        <f>Cards!A1416</f>
        <v>0</v>
      </c>
      <c r="C1416" s="2" t="str">
        <f t="shared" si="22"/>
        <v>('0'),</v>
      </c>
    </row>
    <row r="1417" spans="1:3" x14ac:dyDescent="0.25">
      <c r="A1417" s="2">
        <v>1416</v>
      </c>
      <c r="B1417" s="2">
        <f>Cards!A1417</f>
        <v>0</v>
      </c>
      <c r="C1417" s="2" t="str">
        <f t="shared" si="22"/>
        <v>('0'),</v>
      </c>
    </row>
    <row r="1418" spans="1:3" x14ac:dyDescent="0.25">
      <c r="A1418" s="2">
        <v>1417</v>
      </c>
      <c r="B1418" s="2">
        <f>Cards!A1418</f>
        <v>0</v>
      </c>
      <c r="C1418" s="2" t="str">
        <f t="shared" si="22"/>
        <v>('0'),</v>
      </c>
    </row>
    <row r="1419" spans="1:3" x14ac:dyDescent="0.25">
      <c r="A1419" s="2">
        <v>1418</v>
      </c>
      <c r="B1419" s="2">
        <f>Cards!A1419</f>
        <v>0</v>
      </c>
      <c r="C1419" s="2" t="str">
        <f t="shared" si="22"/>
        <v>('0'),</v>
      </c>
    </row>
    <row r="1420" spans="1:3" x14ac:dyDescent="0.25">
      <c r="A1420" s="2">
        <v>1419</v>
      </c>
      <c r="B1420" s="2">
        <f>Cards!A1420</f>
        <v>0</v>
      </c>
      <c r="C1420" s="2" t="str">
        <f t="shared" si="22"/>
        <v>('0'),</v>
      </c>
    </row>
    <row r="1421" spans="1:3" x14ac:dyDescent="0.25">
      <c r="A1421" s="2">
        <v>1420</v>
      </c>
      <c r="B1421" s="2">
        <f>Cards!A1421</f>
        <v>0</v>
      </c>
      <c r="C1421" s="2" t="str">
        <f t="shared" si="22"/>
        <v>('0'),</v>
      </c>
    </row>
    <row r="1422" spans="1:3" x14ac:dyDescent="0.25">
      <c r="A1422" s="2">
        <v>1421</v>
      </c>
      <c r="B1422" s="2">
        <f>Cards!A1422</f>
        <v>0</v>
      </c>
      <c r="C1422" s="2" t="str">
        <f t="shared" si="22"/>
        <v>('0'),</v>
      </c>
    </row>
    <row r="1423" spans="1:3" x14ac:dyDescent="0.25">
      <c r="A1423" s="2">
        <v>1422</v>
      </c>
      <c r="B1423" s="2">
        <f>Cards!A1423</f>
        <v>0</v>
      </c>
      <c r="C1423" s="2" t="str">
        <f t="shared" si="22"/>
        <v>('0'),</v>
      </c>
    </row>
    <row r="1424" spans="1:3" x14ac:dyDescent="0.25">
      <c r="A1424" s="2">
        <v>1423</v>
      </c>
      <c r="B1424" s="2">
        <f>Cards!A1424</f>
        <v>0</v>
      </c>
      <c r="C1424" s="2" t="str">
        <f t="shared" si="22"/>
        <v>('0'),</v>
      </c>
    </row>
    <row r="1425" spans="1:3" x14ac:dyDescent="0.25">
      <c r="A1425" s="2">
        <v>1424</v>
      </c>
      <c r="B1425" s="2">
        <f>Cards!A1425</f>
        <v>0</v>
      </c>
      <c r="C1425" s="2" t="str">
        <f t="shared" si="22"/>
        <v>('0'),</v>
      </c>
    </row>
    <row r="1426" spans="1:3" x14ac:dyDescent="0.25">
      <c r="A1426" s="2">
        <v>1425</v>
      </c>
      <c r="B1426" s="2">
        <f>Cards!A1426</f>
        <v>0</v>
      </c>
      <c r="C1426" s="2" t="str">
        <f t="shared" si="22"/>
        <v>('0'),</v>
      </c>
    </row>
    <row r="1427" spans="1:3" x14ac:dyDescent="0.25">
      <c r="A1427" s="2">
        <v>1426</v>
      </c>
      <c r="B1427" s="2">
        <f>Cards!A1427</f>
        <v>0</v>
      </c>
      <c r="C1427" s="2" t="str">
        <f t="shared" si="22"/>
        <v>('0'),</v>
      </c>
    </row>
    <row r="1428" spans="1:3" x14ac:dyDescent="0.25">
      <c r="A1428" s="2">
        <v>1427</v>
      </c>
      <c r="B1428" s="2">
        <f>Cards!A1428</f>
        <v>0</v>
      </c>
      <c r="C1428" s="2" t="str">
        <f t="shared" si="22"/>
        <v>('0'),</v>
      </c>
    </row>
    <row r="1429" spans="1:3" x14ac:dyDescent="0.25">
      <c r="A1429" s="2">
        <v>1428</v>
      </c>
      <c r="B1429" s="2">
        <f>Cards!A1429</f>
        <v>0</v>
      </c>
      <c r="C1429" s="2" t="str">
        <f t="shared" si="22"/>
        <v>('0'),</v>
      </c>
    </row>
    <row r="1430" spans="1:3" x14ac:dyDescent="0.25">
      <c r="A1430" s="2">
        <v>1429</v>
      </c>
      <c r="B1430" s="2">
        <f>Cards!A1430</f>
        <v>0</v>
      </c>
      <c r="C1430" s="2" t="str">
        <f t="shared" si="22"/>
        <v>('0'),</v>
      </c>
    </row>
    <row r="1431" spans="1:3" x14ac:dyDescent="0.25">
      <c r="A1431" s="2">
        <v>1430</v>
      </c>
      <c r="B1431" s="2">
        <f>Cards!A1431</f>
        <v>0</v>
      </c>
      <c r="C1431" s="2" t="str">
        <f t="shared" si="22"/>
        <v>('0'),</v>
      </c>
    </row>
    <row r="1432" spans="1:3" x14ac:dyDescent="0.25">
      <c r="A1432" s="2">
        <v>1431</v>
      </c>
      <c r="B1432" s="2">
        <f>Cards!A1432</f>
        <v>0</v>
      </c>
      <c r="C1432" s="2" t="str">
        <f t="shared" si="22"/>
        <v>('0'),</v>
      </c>
    </row>
    <row r="1433" spans="1:3" x14ac:dyDescent="0.25">
      <c r="A1433" s="2">
        <v>1432</v>
      </c>
      <c r="B1433" s="2">
        <f>Cards!A1433</f>
        <v>0</v>
      </c>
      <c r="C1433" s="2" t="str">
        <f t="shared" si="22"/>
        <v>('0'),</v>
      </c>
    </row>
    <row r="1434" spans="1:3" x14ac:dyDescent="0.25">
      <c r="A1434" s="2">
        <v>1433</v>
      </c>
      <c r="B1434" s="2">
        <f>Cards!A1434</f>
        <v>0</v>
      </c>
      <c r="C1434" s="2" t="str">
        <f t="shared" si="22"/>
        <v>('0'),</v>
      </c>
    </row>
    <row r="1435" spans="1:3" x14ac:dyDescent="0.25">
      <c r="A1435" s="2">
        <v>1434</v>
      </c>
      <c r="B1435" s="2">
        <f>Cards!A1435</f>
        <v>0</v>
      </c>
      <c r="C1435" s="2" t="str">
        <f t="shared" si="22"/>
        <v>('0'),</v>
      </c>
    </row>
    <row r="1436" spans="1:3" x14ac:dyDescent="0.25">
      <c r="A1436" s="2">
        <v>1435</v>
      </c>
      <c r="B1436" s="2">
        <f>Cards!A1436</f>
        <v>0</v>
      </c>
      <c r="C1436" s="2" t="str">
        <f t="shared" si="22"/>
        <v>('0'),</v>
      </c>
    </row>
    <row r="1437" spans="1:3" x14ac:dyDescent="0.25">
      <c r="A1437" s="2">
        <v>1436</v>
      </c>
      <c r="B1437" s="2">
        <f>Cards!A1437</f>
        <v>0</v>
      </c>
      <c r="C1437" s="2" t="str">
        <f t="shared" si="22"/>
        <v>('0'),</v>
      </c>
    </row>
    <row r="1438" spans="1:3" x14ac:dyDescent="0.25">
      <c r="A1438" s="2">
        <v>1437</v>
      </c>
      <c r="B1438" s="2">
        <f>Cards!A1438</f>
        <v>0</v>
      </c>
      <c r="C1438" s="2" t="str">
        <f t="shared" si="22"/>
        <v>('0'),</v>
      </c>
    </row>
    <row r="1439" spans="1:3" x14ac:dyDescent="0.25">
      <c r="A1439" s="2">
        <v>1438</v>
      </c>
      <c r="B1439" s="2">
        <f>Cards!A1439</f>
        <v>0</v>
      </c>
      <c r="C1439" s="2" t="str">
        <f t="shared" si="22"/>
        <v>('0'),</v>
      </c>
    </row>
    <row r="1440" spans="1:3" x14ac:dyDescent="0.25">
      <c r="A1440" s="2">
        <v>1439</v>
      </c>
      <c r="B1440" s="2">
        <f>Cards!A1440</f>
        <v>0</v>
      </c>
      <c r="C1440" s="2" t="str">
        <f t="shared" si="22"/>
        <v>('0'),</v>
      </c>
    </row>
    <row r="1441" spans="1:3" x14ac:dyDescent="0.25">
      <c r="A1441" s="2">
        <v>1440</v>
      </c>
      <c r="B1441" s="2">
        <f>Cards!A1441</f>
        <v>0</v>
      </c>
      <c r="C1441" s="2" t="str">
        <f t="shared" si="22"/>
        <v>('0'),</v>
      </c>
    </row>
    <row r="1442" spans="1:3" x14ac:dyDescent="0.25">
      <c r="A1442" s="2">
        <v>1441</v>
      </c>
      <c r="B1442" s="2">
        <f>Cards!A1442</f>
        <v>0</v>
      </c>
      <c r="C1442" s="2" t="str">
        <f t="shared" si="22"/>
        <v>('0'),</v>
      </c>
    </row>
    <row r="1443" spans="1:3" x14ac:dyDescent="0.25">
      <c r="A1443" s="2">
        <v>1442</v>
      </c>
      <c r="B1443" s="2">
        <f>Cards!A1443</f>
        <v>0</v>
      </c>
      <c r="C1443" s="2" t="str">
        <f t="shared" si="22"/>
        <v>('0'),</v>
      </c>
    </row>
    <row r="1444" spans="1:3" x14ac:dyDescent="0.25">
      <c r="A1444" s="2">
        <v>1443</v>
      </c>
      <c r="B1444" s="2">
        <f>Cards!A1444</f>
        <v>0</v>
      </c>
      <c r="C1444" s="2" t="str">
        <f t="shared" si="22"/>
        <v>('0'),</v>
      </c>
    </row>
    <row r="1445" spans="1:3" x14ac:dyDescent="0.25">
      <c r="A1445" s="2">
        <v>1444</v>
      </c>
      <c r="B1445" s="2">
        <f>Cards!A1445</f>
        <v>0</v>
      </c>
      <c r="C1445" s="2" t="str">
        <f t="shared" si="22"/>
        <v>('0'),</v>
      </c>
    </row>
    <row r="1446" spans="1:3" x14ac:dyDescent="0.25">
      <c r="A1446" s="2">
        <v>1445</v>
      </c>
      <c r="B1446" s="2">
        <f>Cards!A1446</f>
        <v>0</v>
      </c>
      <c r="C1446" s="2" t="str">
        <f t="shared" si="22"/>
        <v>('0'),</v>
      </c>
    </row>
    <row r="1447" spans="1:3" x14ac:dyDescent="0.25">
      <c r="A1447" s="2">
        <v>1446</v>
      </c>
      <c r="B1447" s="2">
        <f>Cards!A1447</f>
        <v>0</v>
      </c>
      <c r="C1447" s="2" t="str">
        <f t="shared" si="22"/>
        <v>('0'),</v>
      </c>
    </row>
    <row r="1448" spans="1:3" x14ac:dyDescent="0.25">
      <c r="A1448" s="2">
        <v>1447</v>
      </c>
      <c r="B1448" s="2">
        <f>Cards!A1448</f>
        <v>0</v>
      </c>
      <c r="C1448" s="2" t="str">
        <f t="shared" si="22"/>
        <v>('0'),</v>
      </c>
    </row>
    <row r="1449" spans="1:3" x14ac:dyDescent="0.25">
      <c r="A1449" s="2">
        <v>1448</v>
      </c>
      <c r="B1449" s="2">
        <f>Cards!A1449</f>
        <v>0</v>
      </c>
      <c r="C1449" s="2" t="str">
        <f t="shared" si="22"/>
        <v>('0'),</v>
      </c>
    </row>
    <row r="1450" spans="1:3" x14ac:dyDescent="0.25">
      <c r="A1450" s="2">
        <v>1449</v>
      </c>
      <c r="B1450" s="2">
        <f>Cards!A1450</f>
        <v>0</v>
      </c>
      <c r="C1450" s="2" t="str">
        <f t="shared" si="22"/>
        <v>('0'),</v>
      </c>
    </row>
    <row r="1451" spans="1:3" x14ac:dyDescent="0.25">
      <c r="A1451" s="2">
        <v>1450</v>
      </c>
      <c r="B1451" s="2">
        <f>Cards!A1451</f>
        <v>0</v>
      </c>
      <c r="C1451" s="2" t="str">
        <f t="shared" si="22"/>
        <v>('0'),</v>
      </c>
    </row>
    <row r="1452" spans="1:3" x14ac:dyDescent="0.25">
      <c r="A1452" s="2">
        <v>1451</v>
      </c>
      <c r="B1452" s="2">
        <f>Cards!A1452</f>
        <v>0</v>
      </c>
      <c r="C1452" s="2" t="str">
        <f t="shared" si="22"/>
        <v>('0'),</v>
      </c>
    </row>
    <row r="1453" spans="1:3" x14ac:dyDescent="0.25">
      <c r="A1453" s="2">
        <v>1452</v>
      </c>
      <c r="B1453" s="2">
        <f>Cards!A1453</f>
        <v>0</v>
      </c>
      <c r="C1453" s="2" t="str">
        <f t="shared" si="22"/>
        <v>('0'),</v>
      </c>
    </row>
    <row r="1454" spans="1:3" x14ac:dyDescent="0.25">
      <c r="A1454" s="2">
        <v>1453</v>
      </c>
      <c r="B1454" s="2">
        <f>Cards!A1454</f>
        <v>0</v>
      </c>
      <c r="C1454" s="2" t="str">
        <f t="shared" si="22"/>
        <v>('0'),</v>
      </c>
    </row>
    <row r="1455" spans="1:3" x14ac:dyDescent="0.25">
      <c r="A1455" s="2">
        <v>1454</v>
      </c>
      <c r="B1455" s="2">
        <f>Cards!A1455</f>
        <v>0</v>
      </c>
      <c r="C1455" s="2" t="str">
        <f t="shared" si="22"/>
        <v>('0'),</v>
      </c>
    </row>
    <row r="1456" spans="1:3" x14ac:dyDescent="0.25">
      <c r="A1456" s="2">
        <v>1455</v>
      </c>
      <c r="B1456" s="2">
        <f>Cards!A1456</f>
        <v>0</v>
      </c>
      <c r="C1456" s="2" t="str">
        <f t="shared" si="22"/>
        <v>('0'),</v>
      </c>
    </row>
    <row r="1457" spans="1:3" x14ac:dyDescent="0.25">
      <c r="A1457" s="2">
        <v>1456</v>
      </c>
      <c r="B1457" s="2">
        <f>Cards!A1457</f>
        <v>0</v>
      </c>
      <c r="C1457" s="2" t="str">
        <f t="shared" si="22"/>
        <v>('0'),</v>
      </c>
    </row>
    <row r="1458" spans="1:3" x14ac:dyDescent="0.25">
      <c r="A1458" s="2">
        <v>1457</v>
      </c>
      <c r="B1458" s="2">
        <f>Cards!A1458</f>
        <v>0</v>
      </c>
      <c r="C1458" s="2" t="str">
        <f t="shared" si="22"/>
        <v>('0'),</v>
      </c>
    </row>
    <row r="1459" spans="1:3" x14ac:dyDescent="0.25">
      <c r="A1459" s="2">
        <v>1458</v>
      </c>
      <c r="B1459" s="2">
        <f>Cards!A1459</f>
        <v>0</v>
      </c>
      <c r="C1459" s="2" t="str">
        <f t="shared" si="22"/>
        <v>('0'),</v>
      </c>
    </row>
    <row r="1460" spans="1:3" x14ac:dyDescent="0.25">
      <c r="A1460" s="2">
        <v>1459</v>
      </c>
      <c r="B1460" s="2">
        <f>Cards!A1460</f>
        <v>0</v>
      </c>
      <c r="C1460" s="2" t="str">
        <f t="shared" si="22"/>
        <v>('0'),</v>
      </c>
    </row>
    <row r="1461" spans="1:3" x14ac:dyDescent="0.25">
      <c r="A1461" s="2">
        <v>1460</v>
      </c>
      <c r="B1461" s="2">
        <f>Cards!A1461</f>
        <v>0</v>
      </c>
      <c r="C1461" s="2" t="str">
        <f t="shared" si="22"/>
        <v>('0'),</v>
      </c>
    </row>
    <row r="1462" spans="1:3" x14ac:dyDescent="0.25">
      <c r="A1462" s="2">
        <v>1461</v>
      </c>
      <c r="B1462" s="2">
        <f>Cards!A1462</f>
        <v>0</v>
      </c>
      <c r="C1462" s="2" t="str">
        <f t="shared" si="22"/>
        <v>('0'),</v>
      </c>
    </row>
    <row r="1463" spans="1:3" x14ac:dyDescent="0.25">
      <c r="A1463" s="2">
        <v>1462</v>
      </c>
      <c r="B1463" s="2">
        <f>Cards!A1463</f>
        <v>0</v>
      </c>
      <c r="C1463" s="2" t="str">
        <f t="shared" si="22"/>
        <v>('0'),</v>
      </c>
    </row>
    <row r="1464" spans="1:3" x14ac:dyDescent="0.25">
      <c r="A1464" s="2">
        <v>1463</v>
      </c>
      <c r="B1464" s="2">
        <f>Cards!A1464</f>
        <v>0</v>
      </c>
      <c r="C1464" s="2" t="str">
        <f t="shared" si="22"/>
        <v>('0'),</v>
      </c>
    </row>
    <row r="1465" spans="1:3" x14ac:dyDescent="0.25">
      <c r="A1465" s="2">
        <v>1464</v>
      </c>
      <c r="B1465" s="2">
        <f>Cards!A1465</f>
        <v>0</v>
      </c>
      <c r="C1465" s="2" t="str">
        <f t="shared" si="22"/>
        <v>('0'),</v>
      </c>
    </row>
    <row r="1466" spans="1:3" x14ac:dyDescent="0.25">
      <c r="A1466" s="2">
        <v>1465</v>
      </c>
      <c r="B1466" s="2">
        <f>Cards!A1466</f>
        <v>0</v>
      </c>
      <c r="C1466" s="2" t="str">
        <f t="shared" si="22"/>
        <v>('0'),</v>
      </c>
    </row>
    <row r="1467" spans="1:3" x14ac:dyDescent="0.25">
      <c r="A1467" s="2">
        <v>1466</v>
      </c>
      <c r="B1467" s="2">
        <f>Cards!A1467</f>
        <v>0</v>
      </c>
      <c r="C1467" s="2" t="str">
        <f t="shared" si="22"/>
        <v>('0'),</v>
      </c>
    </row>
    <row r="1468" spans="1:3" x14ac:dyDescent="0.25">
      <c r="A1468" s="2">
        <v>1467</v>
      </c>
      <c r="B1468" s="2">
        <f>Cards!A1468</f>
        <v>0</v>
      </c>
      <c r="C1468" s="2" t="str">
        <f t="shared" si="22"/>
        <v>('0'),</v>
      </c>
    </row>
    <row r="1469" spans="1:3" x14ac:dyDescent="0.25">
      <c r="A1469" s="2">
        <v>1468</v>
      </c>
      <c r="B1469" s="2">
        <f>Cards!A1469</f>
        <v>0</v>
      </c>
      <c r="C1469" s="2" t="str">
        <f t="shared" si="22"/>
        <v>('0'),</v>
      </c>
    </row>
    <row r="1470" spans="1:3" x14ac:dyDescent="0.25">
      <c r="A1470" s="2">
        <v>1469</v>
      </c>
      <c r="B1470" s="2">
        <f>Cards!A1470</f>
        <v>0</v>
      </c>
      <c r="C1470" s="2" t="str">
        <f t="shared" si="22"/>
        <v>('0'),</v>
      </c>
    </row>
    <row r="1471" spans="1:3" x14ac:dyDescent="0.25">
      <c r="A1471" s="2">
        <v>1470</v>
      </c>
      <c r="B1471" s="2">
        <f>Cards!A1471</f>
        <v>0</v>
      </c>
      <c r="C1471" s="2" t="str">
        <f t="shared" si="22"/>
        <v>('0'),</v>
      </c>
    </row>
    <row r="1472" spans="1:3" x14ac:dyDescent="0.25">
      <c r="A1472" s="2">
        <v>1471</v>
      </c>
      <c r="B1472" s="2">
        <f>Cards!A1472</f>
        <v>0</v>
      </c>
      <c r="C1472" s="2" t="str">
        <f t="shared" si="22"/>
        <v>('0'),</v>
      </c>
    </row>
    <row r="1473" spans="1:3" x14ac:dyDescent="0.25">
      <c r="A1473" s="2">
        <v>1472</v>
      </c>
      <c r="B1473" s="2">
        <f>Cards!A1473</f>
        <v>0</v>
      </c>
      <c r="C1473" s="2" t="str">
        <f t="shared" si="22"/>
        <v>('0'),</v>
      </c>
    </row>
    <row r="1474" spans="1:3" x14ac:dyDescent="0.25">
      <c r="A1474" s="2">
        <v>1473</v>
      </c>
      <c r="B1474" s="2">
        <f>Cards!A1474</f>
        <v>0</v>
      </c>
      <c r="C1474" s="2" t="str">
        <f t="shared" si="22"/>
        <v>('0'),</v>
      </c>
    </row>
    <row r="1475" spans="1:3" x14ac:dyDescent="0.25">
      <c r="A1475" s="2">
        <v>1474</v>
      </c>
      <c r="B1475" s="2">
        <f>Cards!A1475</f>
        <v>0</v>
      </c>
      <c r="C1475" s="2" t="str">
        <f t="shared" ref="C1475:C1500" si="23">_xlfn.CONCAT("('",B1475,"'),")</f>
        <v>('0'),</v>
      </c>
    </row>
    <row r="1476" spans="1:3" x14ac:dyDescent="0.25">
      <c r="A1476" s="2">
        <v>1475</v>
      </c>
      <c r="B1476" s="2">
        <f>Cards!A1476</f>
        <v>0</v>
      </c>
      <c r="C1476" s="2" t="str">
        <f t="shared" si="23"/>
        <v>('0'),</v>
      </c>
    </row>
    <row r="1477" spans="1:3" x14ac:dyDescent="0.25">
      <c r="A1477" s="2">
        <v>1476</v>
      </c>
      <c r="B1477" s="2">
        <f>Cards!A1477</f>
        <v>0</v>
      </c>
      <c r="C1477" s="2" t="str">
        <f t="shared" si="23"/>
        <v>('0'),</v>
      </c>
    </row>
    <row r="1478" spans="1:3" x14ac:dyDescent="0.25">
      <c r="A1478" s="2">
        <v>1477</v>
      </c>
      <c r="B1478" s="2">
        <f>Cards!A1478</f>
        <v>0</v>
      </c>
      <c r="C1478" s="2" t="str">
        <f t="shared" si="23"/>
        <v>('0'),</v>
      </c>
    </row>
    <row r="1479" spans="1:3" x14ac:dyDescent="0.25">
      <c r="A1479" s="2">
        <v>1478</v>
      </c>
      <c r="B1479" s="2">
        <f>Cards!A1479</f>
        <v>0</v>
      </c>
      <c r="C1479" s="2" t="str">
        <f t="shared" si="23"/>
        <v>('0'),</v>
      </c>
    </row>
    <row r="1480" spans="1:3" x14ac:dyDescent="0.25">
      <c r="A1480" s="2">
        <v>1479</v>
      </c>
      <c r="B1480" s="2">
        <f>Cards!A1480</f>
        <v>0</v>
      </c>
      <c r="C1480" s="2" t="str">
        <f t="shared" si="23"/>
        <v>('0'),</v>
      </c>
    </row>
    <row r="1481" spans="1:3" x14ac:dyDescent="0.25">
      <c r="A1481" s="2">
        <v>1480</v>
      </c>
      <c r="B1481" s="2">
        <f>Cards!A1481</f>
        <v>0</v>
      </c>
      <c r="C1481" s="2" t="str">
        <f t="shared" si="23"/>
        <v>('0'),</v>
      </c>
    </row>
    <row r="1482" spans="1:3" x14ac:dyDescent="0.25">
      <c r="A1482" s="2">
        <v>1481</v>
      </c>
      <c r="B1482" s="2">
        <f>Cards!A1482</f>
        <v>0</v>
      </c>
      <c r="C1482" s="2" t="str">
        <f t="shared" si="23"/>
        <v>('0'),</v>
      </c>
    </row>
    <row r="1483" spans="1:3" x14ac:dyDescent="0.25">
      <c r="A1483" s="2">
        <v>1482</v>
      </c>
      <c r="B1483" s="2">
        <f>Cards!A1483</f>
        <v>0</v>
      </c>
      <c r="C1483" s="2" t="str">
        <f t="shared" si="23"/>
        <v>('0'),</v>
      </c>
    </row>
    <row r="1484" spans="1:3" x14ac:dyDescent="0.25">
      <c r="A1484" s="2">
        <v>1483</v>
      </c>
      <c r="B1484" s="2">
        <f>Cards!A1484</f>
        <v>0</v>
      </c>
      <c r="C1484" s="2" t="str">
        <f t="shared" si="23"/>
        <v>('0'),</v>
      </c>
    </row>
    <row r="1485" spans="1:3" x14ac:dyDescent="0.25">
      <c r="A1485" s="2">
        <v>1484</v>
      </c>
      <c r="B1485" s="2">
        <f>Cards!A1485</f>
        <v>0</v>
      </c>
      <c r="C1485" s="2" t="str">
        <f t="shared" si="23"/>
        <v>('0'),</v>
      </c>
    </row>
    <row r="1486" spans="1:3" x14ac:dyDescent="0.25">
      <c r="A1486" s="2">
        <v>1485</v>
      </c>
      <c r="B1486" s="2">
        <f>Cards!A1486</f>
        <v>0</v>
      </c>
      <c r="C1486" s="2" t="str">
        <f t="shared" si="23"/>
        <v>('0'),</v>
      </c>
    </row>
    <row r="1487" spans="1:3" x14ac:dyDescent="0.25">
      <c r="A1487" s="2">
        <v>1486</v>
      </c>
      <c r="B1487" s="2">
        <f>Cards!A1487</f>
        <v>0</v>
      </c>
      <c r="C1487" s="2" t="str">
        <f t="shared" si="23"/>
        <v>('0'),</v>
      </c>
    </row>
    <row r="1488" spans="1:3" x14ac:dyDescent="0.25">
      <c r="A1488" s="2">
        <v>1487</v>
      </c>
      <c r="B1488" s="2">
        <f>Cards!A1488</f>
        <v>0</v>
      </c>
      <c r="C1488" s="2" t="str">
        <f t="shared" si="23"/>
        <v>('0'),</v>
      </c>
    </row>
    <row r="1489" spans="1:3" x14ac:dyDescent="0.25">
      <c r="A1489" s="2">
        <v>1488</v>
      </c>
      <c r="B1489" s="2">
        <f>Cards!A1489</f>
        <v>0</v>
      </c>
      <c r="C1489" s="2" t="str">
        <f t="shared" si="23"/>
        <v>('0'),</v>
      </c>
    </row>
    <row r="1490" spans="1:3" x14ac:dyDescent="0.25">
      <c r="A1490" s="2">
        <v>1489</v>
      </c>
      <c r="B1490" s="2">
        <f>Cards!A1490</f>
        <v>0</v>
      </c>
      <c r="C1490" s="2" t="str">
        <f t="shared" si="23"/>
        <v>('0'),</v>
      </c>
    </row>
    <row r="1491" spans="1:3" x14ac:dyDescent="0.25">
      <c r="A1491" s="2">
        <v>1490</v>
      </c>
      <c r="B1491" s="2">
        <f>Cards!A1491</f>
        <v>0</v>
      </c>
      <c r="C1491" s="2" t="str">
        <f t="shared" si="23"/>
        <v>('0'),</v>
      </c>
    </row>
    <row r="1492" spans="1:3" x14ac:dyDescent="0.25">
      <c r="A1492" s="2">
        <v>1491</v>
      </c>
      <c r="B1492" s="2">
        <f>Cards!A1492</f>
        <v>0</v>
      </c>
      <c r="C1492" s="2" t="str">
        <f t="shared" si="23"/>
        <v>('0'),</v>
      </c>
    </row>
    <row r="1493" spans="1:3" x14ac:dyDescent="0.25">
      <c r="A1493" s="2">
        <v>1492</v>
      </c>
      <c r="B1493" s="2">
        <f>Cards!A1493</f>
        <v>0</v>
      </c>
      <c r="C1493" s="2" t="str">
        <f t="shared" si="23"/>
        <v>('0'),</v>
      </c>
    </row>
    <row r="1494" spans="1:3" x14ac:dyDescent="0.25">
      <c r="A1494" s="2">
        <v>1493</v>
      </c>
      <c r="B1494" s="2">
        <f>Cards!A1494</f>
        <v>0</v>
      </c>
      <c r="C1494" s="2" t="str">
        <f t="shared" si="23"/>
        <v>('0'),</v>
      </c>
    </row>
    <row r="1495" spans="1:3" x14ac:dyDescent="0.25">
      <c r="A1495" s="2">
        <v>1494</v>
      </c>
      <c r="B1495" s="2">
        <f>Cards!A1495</f>
        <v>0</v>
      </c>
      <c r="C1495" s="2" t="str">
        <f t="shared" si="23"/>
        <v>('0'),</v>
      </c>
    </row>
    <row r="1496" spans="1:3" x14ac:dyDescent="0.25">
      <c r="A1496" s="2">
        <v>1495</v>
      </c>
      <c r="B1496" s="2">
        <f>Cards!A1496</f>
        <v>0</v>
      </c>
      <c r="C1496" s="2" t="str">
        <f t="shared" si="23"/>
        <v>('0'),</v>
      </c>
    </row>
    <row r="1497" spans="1:3" x14ac:dyDescent="0.25">
      <c r="A1497" s="2">
        <v>1496</v>
      </c>
      <c r="B1497" s="2">
        <f>Cards!A1497</f>
        <v>0</v>
      </c>
      <c r="C1497" s="2" t="str">
        <f t="shared" si="23"/>
        <v>('0'),</v>
      </c>
    </row>
    <row r="1498" spans="1:3" x14ac:dyDescent="0.25">
      <c r="A1498" s="2">
        <v>1497</v>
      </c>
      <c r="B1498" s="2">
        <f>Cards!A1498</f>
        <v>0</v>
      </c>
      <c r="C1498" s="2" t="str">
        <f t="shared" si="23"/>
        <v>('0'),</v>
      </c>
    </row>
    <row r="1499" spans="1:3" x14ac:dyDescent="0.25">
      <c r="A1499" s="2">
        <v>1498</v>
      </c>
      <c r="B1499" s="2">
        <f>Cards!A1499</f>
        <v>0</v>
      </c>
      <c r="C1499" s="2" t="str">
        <f t="shared" si="23"/>
        <v>('0'),</v>
      </c>
    </row>
    <row r="1500" spans="1:3" x14ac:dyDescent="0.25">
      <c r="A1500" s="2">
        <v>1499</v>
      </c>
      <c r="B1500" s="2">
        <f>Cards!A1500</f>
        <v>0</v>
      </c>
      <c r="C1500" s="2" t="str">
        <f t="shared" si="23"/>
        <v>('0'),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162"/>
  <sheetViews>
    <sheetView zoomScale="85" zoomScaleNormal="85" workbookViewId="0">
      <selection activeCell="F5" sqref="F5"/>
    </sheetView>
  </sheetViews>
  <sheetFormatPr defaultRowHeight="15" x14ac:dyDescent="0.25"/>
  <cols>
    <col min="1" max="1" width="22.28515625" bestFit="1" customWidth="1"/>
    <col min="2" max="2" width="3" bestFit="1" customWidth="1"/>
    <col min="3" max="3" width="17.28515625" bestFit="1" customWidth="1"/>
    <col min="4" max="4" width="13.42578125" style="2" bestFit="1" customWidth="1"/>
    <col min="5" max="5" width="13.42578125" style="2" customWidth="1"/>
    <col min="6" max="6" width="17.28515625" style="2" bestFit="1" customWidth="1"/>
    <col min="7" max="7" width="12.5703125" style="2" bestFit="1" customWidth="1"/>
    <col min="8" max="8" width="13.42578125" style="2" customWidth="1"/>
    <col min="9" max="9" width="13.5703125" style="2" bestFit="1" customWidth="1"/>
    <col min="10" max="10" width="17.28515625" bestFit="1" customWidth="1"/>
    <col min="11" max="11" width="5" bestFit="1" customWidth="1"/>
    <col min="12" max="12" width="13.28515625" bestFit="1" customWidth="1"/>
    <col min="13" max="13" width="5.5703125" bestFit="1" customWidth="1"/>
    <col min="14" max="14" width="13.85546875" bestFit="1" customWidth="1"/>
    <col min="15" max="15" width="13.28515625" bestFit="1" customWidth="1"/>
    <col min="16" max="16" width="5.5703125" bestFit="1" customWidth="1"/>
    <col min="17" max="18" width="12.140625" bestFit="1" customWidth="1"/>
    <col min="19" max="19" width="10.140625" bestFit="1" customWidth="1"/>
    <col min="20" max="21" width="14.85546875" bestFit="1" customWidth="1"/>
    <col min="22" max="22" width="7.28515625" bestFit="1" customWidth="1"/>
    <col min="23" max="23" width="11.28515625" bestFit="1" customWidth="1"/>
    <col min="24" max="135" width="18.7109375" bestFit="1" customWidth="1"/>
    <col min="136" max="136" width="21.85546875" bestFit="1" customWidth="1"/>
    <col min="137" max="137" width="23.7109375" bestFit="1" customWidth="1"/>
    <col min="138" max="138" width="19.85546875" bestFit="1" customWidth="1"/>
    <col min="139" max="139" width="19.140625" bestFit="1" customWidth="1"/>
    <col min="140" max="140" width="23" bestFit="1" customWidth="1"/>
    <col min="141" max="141" width="20" bestFit="1" customWidth="1"/>
    <col min="142" max="142" width="23.7109375" bestFit="1" customWidth="1"/>
  </cols>
  <sheetData>
    <row r="3" spans="1:10" x14ac:dyDescent="0.25">
      <c r="A3" s="87" t="s">
        <v>143</v>
      </c>
    </row>
    <row r="4" spans="1:10" x14ac:dyDescent="0.25">
      <c r="A4" s="88" t="s">
        <v>29</v>
      </c>
      <c r="B4" s="90"/>
      <c r="D4" s="4" t="s">
        <v>89</v>
      </c>
      <c r="E4" s="4" t="s">
        <v>72</v>
      </c>
      <c r="F4" s="4" t="s">
        <v>160</v>
      </c>
      <c r="G4" s="4" t="s">
        <v>161</v>
      </c>
      <c r="H4" s="4" t="s">
        <v>82</v>
      </c>
      <c r="I4" s="4" t="s">
        <v>162</v>
      </c>
      <c r="J4" s="4" t="s">
        <v>141</v>
      </c>
    </row>
    <row r="5" spans="1:10" x14ac:dyDescent="0.25">
      <c r="A5" s="89" t="s">
        <v>146</v>
      </c>
      <c r="B5" s="90">
        <v>0</v>
      </c>
      <c r="D5" s="2" t="str">
        <f>A4</f>
        <v>Aura</v>
      </c>
      <c r="E5" s="2">
        <f>INDEX('T - Card'!A:B,MATCH(D5,'T - Card'!B:B,0),1)</f>
        <v>4</v>
      </c>
      <c r="F5" s="2" t="str">
        <f>A5</f>
        <v>Sum of Strength</v>
      </c>
      <c r="G5" s="2" t="str">
        <f>MID(A5,FIND(" ", A5, 5)+1, LEN(A5))</f>
        <v>Strength</v>
      </c>
      <c r="H5" s="2">
        <f>INDEX('T - Stat'!A:C,MATCH(G5,'T - Stat'!C:C,0),1)</f>
        <v>1</v>
      </c>
      <c r="I5" s="2">
        <f>GETPIVOTDATA(TEXT(F5,""),$A$3,"Name",TEXT(A4,""))</f>
        <v>0</v>
      </c>
      <c r="J5" t="str">
        <f>_xlfn.CONCAT("(",E5,", ",H5,", ",I5,"),")</f>
        <v>(4, 1, 0),</v>
      </c>
    </row>
    <row r="6" spans="1:10" x14ac:dyDescent="0.25">
      <c r="A6" s="89" t="s">
        <v>147</v>
      </c>
      <c r="B6" s="90">
        <v>0</v>
      </c>
      <c r="D6" s="2" t="str">
        <f>A4</f>
        <v>Aura</v>
      </c>
      <c r="E6" s="2">
        <f>INDEX('T - Card'!A:B,MATCH(D6,'T - Card'!B:B,0),1)</f>
        <v>4</v>
      </c>
      <c r="F6" s="2" t="str">
        <f t="shared" ref="F6:F11" si="0">A6</f>
        <v>Sum of Toughness</v>
      </c>
      <c r="G6" s="2" t="str">
        <f t="shared" ref="G6:G11" si="1">MID(A6,FIND(" ", A6, 5)+1, LEN(A6))</f>
        <v>Toughness</v>
      </c>
      <c r="H6" s="2">
        <f>INDEX('T - Stat'!A:C,MATCH(G6,'T - Stat'!C:C,0),1)</f>
        <v>2</v>
      </c>
      <c r="I6" s="2">
        <f>GETPIVOTDATA(TEXT(F6,""),$A$3,"Name",TEXT(A4,""))</f>
        <v>0</v>
      </c>
      <c r="J6" t="str">
        <f t="shared" ref="J6:J11" si="2">_xlfn.CONCAT("(",E6,", ",H6,", ",I6,"),")</f>
        <v>(4, 2, 0),</v>
      </c>
    </row>
    <row r="7" spans="1:10" x14ac:dyDescent="0.25">
      <c r="A7" s="89" t="s">
        <v>148</v>
      </c>
      <c r="B7" s="90">
        <v>0</v>
      </c>
      <c r="D7" s="2" t="str">
        <f>A4</f>
        <v>Aura</v>
      </c>
      <c r="E7" s="2">
        <f>INDEX('T - Card'!A:B,MATCH(D7,'T - Card'!B:B,0),1)</f>
        <v>4</v>
      </c>
      <c r="F7" s="2" t="str">
        <f t="shared" si="0"/>
        <v>Sum of Power</v>
      </c>
      <c r="G7" s="2" t="str">
        <f t="shared" si="1"/>
        <v>Power</v>
      </c>
      <c r="H7" s="2">
        <f>INDEX('T - Stat'!A:C,MATCH(G7,'T - Stat'!C:C,0),1)</f>
        <v>3</v>
      </c>
      <c r="I7" s="2">
        <f>GETPIVOTDATA(TEXT(F7,""),$A$3,"Name",TEXT(A4,""))</f>
        <v>0</v>
      </c>
      <c r="J7" t="str">
        <f t="shared" si="2"/>
        <v>(4, 3, 0),</v>
      </c>
    </row>
    <row r="8" spans="1:10" x14ac:dyDescent="0.25">
      <c r="A8" s="89" t="s">
        <v>149</v>
      </c>
      <c r="B8" s="90">
        <v>0</v>
      </c>
      <c r="D8" s="2" t="str">
        <f>A4</f>
        <v>Aura</v>
      </c>
      <c r="E8" s="2">
        <f>INDEX('T - Card'!A:B,MATCH(D8,'T - Card'!B:B,0),1)</f>
        <v>4</v>
      </c>
      <c r="F8" s="2" t="str">
        <f t="shared" si="0"/>
        <v>Sum of Mana</v>
      </c>
      <c r="G8" s="2" t="str">
        <f t="shared" si="1"/>
        <v>Mana</v>
      </c>
      <c r="H8" s="2">
        <f>INDEX('T - Stat'!A:C,MATCH(G8,'T - Stat'!C:C,0),1)</f>
        <v>6</v>
      </c>
      <c r="I8" s="2">
        <f>GETPIVOTDATA(TEXT(F8,""),$A$3,"Name",TEXT(A4,""))</f>
        <v>0</v>
      </c>
      <c r="J8" t="str">
        <f t="shared" si="2"/>
        <v>(4, 6, 0),</v>
      </c>
    </row>
    <row r="9" spans="1:10" x14ac:dyDescent="0.25">
      <c r="A9" s="89" t="s">
        <v>150</v>
      </c>
      <c r="B9" s="90">
        <v>0</v>
      </c>
      <c r="D9" s="2" t="str">
        <f>A4</f>
        <v>Aura</v>
      </c>
      <c r="E9" s="2">
        <f>INDEX('T - Card'!A:B,MATCH(D9,'T - Card'!B:B,0),1)</f>
        <v>4</v>
      </c>
      <c r="F9" s="2" t="str">
        <f t="shared" si="0"/>
        <v>Sum of Durability</v>
      </c>
      <c r="G9" s="2" t="str">
        <f t="shared" si="1"/>
        <v>Durability</v>
      </c>
      <c r="H9" s="2">
        <f>INDEX('T - Stat'!A:C,MATCH(G9,'T - Stat'!C:C,0),1)</f>
        <v>7</v>
      </c>
      <c r="I9" s="2">
        <f>GETPIVOTDATA(TEXT(F9,""),$A$3,"Name",TEXT(A4,""))</f>
        <v>0</v>
      </c>
      <c r="J9" t="str">
        <f t="shared" si="2"/>
        <v>(4, 7, 0),</v>
      </c>
    </row>
    <row r="10" spans="1:10" x14ac:dyDescent="0.25">
      <c r="A10" s="89" t="s">
        <v>151</v>
      </c>
      <c r="B10" s="90">
        <v>0</v>
      </c>
      <c r="D10" s="2" t="str">
        <f>A4</f>
        <v>Aura</v>
      </c>
      <c r="E10" s="2">
        <f>INDEX('T - Card'!A:B,MATCH(D10,'T - Card'!B:B,0),1)</f>
        <v>4</v>
      </c>
      <c r="F10" s="2" t="str">
        <f t="shared" si="0"/>
        <v>Sum of Health</v>
      </c>
      <c r="G10" s="2" t="str">
        <f t="shared" si="1"/>
        <v>Health</v>
      </c>
      <c r="H10" s="2">
        <f>INDEX('T - Stat'!A:C,MATCH(G10,'T - Stat'!C:C,0),1)</f>
        <v>5</v>
      </c>
      <c r="I10" s="2">
        <f>GETPIVOTDATA(TEXT(F10,""),$A$3,"Name",TEXT(A4,""))</f>
        <v>0</v>
      </c>
      <c r="J10" t="str">
        <f t="shared" si="2"/>
        <v>(4, 5, 0),</v>
      </c>
    </row>
    <row r="11" spans="1:10" x14ac:dyDescent="0.25">
      <c r="A11" s="89" t="s">
        <v>152</v>
      </c>
      <c r="B11" s="90">
        <v>0</v>
      </c>
      <c r="D11" s="2" t="str">
        <f>A4</f>
        <v>Aura</v>
      </c>
      <c r="E11" s="2">
        <f>INDEX('T - Card'!A:B,MATCH(D11,'T - Card'!B:B,0),1)</f>
        <v>4</v>
      </c>
      <c r="F11" s="2" t="str">
        <f t="shared" si="0"/>
        <v>Sum of Resistance</v>
      </c>
      <c r="G11" s="2" t="str">
        <f t="shared" si="1"/>
        <v>Resistance</v>
      </c>
      <c r="H11" s="2">
        <f>INDEX('T - Stat'!A:C,MATCH(G11,'T - Stat'!C:C,0),1)</f>
        <v>4</v>
      </c>
      <c r="I11" s="2">
        <f>GETPIVOTDATA(TEXT(F11,""),$A$3,"Name",TEXT(A4,""))</f>
        <v>0</v>
      </c>
      <c r="J11" t="str">
        <f t="shared" si="2"/>
        <v>(4, 4, 0),</v>
      </c>
    </row>
    <row r="12" spans="1:10" x14ac:dyDescent="0.25">
      <c r="A12" s="88" t="s">
        <v>34</v>
      </c>
      <c r="B12" s="90"/>
    </row>
    <row r="13" spans="1:10" x14ac:dyDescent="0.25">
      <c r="A13" s="89" t="s">
        <v>146</v>
      </c>
      <c r="B13" s="90">
        <v>0</v>
      </c>
      <c r="D13" s="2" t="str">
        <f>A12</f>
        <v>Block</v>
      </c>
      <c r="E13" s="2">
        <f>INDEX('T - Card'!A:B,MATCH(D13,'T - Card'!B:B,0),1)</f>
        <v>5</v>
      </c>
      <c r="F13" s="2" t="str">
        <f>A13</f>
        <v>Sum of Strength</v>
      </c>
      <c r="G13" s="2" t="str">
        <f>MID(A13,FIND(" ", A13, 5)+1, LEN(A13))</f>
        <v>Strength</v>
      </c>
      <c r="H13" s="2">
        <f>INDEX('T - Stat'!A:C,MATCH(G13,'T - Stat'!C:C,0),1)</f>
        <v>1</v>
      </c>
      <c r="I13" s="2">
        <f>GETPIVOTDATA(TEXT(F13,""),$A$3,"Name",TEXT(A12,""))</f>
        <v>0</v>
      </c>
      <c r="J13" t="str">
        <f>_xlfn.CONCAT("(",E13,", ",H13,", ",I13,"),")</f>
        <v>(5, 1, 0),</v>
      </c>
    </row>
    <row r="14" spans="1:10" x14ac:dyDescent="0.25">
      <c r="A14" s="89" t="s">
        <v>147</v>
      </c>
      <c r="B14" s="90">
        <v>0</v>
      </c>
      <c r="D14" s="2" t="str">
        <f>A12</f>
        <v>Block</v>
      </c>
      <c r="E14" s="2">
        <f>INDEX('T - Card'!A:B,MATCH(D14,'T - Card'!B:B,0),1)</f>
        <v>5</v>
      </c>
      <c r="F14" s="2" t="str">
        <f t="shared" ref="F14:F19" si="3">A14</f>
        <v>Sum of Toughness</v>
      </c>
      <c r="G14" s="2" t="str">
        <f t="shared" ref="G14:G19" si="4">MID(A14,FIND(" ", A14, 5)+1, LEN(A14))</f>
        <v>Toughness</v>
      </c>
      <c r="H14" s="2">
        <f>INDEX('T - Stat'!A:C,MATCH(G14,'T - Stat'!C:C,0),1)</f>
        <v>2</v>
      </c>
      <c r="I14" s="2">
        <f>GETPIVOTDATA(TEXT(F14,""),$A$3,"Name",TEXT(A12,""))</f>
        <v>0</v>
      </c>
      <c r="J14" t="str">
        <f t="shared" ref="J14:J19" si="5">_xlfn.CONCAT("(",E14,", ",H14,", ",I14,"),")</f>
        <v>(5, 2, 0),</v>
      </c>
    </row>
    <row r="15" spans="1:10" x14ac:dyDescent="0.25">
      <c r="A15" s="89" t="s">
        <v>148</v>
      </c>
      <c r="B15" s="90">
        <v>0</v>
      </c>
      <c r="D15" s="2" t="str">
        <f>A12</f>
        <v>Block</v>
      </c>
      <c r="E15" s="2">
        <f>INDEX('T - Card'!A:B,MATCH(D15,'T - Card'!B:B,0),1)</f>
        <v>5</v>
      </c>
      <c r="F15" s="2" t="str">
        <f t="shared" si="3"/>
        <v>Sum of Power</v>
      </c>
      <c r="G15" s="2" t="str">
        <f t="shared" si="4"/>
        <v>Power</v>
      </c>
      <c r="H15" s="2">
        <f>INDEX('T - Stat'!A:C,MATCH(G15,'T - Stat'!C:C,0),1)</f>
        <v>3</v>
      </c>
      <c r="I15" s="2">
        <f>GETPIVOTDATA(TEXT(F15,""),$A$3,"Name",TEXT(A12,""))</f>
        <v>0</v>
      </c>
      <c r="J15" t="str">
        <f t="shared" si="5"/>
        <v>(5, 3, 0),</v>
      </c>
    </row>
    <row r="16" spans="1:10" x14ac:dyDescent="0.25">
      <c r="A16" s="89" t="s">
        <v>149</v>
      </c>
      <c r="B16" s="90">
        <v>0</v>
      </c>
      <c r="D16" s="2" t="str">
        <f>A12</f>
        <v>Block</v>
      </c>
      <c r="E16" s="2">
        <f>INDEX('T - Card'!A:B,MATCH(D16,'T - Card'!B:B,0),1)</f>
        <v>5</v>
      </c>
      <c r="F16" s="2" t="str">
        <f t="shared" si="3"/>
        <v>Sum of Mana</v>
      </c>
      <c r="G16" s="2" t="str">
        <f t="shared" si="4"/>
        <v>Mana</v>
      </c>
      <c r="H16" s="2">
        <f>INDEX('T - Stat'!A:C,MATCH(G16,'T - Stat'!C:C,0),1)</f>
        <v>6</v>
      </c>
      <c r="I16" s="2">
        <f>GETPIVOTDATA(TEXT(F16,""),$A$3,"Name",TEXT(A12,""))</f>
        <v>0</v>
      </c>
      <c r="J16" t="str">
        <f t="shared" si="5"/>
        <v>(5, 6, 0),</v>
      </c>
    </row>
    <row r="17" spans="1:10" x14ac:dyDescent="0.25">
      <c r="A17" s="89" t="s">
        <v>150</v>
      </c>
      <c r="B17" s="90">
        <v>0</v>
      </c>
      <c r="D17" s="2" t="str">
        <f>A12</f>
        <v>Block</v>
      </c>
      <c r="E17" s="2">
        <f>INDEX('T - Card'!A:B,MATCH(D17,'T - Card'!B:B,0),1)</f>
        <v>5</v>
      </c>
      <c r="F17" s="2" t="str">
        <f t="shared" si="3"/>
        <v>Sum of Durability</v>
      </c>
      <c r="G17" s="2" t="str">
        <f t="shared" si="4"/>
        <v>Durability</v>
      </c>
      <c r="H17" s="2">
        <f>INDEX('T - Stat'!A:C,MATCH(G17,'T - Stat'!C:C,0),1)</f>
        <v>7</v>
      </c>
      <c r="I17" s="2">
        <f>GETPIVOTDATA(TEXT(F17,""),$A$3,"Name",TEXT(A12,""))</f>
        <v>0</v>
      </c>
      <c r="J17" t="str">
        <f t="shared" si="5"/>
        <v>(5, 7, 0),</v>
      </c>
    </row>
    <row r="18" spans="1:10" x14ac:dyDescent="0.25">
      <c r="A18" s="89" t="s">
        <v>151</v>
      </c>
      <c r="B18" s="90">
        <v>0</v>
      </c>
      <c r="D18" s="2" t="str">
        <f>A12</f>
        <v>Block</v>
      </c>
      <c r="E18" s="2">
        <f>INDEX('T - Card'!A:B,MATCH(D18,'T - Card'!B:B,0),1)</f>
        <v>5</v>
      </c>
      <c r="F18" s="2" t="str">
        <f t="shared" si="3"/>
        <v>Sum of Health</v>
      </c>
      <c r="G18" s="2" t="str">
        <f t="shared" si="4"/>
        <v>Health</v>
      </c>
      <c r="H18" s="2">
        <f>INDEX('T - Stat'!A:C,MATCH(G18,'T - Stat'!C:C,0),1)</f>
        <v>5</v>
      </c>
      <c r="I18" s="2">
        <f>GETPIVOTDATA(TEXT(F18,""),$A$3,"Name",TEXT(A12,""))</f>
        <v>0</v>
      </c>
      <c r="J18" t="str">
        <f t="shared" si="5"/>
        <v>(5, 5, 0),</v>
      </c>
    </row>
    <row r="19" spans="1:10" x14ac:dyDescent="0.25">
      <c r="A19" s="89" t="s">
        <v>152</v>
      </c>
      <c r="B19" s="90">
        <v>0</v>
      </c>
      <c r="D19" s="2" t="str">
        <f>A12</f>
        <v>Block</v>
      </c>
      <c r="E19" s="2">
        <f>INDEX('T - Card'!A:B,MATCH(D19,'T - Card'!B:B,0),1)</f>
        <v>5</v>
      </c>
      <c r="F19" s="2" t="str">
        <f t="shared" si="3"/>
        <v>Sum of Resistance</v>
      </c>
      <c r="G19" s="2" t="str">
        <f t="shared" si="4"/>
        <v>Resistance</v>
      </c>
      <c r="H19" s="2">
        <f>INDEX('T - Stat'!A:C,MATCH(G19,'T - Stat'!C:C,0),1)</f>
        <v>4</v>
      </c>
      <c r="I19" s="2">
        <f>GETPIVOTDATA(TEXT(F19,""),$A$3,"Name",TEXT(A12,""))</f>
        <v>0</v>
      </c>
      <c r="J19" t="str">
        <f t="shared" si="5"/>
        <v>(5, 4, 0),</v>
      </c>
    </row>
    <row r="20" spans="1:10" x14ac:dyDescent="0.25">
      <c r="A20" s="88" t="s">
        <v>140</v>
      </c>
      <c r="B20" s="90"/>
    </row>
    <row r="21" spans="1:10" x14ac:dyDescent="0.25">
      <c r="A21" s="89" t="s">
        <v>146</v>
      </c>
      <c r="B21" s="90">
        <v>0</v>
      </c>
      <c r="D21" s="2" t="str">
        <f>A20</f>
        <v>Bronze Armor</v>
      </c>
      <c r="E21" s="2">
        <f>INDEX('T - Card'!A:B,MATCH(D21,'T - Card'!B:B,0),1)</f>
        <v>17</v>
      </c>
      <c r="F21" s="2" t="str">
        <f>A21</f>
        <v>Sum of Strength</v>
      </c>
      <c r="G21" s="2" t="str">
        <f>MID(A21,FIND(" ", A21, 5)+1, LEN(A21))</f>
        <v>Strength</v>
      </c>
      <c r="H21" s="2">
        <f>INDEX('T - Stat'!A:C,MATCH(G21,'T - Stat'!C:C,0),1)</f>
        <v>1</v>
      </c>
      <c r="I21" s="2">
        <f>GETPIVOTDATA(TEXT(F21,""),$A$3,"Name",TEXT(A20,""))</f>
        <v>0</v>
      </c>
      <c r="J21" t="str">
        <f>_xlfn.CONCAT("(",E21,", ",H21,", ",I21,"),")</f>
        <v>(17, 1, 0),</v>
      </c>
    </row>
    <row r="22" spans="1:10" x14ac:dyDescent="0.25">
      <c r="A22" s="89" t="s">
        <v>147</v>
      </c>
      <c r="B22" s="90">
        <v>0</v>
      </c>
      <c r="D22" s="2" t="str">
        <f>A20</f>
        <v>Bronze Armor</v>
      </c>
      <c r="E22" s="2">
        <f>INDEX('T - Card'!A:B,MATCH(D22,'T - Card'!B:B,0),1)</f>
        <v>17</v>
      </c>
      <c r="F22" s="2" t="str">
        <f t="shared" ref="F22:F27" si="6">A22</f>
        <v>Sum of Toughness</v>
      </c>
      <c r="G22" s="2" t="str">
        <f t="shared" ref="G22:G27" si="7">MID(A22,FIND(" ", A22, 5)+1, LEN(A22))</f>
        <v>Toughness</v>
      </c>
      <c r="H22" s="2">
        <f>INDEX('T - Stat'!A:C,MATCH(G22,'T - Stat'!C:C,0),1)</f>
        <v>2</v>
      </c>
      <c r="I22" s="2">
        <f>GETPIVOTDATA(TEXT(F22,""),$A$3,"Name",TEXT(A20,""))</f>
        <v>0</v>
      </c>
      <c r="J22" t="str">
        <f t="shared" ref="J22:J27" si="8">_xlfn.CONCAT("(",E22,", ",H22,", ",I22,"),")</f>
        <v>(17, 2, 0),</v>
      </c>
    </row>
    <row r="23" spans="1:10" x14ac:dyDescent="0.25">
      <c r="A23" s="89" t="s">
        <v>148</v>
      </c>
      <c r="B23" s="90">
        <v>0</v>
      </c>
      <c r="D23" s="2" t="str">
        <f>A20</f>
        <v>Bronze Armor</v>
      </c>
      <c r="E23" s="2">
        <f>INDEX('T - Card'!A:B,MATCH(D23,'T - Card'!B:B,0),1)</f>
        <v>17</v>
      </c>
      <c r="F23" s="2" t="str">
        <f t="shared" si="6"/>
        <v>Sum of Power</v>
      </c>
      <c r="G23" s="2" t="str">
        <f t="shared" si="7"/>
        <v>Power</v>
      </c>
      <c r="H23" s="2">
        <f>INDEX('T - Stat'!A:C,MATCH(G23,'T - Stat'!C:C,0),1)</f>
        <v>3</v>
      </c>
      <c r="I23" s="2">
        <f>GETPIVOTDATA(TEXT(F23,""),$A$3,"Name",TEXT(A20,""))</f>
        <v>0</v>
      </c>
      <c r="J23" t="str">
        <f t="shared" si="8"/>
        <v>(17, 3, 0),</v>
      </c>
    </row>
    <row r="24" spans="1:10" x14ac:dyDescent="0.25">
      <c r="A24" s="89" t="s">
        <v>149</v>
      </c>
      <c r="B24" s="90">
        <v>0</v>
      </c>
      <c r="D24" s="2" t="str">
        <f>A20</f>
        <v>Bronze Armor</v>
      </c>
      <c r="E24" s="2">
        <f>INDEX('T - Card'!A:B,MATCH(D24,'T - Card'!B:B,0),1)</f>
        <v>17</v>
      </c>
      <c r="F24" s="2" t="str">
        <f t="shared" si="6"/>
        <v>Sum of Mana</v>
      </c>
      <c r="G24" s="2" t="str">
        <f t="shared" si="7"/>
        <v>Mana</v>
      </c>
      <c r="H24" s="2">
        <f>INDEX('T - Stat'!A:C,MATCH(G24,'T - Stat'!C:C,0),1)</f>
        <v>6</v>
      </c>
      <c r="I24" s="2">
        <f>GETPIVOTDATA(TEXT(F24,""),$A$3,"Name",TEXT(A20,""))</f>
        <v>0</v>
      </c>
      <c r="J24" t="str">
        <f t="shared" si="8"/>
        <v>(17, 6, 0),</v>
      </c>
    </row>
    <row r="25" spans="1:10" x14ac:dyDescent="0.25">
      <c r="A25" s="89" t="s">
        <v>150</v>
      </c>
      <c r="B25" s="90">
        <v>4</v>
      </c>
      <c r="D25" s="2" t="str">
        <f>A20</f>
        <v>Bronze Armor</v>
      </c>
      <c r="E25" s="2">
        <f>INDEX('T - Card'!A:B,MATCH(D25,'T - Card'!B:B,0),1)</f>
        <v>17</v>
      </c>
      <c r="F25" s="2" t="str">
        <f t="shared" si="6"/>
        <v>Sum of Durability</v>
      </c>
      <c r="G25" s="2" t="str">
        <f t="shared" si="7"/>
        <v>Durability</v>
      </c>
      <c r="H25" s="2">
        <f>INDEX('T - Stat'!A:C,MATCH(G25,'T - Stat'!C:C,0),1)</f>
        <v>7</v>
      </c>
      <c r="I25" s="2">
        <f>GETPIVOTDATA(TEXT(F25,""),$A$3,"Name",TEXT(A20,""))</f>
        <v>4</v>
      </c>
      <c r="J25" t="str">
        <f t="shared" si="8"/>
        <v>(17, 7, 4),</v>
      </c>
    </row>
    <row r="26" spans="1:10" x14ac:dyDescent="0.25">
      <c r="A26" s="89" t="s">
        <v>151</v>
      </c>
      <c r="B26" s="90">
        <v>0</v>
      </c>
      <c r="D26" s="2" t="str">
        <f>A20</f>
        <v>Bronze Armor</v>
      </c>
      <c r="E26" s="2">
        <f>INDEX('T - Card'!A:B,MATCH(D26,'T - Card'!B:B,0),1)</f>
        <v>17</v>
      </c>
      <c r="F26" s="2" t="str">
        <f t="shared" si="6"/>
        <v>Sum of Health</v>
      </c>
      <c r="G26" s="2" t="str">
        <f t="shared" si="7"/>
        <v>Health</v>
      </c>
      <c r="H26" s="2">
        <f>INDEX('T - Stat'!A:C,MATCH(G26,'T - Stat'!C:C,0),1)</f>
        <v>5</v>
      </c>
      <c r="I26" s="2">
        <f>GETPIVOTDATA(TEXT(F26,""),$A$3,"Name",TEXT(A20,""))</f>
        <v>0</v>
      </c>
      <c r="J26" t="str">
        <f t="shared" si="8"/>
        <v>(17, 5, 0),</v>
      </c>
    </row>
    <row r="27" spans="1:10" x14ac:dyDescent="0.25">
      <c r="A27" s="89" t="s">
        <v>152</v>
      </c>
      <c r="B27" s="90">
        <v>0</v>
      </c>
      <c r="D27" s="2" t="str">
        <f>A20</f>
        <v>Bronze Armor</v>
      </c>
      <c r="E27" s="2">
        <f>INDEX('T - Card'!A:B,MATCH(D27,'T - Card'!B:B,0),1)</f>
        <v>17</v>
      </c>
      <c r="F27" s="2" t="str">
        <f t="shared" si="6"/>
        <v>Sum of Resistance</v>
      </c>
      <c r="G27" s="2" t="str">
        <f t="shared" si="7"/>
        <v>Resistance</v>
      </c>
      <c r="H27" s="2">
        <f>INDEX('T - Stat'!A:C,MATCH(G27,'T - Stat'!C:C,0),1)</f>
        <v>4</v>
      </c>
      <c r="I27" s="2">
        <f>GETPIVOTDATA(TEXT(F27,""),$A$3,"Name",TEXT(A20,""))</f>
        <v>0</v>
      </c>
      <c r="J27" t="str">
        <f t="shared" si="8"/>
        <v>(17, 4, 0),</v>
      </c>
    </row>
    <row r="28" spans="1:10" x14ac:dyDescent="0.25">
      <c r="A28" s="88" t="s">
        <v>60</v>
      </c>
      <c r="B28" s="90"/>
    </row>
    <row r="29" spans="1:10" x14ac:dyDescent="0.25">
      <c r="A29" s="89" t="s">
        <v>146</v>
      </c>
      <c r="B29" s="90">
        <v>0</v>
      </c>
      <c r="D29" s="2" t="str">
        <f>A28</f>
        <v>Bronze Shield</v>
      </c>
      <c r="E29" s="2">
        <f>INDEX('T - Card'!A:B,MATCH(D29,'T - Card'!B:B,0),1)</f>
        <v>3</v>
      </c>
      <c r="F29" s="2" t="str">
        <f>A29</f>
        <v>Sum of Strength</v>
      </c>
      <c r="G29" s="2" t="str">
        <f>MID(A29,FIND(" ", A29, 5)+1, LEN(A29))</f>
        <v>Strength</v>
      </c>
      <c r="H29" s="2">
        <f>INDEX('T - Stat'!A:C,MATCH(G29,'T - Stat'!C:C,0),1)</f>
        <v>1</v>
      </c>
      <c r="I29" s="2">
        <f>GETPIVOTDATA(TEXT(F29,""),$A$3,"Name",TEXT(A28,""))</f>
        <v>0</v>
      </c>
      <c r="J29" t="str">
        <f>_xlfn.CONCAT("(",E29,", ",H29,", ",I29,"),")</f>
        <v>(3, 1, 0),</v>
      </c>
    </row>
    <row r="30" spans="1:10" x14ac:dyDescent="0.25">
      <c r="A30" s="89" t="s">
        <v>147</v>
      </c>
      <c r="B30" s="90">
        <v>0</v>
      </c>
      <c r="D30" s="2" t="str">
        <f>A28</f>
        <v>Bronze Shield</v>
      </c>
      <c r="E30" s="2">
        <f>INDEX('T - Card'!A:B,MATCH(D30,'T - Card'!B:B,0),1)</f>
        <v>3</v>
      </c>
      <c r="F30" s="2" t="str">
        <f t="shared" ref="F30:F35" si="9">A30</f>
        <v>Sum of Toughness</v>
      </c>
      <c r="G30" s="2" t="str">
        <f t="shared" ref="G30:G35" si="10">MID(A30,FIND(" ", A30, 5)+1, LEN(A30))</f>
        <v>Toughness</v>
      </c>
      <c r="H30" s="2">
        <f>INDEX('T - Stat'!A:C,MATCH(G30,'T - Stat'!C:C,0),1)</f>
        <v>2</v>
      </c>
      <c r="I30" s="2">
        <f>GETPIVOTDATA(TEXT(F30,""),$A$3,"Name",TEXT(A28,""))</f>
        <v>0</v>
      </c>
      <c r="J30" t="str">
        <f t="shared" ref="J30:J35" si="11">_xlfn.CONCAT("(",E30,", ",H30,", ",I30,"),")</f>
        <v>(3, 2, 0),</v>
      </c>
    </row>
    <row r="31" spans="1:10" x14ac:dyDescent="0.25">
      <c r="A31" s="89" t="s">
        <v>148</v>
      </c>
      <c r="B31" s="90">
        <v>0</v>
      </c>
      <c r="D31" s="2" t="str">
        <f>A28</f>
        <v>Bronze Shield</v>
      </c>
      <c r="E31" s="2">
        <f>INDEX('T - Card'!A:B,MATCH(D31,'T - Card'!B:B,0),1)</f>
        <v>3</v>
      </c>
      <c r="F31" s="2" t="str">
        <f t="shared" si="9"/>
        <v>Sum of Power</v>
      </c>
      <c r="G31" s="2" t="str">
        <f t="shared" si="10"/>
        <v>Power</v>
      </c>
      <c r="H31" s="2">
        <f>INDEX('T - Stat'!A:C,MATCH(G31,'T - Stat'!C:C,0),1)</f>
        <v>3</v>
      </c>
      <c r="I31" s="2">
        <f>GETPIVOTDATA(TEXT(F31,""),$A$3,"Name",TEXT(A28,""))</f>
        <v>0</v>
      </c>
      <c r="J31" t="str">
        <f t="shared" si="11"/>
        <v>(3, 3, 0),</v>
      </c>
    </row>
    <row r="32" spans="1:10" x14ac:dyDescent="0.25">
      <c r="A32" s="89" t="s">
        <v>149</v>
      </c>
      <c r="B32" s="90">
        <v>0</v>
      </c>
      <c r="D32" s="2" t="str">
        <f>A28</f>
        <v>Bronze Shield</v>
      </c>
      <c r="E32" s="2">
        <f>INDEX('T - Card'!A:B,MATCH(D32,'T - Card'!B:B,0),1)</f>
        <v>3</v>
      </c>
      <c r="F32" s="2" t="str">
        <f t="shared" si="9"/>
        <v>Sum of Mana</v>
      </c>
      <c r="G32" s="2" t="str">
        <f t="shared" si="10"/>
        <v>Mana</v>
      </c>
      <c r="H32" s="2">
        <f>INDEX('T - Stat'!A:C,MATCH(G32,'T - Stat'!C:C,0),1)</f>
        <v>6</v>
      </c>
      <c r="I32" s="2">
        <f>GETPIVOTDATA(TEXT(F32,""),$A$3,"Name",TEXT(A28,""))</f>
        <v>0</v>
      </c>
      <c r="J32" t="str">
        <f t="shared" si="11"/>
        <v>(3, 6, 0),</v>
      </c>
    </row>
    <row r="33" spans="1:10" x14ac:dyDescent="0.25">
      <c r="A33" s="89" t="s">
        <v>150</v>
      </c>
      <c r="B33" s="90">
        <v>3</v>
      </c>
      <c r="D33" s="2" t="str">
        <f>A28</f>
        <v>Bronze Shield</v>
      </c>
      <c r="E33" s="2">
        <f>INDEX('T - Card'!A:B,MATCH(D33,'T - Card'!B:B,0),1)</f>
        <v>3</v>
      </c>
      <c r="F33" s="2" t="str">
        <f t="shared" si="9"/>
        <v>Sum of Durability</v>
      </c>
      <c r="G33" s="2" t="str">
        <f t="shared" si="10"/>
        <v>Durability</v>
      </c>
      <c r="H33" s="2">
        <f>INDEX('T - Stat'!A:C,MATCH(G33,'T - Stat'!C:C,0),1)</f>
        <v>7</v>
      </c>
      <c r="I33" s="2">
        <f>GETPIVOTDATA(TEXT(F33,""),$A$3,"Name",TEXT(A28,""))</f>
        <v>3</v>
      </c>
      <c r="J33" t="str">
        <f t="shared" si="11"/>
        <v>(3, 7, 3),</v>
      </c>
    </row>
    <row r="34" spans="1:10" x14ac:dyDescent="0.25">
      <c r="A34" s="89" t="s">
        <v>151</v>
      </c>
      <c r="B34" s="90">
        <v>0</v>
      </c>
      <c r="D34" s="2" t="str">
        <f>A28</f>
        <v>Bronze Shield</v>
      </c>
      <c r="E34" s="2">
        <f>INDEX('T - Card'!A:B,MATCH(D34,'T - Card'!B:B,0),1)</f>
        <v>3</v>
      </c>
      <c r="F34" s="2" t="str">
        <f t="shared" si="9"/>
        <v>Sum of Health</v>
      </c>
      <c r="G34" s="2" t="str">
        <f t="shared" si="10"/>
        <v>Health</v>
      </c>
      <c r="H34" s="2">
        <f>INDEX('T - Stat'!A:C,MATCH(G34,'T - Stat'!C:C,0),1)</f>
        <v>5</v>
      </c>
      <c r="I34" s="2">
        <f>GETPIVOTDATA(TEXT(F34,""),$A$3,"Name",TEXT(A28,""))</f>
        <v>0</v>
      </c>
      <c r="J34" t="str">
        <f t="shared" si="11"/>
        <v>(3, 5, 0),</v>
      </c>
    </row>
    <row r="35" spans="1:10" x14ac:dyDescent="0.25">
      <c r="A35" s="89" t="s">
        <v>152</v>
      </c>
      <c r="B35" s="90">
        <v>0</v>
      </c>
      <c r="D35" s="2" t="str">
        <f>A28</f>
        <v>Bronze Shield</v>
      </c>
      <c r="E35" s="2">
        <f>INDEX('T - Card'!A:B,MATCH(D35,'T - Card'!B:B,0),1)</f>
        <v>3</v>
      </c>
      <c r="F35" s="2" t="str">
        <f t="shared" si="9"/>
        <v>Sum of Resistance</v>
      </c>
      <c r="G35" s="2" t="str">
        <f t="shared" si="10"/>
        <v>Resistance</v>
      </c>
      <c r="H35" s="2">
        <f>INDEX('T - Stat'!A:C,MATCH(G35,'T - Stat'!C:C,0),1)</f>
        <v>4</v>
      </c>
      <c r="I35" s="2">
        <f>GETPIVOTDATA(TEXT(F35,""),$A$3,"Name",TEXT(A28,""))</f>
        <v>0</v>
      </c>
      <c r="J35" t="str">
        <f t="shared" si="11"/>
        <v>(3, 4, 0),</v>
      </c>
    </row>
    <row r="36" spans="1:10" x14ac:dyDescent="0.25">
      <c r="A36" s="88" t="s">
        <v>57</v>
      </c>
      <c r="B36" s="90"/>
    </row>
    <row r="37" spans="1:10" x14ac:dyDescent="0.25">
      <c r="A37" s="89" t="s">
        <v>146</v>
      </c>
      <c r="B37" s="90">
        <v>0</v>
      </c>
      <c r="D37" s="2" t="str">
        <f>A36</f>
        <v>Bronze Sword</v>
      </c>
      <c r="E37" s="2">
        <f>INDEX('T - Card'!A:B,MATCH(D37,'T - Card'!B:B,0),1)</f>
        <v>14</v>
      </c>
      <c r="F37" s="2" t="str">
        <f>A37</f>
        <v>Sum of Strength</v>
      </c>
      <c r="G37" s="2" t="str">
        <f>MID(A37,FIND(" ", A37, 5)+1, LEN(A37))</f>
        <v>Strength</v>
      </c>
      <c r="H37" s="2">
        <f>INDEX('T - Stat'!A:C,MATCH(G37,'T - Stat'!C:C,0),1)</f>
        <v>1</v>
      </c>
      <c r="I37" s="2">
        <f>GETPIVOTDATA(TEXT(F37,""),$A$3,"Name",TEXT(A36,""))</f>
        <v>0</v>
      </c>
      <c r="J37" t="str">
        <f>_xlfn.CONCAT("(",E37,", ",H37,", ",I37,"),")</f>
        <v>(14, 1, 0),</v>
      </c>
    </row>
    <row r="38" spans="1:10" x14ac:dyDescent="0.25">
      <c r="A38" s="89" t="s">
        <v>147</v>
      </c>
      <c r="B38" s="90">
        <v>0</v>
      </c>
      <c r="D38" s="2" t="str">
        <f>A36</f>
        <v>Bronze Sword</v>
      </c>
      <c r="E38" s="2">
        <f>INDEX('T - Card'!A:B,MATCH(D38,'T - Card'!B:B,0),1)</f>
        <v>14</v>
      </c>
      <c r="F38" s="2" t="str">
        <f t="shared" ref="F38:F43" si="12">A38</f>
        <v>Sum of Toughness</v>
      </c>
      <c r="G38" s="2" t="str">
        <f t="shared" ref="G38:G43" si="13">MID(A38,FIND(" ", A38, 5)+1, LEN(A38))</f>
        <v>Toughness</v>
      </c>
      <c r="H38" s="2">
        <f>INDEX('T - Stat'!A:C,MATCH(G38,'T - Stat'!C:C,0),1)</f>
        <v>2</v>
      </c>
      <c r="I38" s="2">
        <f>GETPIVOTDATA(TEXT(F38,""),$A$3,"Name",TEXT(A36,""))</f>
        <v>0</v>
      </c>
      <c r="J38" t="str">
        <f t="shared" ref="J38:J43" si="14">_xlfn.CONCAT("(",E38,", ",H38,", ",I38,"),")</f>
        <v>(14, 2, 0),</v>
      </c>
    </row>
    <row r="39" spans="1:10" x14ac:dyDescent="0.25">
      <c r="A39" s="89" t="s">
        <v>148</v>
      </c>
      <c r="B39" s="90">
        <v>0</v>
      </c>
      <c r="D39" s="2" t="str">
        <f>A36</f>
        <v>Bronze Sword</v>
      </c>
      <c r="E39" s="2">
        <f>INDEX('T - Card'!A:B,MATCH(D39,'T - Card'!B:B,0),1)</f>
        <v>14</v>
      </c>
      <c r="F39" s="2" t="str">
        <f t="shared" si="12"/>
        <v>Sum of Power</v>
      </c>
      <c r="G39" s="2" t="str">
        <f t="shared" si="13"/>
        <v>Power</v>
      </c>
      <c r="H39" s="2">
        <f>INDEX('T - Stat'!A:C,MATCH(G39,'T - Stat'!C:C,0),1)</f>
        <v>3</v>
      </c>
      <c r="I39" s="2">
        <f>GETPIVOTDATA(TEXT(F39,""),$A$3,"Name",TEXT(A36,""))</f>
        <v>0</v>
      </c>
      <c r="J39" t="str">
        <f t="shared" si="14"/>
        <v>(14, 3, 0),</v>
      </c>
    </row>
    <row r="40" spans="1:10" x14ac:dyDescent="0.25">
      <c r="A40" s="89" t="s">
        <v>149</v>
      </c>
      <c r="B40" s="90">
        <v>0</v>
      </c>
      <c r="D40" s="2" t="str">
        <f>A36</f>
        <v>Bronze Sword</v>
      </c>
      <c r="E40" s="2">
        <f>INDEX('T - Card'!A:B,MATCH(D40,'T - Card'!B:B,0),1)</f>
        <v>14</v>
      </c>
      <c r="F40" s="2" t="str">
        <f t="shared" si="12"/>
        <v>Sum of Mana</v>
      </c>
      <c r="G40" s="2" t="str">
        <f t="shared" si="13"/>
        <v>Mana</v>
      </c>
      <c r="H40" s="2">
        <f>INDEX('T - Stat'!A:C,MATCH(G40,'T - Stat'!C:C,0),1)</f>
        <v>6</v>
      </c>
      <c r="I40" s="2">
        <f>GETPIVOTDATA(TEXT(F40,""),$A$3,"Name",TEXT(A36,""))</f>
        <v>0</v>
      </c>
      <c r="J40" t="str">
        <f t="shared" si="14"/>
        <v>(14, 6, 0),</v>
      </c>
    </row>
    <row r="41" spans="1:10" x14ac:dyDescent="0.25">
      <c r="A41" s="89" t="s">
        <v>150</v>
      </c>
      <c r="B41" s="90">
        <v>4</v>
      </c>
      <c r="D41" s="2" t="str">
        <f>A36</f>
        <v>Bronze Sword</v>
      </c>
      <c r="E41" s="2">
        <f>INDEX('T - Card'!A:B,MATCH(D41,'T - Card'!B:B,0),1)</f>
        <v>14</v>
      </c>
      <c r="F41" s="2" t="str">
        <f t="shared" si="12"/>
        <v>Sum of Durability</v>
      </c>
      <c r="G41" s="2" t="str">
        <f t="shared" si="13"/>
        <v>Durability</v>
      </c>
      <c r="H41" s="2">
        <f>INDEX('T - Stat'!A:C,MATCH(G41,'T - Stat'!C:C,0),1)</f>
        <v>7</v>
      </c>
      <c r="I41" s="2">
        <f>GETPIVOTDATA(TEXT(F41,""),$A$3,"Name",TEXT(A36,""))</f>
        <v>4</v>
      </c>
      <c r="J41" t="str">
        <f t="shared" si="14"/>
        <v>(14, 7, 4),</v>
      </c>
    </row>
    <row r="42" spans="1:10" x14ac:dyDescent="0.25">
      <c r="A42" s="89" t="s">
        <v>151</v>
      </c>
      <c r="B42" s="90">
        <v>0</v>
      </c>
      <c r="D42" s="2" t="str">
        <f>A36</f>
        <v>Bronze Sword</v>
      </c>
      <c r="E42" s="2">
        <f>INDEX('T - Card'!A:B,MATCH(D42,'T - Card'!B:B,0),1)</f>
        <v>14</v>
      </c>
      <c r="F42" s="2" t="str">
        <f t="shared" si="12"/>
        <v>Sum of Health</v>
      </c>
      <c r="G42" s="2" t="str">
        <f t="shared" si="13"/>
        <v>Health</v>
      </c>
      <c r="H42" s="2">
        <f>INDEX('T - Stat'!A:C,MATCH(G42,'T - Stat'!C:C,0),1)</f>
        <v>5</v>
      </c>
      <c r="I42" s="2">
        <f>GETPIVOTDATA(TEXT(F42,""),$A$3,"Name",TEXT(A36,""))</f>
        <v>0</v>
      </c>
      <c r="J42" t="str">
        <f t="shared" si="14"/>
        <v>(14, 5, 0),</v>
      </c>
    </row>
    <row r="43" spans="1:10" x14ac:dyDescent="0.25">
      <c r="A43" s="89" t="s">
        <v>152</v>
      </c>
      <c r="B43" s="90">
        <v>0</v>
      </c>
      <c r="D43" s="2" t="str">
        <f>A36</f>
        <v>Bronze Sword</v>
      </c>
      <c r="E43" s="2">
        <f>INDEX('T - Card'!A:B,MATCH(D43,'T - Card'!B:B,0),1)</f>
        <v>14</v>
      </c>
      <c r="F43" s="2" t="str">
        <f t="shared" si="12"/>
        <v>Sum of Resistance</v>
      </c>
      <c r="G43" s="2" t="str">
        <f t="shared" si="13"/>
        <v>Resistance</v>
      </c>
      <c r="H43" s="2">
        <f>INDEX('T - Stat'!A:C,MATCH(G43,'T - Stat'!C:C,0),1)</f>
        <v>4</v>
      </c>
      <c r="I43" s="2">
        <f>GETPIVOTDATA(TEXT(F43,""),$A$3,"Name",TEXT(A36,""))</f>
        <v>0</v>
      </c>
      <c r="J43" t="str">
        <f t="shared" si="14"/>
        <v>(14, 4, 0),</v>
      </c>
    </row>
    <row r="44" spans="1:10" x14ac:dyDescent="0.25">
      <c r="A44" s="88" t="s">
        <v>53</v>
      </c>
      <c r="B44" s="90"/>
    </row>
    <row r="45" spans="1:10" x14ac:dyDescent="0.25">
      <c r="A45" s="89" t="s">
        <v>146</v>
      </c>
      <c r="B45" s="90">
        <v>0</v>
      </c>
      <c r="D45" s="2" t="str">
        <f>A44</f>
        <v>Cloth Armor</v>
      </c>
      <c r="E45" s="2">
        <f>INDEX('T - Card'!A:B,MATCH(D45,'T - Card'!B:B,0),1)</f>
        <v>15</v>
      </c>
      <c r="F45" s="2" t="str">
        <f>A45</f>
        <v>Sum of Strength</v>
      </c>
      <c r="G45" s="2" t="str">
        <f>MID(A45,FIND(" ", A45, 5)+1, LEN(A45))</f>
        <v>Strength</v>
      </c>
      <c r="H45" s="2">
        <f>INDEX('T - Stat'!A:C,MATCH(G45,'T - Stat'!C:C,0),1)</f>
        <v>1</v>
      </c>
      <c r="I45" s="2">
        <f>GETPIVOTDATA(TEXT(F45,""),$A$3,"Name",TEXT(A44,""))</f>
        <v>0</v>
      </c>
      <c r="J45" t="str">
        <f>_xlfn.CONCAT("(",E45,", ",H45,", ",I45,"),")</f>
        <v>(15, 1, 0),</v>
      </c>
    </row>
    <row r="46" spans="1:10" x14ac:dyDescent="0.25">
      <c r="A46" s="89" t="s">
        <v>147</v>
      </c>
      <c r="B46" s="90">
        <v>0</v>
      </c>
      <c r="D46" s="2" t="str">
        <f>A44</f>
        <v>Cloth Armor</v>
      </c>
      <c r="E46" s="2">
        <f>INDEX('T - Card'!A:B,MATCH(D46,'T - Card'!B:B,0),1)</f>
        <v>15</v>
      </c>
      <c r="F46" s="2" t="str">
        <f t="shared" ref="F46:F51" si="15">A46</f>
        <v>Sum of Toughness</v>
      </c>
      <c r="G46" s="2" t="str">
        <f t="shared" ref="G46:G51" si="16">MID(A46,FIND(" ", A46, 5)+1, LEN(A46))</f>
        <v>Toughness</v>
      </c>
      <c r="H46" s="2">
        <f>INDEX('T - Stat'!A:C,MATCH(G46,'T - Stat'!C:C,0),1)</f>
        <v>2</v>
      </c>
      <c r="I46" s="2">
        <f>GETPIVOTDATA(TEXT(F46,""),$A$3,"Name",TEXT(A44,""))</f>
        <v>0</v>
      </c>
      <c r="J46" t="str">
        <f t="shared" ref="J46:J51" si="17">_xlfn.CONCAT("(",E46,", ",H46,", ",I46,"),")</f>
        <v>(15, 2, 0),</v>
      </c>
    </row>
    <row r="47" spans="1:10" x14ac:dyDescent="0.25">
      <c r="A47" s="89" t="s">
        <v>148</v>
      </c>
      <c r="B47" s="90">
        <v>0</v>
      </c>
      <c r="D47" s="2" t="str">
        <f>A44</f>
        <v>Cloth Armor</v>
      </c>
      <c r="E47" s="2">
        <f>INDEX('T - Card'!A:B,MATCH(D47,'T - Card'!B:B,0),1)</f>
        <v>15</v>
      </c>
      <c r="F47" s="2" t="str">
        <f t="shared" si="15"/>
        <v>Sum of Power</v>
      </c>
      <c r="G47" s="2" t="str">
        <f t="shared" si="16"/>
        <v>Power</v>
      </c>
      <c r="H47" s="2">
        <f>INDEX('T - Stat'!A:C,MATCH(G47,'T - Stat'!C:C,0),1)</f>
        <v>3</v>
      </c>
      <c r="I47" s="2">
        <f>GETPIVOTDATA(TEXT(F47,""),$A$3,"Name",TEXT(A44,""))</f>
        <v>0</v>
      </c>
      <c r="J47" t="str">
        <f t="shared" si="17"/>
        <v>(15, 3, 0),</v>
      </c>
    </row>
    <row r="48" spans="1:10" x14ac:dyDescent="0.25">
      <c r="A48" s="89" t="s">
        <v>149</v>
      </c>
      <c r="B48" s="90">
        <v>0</v>
      </c>
      <c r="D48" s="2" t="str">
        <f>A44</f>
        <v>Cloth Armor</v>
      </c>
      <c r="E48" s="2">
        <f>INDEX('T - Card'!A:B,MATCH(D48,'T - Card'!B:B,0),1)</f>
        <v>15</v>
      </c>
      <c r="F48" s="2" t="str">
        <f t="shared" si="15"/>
        <v>Sum of Mana</v>
      </c>
      <c r="G48" s="2" t="str">
        <f t="shared" si="16"/>
        <v>Mana</v>
      </c>
      <c r="H48" s="2">
        <f>INDEX('T - Stat'!A:C,MATCH(G48,'T - Stat'!C:C,0),1)</f>
        <v>6</v>
      </c>
      <c r="I48" s="2">
        <f>GETPIVOTDATA(TEXT(F48,""),$A$3,"Name",TEXT(A44,""))</f>
        <v>0</v>
      </c>
      <c r="J48" t="str">
        <f t="shared" si="17"/>
        <v>(15, 6, 0),</v>
      </c>
    </row>
    <row r="49" spans="1:10" x14ac:dyDescent="0.25">
      <c r="A49" s="89" t="s">
        <v>150</v>
      </c>
      <c r="B49" s="90">
        <v>2</v>
      </c>
      <c r="D49" s="2" t="str">
        <f>A44</f>
        <v>Cloth Armor</v>
      </c>
      <c r="E49" s="2">
        <f>INDEX('T - Card'!A:B,MATCH(D49,'T - Card'!B:B,0),1)</f>
        <v>15</v>
      </c>
      <c r="F49" s="2" t="str">
        <f t="shared" si="15"/>
        <v>Sum of Durability</v>
      </c>
      <c r="G49" s="2" t="str">
        <f t="shared" si="16"/>
        <v>Durability</v>
      </c>
      <c r="H49" s="2">
        <f>INDEX('T - Stat'!A:C,MATCH(G49,'T - Stat'!C:C,0),1)</f>
        <v>7</v>
      </c>
      <c r="I49" s="2">
        <f>GETPIVOTDATA(TEXT(F49,""),$A$3,"Name",TEXT(A44,""))</f>
        <v>2</v>
      </c>
      <c r="J49" t="str">
        <f t="shared" si="17"/>
        <v>(15, 7, 2),</v>
      </c>
    </row>
    <row r="50" spans="1:10" x14ac:dyDescent="0.25">
      <c r="A50" s="89" t="s">
        <v>151</v>
      </c>
      <c r="B50" s="90">
        <v>0</v>
      </c>
      <c r="D50" s="2" t="str">
        <f>A44</f>
        <v>Cloth Armor</v>
      </c>
      <c r="E50" s="2">
        <f>INDEX('T - Card'!A:B,MATCH(D50,'T - Card'!B:B,0),1)</f>
        <v>15</v>
      </c>
      <c r="F50" s="2" t="str">
        <f t="shared" si="15"/>
        <v>Sum of Health</v>
      </c>
      <c r="G50" s="2" t="str">
        <f t="shared" si="16"/>
        <v>Health</v>
      </c>
      <c r="H50" s="2">
        <f>INDEX('T - Stat'!A:C,MATCH(G50,'T - Stat'!C:C,0),1)</f>
        <v>5</v>
      </c>
      <c r="I50" s="2">
        <f>GETPIVOTDATA(TEXT(F50,""),$A$3,"Name",TEXT(A44,""))</f>
        <v>0</v>
      </c>
      <c r="J50" t="str">
        <f t="shared" si="17"/>
        <v>(15, 5, 0),</v>
      </c>
    </row>
    <row r="51" spans="1:10" x14ac:dyDescent="0.25">
      <c r="A51" s="89" t="s">
        <v>152</v>
      </c>
      <c r="B51" s="90">
        <v>0</v>
      </c>
      <c r="D51" s="2" t="str">
        <f>A44</f>
        <v>Cloth Armor</v>
      </c>
      <c r="E51" s="2">
        <f>INDEX('T - Card'!A:B,MATCH(D51,'T - Card'!B:B,0),1)</f>
        <v>15</v>
      </c>
      <c r="F51" s="2" t="str">
        <f t="shared" si="15"/>
        <v>Sum of Resistance</v>
      </c>
      <c r="G51" s="2" t="str">
        <f t="shared" si="16"/>
        <v>Resistance</v>
      </c>
      <c r="H51" s="2">
        <f>INDEX('T - Stat'!A:C,MATCH(G51,'T - Stat'!C:C,0),1)</f>
        <v>4</v>
      </c>
      <c r="I51" s="2">
        <f>GETPIVOTDATA(TEXT(F51,""),$A$3,"Name",TEXT(A44,""))</f>
        <v>0</v>
      </c>
      <c r="J51" t="str">
        <f t="shared" si="17"/>
        <v>(15, 4, 0),</v>
      </c>
    </row>
    <row r="52" spans="1:10" x14ac:dyDescent="0.25">
      <c r="A52" s="88" t="s">
        <v>46</v>
      </c>
      <c r="B52" s="90"/>
    </row>
    <row r="53" spans="1:10" x14ac:dyDescent="0.25">
      <c r="A53" s="89" t="s">
        <v>146</v>
      </c>
      <c r="B53" s="90">
        <v>0</v>
      </c>
      <c r="D53" s="2" t="str">
        <f>A52</f>
        <v>Fireball</v>
      </c>
      <c r="E53" s="2">
        <f>INDEX('T - Card'!A:B,MATCH(D53,'T - Card'!B:B,0),1)</f>
        <v>10</v>
      </c>
      <c r="F53" s="2" t="str">
        <f>A53</f>
        <v>Sum of Strength</v>
      </c>
      <c r="G53" s="2" t="str">
        <f>MID(A53,FIND(" ", A53, 5)+1, LEN(A53))</f>
        <v>Strength</v>
      </c>
      <c r="H53" s="2">
        <f>INDEX('T - Stat'!A:C,MATCH(G53,'T - Stat'!C:C,0),1)</f>
        <v>1</v>
      </c>
      <c r="I53" s="2">
        <f>GETPIVOTDATA(TEXT(F53,""),$A$3,"Name",TEXT(A52,""))</f>
        <v>0</v>
      </c>
      <c r="J53" t="str">
        <f>_xlfn.CONCAT("(",E53,", ",H53,", ",I53,"),")</f>
        <v>(10, 1, 0),</v>
      </c>
    </row>
    <row r="54" spans="1:10" x14ac:dyDescent="0.25">
      <c r="A54" s="89" t="s">
        <v>147</v>
      </c>
      <c r="B54" s="90">
        <v>0</v>
      </c>
      <c r="D54" s="2" t="str">
        <f>A52</f>
        <v>Fireball</v>
      </c>
      <c r="E54" s="2">
        <f>INDEX('T - Card'!A:B,MATCH(D54,'T - Card'!B:B,0),1)</f>
        <v>10</v>
      </c>
      <c r="F54" s="2" t="str">
        <f t="shared" ref="F54:F59" si="18">A54</f>
        <v>Sum of Toughness</v>
      </c>
      <c r="G54" s="2" t="str">
        <f t="shared" ref="G54:G59" si="19">MID(A54,FIND(" ", A54, 5)+1, LEN(A54))</f>
        <v>Toughness</v>
      </c>
      <c r="H54" s="2">
        <f>INDEX('T - Stat'!A:C,MATCH(G54,'T - Stat'!C:C,0),1)</f>
        <v>2</v>
      </c>
      <c r="I54" s="2">
        <f>GETPIVOTDATA(TEXT(F54,""),$A$3,"Name",TEXT(A52,""))</f>
        <v>0</v>
      </c>
      <c r="J54" t="str">
        <f t="shared" ref="J54:J59" si="20">_xlfn.CONCAT("(",E54,", ",H54,", ",I54,"),")</f>
        <v>(10, 2, 0),</v>
      </c>
    </row>
    <row r="55" spans="1:10" x14ac:dyDescent="0.25">
      <c r="A55" s="89" t="s">
        <v>148</v>
      </c>
      <c r="B55" s="90">
        <v>0</v>
      </c>
      <c r="D55" s="2" t="str">
        <f>A52</f>
        <v>Fireball</v>
      </c>
      <c r="E55" s="2">
        <f>INDEX('T - Card'!A:B,MATCH(D55,'T - Card'!B:B,0),1)</f>
        <v>10</v>
      </c>
      <c r="F55" s="2" t="str">
        <f t="shared" si="18"/>
        <v>Sum of Power</v>
      </c>
      <c r="G55" s="2" t="str">
        <f t="shared" si="19"/>
        <v>Power</v>
      </c>
      <c r="H55" s="2">
        <f>INDEX('T - Stat'!A:C,MATCH(G55,'T - Stat'!C:C,0),1)</f>
        <v>3</v>
      </c>
      <c r="I55" s="2">
        <f>GETPIVOTDATA(TEXT(F55,""),$A$3,"Name",TEXT(A52,""))</f>
        <v>0</v>
      </c>
      <c r="J55" t="str">
        <f t="shared" si="20"/>
        <v>(10, 3, 0),</v>
      </c>
    </row>
    <row r="56" spans="1:10" x14ac:dyDescent="0.25">
      <c r="A56" s="89" t="s">
        <v>149</v>
      </c>
      <c r="B56" s="90">
        <v>0</v>
      </c>
      <c r="D56" s="2" t="str">
        <f>A52</f>
        <v>Fireball</v>
      </c>
      <c r="E56" s="2">
        <f>INDEX('T - Card'!A:B,MATCH(D56,'T - Card'!B:B,0),1)</f>
        <v>10</v>
      </c>
      <c r="F56" s="2" t="str">
        <f t="shared" si="18"/>
        <v>Sum of Mana</v>
      </c>
      <c r="G56" s="2" t="str">
        <f t="shared" si="19"/>
        <v>Mana</v>
      </c>
      <c r="H56" s="2">
        <f>INDEX('T - Stat'!A:C,MATCH(G56,'T - Stat'!C:C,0),1)</f>
        <v>6</v>
      </c>
      <c r="I56" s="2">
        <f>GETPIVOTDATA(TEXT(F56,""),$A$3,"Name",TEXT(A52,""))</f>
        <v>0</v>
      </c>
      <c r="J56" t="str">
        <f t="shared" si="20"/>
        <v>(10, 6, 0),</v>
      </c>
    </row>
    <row r="57" spans="1:10" x14ac:dyDescent="0.25">
      <c r="A57" s="89" t="s">
        <v>150</v>
      </c>
      <c r="B57" s="90">
        <v>0</v>
      </c>
      <c r="D57" s="2" t="str">
        <f>A52</f>
        <v>Fireball</v>
      </c>
      <c r="E57" s="2">
        <f>INDEX('T - Card'!A:B,MATCH(D57,'T - Card'!B:B,0),1)</f>
        <v>10</v>
      </c>
      <c r="F57" s="2" t="str">
        <f t="shared" si="18"/>
        <v>Sum of Durability</v>
      </c>
      <c r="G57" s="2" t="str">
        <f t="shared" si="19"/>
        <v>Durability</v>
      </c>
      <c r="H57" s="2">
        <f>INDEX('T - Stat'!A:C,MATCH(G57,'T - Stat'!C:C,0),1)</f>
        <v>7</v>
      </c>
      <c r="I57" s="2">
        <f>GETPIVOTDATA(TEXT(F57,""),$A$3,"Name",TEXT(A52,""))</f>
        <v>0</v>
      </c>
      <c r="J57" t="str">
        <f t="shared" si="20"/>
        <v>(10, 7, 0),</v>
      </c>
    </row>
    <row r="58" spans="1:10" x14ac:dyDescent="0.25">
      <c r="A58" s="89" t="s">
        <v>151</v>
      </c>
      <c r="B58" s="90">
        <v>0</v>
      </c>
      <c r="D58" s="2" t="str">
        <f>A52</f>
        <v>Fireball</v>
      </c>
      <c r="E58" s="2">
        <f>INDEX('T - Card'!A:B,MATCH(D58,'T - Card'!B:B,0),1)</f>
        <v>10</v>
      </c>
      <c r="F58" s="2" t="str">
        <f t="shared" si="18"/>
        <v>Sum of Health</v>
      </c>
      <c r="G58" s="2" t="str">
        <f t="shared" si="19"/>
        <v>Health</v>
      </c>
      <c r="H58" s="2">
        <f>INDEX('T - Stat'!A:C,MATCH(G58,'T - Stat'!C:C,0),1)</f>
        <v>5</v>
      </c>
      <c r="I58" s="2">
        <f>GETPIVOTDATA(TEXT(F58,""),$A$3,"Name",TEXT(A52,""))</f>
        <v>0</v>
      </c>
      <c r="J58" t="str">
        <f t="shared" si="20"/>
        <v>(10, 5, 0),</v>
      </c>
    </row>
    <row r="59" spans="1:10" x14ac:dyDescent="0.25">
      <c r="A59" s="89" t="s">
        <v>152</v>
      </c>
      <c r="B59" s="90">
        <v>0</v>
      </c>
      <c r="D59" s="2" t="str">
        <f>A52</f>
        <v>Fireball</v>
      </c>
      <c r="E59" s="2">
        <f>INDEX('T - Card'!A:B,MATCH(D59,'T - Card'!B:B,0),1)</f>
        <v>10</v>
      </c>
      <c r="F59" s="2" t="str">
        <f t="shared" si="18"/>
        <v>Sum of Resistance</v>
      </c>
      <c r="G59" s="2" t="str">
        <f t="shared" si="19"/>
        <v>Resistance</v>
      </c>
      <c r="H59" s="2">
        <f>INDEX('T - Stat'!A:C,MATCH(G59,'T - Stat'!C:C,0),1)</f>
        <v>4</v>
      </c>
      <c r="I59" s="2">
        <f>GETPIVOTDATA(TEXT(F59,""),$A$3,"Name",TEXT(A52,""))</f>
        <v>0</v>
      </c>
      <c r="J59" t="str">
        <f t="shared" si="20"/>
        <v>(10, 4, 0),</v>
      </c>
    </row>
    <row r="60" spans="1:10" x14ac:dyDescent="0.25">
      <c r="A60" s="88" t="s">
        <v>44</v>
      </c>
      <c r="B60" s="90"/>
    </row>
    <row r="61" spans="1:10" x14ac:dyDescent="0.25">
      <c r="A61" s="89" t="s">
        <v>146</v>
      </c>
      <c r="B61" s="90">
        <v>0</v>
      </c>
      <c r="D61" s="2" t="str">
        <f>A60</f>
        <v>Heal</v>
      </c>
      <c r="E61" s="2">
        <f>INDEX('T - Card'!A:B,MATCH(D61,'T - Card'!B:B,0),1)</f>
        <v>9</v>
      </c>
      <c r="F61" s="2" t="str">
        <f>A61</f>
        <v>Sum of Strength</v>
      </c>
      <c r="G61" s="2" t="str">
        <f>MID(A61,FIND(" ", A61, 5)+1, LEN(A61))</f>
        <v>Strength</v>
      </c>
      <c r="H61" s="2">
        <f>INDEX('T - Stat'!A:C,MATCH(G61,'T - Stat'!C:C,0),1)</f>
        <v>1</v>
      </c>
      <c r="I61" s="2">
        <f>GETPIVOTDATA(TEXT(F61,""),$A$3,"Name",TEXT(A60,""))</f>
        <v>0</v>
      </c>
      <c r="J61" t="str">
        <f>_xlfn.CONCAT("(",E61,", ",H61,", ",I61,"),")</f>
        <v>(9, 1, 0),</v>
      </c>
    </row>
    <row r="62" spans="1:10" x14ac:dyDescent="0.25">
      <c r="A62" s="89" t="s">
        <v>147</v>
      </c>
      <c r="B62" s="90">
        <v>0</v>
      </c>
      <c r="D62" s="2" t="str">
        <f>A60</f>
        <v>Heal</v>
      </c>
      <c r="E62" s="2">
        <f>INDEX('T - Card'!A:B,MATCH(D62,'T - Card'!B:B,0),1)</f>
        <v>9</v>
      </c>
      <c r="F62" s="2" t="str">
        <f t="shared" ref="F62:F67" si="21">A62</f>
        <v>Sum of Toughness</v>
      </c>
      <c r="G62" s="2" t="str">
        <f t="shared" ref="G62:G67" si="22">MID(A62,FIND(" ", A62, 5)+1, LEN(A62))</f>
        <v>Toughness</v>
      </c>
      <c r="H62" s="2">
        <f>INDEX('T - Stat'!A:C,MATCH(G62,'T - Stat'!C:C,0),1)</f>
        <v>2</v>
      </c>
      <c r="I62" s="2">
        <f>GETPIVOTDATA(TEXT(F62,""),$A$3,"Name",TEXT(A60,""))</f>
        <v>0</v>
      </c>
      <c r="J62" t="str">
        <f t="shared" ref="J62:J67" si="23">_xlfn.CONCAT("(",E62,", ",H62,", ",I62,"),")</f>
        <v>(9, 2, 0),</v>
      </c>
    </row>
    <row r="63" spans="1:10" x14ac:dyDescent="0.25">
      <c r="A63" s="89" t="s">
        <v>148</v>
      </c>
      <c r="B63" s="90">
        <v>0</v>
      </c>
      <c r="D63" s="2" t="str">
        <f>A60</f>
        <v>Heal</v>
      </c>
      <c r="E63" s="2">
        <f>INDEX('T - Card'!A:B,MATCH(D63,'T - Card'!B:B,0),1)</f>
        <v>9</v>
      </c>
      <c r="F63" s="2" t="str">
        <f t="shared" si="21"/>
        <v>Sum of Power</v>
      </c>
      <c r="G63" s="2" t="str">
        <f t="shared" si="22"/>
        <v>Power</v>
      </c>
      <c r="H63" s="2">
        <f>INDEX('T - Stat'!A:C,MATCH(G63,'T - Stat'!C:C,0),1)</f>
        <v>3</v>
      </c>
      <c r="I63" s="2">
        <f>GETPIVOTDATA(TEXT(F63,""),$A$3,"Name",TEXT(A60,""))</f>
        <v>0</v>
      </c>
      <c r="J63" t="str">
        <f t="shared" si="23"/>
        <v>(9, 3, 0),</v>
      </c>
    </row>
    <row r="64" spans="1:10" x14ac:dyDescent="0.25">
      <c r="A64" s="89" t="s">
        <v>149</v>
      </c>
      <c r="B64" s="90">
        <v>0</v>
      </c>
      <c r="D64" s="2" t="str">
        <f>A60</f>
        <v>Heal</v>
      </c>
      <c r="E64" s="2">
        <f>INDEX('T - Card'!A:B,MATCH(D64,'T - Card'!B:B,0),1)</f>
        <v>9</v>
      </c>
      <c r="F64" s="2" t="str">
        <f t="shared" si="21"/>
        <v>Sum of Mana</v>
      </c>
      <c r="G64" s="2" t="str">
        <f t="shared" si="22"/>
        <v>Mana</v>
      </c>
      <c r="H64" s="2">
        <f>INDEX('T - Stat'!A:C,MATCH(G64,'T - Stat'!C:C,0),1)</f>
        <v>6</v>
      </c>
      <c r="I64" s="2">
        <f>GETPIVOTDATA(TEXT(F64,""),$A$3,"Name",TEXT(A60,""))</f>
        <v>0</v>
      </c>
      <c r="J64" t="str">
        <f t="shared" si="23"/>
        <v>(9, 6, 0),</v>
      </c>
    </row>
    <row r="65" spans="1:10" x14ac:dyDescent="0.25">
      <c r="A65" s="89" t="s">
        <v>150</v>
      </c>
      <c r="B65" s="90">
        <v>0</v>
      </c>
      <c r="D65" s="2" t="str">
        <f>A60</f>
        <v>Heal</v>
      </c>
      <c r="E65" s="2">
        <f>INDEX('T - Card'!A:B,MATCH(D65,'T - Card'!B:B,0),1)</f>
        <v>9</v>
      </c>
      <c r="F65" s="2" t="str">
        <f t="shared" si="21"/>
        <v>Sum of Durability</v>
      </c>
      <c r="G65" s="2" t="str">
        <f t="shared" si="22"/>
        <v>Durability</v>
      </c>
      <c r="H65" s="2">
        <f>INDEX('T - Stat'!A:C,MATCH(G65,'T - Stat'!C:C,0),1)</f>
        <v>7</v>
      </c>
      <c r="I65" s="2">
        <f>GETPIVOTDATA(TEXT(F65,""),$A$3,"Name",TEXT(A60,""))</f>
        <v>0</v>
      </c>
      <c r="J65" t="str">
        <f t="shared" si="23"/>
        <v>(9, 7, 0),</v>
      </c>
    </row>
    <row r="66" spans="1:10" x14ac:dyDescent="0.25">
      <c r="A66" s="89" t="s">
        <v>151</v>
      </c>
      <c r="B66" s="90">
        <v>0</v>
      </c>
      <c r="D66" s="2" t="str">
        <f>A60</f>
        <v>Heal</v>
      </c>
      <c r="E66" s="2">
        <f>INDEX('T - Card'!A:B,MATCH(D66,'T - Card'!B:B,0),1)</f>
        <v>9</v>
      </c>
      <c r="F66" s="2" t="str">
        <f t="shared" si="21"/>
        <v>Sum of Health</v>
      </c>
      <c r="G66" s="2" t="str">
        <f t="shared" si="22"/>
        <v>Health</v>
      </c>
      <c r="H66" s="2">
        <f>INDEX('T - Stat'!A:C,MATCH(G66,'T - Stat'!C:C,0),1)</f>
        <v>5</v>
      </c>
      <c r="I66" s="2">
        <f>GETPIVOTDATA(TEXT(F66,""),$A$3,"Name",TEXT(A60,""))</f>
        <v>0</v>
      </c>
      <c r="J66" t="str">
        <f t="shared" si="23"/>
        <v>(9, 5, 0),</v>
      </c>
    </row>
    <row r="67" spans="1:10" x14ac:dyDescent="0.25">
      <c r="A67" s="89" t="s">
        <v>152</v>
      </c>
      <c r="B67" s="90">
        <v>0</v>
      </c>
      <c r="D67" s="2" t="str">
        <f>A60</f>
        <v>Heal</v>
      </c>
      <c r="E67" s="2">
        <f>INDEX('T - Card'!A:B,MATCH(D67,'T - Card'!B:B,0),1)</f>
        <v>9</v>
      </c>
      <c r="F67" s="2" t="str">
        <f t="shared" si="21"/>
        <v>Sum of Resistance</v>
      </c>
      <c r="G67" s="2" t="str">
        <f t="shared" si="22"/>
        <v>Resistance</v>
      </c>
      <c r="H67" s="2">
        <f>INDEX('T - Stat'!A:C,MATCH(G67,'T - Stat'!C:C,0),1)</f>
        <v>4</v>
      </c>
      <c r="I67" s="2">
        <f>GETPIVOTDATA(TEXT(F67,""),$A$3,"Name",TEXT(A60,""))</f>
        <v>0</v>
      </c>
      <c r="J67" t="str">
        <f t="shared" si="23"/>
        <v>(9, 4, 0),</v>
      </c>
    </row>
    <row r="68" spans="1:10" x14ac:dyDescent="0.25">
      <c r="A68" s="88" t="s">
        <v>39</v>
      </c>
      <c r="B68" s="90"/>
    </row>
    <row r="69" spans="1:10" x14ac:dyDescent="0.25">
      <c r="A69" s="89" t="s">
        <v>146</v>
      </c>
      <c r="B69" s="90">
        <v>0</v>
      </c>
      <c r="D69" s="2" t="str">
        <f>A68</f>
        <v>Health Potion</v>
      </c>
      <c r="E69" s="2">
        <f>INDEX('T - Card'!A:B,MATCH(D69,'T - Card'!B:B,0),1)</f>
        <v>7</v>
      </c>
      <c r="F69" s="2" t="str">
        <f>A69</f>
        <v>Sum of Strength</v>
      </c>
      <c r="G69" s="2" t="str">
        <f>MID(A69,FIND(" ", A69, 5)+1, LEN(A69))</f>
        <v>Strength</v>
      </c>
      <c r="H69" s="2">
        <f>INDEX('T - Stat'!A:C,MATCH(G69,'T - Stat'!C:C,0),1)</f>
        <v>1</v>
      </c>
      <c r="I69" s="2">
        <f>GETPIVOTDATA(TEXT(F69,""),$A$3,"Name",TEXT(A68,""))</f>
        <v>0</v>
      </c>
      <c r="J69" t="str">
        <f>_xlfn.CONCAT("(",E69,", ",H69,", ",I69,"),")</f>
        <v>(7, 1, 0),</v>
      </c>
    </row>
    <row r="70" spans="1:10" x14ac:dyDescent="0.25">
      <c r="A70" s="89" t="s">
        <v>147</v>
      </c>
      <c r="B70" s="90">
        <v>0</v>
      </c>
      <c r="D70" s="2" t="str">
        <f>A68</f>
        <v>Health Potion</v>
      </c>
      <c r="E70" s="2">
        <f>INDEX('T - Card'!A:B,MATCH(D70,'T - Card'!B:B,0),1)</f>
        <v>7</v>
      </c>
      <c r="F70" s="2" t="str">
        <f t="shared" ref="F70:F75" si="24">A70</f>
        <v>Sum of Toughness</v>
      </c>
      <c r="G70" s="2" t="str">
        <f t="shared" ref="G70:G75" si="25">MID(A70,FIND(" ", A70, 5)+1, LEN(A70))</f>
        <v>Toughness</v>
      </c>
      <c r="H70" s="2">
        <f>INDEX('T - Stat'!A:C,MATCH(G70,'T - Stat'!C:C,0),1)</f>
        <v>2</v>
      </c>
      <c r="I70" s="2">
        <f>GETPIVOTDATA(TEXT(F70,""),$A$3,"Name",TEXT(A68,""))</f>
        <v>0</v>
      </c>
      <c r="J70" t="str">
        <f t="shared" ref="J70:J75" si="26">_xlfn.CONCAT("(",E70,", ",H70,", ",I70,"),")</f>
        <v>(7, 2, 0),</v>
      </c>
    </row>
    <row r="71" spans="1:10" x14ac:dyDescent="0.25">
      <c r="A71" s="89" t="s">
        <v>148</v>
      </c>
      <c r="B71" s="90">
        <v>0</v>
      </c>
      <c r="D71" s="2" t="str">
        <f>A68</f>
        <v>Health Potion</v>
      </c>
      <c r="E71" s="2">
        <f>INDEX('T - Card'!A:B,MATCH(D71,'T - Card'!B:B,0),1)</f>
        <v>7</v>
      </c>
      <c r="F71" s="2" t="str">
        <f t="shared" si="24"/>
        <v>Sum of Power</v>
      </c>
      <c r="G71" s="2" t="str">
        <f t="shared" si="25"/>
        <v>Power</v>
      </c>
      <c r="H71" s="2">
        <f>INDEX('T - Stat'!A:C,MATCH(G71,'T - Stat'!C:C,0),1)</f>
        <v>3</v>
      </c>
      <c r="I71" s="2">
        <f>GETPIVOTDATA(TEXT(F71,""),$A$3,"Name",TEXT(A68,""))</f>
        <v>0</v>
      </c>
      <c r="J71" t="str">
        <f t="shared" si="26"/>
        <v>(7, 3, 0),</v>
      </c>
    </row>
    <row r="72" spans="1:10" x14ac:dyDescent="0.25">
      <c r="A72" s="89" t="s">
        <v>149</v>
      </c>
      <c r="B72" s="90">
        <v>0</v>
      </c>
      <c r="D72" s="2" t="str">
        <f>A68</f>
        <v>Health Potion</v>
      </c>
      <c r="E72" s="2">
        <f>INDEX('T - Card'!A:B,MATCH(D72,'T - Card'!B:B,0),1)</f>
        <v>7</v>
      </c>
      <c r="F72" s="2" t="str">
        <f t="shared" si="24"/>
        <v>Sum of Mana</v>
      </c>
      <c r="G72" s="2" t="str">
        <f t="shared" si="25"/>
        <v>Mana</v>
      </c>
      <c r="H72" s="2">
        <f>INDEX('T - Stat'!A:C,MATCH(G72,'T - Stat'!C:C,0),1)</f>
        <v>6</v>
      </c>
      <c r="I72" s="2">
        <f>GETPIVOTDATA(TEXT(F72,""),$A$3,"Name",TEXT(A68,""))</f>
        <v>0</v>
      </c>
      <c r="J72" t="str">
        <f t="shared" si="26"/>
        <v>(7, 6, 0),</v>
      </c>
    </row>
    <row r="73" spans="1:10" x14ac:dyDescent="0.25">
      <c r="A73" s="89" t="s">
        <v>150</v>
      </c>
      <c r="B73" s="90">
        <v>0</v>
      </c>
      <c r="D73" s="2" t="str">
        <f>A68</f>
        <v>Health Potion</v>
      </c>
      <c r="E73" s="2">
        <f>INDEX('T - Card'!A:B,MATCH(D73,'T - Card'!B:B,0),1)</f>
        <v>7</v>
      </c>
      <c r="F73" s="2" t="str">
        <f t="shared" si="24"/>
        <v>Sum of Durability</v>
      </c>
      <c r="G73" s="2" t="str">
        <f t="shared" si="25"/>
        <v>Durability</v>
      </c>
      <c r="H73" s="2">
        <f>INDEX('T - Stat'!A:C,MATCH(G73,'T - Stat'!C:C,0),1)</f>
        <v>7</v>
      </c>
      <c r="I73" s="2">
        <f>GETPIVOTDATA(TEXT(F73,""),$A$3,"Name",TEXT(A68,""))</f>
        <v>0</v>
      </c>
      <c r="J73" t="str">
        <f t="shared" si="26"/>
        <v>(7, 7, 0),</v>
      </c>
    </row>
    <row r="74" spans="1:10" x14ac:dyDescent="0.25">
      <c r="A74" s="89" t="s">
        <v>151</v>
      </c>
      <c r="B74" s="90">
        <v>0</v>
      </c>
      <c r="D74" s="2" t="str">
        <f>A68</f>
        <v>Health Potion</v>
      </c>
      <c r="E74" s="2">
        <f>INDEX('T - Card'!A:B,MATCH(D74,'T - Card'!B:B,0),1)</f>
        <v>7</v>
      </c>
      <c r="F74" s="2" t="str">
        <f t="shared" si="24"/>
        <v>Sum of Health</v>
      </c>
      <c r="G74" s="2" t="str">
        <f t="shared" si="25"/>
        <v>Health</v>
      </c>
      <c r="H74" s="2">
        <f>INDEX('T - Stat'!A:C,MATCH(G74,'T - Stat'!C:C,0),1)</f>
        <v>5</v>
      </c>
      <c r="I74" s="2">
        <f>GETPIVOTDATA(TEXT(F74,""),$A$3,"Name",TEXT(A68,""))</f>
        <v>0</v>
      </c>
      <c r="J74" t="str">
        <f t="shared" si="26"/>
        <v>(7, 5, 0),</v>
      </c>
    </row>
    <row r="75" spans="1:10" x14ac:dyDescent="0.25">
      <c r="A75" s="89" t="s">
        <v>152</v>
      </c>
      <c r="B75" s="90">
        <v>0</v>
      </c>
      <c r="D75" s="2" t="str">
        <f>A68</f>
        <v>Health Potion</v>
      </c>
      <c r="E75" s="2">
        <f>INDEX('T - Card'!A:B,MATCH(D75,'T - Card'!B:B,0),1)</f>
        <v>7</v>
      </c>
      <c r="F75" s="2" t="str">
        <f t="shared" si="24"/>
        <v>Sum of Resistance</v>
      </c>
      <c r="G75" s="2" t="str">
        <f t="shared" si="25"/>
        <v>Resistance</v>
      </c>
      <c r="H75" s="2">
        <f>INDEX('T - Stat'!A:C,MATCH(G75,'T - Stat'!C:C,0),1)</f>
        <v>4</v>
      </c>
      <c r="I75" s="2">
        <f>GETPIVOTDATA(TEXT(F75,""),$A$3,"Name",TEXT(A68,""))</f>
        <v>0</v>
      </c>
      <c r="J75" t="str">
        <f t="shared" si="26"/>
        <v>(7, 4, 0),</v>
      </c>
    </row>
    <row r="76" spans="1:10" x14ac:dyDescent="0.25">
      <c r="A76" s="88" t="s">
        <v>41</v>
      </c>
      <c r="B76" s="90"/>
    </row>
    <row r="77" spans="1:10" x14ac:dyDescent="0.25">
      <c r="A77" s="89" t="s">
        <v>146</v>
      </c>
      <c r="B77" s="90">
        <v>3</v>
      </c>
      <c r="D77" s="2" t="str">
        <f>A76</f>
        <v>Hero</v>
      </c>
      <c r="E77" s="2">
        <f>INDEX('T - Card'!A:B,MATCH(D77,'T - Card'!B:B,0),1)</f>
        <v>8</v>
      </c>
      <c r="F77" s="2" t="str">
        <f>A77</f>
        <v>Sum of Strength</v>
      </c>
      <c r="G77" s="2" t="str">
        <f>MID(A77,FIND(" ", A77, 5)+1, LEN(A77))</f>
        <v>Strength</v>
      </c>
      <c r="H77" s="2">
        <f>INDEX('T - Stat'!A:C,MATCH(G77,'T - Stat'!C:C,0),1)</f>
        <v>1</v>
      </c>
      <c r="I77" s="2">
        <f>GETPIVOTDATA(TEXT(F77,""),$A$3,"Name",TEXT(A76,""))</f>
        <v>3</v>
      </c>
      <c r="J77" t="str">
        <f>_xlfn.CONCAT("(",E77,", ",H77,", ",I77,"),")</f>
        <v>(8, 1, 3),</v>
      </c>
    </row>
    <row r="78" spans="1:10" x14ac:dyDescent="0.25">
      <c r="A78" s="89" t="s">
        <v>147</v>
      </c>
      <c r="B78" s="90">
        <v>2</v>
      </c>
      <c r="D78" s="2" t="str">
        <f>A76</f>
        <v>Hero</v>
      </c>
      <c r="E78" s="2">
        <f>INDEX('T - Card'!A:B,MATCH(D78,'T - Card'!B:B,0),1)</f>
        <v>8</v>
      </c>
      <c r="F78" s="2" t="str">
        <f t="shared" ref="F78:F83" si="27">A78</f>
        <v>Sum of Toughness</v>
      </c>
      <c r="G78" s="2" t="str">
        <f t="shared" ref="G78:G83" si="28">MID(A78,FIND(" ", A78, 5)+1, LEN(A78))</f>
        <v>Toughness</v>
      </c>
      <c r="H78" s="2">
        <f>INDEX('T - Stat'!A:C,MATCH(G78,'T - Stat'!C:C,0),1)</f>
        <v>2</v>
      </c>
      <c r="I78" s="2">
        <f>GETPIVOTDATA(TEXT(F78,""),$A$3,"Name",TEXT(A76,""))</f>
        <v>2</v>
      </c>
      <c r="J78" t="str">
        <f t="shared" ref="J78:J83" si="29">_xlfn.CONCAT("(",E78,", ",H78,", ",I78,"),")</f>
        <v>(8, 2, 2),</v>
      </c>
    </row>
    <row r="79" spans="1:10" x14ac:dyDescent="0.25">
      <c r="A79" s="89" t="s">
        <v>148</v>
      </c>
      <c r="B79" s="90">
        <v>0</v>
      </c>
      <c r="D79" s="2" t="str">
        <f>A76</f>
        <v>Hero</v>
      </c>
      <c r="E79" s="2">
        <f>INDEX('T - Card'!A:B,MATCH(D79,'T - Card'!B:B,0),1)</f>
        <v>8</v>
      </c>
      <c r="F79" s="2" t="str">
        <f t="shared" si="27"/>
        <v>Sum of Power</v>
      </c>
      <c r="G79" s="2" t="str">
        <f t="shared" si="28"/>
        <v>Power</v>
      </c>
      <c r="H79" s="2">
        <f>INDEX('T - Stat'!A:C,MATCH(G79,'T - Stat'!C:C,0),1)</f>
        <v>3</v>
      </c>
      <c r="I79" s="2">
        <f>GETPIVOTDATA(TEXT(F79,""),$A$3,"Name",TEXT(A76,""))</f>
        <v>0</v>
      </c>
      <c r="J79" t="str">
        <f t="shared" si="29"/>
        <v>(8, 3, 0),</v>
      </c>
    </row>
    <row r="80" spans="1:10" x14ac:dyDescent="0.25">
      <c r="A80" s="89" t="s">
        <v>149</v>
      </c>
      <c r="B80" s="90">
        <v>1</v>
      </c>
      <c r="D80" s="2" t="str">
        <f>A76</f>
        <v>Hero</v>
      </c>
      <c r="E80" s="2">
        <f>INDEX('T - Card'!A:B,MATCH(D80,'T - Card'!B:B,0),1)</f>
        <v>8</v>
      </c>
      <c r="F80" s="2" t="str">
        <f t="shared" si="27"/>
        <v>Sum of Mana</v>
      </c>
      <c r="G80" s="2" t="str">
        <f t="shared" si="28"/>
        <v>Mana</v>
      </c>
      <c r="H80" s="2">
        <f>INDEX('T - Stat'!A:C,MATCH(G80,'T - Stat'!C:C,0),1)</f>
        <v>6</v>
      </c>
      <c r="I80" s="2">
        <f>GETPIVOTDATA(TEXT(F80,""),$A$3,"Name",TEXT(A76,""))</f>
        <v>1</v>
      </c>
      <c r="J80" t="str">
        <f t="shared" si="29"/>
        <v>(8, 6, 1),</v>
      </c>
    </row>
    <row r="81" spans="1:10" x14ac:dyDescent="0.25">
      <c r="A81" s="89" t="s">
        <v>150</v>
      </c>
      <c r="B81" s="90">
        <v>0</v>
      </c>
      <c r="D81" s="2" t="str">
        <f>A76</f>
        <v>Hero</v>
      </c>
      <c r="E81" s="2">
        <f>INDEX('T - Card'!A:B,MATCH(D81,'T - Card'!B:B,0),1)</f>
        <v>8</v>
      </c>
      <c r="F81" s="2" t="str">
        <f t="shared" si="27"/>
        <v>Sum of Durability</v>
      </c>
      <c r="G81" s="2" t="str">
        <f t="shared" si="28"/>
        <v>Durability</v>
      </c>
      <c r="H81" s="2">
        <f>INDEX('T - Stat'!A:C,MATCH(G81,'T - Stat'!C:C,0),1)</f>
        <v>7</v>
      </c>
      <c r="I81" s="2">
        <f>GETPIVOTDATA(TEXT(F81,""),$A$3,"Name",TEXT(A76,""))</f>
        <v>0</v>
      </c>
      <c r="J81" t="str">
        <f t="shared" si="29"/>
        <v>(8, 7, 0),</v>
      </c>
    </row>
    <row r="82" spans="1:10" x14ac:dyDescent="0.25">
      <c r="A82" s="89" t="s">
        <v>151</v>
      </c>
      <c r="B82" s="90">
        <v>15</v>
      </c>
      <c r="D82" s="2" t="str">
        <f>A76</f>
        <v>Hero</v>
      </c>
      <c r="E82" s="2">
        <f>INDEX('T - Card'!A:B,MATCH(D82,'T - Card'!B:B,0),1)</f>
        <v>8</v>
      </c>
      <c r="F82" s="2" t="str">
        <f t="shared" si="27"/>
        <v>Sum of Health</v>
      </c>
      <c r="G82" s="2" t="str">
        <f t="shared" si="28"/>
        <v>Health</v>
      </c>
      <c r="H82" s="2">
        <f>INDEX('T - Stat'!A:C,MATCH(G82,'T - Stat'!C:C,0),1)</f>
        <v>5</v>
      </c>
      <c r="I82" s="2">
        <f>GETPIVOTDATA(TEXT(F82,""),$A$3,"Name",TEXT(A76,""))</f>
        <v>15</v>
      </c>
      <c r="J82" t="str">
        <f t="shared" si="29"/>
        <v>(8, 5, 15),</v>
      </c>
    </row>
    <row r="83" spans="1:10" x14ac:dyDescent="0.25">
      <c r="A83" s="89" t="s">
        <v>152</v>
      </c>
      <c r="B83" s="90">
        <v>0</v>
      </c>
      <c r="D83" s="2" t="str">
        <f>A76</f>
        <v>Hero</v>
      </c>
      <c r="E83" s="2">
        <f>INDEX('T - Card'!A:B,MATCH(D83,'T - Card'!B:B,0),1)</f>
        <v>8</v>
      </c>
      <c r="F83" s="2" t="str">
        <f t="shared" si="27"/>
        <v>Sum of Resistance</v>
      </c>
      <c r="G83" s="2" t="str">
        <f t="shared" si="28"/>
        <v>Resistance</v>
      </c>
      <c r="H83" s="2">
        <f>INDEX('T - Stat'!A:C,MATCH(G83,'T - Stat'!C:C,0),1)</f>
        <v>4</v>
      </c>
      <c r="I83" s="2">
        <f>GETPIVOTDATA(TEXT(F83,""),$A$3,"Name",TEXT(A76,""))</f>
        <v>0</v>
      </c>
      <c r="J83" t="str">
        <f t="shared" si="29"/>
        <v>(8, 4, 0),</v>
      </c>
    </row>
    <row r="84" spans="1:10" x14ac:dyDescent="0.25">
      <c r="A84" s="88" t="s">
        <v>54</v>
      </c>
      <c r="B84" s="90"/>
    </row>
    <row r="85" spans="1:10" x14ac:dyDescent="0.25">
      <c r="A85" s="89" t="s">
        <v>146</v>
      </c>
      <c r="B85" s="90">
        <v>0</v>
      </c>
      <c r="D85" s="2" t="str">
        <f>A84</f>
        <v>Leather Armor</v>
      </c>
      <c r="E85" s="2">
        <f>INDEX('T - Card'!A:B,MATCH(D85,'T - Card'!B:B,0),1)</f>
        <v>16</v>
      </c>
      <c r="F85" s="2" t="str">
        <f>A85</f>
        <v>Sum of Strength</v>
      </c>
      <c r="G85" s="2" t="str">
        <f>MID(A85,FIND(" ", A85, 5)+1, LEN(A85))</f>
        <v>Strength</v>
      </c>
      <c r="H85" s="2">
        <f>INDEX('T - Stat'!A:C,MATCH(G85,'T - Stat'!C:C,0),1)</f>
        <v>1</v>
      </c>
      <c r="I85" s="2">
        <f>GETPIVOTDATA(TEXT(F85,""),$A$3,"Name",TEXT(A84,""))</f>
        <v>0</v>
      </c>
      <c r="J85" t="str">
        <f>_xlfn.CONCAT("(",E85,", ",H85,", ",I85,"),")</f>
        <v>(16, 1, 0),</v>
      </c>
    </row>
    <row r="86" spans="1:10" x14ac:dyDescent="0.25">
      <c r="A86" s="89" t="s">
        <v>147</v>
      </c>
      <c r="B86" s="90">
        <v>0</v>
      </c>
      <c r="D86" s="2" t="str">
        <f>A84</f>
        <v>Leather Armor</v>
      </c>
      <c r="E86" s="2">
        <f>INDEX('T - Card'!A:B,MATCH(D86,'T - Card'!B:B,0),1)</f>
        <v>16</v>
      </c>
      <c r="F86" s="2" t="str">
        <f t="shared" ref="F86:F91" si="30">A86</f>
        <v>Sum of Toughness</v>
      </c>
      <c r="G86" s="2" t="str">
        <f t="shared" ref="G86:G91" si="31">MID(A86,FIND(" ", A86, 5)+1, LEN(A86))</f>
        <v>Toughness</v>
      </c>
      <c r="H86" s="2">
        <f>INDEX('T - Stat'!A:C,MATCH(G86,'T - Stat'!C:C,0),1)</f>
        <v>2</v>
      </c>
      <c r="I86" s="2">
        <f>GETPIVOTDATA(TEXT(F86,""),$A$3,"Name",TEXT(A84,""))</f>
        <v>0</v>
      </c>
      <c r="J86" t="str">
        <f t="shared" ref="J86:J91" si="32">_xlfn.CONCAT("(",E86,", ",H86,", ",I86,"),")</f>
        <v>(16, 2, 0),</v>
      </c>
    </row>
    <row r="87" spans="1:10" x14ac:dyDescent="0.25">
      <c r="A87" s="89" t="s">
        <v>148</v>
      </c>
      <c r="B87" s="90">
        <v>0</v>
      </c>
      <c r="D87" s="2" t="str">
        <f>A84</f>
        <v>Leather Armor</v>
      </c>
      <c r="E87" s="2">
        <f>INDEX('T - Card'!A:B,MATCH(D87,'T - Card'!B:B,0),1)</f>
        <v>16</v>
      </c>
      <c r="F87" s="2" t="str">
        <f t="shared" si="30"/>
        <v>Sum of Power</v>
      </c>
      <c r="G87" s="2" t="str">
        <f t="shared" si="31"/>
        <v>Power</v>
      </c>
      <c r="H87" s="2">
        <f>INDEX('T - Stat'!A:C,MATCH(G87,'T - Stat'!C:C,0),1)</f>
        <v>3</v>
      </c>
      <c r="I87" s="2">
        <f>GETPIVOTDATA(TEXT(F87,""),$A$3,"Name",TEXT(A84,""))</f>
        <v>0</v>
      </c>
      <c r="J87" t="str">
        <f t="shared" si="32"/>
        <v>(16, 3, 0),</v>
      </c>
    </row>
    <row r="88" spans="1:10" x14ac:dyDescent="0.25">
      <c r="A88" s="89" t="s">
        <v>149</v>
      </c>
      <c r="B88" s="90">
        <v>0</v>
      </c>
      <c r="D88" s="2" t="str">
        <f>A84</f>
        <v>Leather Armor</v>
      </c>
      <c r="E88" s="2">
        <f>INDEX('T - Card'!A:B,MATCH(D88,'T - Card'!B:B,0),1)</f>
        <v>16</v>
      </c>
      <c r="F88" s="2" t="str">
        <f t="shared" si="30"/>
        <v>Sum of Mana</v>
      </c>
      <c r="G88" s="2" t="str">
        <f t="shared" si="31"/>
        <v>Mana</v>
      </c>
      <c r="H88" s="2">
        <f>INDEX('T - Stat'!A:C,MATCH(G88,'T - Stat'!C:C,0),1)</f>
        <v>6</v>
      </c>
      <c r="I88" s="2">
        <f>GETPIVOTDATA(TEXT(F88,""),$A$3,"Name",TEXT(A84,""))</f>
        <v>0</v>
      </c>
      <c r="J88" t="str">
        <f t="shared" si="32"/>
        <v>(16, 6, 0),</v>
      </c>
    </row>
    <row r="89" spans="1:10" x14ac:dyDescent="0.25">
      <c r="A89" s="89" t="s">
        <v>150</v>
      </c>
      <c r="B89" s="90">
        <v>3</v>
      </c>
      <c r="D89" s="2" t="str">
        <f>A84</f>
        <v>Leather Armor</v>
      </c>
      <c r="E89" s="2">
        <f>INDEX('T - Card'!A:B,MATCH(D89,'T - Card'!B:B,0),1)</f>
        <v>16</v>
      </c>
      <c r="F89" s="2" t="str">
        <f t="shared" si="30"/>
        <v>Sum of Durability</v>
      </c>
      <c r="G89" s="2" t="str">
        <f t="shared" si="31"/>
        <v>Durability</v>
      </c>
      <c r="H89" s="2">
        <f>INDEX('T - Stat'!A:C,MATCH(G89,'T - Stat'!C:C,0),1)</f>
        <v>7</v>
      </c>
      <c r="I89" s="2">
        <f>GETPIVOTDATA(TEXT(F89,""),$A$3,"Name",TEXT(A84,""))</f>
        <v>3</v>
      </c>
      <c r="J89" t="str">
        <f t="shared" si="32"/>
        <v>(16, 7, 3),</v>
      </c>
    </row>
    <row r="90" spans="1:10" x14ac:dyDescent="0.25">
      <c r="A90" s="89" t="s">
        <v>151</v>
      </c>
      <c r="B90" s="90">
        <v>0</v>
      </c>
      <c r="D90" s="2" t="str">
        <f>A84</f>
        <v>Leather Armor</v>
      </c>
      <c r="E90" s="2">
        <f>INDEX('T - Card'!A:B,MATCH(D90,'T - Card'!B:B,0),1)</f>
        <v>16</v>
      </c>
      <c r="F90" s="2" t="str">
        <f t="shared" si="30"/>
        <v>Sum of Health</v>
      </c>
      <c r="G90" s="2" t="str">
        <f t="shared" si="31"/>
        <v>Health</v>
      </c>
      <c r="H90" s="2">
        <f>INDEX('T - Stat'!A:C,MATCH(G90,'T - Stat'!C:C,0),1)</f>
        <v>5</v>
      </c>
      <c r="I90" s="2">
        <f>GETPIVOTDATA(TEXT(F90,""),$A$3,"Name",TEXT(A84,""))</f>
        <v>0</v>
      </c>
      <c r="J90" t="str">
        <f t="shared" si="32"/>
        <v>(16, 5, 0),</v>
      </c>
    </row>
    <row r="91" spans="1:10" x14ac:dyDescent="0.25">
      <c r="A91" s="89" t="s">
        <v>152</v>
      </c>
      <c r="B91" s="90">
        <v>0</v>
      </c>
      <c r="D91" s="2" t="str">
        <f>A84</f>
        <v>Leather Armor</v>
      </c>
      <c r="E91" s="2">
        <f>INDEX('T - Card'!A:B,MATCH(D91,'T - Card'!B:B,0),1)</f>
        <v>16</v>
      </c>
      <c r="F91" s="2" t="str">
        <f t="shared" si="30"/>
        <v>Sum of Resistance</v>
      </c>
      <c r="G91" s="2" t="str">
        <f t="shared" si="31"/>
        <v>Resistance</v>
      </c>
      <c r="H91" s="2">
        <f>INDEX('T - Stat'!A:C,MATCH(G91,'T - Stat'!C:C,0),1)</f>
        <v>4</v>
      </c>
      <c r="I91" s="2">
        <f>GETPIVOTDATA(TEXT(F91,""),$A$3,"Name",TEXT(A84,""))</f>
        <v>0</v>
      </c>
      <c r="J91" t="str">
        <f t="shared" si="32"/>
        <v>(16, 4, 0),</v>
      </c>
    </row>
    <row r="92" spans="1:10" x14ac:dyDescent="0.25">
      <c r="A92" s="88" t="s">
        <v>49</v>
      </c>
      <c r="B92" s="90"/>
    </row>
    <row r="93" spans="1:10" x14ac:dyDescent="0.25">
      <c r="A93" s="89" t="s">
        <v>146</v>
      </c>
      <c r="B93" s="90">
        <v>0</v>
      </c>
      <c r="D93" s="2" t="str">
        <f>A92</f>
        <v>Magic Missile</v>
      </c>
      <c r="E93" s="2">
        <f>INDEX('T - Card'!A:B,MATCH(D93,'T - Card'!B:B,0),1)</f>
        <v>11</v>
      </c>
      <c r="F93" s="2" t="str">
        <f>A93</f>
        <v>Sum of Strength</v>
      </c>
      <c r="G93" s="2" t="str">
        <f>MID(A93,FIND(" ", A93, 5)+1, LEN(A93))</f>
        <v>Strength</v>
      </c>
      <c r="H93" s="2">
        <f>INDEX('T - Stat'!A:C,MATCH(G93,'T - Stat'!C:C,0),1)</f>
        <v>1</v>
      </c>
      <c r="I93" s="2">
        <f>GETPIVOTDATA(TEXT(F93,""),$A$3,"Name",TEXT(A92,""))</f>
        <v>0</v>
      </c>
      <c r="J93" t="str">
        <f>_xlfn.CONCAT("(",E93,", ",H93,", ",I93,"),")</f>
        <v>(11, 1, 0),</v>
      </c>
    </row>
    <row r="94" spans="1:10" x14ac:dyDescent="0.25">
      <c r="A94" s="89" t="s">
        <v>147</v>
      </c>
      <c r="B94" s="90">
        <v>0</v>
      </c>
      <c r="D94" s="2" t="str">
        <f>A92</f>
        <v>Magic Missile</v>
      </c>
      <c r="E94" s="2">
        <f>INDEX('T - Card'!A:B,MATCH(D94,'T - Card'!B:B,0),1)</f>
        <v>11</v>
      </c>
      <c r="F94" s="2" t="str">
        <f t="shared" ref="F94:F99" si="33">A94</f>
        <v>Sum of Toughness</v>
      </c>
      <c r="G94" s="2" t="str">
        <f t="shared" ref="G94:G99" si="34">MID(A94,FIND(" ", A94, 5)+1, LEN(A94))</f>
        <v>Toughness</v>
      </c>
      <c r="H94" s="2">
        <f>INDEX('T - Stat'!A:C,MATCH(G94,'T - Stat'!C:C,0),1)</f>
        <v>2</v>
      </c>
      <c r="I94" s="2">
        <f>GETPIVOTDATA(TEXT(F94,""),$A$3,"Name",TEXT(A92,""))</f>
        <v>0</v>
      </c>
      <c r="J94" t="str">
        <f t="shared" ref="J94:J99" si="35">_xlfn.CONCAT("(",E94,", ",H94,", ",I94,"),")</f>
        <v>(11, 2, 0),</v>
      </c>
    </row>
    <row r="95" spans="1:10" x14ac:dyDescent="0.25">
      <c r="A95" s="89" t="s">
        <v>148</v>
      </c>
      <c r="B95" s="90">
        <v>0</v>
      </c>
      <c r="D95" s="2" t="str">
        <f>A92</f>
        <v>Magic Missile</v>
      </c>
      <c r="E95" s="2">
        <f>INDEX('T - Card'!A:B,MATCH(D95,'T - Card'!B:B,0),1)</f>
        <v>11</v>
      </c>
      <c r="F95" s="2" t="str">
        <f t="shared" si="33"/>
        <v>Sum of Power</v>
      </c>
      <c r="G95" s="2" t="str">
        <f t="shared" si="34"/>
        <v>Power</v>
      </c>
      <c r="H95" s="2">
        <f>INDEX('T - Stat'!A:C,MATCH(G95,'T - Stat'!C:C,0),1)</f>
        <v>3</v>
      </c>
      <c r="I95" s="2">
        <f>GETPIVOTDATA(TEXT(F95,""),$A$3,"Name",TEXT(A92,""))</f>
        <v>0</v>
      </c>
      <c r="J95" t="str">
        <f t="shared" si="35"/>
        <v>(11, 3, 0),</v>
      </c>
    </row>
    <row r="96" spans="1:10" x14ac:dyDescent="0.25">
      <c r="A96" s="89" t="s">
        <v>149</v>
      </c>
      <c r="B96" s="90">
        <v>0</v>
      </c>
      <c r="D96" s="2" t="str">
        <f>A92</f>
        <v>Magic Missile</v>
      </c>
      <c r="E96" s="2">
        <f>INDEX('T - Card'!A:B,MATCH(D96,'T - Card'!B:B,0),1)</f>
        <v>11</v>
      </c>
      <c r="F96" s="2" t="str">
        <f t="shared" si="33"/>
        <v>Sum of Mana</v>
      </c>
      <c r="G96" s="2" t="str">
        <f t="shared" si="34"/>
        <v>Mana</v>
      </c>
      <c r="H96" s="2">
        <f>INDEX('T - Stat'!A:C,MATCH(G96,'T - Stat'!C:C,0),1)</f>
        <v>6</v>
      </c>
      <c r="I96" s="2">
        <f>GETPIVOTDATA(TEXT(F96,""),$A$3,"Name",TEXT(A92,""))</f>
        <v>0</v>
      </c>
      <c r="J96" t="str">
        <f t="shared" si="35"/>
        <v>(11, 6, 0),</v>
      </c>
    </row>
    <row r="97" spans="1:10" x14ac:dyDescent="0.25">
      <c r="A97" s="89" t="s">
        <v>150</v>
      </c>
      <c r="B97" s="90">
        <v>0</v>
      </c>
      <c r="D97" s="2" t="str">
        <f>A92</f>
        <v>Magic Missile</v>
      </c>
      <c r="E97" s="2">
        <f>INDEX('T - Card'!A:B,MATCH(D97,'T - Card'!B:B,0),1)</f>
        <v>11</v>
      </c>
      <c r="F97" s="2" t="str">
        <f t="shared" si="33"/>
        <v>Sum of Durability</v>
      </c>
      <c r="G97" s="2" t="str">
        <f t="shared" si="34"/>
        <v>Durability</v>
      </c>
      <c r="H97" s="2">
        <f>INDEX('T - Stat'!A:C,MATCH(G97,'T - Stat'!C:C,0),1)</f>
        <v>7</v>
      </c>
      <c r="I97" s="2">
        <f>GETPIVOTDATA(TEXT(F97,""),$A$3,"Name",TEXT(A92,""))</f>
        <v>0</v>
      </c>
      <c r="J97" t="str">
        <f t="shared" si="35"/>
        <v>(11, 7, 0),</v>
      </c>
    </row>
    <row r="98" spans="1:10" x14ac:dyDescent="0.25">
      <c r="A98" s="89" t="s">
        <v>151</v>
      </c>
      <c r="B98" s="90">
        <v>0</v>
      </c>
      <c r="D98" s="2" t="str">
        <f>A92</f>
        <v>Magic Missile</v>
      </c>
      <c r="E98" s="2">
        <f>INDEX('T - Card'!A:B,MATCH(D98,'T - Card'!B:B,0),1)</f>
        <v>11</v>
      </c>
      <c r="F98" s="2" t="str">
        <f t="shared" si="33"/>
        <v>Sum of Health</v>
      </c>
      <c r="G98" s="2" t="str">
        <f t="shared" si="34"/>
        <v>Health</v>
      </c>
      <c r="H98" s="2">
        <f>INDEX('T - Stat'!A:C,MATCH(G98,'T - Stat'!C:C,0),1)</f>
        <v>5</v>
      </c>
      <c r="I98" s="2">
        <f>GETPIVOTDATA(TEXT(F98,""),$A$3,"Name",TEXT(A92,""))</f>
        <v>0</v>
      </c>
      <c r="J98" t="str">
        <f t="shared" si="35"/>
        <v>(11, 5, 0),</v>
      </c>
    </row>
    <row r="99" spans="1:10" x14ac:dyDescent="0.25">
      <c r="A99" s="89" t="s">
        <v>152</v>
      </c>
      <c r="B99" s="90">
        <v>0</v>
      </c>
      <c r="D99" s="2" t="str">
        <f>A92</f>
        <v>Magic Missile</v>
      </c>
      <c r="E99" s="2">
        <f>INDEX('T - Card'!A:B,MATCH(D99,'T - Card'!B:B,0),1)</f>
        <v>11</v>
      </c>
      <c r="F99" s="2" t="str">
        <f t="shared" si="33"/>
        <v>Sum of Resistance</v>
      </c>
      <c r="G99" s="2" t="str">
        <f t="shared" si="34"/>
        <v>Resistance</v>
      </c>
      <c r="H99" s="2">
        <f>INDEX('T - Stat'!A:C,MATCH(G99,'T - Stat'!C:C,0),1)</f>
        <v>4</v>
      </c>
      <c r="I99" s="2">
        <f>GETPIVOTDATA(TEXT(F99,""),$A$3,"Name",TEXT(A92,""))</f>
        <v>0</v>
      </c>
      <c r="J99" t="str">
        <f t="shared" si="35"/>
        <v>(11, 4, 0),</v>
      </c>
    </row>
    <row r="100" spans="1:10" x14ac:dyDescent="0.25">
      <c r="A100" s="88" t="s">
        <v>37</v>
      </c>
      <c r="B100" s="90"/>
    </row>
    <row r="101" spans="1:10" x14ac:dyDescent="0.25">
      <c r="A101" s="89" t="s">
        <v>146</v>
      </c>
      <c r="B101" s="90">
        <v>0</v>
      </c>
      <c r="D101" s="2" t="str">
        <f>A100</f>
        <v>Slash</v>
      </c>
      <c r="E101" s="2">
        <f>INDEX('T - Card'!A:B,MATCH(D101,'T - Card'!B:B,0),1)</f>
        <v>6</v>
      </c>
      <c r="F101" s="2" t="str">
        <f>A101</f>
        <v>Sum of Strength</v>
      </c>
      <c r="G101" s="2" t="str">
        <f>MID(A101,FIND(" ", A101, 5)+1, LEN(A101))</f>
        <v>Strength</v>
      </c>
      <c r="H101" s="2">
        <f>INDEX('T - Stat'!A:C,MATCH(G101,'T - Stat'!C:C,0),1)</f>
        <v>1</v>
      </c>
      <c r="I101" s="2">
        <f>GETPIVOTDATA(TEXT(F101,""),$A$3,"Name",TEXT(A100,""))</f>
        <v>0</v>
      </c>
      <c r="J101" t="str">
        <f>_xlfn.CONCAT("(",E101,", ",H101,", ",I101,"),")</f>
        <v>(6, 1, 0),</v>
      </c>
    </row>
    <row r="102" spans="1:10" x14ac:dyDescent="0.25">
      <c r="A102" s="89" t="s">
        <v>147</v>
      </c>
      <c r="B102" s="90">
        <v>0</v>
      </c>
      <c r="D102" s="2" t="str">
        <f>A100</f>
        <v>Slash</v>
      </c>
      <c r="E102" s="2">
        <f>INDEX('T - Card'!A:B,MATCH(D102,'T - Card'!B:B,0),1)</f>
        <v>6</v>
      </c>
      <c r="F102" s="2" t="str">
        <f t="shared" ref="F102:F107" si="36">A102</f>
        <v>Sum of Toughness</v>
      </c>
      <c r="G102" s="2" t="str">
        <f t="shared" ref="G102:G107" si="37">MID(A102,FIND(" ", A102, 5)+1, LEN(A102))</f>
        <v>Toughness</v>
      </c>
      <c r="H102" s="2">
        <f>INDEX('T - Stat'!A:C,MATCH(G102,'T - Stat'!C:C,0),1)</f>
        <v>2</v>
      </c>
      <c r="I102" s="2">
        <f>GETPIVOTDATA(TEXT(F102,""),$A$3,"Name",TEXT(A100,""))</f>
        <v>0</v>
      </c>
      <c r="J102" t="str">
        <f t="shared" ref="J102:J107" si="38">_xlfn.CONCAT("(",E102,", ",H102,", ",I102,"),")</f>
        <v>(6, 2, 0),</v>
      </c>
    </row>
    <row r="103" spans="1:10" x14ac:dyDescent="0.25">
      <c r="A103" s="89" t="s">
        <v>148</v>
      </c>
      <c r="B103" s="90">
        <v>0</v>
      </c>
      <c r="D103" s="2" t="str">
        <f>A100</f>
        <v>Slash</v>
      </c>
      <c r="E103" s="2">
        <f>INDEX('T - Card'!A:B,MATCH(D103,'T - Card'!B:B,0),1)</f>
        <v>6</v>
      </c>
      <c r="F103" s="2" t="str">
        <f t="shared" si="36"/>
        <v>Sum of Power</v>
      </c>
      <c r="G103" s="2" t="str">
        <f t="shared" si="37"/>
        <v>Power</v>
      </c>
      <c r="H103" s="2">
        <f>INDEX('T - Stat'!A:C,MATCH(G103,'T - Stat'!C:C,0),1)</f>
        <v>3</v>
      </c>
      <c r="I103" s="2">
        <f>GETPIVOTDATA(TEXT(F103,""),$A$3,"Name",TEXT(A100,""))</f>
        <v>0</v>
      </c>
      <c r="J103" t="str">
        <f t="shared" si="38"/>
        <v>(6, 3, 0),</v>
      </c>
    </row>
    <row r="104" spans="1:10" x14ac:dyDescent="0.25">
      <c r="A104" s="89" t="s">
        <v>149</v>
      </c>
      <c r="B104" s="90">
        <v>0</v>
      </c>
      <c r="D104" s="2" t="str">
        <f>A100</f>
        <v>Slash</v>
      </c>
      <c r="E104" s="2">
        <f>INDEX('T - Card'!A:B,MATCH(D104,'T - Card'!B:B,0),1)</f>
        <v>6</v>
      </c>
      <c r="F104" s="2" t="str">
        <f t="shared" si="36"/>
        <v>Sum of Mana</v>
      </c>
      <c r="G104" s="2" t="str">
        <f t="shared" si="37"/>
        <v>Mana</v>
      </c>
      <c r="H104" s="2">
        <f>INDEX('T - Stat'!A:C,MATCH(G104,'T - Stat'!C:C,0),1)</f>
        <v>6</v>
      </c>
      <c r="I104" s="2">
        <f>GETPIVOTDATA(TEXT(F104,""),$A$3,"Name",TEXT(A100,""))</f>
        <v>0</v>
      </c>
      <c r="J104" t="str">
        <f t="shared" si="38"/>
        <v>(6, 6, 0),</v>
      </c>
    </row>
    <row r="105" spans="1:10" x14ac:dyDescent="0.25">
      <c r="A105" s="89" t="s">
        <v>150</v>
      </c>
      <c r="B105" s="90">
        <v>0</v>
      </c>
      <c r="D105" s="2" t="str">
        <f>A100</f>
        <v>Slash</v>
      </c>
      <c r="E105" s="2">
        <f>INDEX('T - Card'!A:B,MATCH(D105,'T - Card'!B:B,0),1)</f>
        <v>6</v>
      </c>
      <c r="F105" s="2" t="str">
        <f t="shared" si="36"/>
        <v>Sum of Durability</v>
      </c>
      <c r="G105" s="2" t="str">
        <f t="shared" si="37"/>
        <v>Durability</v>
      </c>
      <c r="H105" s="2">
        <f>INDEX('T - Stat'!A:C,MATCH(G105,'T - Stat'!C:C,0),1)</f>
        <v>7</v>
      </c>
      <c r="I105" s="2">
        <f>GETPIVOTDATA(TEXT(F105,""),$A$3,"Name",TEXT(A100,""))</f>
        <v>0</v>
      </c>
      <c r="J105" t="str">
        <f t="shared" si="38"/>
        <v>(6, 7, 0),</v>
      </c>
    </row>
    <row r="106" spans="1:10" x14ac:dyDescent="0.25">
      <c r="A106" s="89" t="s">
        <v>151</v>
      </c>
      <c r="B106" s="90">
        <v>0</v>
      </c>
      <c r="D106" s="2" t="str">
        <f>A100</f>
        <v>Slash</v>
      </c>
      <c r="E106" s="2">
        <f>INDEX('T - Card'!A:B,MATCH(D106,'T - Card'!B:B,0),1)</f>
        <v>6</v>
      </c>
      <c r="F106" s="2" t="str">
        <f t="shared" si="36"/>
        <v>Sum of Health</v>
      </c>
      <c r="G106" s="2" t="str">
        <f t="shared" si="37"/>
        <v>Health</v>
      </c>
      <c r="H106" s="2">
        <f>INDEX('T - Stat'!A:C,MATCH(G106,'T - Stat'!C:C,0),1)</f>
        <v>5</v>
      </c>
      <c r="I106" s="2">
        <f>GETPIVOTDATA(TEXT(F106,""),$A$3,"Name",TEXT(A100,""))</f>
        <v>0</v>
      </c>
      <c r="J106" t="str">
        <f t="shared" si="38"/>
        <v>(6, 5, 0),</v>
      </c>
    </row>
    <row r="107" spans="1:10" x14ac:dyDescent="0.25">
      <c r="A107" s="89" t="s">
        <v>152</v>
      </c>
      <c r="B107" s="90">
        <v>0</v>
      </c>
      <c r="D107" s="2" t="str">
        <f>A100</f>
        <v>Slash</v>
      </c>
      <c r="E107" s="2">
        <f>INDEX('T - Card'!A:B,MATCH(D107,'T - Card'!B:B,0),1)</f>
        <v>6</v>
      </c>
      <c r="F107" s="2" t="str">
        <f t="shared" si="36"/>
        <v>Sum of Resistance</v>
      </c>
      <c r="G107" s="2" t="str">
        <f t="shared" si="37"/>
        <v>Resistance</v>
      </c>
      <c r="H107" s="2">
        <f>INDEX('T - Stat'!A:C,MATCH(G107,'T - Stat'!C:C,0),1)</f>
        <v>4</v>
      </c>
      <c r="I107" s="2">
        <f>GETPIVOTDATA(TEXT(F107,""),$A$3,"Name",TEXT(A100,""))</f>
        <v>0</v>
      </c>
      <c r="J107" t="str">
        <f t="shared" si="38"/>
        <v>(6, 4, 0),</v>
      </c>
    </row>
    <row r="108" spans="1:10" x14ac:dyDescent="0.25">
      <c r="A108" s="88" t="s">
        <v>58</v>
      </c>
      <c r="B108" s="90"/>
    </row>
    <row r="109" spans="1:10" x14ac:dyDescent="0.25">
      <c r="A109" s="89" t="s">
        <v>146</v>
      </c>
      <c r="B109" s="90">
        <v>0</v>
      </c>
      <c r="D109" s="2" t="str">
        <f>A108</f>
        <v>Stone Shield</v>
      </c>
      <c r="E109" s="2">
        <f>INDEX('T - Card'!A:B,MATCH(D109,'T - Card'!B:B,0),1)</f>
        <v>2</v>
      </c>
      <c r="F109" s="2" t="str">
        <f>A109</f>
        <v>Sum of Strength</v>
      </c>
      <c r="G109" s="2" t="str">
        <f>MID(A109,FIND(" ", A109, 5)+1, LEN(A109))</f>
        <v>Strength</v>
      </c>
      <c r="H109" s="2">
        <f>INDEX('T - Stat'!A:C,MATCH(G109,'T - Stat'!C:C,0),1)</f>
        <v>1</v>
      </c>
      <c r="I109" s="2">
        <f>GETPIVOTDATA(TEXT(F109,""),$A$3,"Name",TEXT(A108,""))</f>
        <v>0</v>
      </c>
      <c r="J109" t="str">
        <f>_xlfn.CONCAT("(",E109,", ",H109,", ",I109,"),")</f>
        <v>(2, 1, 0),</v>
      </c>
    </row>
    <row r="110" spans="1:10" x14ac:dyDescent="0.25">
      <c r="A110" s="89" t="s">
        <v>147</v>
      </c>
      <c r="B110" s="90">
        <v>0</v>
      </c>
      <c r="D110" s="2" t="str">
        <f>A108</f>
        <v>Stone Shield</v>
      </c>
      <c r="E110" s="2">
        <f>INDEX('T - Card'!A:B,MATCH(D110,'T - Card'!B:B,0),1)</f>
        <v>2</v>
      </c>
      <c r="F110" s="2" t="str">
        <f t="shared" ref="F110:F115" si="39">A110</f>
        <v>Sum of Toughness</v>
      </c>
      <c r="G110" s="2" t="str">
        <f t="shared" ref="G110:G115" si="40">MID(A110,FIND(" ", A110, 5)+1, LEN(A110))</f>
        <v>Toughness</v>
      </c>
      <c r="H110" s="2">
        <f>INDEX('T - Stat'!A:C,MATCH(G110,'T - Stat'!C:C,0),1)</f>
        <v>2</v>
      </c>
      <c r="I110" s="2">
        <f>GETPIVOTDATA(TEXT(F110,""),$A$3,"Name",TEXT(A108,""))</f>
        <v>0</v>
      </c>
      <c r="J110" t="str">
        <f t="shared" ref="J110:J115" si="41">_xlfn.CONCAT("(",E110,", ",H110,", ",I110,"),")</f>
        <v>(2, 2, 0),</v>
      </c>
    </row>
    <row r="111" spans="1:10" x14ac:dyDescent="0.25">
      <c r="A111" s="89" t="s">
        <v>148</v>
      </c>
      <c r="B111" s="90">
        <v>0</v>
      </c>
      <c r="D111" s="2" t="str">
        <f>A108</f>
        <v>Stone Shield</v>
      </c>
      <c r="E111" s="2">
        <f>INDEX('T - Card'!A:B,MATCH(D111,'T - Card'!B:B,0),1)</f>
        <v>2</v>
      </c>
      <c r="F111" s="2" t="str">
        <f t="shared" si="39"/>
        <v>Sum of Power</v>
      </c>
      <c r="G111" s="2" t="str">
        <f t="shared" si="40"/>
        <v>Power</v>
      </c>
      <c r="H111" s="2">
        <f>INDEX('T - Stat'!A:C,MATCH(G111,'T - Stat'!C:C,0),1)</f>
        <v>3</v>
      </c>
      <c r="I111" s="2">
        <f>GETPIVOTDATA(TEXT(F111,""),$A$3,"Name",TEXT(A108,""))</f>
        <v>0</v>
      </c>
      <c r="J111" t="str">
        <f t="shared" si="41"/>
        <v>(2, 3, 0),</v>
      </c>
    </row>
    <row r="112" spans="1:10" x14ac:dyDescent="0.25">
      <c r="A112" s="89" t="s">
        <v>149</v>
      </c>
      <c r="B112" s="90">
        <v>0</v>
      </c>
      <c r="D112" s="2" t="str">
        <f>A108</f>
        <v>Stone Shield</v>
      </c>
      <c r="E112" s="2">
        <f>INDEX('T - Card'!A:B,MATCH(D112,'T - Card'!B:B,0),1)</f>
        <v>2</v>
      </c>
      <c r="F112" s="2" t="str">
        <f t="shared" si="39"/>
        <v>Sum of Mana</v>
      </c>
      <c r="G112" s="2" t="str">
        <f t="shared" si="40"/>
        <v>Mana</v>
      </c>
      <c r="H112" s="2">
        <f>INDEX('T - Stat'!A:C,MATCH(G112,'T - Stat'!C:C,0),1)</f>
        <v>6</v>
      </c>
      <c r="I112" s="2">
        <f>GETPIVOTDATA(TEXT(F112,""),$A$3,"Name",TEXT(A108,""))</f>
        <v>0</v>
      </c>
      <c r="J112" t="str">
        <f t="shared" si="41"/>
        <v>(2, 6, 0),</v>
      </c>
    </row>
    <row r="113" spans="1:10" x14ac:dyDescent="0.25">
      <c r="A113" s="89" t="s">
        <v>150</v>
      </c>
      <c r="B113" s="90">
        <v>2</v>
      </c>
      <c r="D113" s="2" t="str">
        <f>A108</f>
        <v>Stone Shield</v>
      </c>
      <c r="E113" s="2">
        <f>INDEX('T - Card'!A:B,MATCH(D113,'T - Card'!B:B,0),1)</f>
        <v>2</v>
      </c>
      <c r="F113" s="2" t="str">
        <f t="shared" si="39"/>
        <v>Sum of Durability</v>
      </c>
      <c r="G113" s="2" t="str">
        <f t="shared" si="40"/>
        <v>Durability</v>
      </c>
      <c r="H113" s="2">
        <f>INDEX('T - Stat'!A:C,MATCH(G113,'T - Stat'!C:C,0),1)</f>
        <v>7</v>
      </c>
      <c r="I113" s="2">
        <f>GETPIVOTDATA(TEXT(F113,""),$A$3,"Name",TEXT(A108,""))</f>
        <v>2</v>
      </c>
      <c r="J113" t="str">
        <f t="shared" si="41"/>
        <v>(2, 7, 2),</v>
      </c>
    </row>
    <row r="114" spans="1:10" x14ac:dyDescent="0.25">
      <c r="A114" s="89" t="s">
        <v>151</v>
      </c>
      <c r="B114" s="90">
        <v>0</v>
      </c>
      <c r="D114" s="2" t="str">
        <f>A108</f>
        <v>Stone Shield</v>
      </c>
      <c r="E114" s="2">
        <f>INDEX('T - Card'!A:B,MATCH(D114,'T - Card'!B:B,0),1)</f>
        <v>2</v>
      </c>
      <c r="F114" s="2" t="str">
        <f t="shared" si="39"/>
        <v>Sum of Health</v>
      </c>
      <c r="G114" s="2" t="str">
        <f t="shared" si="40"/>
        <v>Health</v>
      </c>
      <c r="H114" s="2">
        <f>INDEX('T - Stat'!A:C,MATCH(G114,'T - Stat'!C:C,0),1)</f>
        <v>5</v>
      </c>
      <c r="I114" s="2">
        <f>GETPIVOTDATA(TEXT(F114,""),$A$3,"Name",TEXT(A108,""))</f>
        <v>0</v>
      </c>
      <c r="J114" t="str">
        <f t="shared" si="41"/>
        <v>(2, 5, 0),</v>
      </c>
    </row>
    <row r="115" spans="1:10" x14ac:dyDescent="0.25">
      <c r="A115" s="89" t="s">
        <v>152</v>
      </c>
      <c r="B115" s="90">
        <v>0</v>
      </c>
      <c r="D115" s="2" t="str">
        <f>A108</f>
        <v>Stone Shield</v>
      </c>
      <c r="E115" s="2">
        <f>INDEX('T - Card'!A:B,MATCH(D115,'T - Card'!B:B,0),1)</f>
        <v>2</v>
      </c>
      <c r="F115" s="2" t="str">
        <f t="shared" si="39"/>
        <v>Sum of Resistance</v>
      </c>
      <c r="G115" s="2" t="str">
        <f t="shared" si="40"/>
        <v>Resistance</v>
      </c>
      <c r="H115" s="2">
        <f>INDEX('T - Stat'!A:C,MATCH(G115,'T - Stat'!C:C,0),1)</f>
        <v>4</v>
      </c>
      <c r="I115" s="2">
        <f>GETPIVOTDATA(TEXT(F115,""),$A$3,"Name",TEXT(A108,""))</f>
        <v>0</v>
      </c>
      <c r="J115" t="str">
        <f t="shared" si="41"/>
        <v>(2, 4, 0),</v>
      </c>
    </row>
    <row r="116" spans="1:10" x14ac:dyDescent="0.25">
      <c r="A116" s="88" t="s">
        <v>51</v>
      </c>
      <c r="B116" s="90"/>
    </row>
    <row r="117" spans="1:10" x14ac:dyDescent="0.25">
      <c r="A117" s="89" t="s">
        <v>146</v>
      </c>
      <c r="B117" s="90">
        <v>0</v>
      </c>
      <c r="D117" s="2" t="str">
        <f>A116</f>
        <v>Stone Sword</v>
      </c>
      <c r="E117" s="2">
        <f>INDEX('T - Card'!A:B,MATCH(D117,'T - Card'!B:B,0),1)</f>
        <v>13</v>
      </c>
      <c r="F117" s="2" t="str">
        <f>A117</f>
        <v>Sum of Strength</v>
      </c>
      <c r="G117" s="2" t="str">
        <f>MID(A117,FIND(" ", A117, 5)+1, LEN(A117))</f>
        <v>Strength</v>
      </c>
      <c r="H117" s="2">
        <f>INDEX('T - Stat'!A:C,MATCH(G117,'T - Stat'!C:C,0),1)</f>
        <v>1</v>
      </c>
      <c r="I117" s="2">
        <f>GETPIVOTDATA(TEXT(F117,""),$A$3,"Name",TEXT(A116,""))</f>
        <v>0</v>
      </c>
      <c r="J117" t="str">
        <f>_xlfn.CONCAT("(",E117,", ",H117,", ",I117,"),")</f>
        <v>(13, 1, 0),</v>
      </c>
    </row>
    <row r="118" spans="1:10" x14ac:dyDescent="0.25">
      <c r="A118" s="89" t="s">
        <v>147</v>
      </c>
      <c r="B118" s="90">
        <v>0</v>
      </c>
      <c r="D118" s="2" t="str">
        <f>A116</f>
        <v>Stone Sword</v>
      </c>
      <c r="E118" s="2">
        <f>INDEX('T - Card'!A:B,MATCH(D118,'T - Card'!B:B,0),1)</f>
        <v>13</v>
      </c>
      <c r="F118" s="2" t="str">
        <f t="shared" ref="F118:F123" si="42">A118</f>
        <v>Sum of Toughness</v>
      </c>
      <c r="G118" s="2" t="str">
        <f t="shared" ref="G118:G123" si="43">MID(A118,FIND(" ", A118, 5)+1, LEN(A118))</f>
        <v>Toughness</v>
      </c>
      <c r="H118" s="2">
        <f>INDEX('T - Stat'!A:C,MATCH(G118,'T - Stat'!C:C,0),1)</f>
        <v>2</v>
      </c>
      <c r="I118" s="2">
        <f>GETPIVOTDATA(TEXT(F118,""),$A$3,"Name",TEXT(A116,""))</f>
        <v>0</v>
      </c>
      <c r="J118" t="str">
        <f t="shared" ref="J118:J123" si="44">_xlfn.CONCAT("(",E118,", ",H118,", ",I118,"),")</f>
        <v>(13, 2, 0),</v>
      </c>
    </row>
    <row r="119" spans="1:10" x14ac:dyDescent="0.25">
      <c r="A119" s="89" t="s">
        <v>148</v>
      </c>
      <c r="B119" s="90">
        <v>0</v>
      </c>
      <c r="D119" s="2" t="str">
        <f>A116</f>
        <v>Stone Sword</v>
      </c>
      <c r="E119" s="2">
        <f>INDEX('T - Card'!A:B,MATCH(D119,'T - Card'!B:B,0),1)</f>
        <v>13</v>
      </c>
      <c r="F119" s="2" t="str">
        <f t="shared" si="42"/>
        <v>Sum of Power</v>
      </c>
      <c r="G119" s="2" t="str">
        <f t="shared" si="43"/>
        <v>Power</v>
      </c>
      <c r="H119" s="2">
        <f>INDEX('T - Stat'!A:C,MATCH(G119,'T - Stat'!C:C,0),1)</f>
        <v>3</v>
      </c>
      <c r="I119" s="2">
        <f>GETPIVOTDATA(TEXT(F119,""),$A$3,"Name",TEXT(A116,""))</f>
        <v>0</v>
      </c>
      <c r="J119" t="str">
        <f t="shared" si="44"/>
        <v>(13, 3, 0),</v>
      </c>
    </row>
    <row r="120" spans="1:10" x14ac:dyDescent="0.25">
      <c r="A120" s="89" t="s">
        <v>149</v>
      </c>
      <c r="B120" s="90">
        <v>0</v>
      </c>
      <c r="D120" s="2" t="str">
        <f>A116</f>
        <v>Stone Sword</v>
      </c>
      <c r="E120" s="2">
        <f>INDEX('T - Card'!A:B,MATCH(D120,'T - Card'!B:B,0),1)</f>
        <v>13</v>
      </c>
      <c r="F120" s="2" t="str">
        <f t="shared" si="42"/>
        <v>Sum of Mana</v>
      </c>
      <c r="G120" s="2" t="str">
        <f t="shared" si="43"/>
        <v>Mana</v>
      </c>
      <c r="H120" s="2">
        <f>INDEX('T - Stat'!A:C,MATCH(G120,'T - Stat'!C:C,0),1)</f>
        <v>6</v>
      </c>
      <c r="I120" s="2">
        <f>GETPIVOTDATA(TEXT(F120,""),$A$3,"Name",TEXT(A116,""))</f>
        <v>0</v>
      </c>
      <c r="J120" t="str">
        <f t="shared" si="44"/>
        <v>(13, 6, 0),</v>
      </c>
    </row>
    <row r="121" spans="1:10" x14ac:dyDescent="0.25">
      <c r="A121" s="89" t="s">
        <v>150</v>
      </c>
      <c r="B121" s="90">
        <v>3</v>
      </c>
      <c r="D121" s="2" t="str">
        <f>A116</f>
        <v>Stone Sword</v>
      </c>
      <c r="E121" s="2">
        <f>INDEX('T - Card'!A:B,MATCH(D121,'T - Card'!B:B,0),1)</f>
        <v>13</v>
      </c>
      <c r="F121" s="2" t="str">
        <f t="shared" si="42"/>
        <v>Sum of Durability</v>
      </c>
      <c r="G121" s="2" t="str">
        <f t="shared" si="43"/>
        <v>Durability</v>
      </c>
      <c r="H121" s="2">
        <f>INDEX('T - Stat'!A:C,MATCH(G121,'T - Stat'!C:C,0),1)</f>
        <v>7</v>
      </c>
      <c r="I121" s="2">
        <f>GETPIVOTDATA(TEXT(F121,""),$A$3,"Name",TEXT(A116,""))</f>
        <v>3</v>
      </c>
      <c r="J121" t="str">
        <f t="shared" si="44"/>
        <v>(13, 7, 3),</v>
      </c>
    </row>
    <row r="122" spans="1:10" x14ac:dyDescent="0.25">
      <c r="A122" s="89" t="s">
        <v>151</v>
      </c>
      <c r="B122" s="90">
        <v>0</v>
      </c>
      <c r="D122" s="2" t="str">
        <f>A116</f>
        <v>Stone Sword</v>
      </c>
      <c r="E122" s="2">
        <f>INDEX('T - Card'!A:B,MATCH(D122,'T - Card'!B:B,0),1)</f>
        <v>13</v>
      </c>
      <c r="F122" s="2" t="str">
        <f t="shared" si="42"/>
        <v>Sum of Health</v>
      </c>
      <c r="G122" s="2" t="str">
        <f t="shared" si="43"/>
        <v>Health</v>
      </c>
      <c r="H122" s="2">
        <f>INDEX('T - Stat'!A:C,MATCH(G122,'T - Stat'!C:C,0),1)</f>
        <v>5</v>
      </c>
      <c r="I122" s="2">
        <f>GETPIVOTDATA(TEXT(F122,""),$A$3,"Name",TEXT(A116,""))</f>
        <v>0</v>
      </c>
      <c r="J122" t="str">
        <f t="shared" si="44"/>
        <v>(13, 5, 0),</v>
      </c>
    </row>
    <row r="123" spans="1:10" x14ac:dyDescent="0.25">
      <c r="A123" s="89" t="s">
        <v>152</v>
      </c>
      <c r="B123" s="90">
        <v>0</v>
      </c>
      <c r="D123" s="2" t="str">
        <f>A116</f>
        <v>Stone Sword</v>
      </c>
      <c r="E123" s="2">
        <f>INDEX('T - Card'!A:B,MATCH(D123,'T - Card'!B:B,0),1)</f>
        <v>13</v>
      </c>
      <c r="F123" s="2" t="str">
        <f t="shared" si="42"/>
        <v>Sum of Resistance</v>
      </c>
      <c r="G123" s="2" t="str">
        <f t="shared" si="43"/>
        <v>Resistance</v>
      </c>
      <c r="H123" s="2">
        <f>INDEX('T - Stat'!A:C,MATCH(G123,'T - Stat'!C:C,0),1)</f>
        <v>4</v>
      </c>
      <c r="I123" s="2">
        <f>GETPIVOTDATA(TEXT(F123,""),$A$3,"Name",TEXT(A116,""))</f>
        <v>0</v>
      </c>
      <c r="J123" t="str">
        <f t="shared" si="44"/>
        <v>(13, 4, 0),</v>
      </c>
    </row>
    <row r="124" spans="1:10" x14ac:dyDescent="0.25">
      <c r="A124" s="88" t="s">
        <v>61</v>
      </c>
      <c r="B124" s="90"/>
    </row>
    <row r="125" spans="1:10" x14ac:dyDescent="0.25">
      <c r="A125" s="89" t="s">
        <v>146</v>
      </c>
      <c r="B125" s="90">
        <v>0</v>
      </c>
    </row>
    <row r="126" spans="1:10" x14ac:dyDescent="0.25">
      <c r="A126" s="89" t="s">
        <v>147</v>
      </c>
      <c r="B126" s="90">
        <v>0</v>
      </c>
    </row>
    <row r="127" spans="1:10" x14ac:dyDescent="0.25">
      <c r="A127" s="89" t="s">
        <v>148</v>
      </c>
      <c r="B127" s="90">
        <v>0</v>
      </c>
    </row>
    <row r="128" spans="1:10" x14ac:dyDescent="0.25">
      <c r="A128" s="89" t="s">
        <v>149</v>
      </c>
      <c r="B128" s="90">
        <v>0</v>
      </c>
    </row>
    <row r="129" spans="1:10" x14ac:dyDescent="0.25">
      <c r="A129" s="89" t="s">
        <v>150</v>
      </c>
      <c r="B129" s="90">
        <v>0</v>
      </c>
    </row>
    <row r="130" spans="1:10" x14ac:dyDescent="0.25">
      <c r="A130" s="89" t="s">
        <v>151</v>
      </c>
      <c r="B130" s="90">
        <v>0</v>
      </c>
    </row>
    <row r="131" spans="1:10" x14ac:dyDescent="0.25">
      <c r="A131" s="89" t="s">
        <v>152</v>
      </c>
      <c r="B131" s="90">
        <v>0</v>
      </c>
    </row>
    <row r="132" spans="1:10" x14ac:dyDescent="0.25">
      <c r="A132" s="88" t="s">
        <v>59</v>
      </c>
      <c r="B132" s="90"/>
    </row>
    <row r="133" spans="1:10" x14ac:dyDescent="0.25">
      <c r="A133" s="89" t="s">
        <v>146</v>
      </c>
      <c r="B133" s="90">
        <v>0</v>
      </c>
      <c r="D133" s="2" t="str">
        <f>A132</f>
        <v>Wooden Shield</v>
      </c>
      <c r="E133" s="2">
        <f>INDEX('T - Card'!A:B,MATCH(D133,'T - Card'!B:B,0),1)</f>
        <v>1</v>
      </c>
      <c r="F133" s="2" t="str">
        <f>A133</f>
        <v>Sum of Strength</v>
      </c>
      <c r="G133" s="2" t="str">
        <f>MID(A133,FIND(" ", A133, 5)+1, LEN(A133))</f>
        <v>Strength</v>
      </c>
      <c r="H133" s="2">
        <f>INDEX('T - Stat'!A:C,MATCH(G133,'T - Stat'!C:C,0),1)</f>
        <v>1</v>
      </c>
      <c r="I133" s="2">
        <f>GETPIVOTDATA(TEXT(F133,""),$A$3,"Name",TEXT(A132,""))</f>
        <v>0</v>
      </c>
      <c r="J133" t="str">
        <f>_xlfn.CONCAT("(",E133,", ",H133,", ",I133,"),")</f>
        <v>(1, 1, 0),</v>
      </c>
    </row>
    <row r="134" spans="1:10" x14ac:dyDescent="0.25">
      <c r="A134" s="89" t="s">
        <v>147</v>
      </c>
      <c r="B134" s="90">
        <v>0</v>
      </c>
      <c r="D134" s="2" t="str">
        <f>A132</f>
        <v>Wooden Shield</v>
      </c>
      <c r="E134" s="2">
        <f>INDEX('T - Card'!A:B,MATCH(D134,'T - Card'!B:B,0),1)</f>
        <v>1</v>
      </c>
      <c r="F134" s="2" t="str">
        <f t="shared" ref="F134:F139" si="45">A134</f>
        <v>Sum of Toughness</v>
      </c>
      <c r="G134" s="2" t="str">
        <f t="shared" ref="G134:G139" si="46">MID(A134,FIND(" ", A134, 5)+1, LEN(A134))</f>
        <v>Toughness</v>
      </c>
      <c r="H134" s="2">
        <f>INDEX('T - Stat'!A:C,MATCH(G134,'T - Stat'!C:C,0),1)</f>
        <v>2</v>
      </c>
      <c r="I134" s="2">
        <f>GETPIVOTDATA(TEXT(F134,""),$A$3,"Name",TEXT(A132,""))</f>
        <v>0</v>
      </c>
      <c r="J134" t="str">
        <f t="shared" ref="J134:J139" si="47">_xlfn.CONCAT("(",E134,", ",H134,", ",I134,"),")</f>
        <v>(1, 2, 0),</v>
      </c>
    </row>
    <row r="135" spans="1:10" x14ac:dyDescent="0.25">
      <c r="A135" s="89" t="s">
        <v>148</v>
      </c>
      <c r="B135" s="90">
        <v>0</v>
      </c>
      <c r="D135" s="2" t="str">
        <f>A132</f>
        <v>Wooden Shield</v>
      </c>
      <c r="E135" s="2">
        <f>INDEX('T - Card'!A:B,MATCH(D135,'T - Card'!B:B,0),1)</f>
        <v>1</v>
      </c>
      <c r="F135" s="2" t="str">
        <f t="shared" si="45"/>
        <v>Sum of Power</v>
      </c>
      <c r="G135" s="2" t="str">
        <f t="shared" si="46"/>
        <v>Power</v>
      </c>
      <c r="H135" s="2">
        <f>INDEX('T - Stat'!A:C,MATCH(G135,'T - Stat'!C:C,0),1)</f>
        <v>3</v>
      </c>
      <c r="I135" s="2">
        <f>GETPIVOTDATA(TEXT(F135,""),$A$3,"Name",TEXT(A132,""))</f>
        <v>0</v>
      </c>
      <c r="J135" t="str">
        <f t="shared" si="47"/>
        <v>(1, 3, 0),</v>
      </c>
    </row>
    <row r="136" spans="1:10" x14ac:dyDescent="0.25">
      <c r="A136" s="89" t="s">
        <v>149</v>
      </c>
      <c r="B136" s="90">
        <v>0</v>
      </c>
      <c r="D136" s="2" t="str">
        <f>A132</f>
        <v>Wooden Shield</v>
      </c>
      <c r="E136" s="2">
        <f>INDEX('T - Card'!A:B,MATCH(D136,'T - Card'!B:B,0),1)</f>
        <v>1</v>
      </c>
      <c r="F136" s="2" t="str">
        <f t="shared" si="45"/>
        <v>Sum of Mana</v>
      </c>
      <c r="G136" s="2" t="str">
        <f t="shared" si="46"/>
        <v>Mana</v>
      </c>
      <c r="H136" s="2">
        <f>INDEX('T - Stat'!A:C,MATCH(G136,'T - Stat'!C:C,0),1)</f>
        <v>6</v>
      </c>
      <c r="I136" s="2">
        <f>GETPIVOTDATA(TEXT(F136,""),$A$3,"Name",TEXT(A132,""))</f>
        <v>0</v>
      </c>
      <c r="J136" t="str">
        <f t="shared" si="47"/>
        <v>(1, 6, 0),</v>
      </c>
    </row>
    <row r="137" spans="1:10" x14ac:dyDescent="0.25">
      <c r="A137" s="89" t="s">
        <v>150</v>
      </c>
      <c r="B137" s="90">
        <v>1</v>
      </c>
      <c r="D137" s="2" t="str">
        <f>A132</f>
        <v>Wooden Shield</v>
      </c>
      <c r="E137" s="2">
        <f>INDEX('T - Card'!A:B,MATCH(D137,'T - Card'!B:B,0),1)</f>
        <v>1</v>
      </c>
      <c r="F137" s="2" t="str">
        <f t="shared" si="45"/>
        <v>Sum of Durability</v>
      </c>
      <c r="G137" s="2" t="str">
        <f t="shared" si="46"/>
        <v>Durability</v>
      </c>
      <c r="H137" s="2">
        <f>INDEX('T - Stat'!A:C,MATCH(G137,'T - Stat'!C:C,0),1)</f>
        <v>7</v>
      </c>
      <c r="I137" s="2">
        <f>GETPIVOTDATA(TEXT(F137,""),$A$3,"Name",TEXT(A132,""))</f>
        <v>1</v>
      </c>
      <c r="J137" t="str">
        <f t="shared" si="47"/>
        <v>(1, 7, 1),</v>
      </c>
    </row>
    <row r="138" spans="1:10" x14ac:dyDescent="0.25">
      <c r="A138" s="89" t="s">
        <v>151</v>
      </c>
      <c r="B138" s="90">
        <v>0</v>
      </c>
      <c r="D138" s="2" t="str">
        <f>A132</f>
        <v>Wooden Shield</v>
      </c>
      <c r="E138" s="2">
        <f>INDEX('T - Card'!A:B,MATCH(D138,'T - Card'!B:B,0),1)</f>
        <v>1</v>
      </c>
      <c r="F138" s="2" t="str">
        <f t="shared" si="45"/>
        <v>Sum of Health</v>
      </c>
      <c r="G138" s="2" t="str">
        <f t="shared" si="46"/>
        <v>Health</v>
      </c>
      <c r="H138" s="2">
        <f>INDEX('T - Stat'!A:C,MATCH(G138,'T - Stat'!C:C,0),1)</f>
        <v>5</v>
      </c>
      <c r="I138" s="2">
        <f>GETPIVOTDATA(TEXT(F138,""),$A$3,"Name",TEXT(A132,""))</f>
        <v>0</v>
      </c>
      <c r="J138" t="str">
        <f t="shared" si="47"/>
        <v>(1, 5, 0),</v>
      </c>
    </row>
    <row r="139" spans="1:10" x14ac:dyDescent="0.25">
      <c r="A139" s="89" t="s">
        <v>152</v>
      </c>
      <c r="B139" s="90">
        <v>0</v>
      </c>
      <c r="D139" s="2" t="str">
        <f>A132</f>
        <v>Wooden Shield</v>
      </c>
      <c r="E139" s="2">
        <f>INDEX('T - Card'!A:B,MATCH(D139,'T - Card'!B:B,0),1)</f>
        <v>1</v>
      </c>
      <c r="F139" s="2" t="str">
        <f t="shared" si="45"/>
        <v>Sum of Resistance</v>
      </c>
      <c r="G139" s="2" t="str">
        <f t="shared" si="46"/>
        <v>Resistance</v>
      </c>
      <c r="H139" s="2">
        <f>INDEX('T - Stat'!A:C,MATCH(G139,'T - Stat'!C:C,0),1)</f>
        <v>4</v>
      </c>
      <c r="I139" s="2">
        <f>GETPIVOTDATA(TEXT(F139,""),$A$3,"Name",TEXT(A132,""))</f>
        <v>0</v>
      </c>
      <c r="J139" t="str">
        <f t="shared" si="47"/>
        <v>(1, 4, 0),</v>
      </c>
    </row>
    <row r="140" spans="1:10" x14ac:dyDescent="0.25">
      <c r="A140" s="88" t="s">
        <v>50</v>
      </c>
      <c r="B140" s="90"/>
    </row>
    <row r="141" spans="1:10" x14ac:dyDescent="0.25">
      <c r="A141" s="89" t="s">
        <v>146</v>
      </c>
      <c r="B141" s="90">
        <v>0</v>
      </c>
      <c r="D141" s="2" t="str">
        <f>A140</f>
        <v>Wooden Sword</v>
      </c>
      <c r="E141" s="2">
        <f>INDEX('T - Card'!A:B,MATCH(D141,'T - Card'!B:B,0),1)</f>
        <v>12</v>
      </c>
      <c r="F141" s="2" t="str">
        <f>A141</f>
        <v>Sum of Strength</v>
      </c>
      <c r="G141" s="2" t="str">
        <f>MID(A141,FIND(" ", A141, 5)+1, LEN(A141))</f>
        <v>Strength</v>
      </c>
      <c r="H141" s="2">
        <f>INDEX('T - Stat'!A:C,MATCH(G141,'T - Stat'!C:C,0),1)</f>
        <v>1</v>
      </c>
      <c r="I141" s="2">
        <f>GETPIVOTDATA(TEXT(F141,""),$A$3,"Name",TEXT(A140,""))</f>
        <v>0</v>
      </c>
      <c r="J141" t="str">
        <f>_xlfn.CONCAT("(",E141,", ",H141,", ",I141,"),")</f>
        <v>(12, 1, 0),</v>
      </c>
    </row>
    <row r="142" spans="1:10" x14ac:dyDescent="0.25">
      <c r="A142" s="89" t="s">
        <v>147</v>
      </c>
      <c r="B142" s="90">
        <v>0</v>
      </c>
      <c r="D142" s="2" t="str">
        <f>A140</f>
        <v>Wooden Sword</v>
      </c>
      <c r="E142" s="2">
        <f>INDEX('T - Card'!A:B,MATCH(D142,'T - Card'!B:B,0),1)</f>
        <v>12</v>
      </c>
      <c r="F142" s="2" t="str">
        <f t="shared" ref="F142:F147" si="48">A142</f>
        <v>Sum of Toughness</v>
      </c>
      <c r="G142" s="2" t="str">
        <f t="shared" ref="G142:G147" si="49">MID(A142,FIND(" ", A142, 5)+1, LEN(A142))</f>
        <v>Toughness</v>
      </c>
      <c r="H142" s="2">
        <f>INDEX('T - Stat'!A:C,MATCH(G142,'T - Stat'!C:C,0),1)</f>
        <v>2</v>
      </c>
      <c r="I142" s="2">
        <f>GETPIVOTDATA(TEXT(F142,""),$A$3,"Name",TEXT(A140,""))</f>
        <v>0</v>
      </c>
      <c r="J142" t="str">
        <f t="shared" ref="J142:J147" si="50">_xlfn.CONCAT("(",E142,", ",H142,", ",I142,"),")</f>
        <v>(12, 2, 0),</v>
      </c>
    </row>
    <row r="143" spans="1:10" x14ac:dyDescent="0.25">
      <c r="A143" s="89" t="s">
        <v>148</v>
      </c>
      <c r="B143" s="90">
        <v>0</v>
      </c>
      <c r="D143" s="2" t="str">
        <f>A140</f>
        <v>Wooden Sword</v>
      </c>
      <c r="E143" s="2">
        <f>INDEX('T - Card'!A:B,MATCH(D143,'T - Card'!B:B,0),1)</f>
        <v>12</v>
      </c>
      <c r="F143" s="2" t="str">
        <f t="shared" si="48"/>
        <v>Sum of Power</v>
      </c>
      <c r="G143" s="2" t="str">
        <f t="shared" si="49"/>
        <v>Power</v>
      </c>
      <c r="H143" s="2">
        <f>INDEX('T - Stat'!A:C,MATCH(G143,'T - Stat'!C:C,0),1)</f>
        <v>3</v>
      </c>
      <c r="I143" s="2">
        <f>GETPIVOTDATA(TEXT(F143,""),$A$3,"Name",TEXT(A140,""))</f>
        <v>0</v>
      </c>
      <c r="J143" t="str">
        <f t="shared" si="50"/>
        <v>(12, 3, 0),</v>
      </c>
    </row>
    <row r="144" spans="1:10" x14ac:dyDescent="0.25">
      <c r="A144" s="89" t="s">
        <v>149</v>
      </c>
      <c r="B144" s="90">
        <v>0</v>
      </c>
      <c r="D144" s="2" t="str">
        <f>A140</f>
        <v>Wooden Sword</v>
      </c>
      <c r="E144" s="2">
        <f>INDEX('T - Card'!A:B,MATCH(D144,'T - Card'!B:B,0),1)</f>
        <v>12</v>
      </c>
      <c r="F144" s="2" t="str">
        <f t="shared" si="48"/>
        <v>Sum of Mana</v>
      </c>
      <c r="G144" s="2" t="str">
        <f t="shared" si="49"/>
        <v>Mana</v>
      </c>
      <c r="H144" s="2">
        <f>INDEX('T - Stat'!A:C,MATCH(G144,'T - Stat'!C:C,0),1)</f>
        <v>6</v>
      </c>
      <c r="I144" s="2">
        <f>GETPIVOTDATA(TEXT(F144,""),$A$3,"Name",TEXT(A140,""))</f>
        <v>0</v>
      </c>
      <c r="J144" t="str">
        <f t="shared" si="50"/>
        <v>(12, 6, 0),</v>
      </c>
    </row>
    <row r="145" spans="1:10" x14ac:dyDescent="0.25">
      <c r="A145" s="89" t="s">
        <v>150</v>
      </c>
      <c r="B145" s="90">
        <v>2</v>
      </c>
      <c r="D145" s="2" t="str">
        <f>A140</f>
        <v>Wooden Sword</v>
      </c>
      <c r="E145" s="2">
        <f>INDEX('T - Card'!A:B,MATCH(D145,'T - Card'!B:B,0),1)</f>
        <v>12</v>
      </c>
      <c r="F145" s="2" t="str">
        <f t="shared" si="48"/>
        <v>Sum of Durability</v>
      </c>
      <c r="G145" s="2" t="str">
        <f t="shared" si="49"/>
        <v>Durability</v>
      </c>
      <c r="H145" s="2">
        <f>INDEX('T - Stat'!A:C,MATCH(G145,'T - Stat'!C:C,0),1)</f>
        <v>7</v>
      </c>
      <c r="I145" s="2">
        <f>GETPIVOTDATA(TEXT(F145,""),$A$3,"Name",TEXT(A140,""))</f>
        <v>2</v>
      </c>
      <c r="J145" t="str">
        <f t="shared" si="50"/>
        <v>(12, 7, 2),</v>
      </c>
    </row>
    <row r="146" spans="1:10" x14ac:dyDescent="0.25">
      <c r="A146" s="89" t="s">
        <v>151</v>
      </c>
      <c r="B146" s="90">
        <v>0</v>
      </c>
      <c r="D146" s="2" t="str">
        <f>A140</f>
        <v>Wooden Sword</v>
      </c>
      <c r="E146" s="2">
        <f>INDEX('T - Card'!A:B,MATCH(D146,'T - Card'!B:B,0),1)</f>
        <v>12</v>
      </c>
      <c r="F146" s="2" t="str">
        <f t="shared" si="48"/>
        <v>Sum of Health</v>
      </c>
      <c r="G146" s="2" t="str">
        <f t="shared" si="49"/>
        <v>Health</v>
      </c>
      <c r="H146" s="2">
        <f>INDEX('T - Stat'!A:C,MATCH(G146,'T - Stat'!C:C,0),1)</f>
        <v>5</v>
      </c>
      <c r="I146" s="2">
        <f>GETPIVOTDATA(TEXT(F146,""),$A$3,"Name",TEXT(A140,""))</f>
        <v>0</v>
      </c>
      <c r="J146" t="str">
        <f t="shared" si="50"/>
        <v>(12, 5, 0),</v>
      </c>
    </row>
    <row r="147" spans="1:10" x14ac:dyDescent="0.25">
      <c r="A147" s="89" t="s">
        <v>152</v>
      </c>
      <c r="B147" s="90">
        <v>0</v>
      </c>
      <c r="D147" s="2" t="str">
        <f>A140</f>
        <v>Wooden Sword</v>
      </c>
      <c r="E147" s="2">
        <f>INDEX('T - Card'!A:B,MATCH(D147,'T - Card'!B:B,0),1)</f>
        <v>12</v>
      </c>
      <c r="F147" s="2" t="str">
        <f t="shared" si="48"/>
        <v>Sum of Resistance</v>
      </c>
      <c r="G147" s="2" t="str">
        <f t="shared" si="49"/>
        <v>Resistance</v>
      </c>
      <c r="H147" s="2">
        <f>INDEX('T - Stat'!A:C,MATCH(G147,'T - Stat'!C:C,0),1)</f>
        <v>4</v>
      </c>
      <c r="I147" s="2">
        <f>GETPIVOTDATA(TEXT(F147,""),$A$3,"Name",TEXT(A140,""))</f>
        <v>0</v>
      </c>
      <c r="J147" t="str">
        <f t="shared" si="50"/>
        <v>(12, 4, 0),</v>
      </c>
    </row>
    <row r="148" spans="1:10" x14ac:dyDescent="0.25">
      <c r="A148" s="88" t="s">
        <v>144</v>
      </c>
      <c r="B148" s="90"/>
    </row>
    <row r="149" spans="1:10" x14ac:dyDescent="0.25">
      <c r="A149" s="89" t="s">
        <v>146</v>
      </c>
      <c r="B149" s="90"/>
    </row>
    <row r="150" spans="1:10" x14ac:dyDescent="0.25">
      <c r="A150" s="89" t="s">
        <v>147</v>
      </c>
      <c r="B150" s="90"/>
    </row>
    <row r="151" spans="1:10" x14ac:dyDescent="0.25">
      <c r="A151" s="89" t="s">
        <v>148</v>
      </c>
      <c r="B151" s="90"/>
    </row>
    <row r="152" spans="1:10" x14ac:dyDescent="0.25">
      <c r="A152" s="89" t="s">
        <v>149</v>
      </c>
      <c r="B152" s="90"/>
    </row>
    <row r="153" spans="1:10" x14ac:dyDescent="0.25">
      <c r="A153" s="89" t="s">
        <v>150</v>
      </c>
      <c r="B153" s="90"/>
    </row>
    <row r="154" spans="1:10" x14ac:dyDescent="0.25">
      <c r="A154" s="89" t="s">
        <v>151</v>
      </c>
      <c r="B154" s="90"/>
    </row>
    <row r="155" spans="1:10" x14ac:dyDescent="0.25">
      <c r="A155" s="89" t="s">
        <v>152</v>
      </c>
      <c r="B155" s="90"/>
    </row>
    <row r="156" spans="1:10" x14ac:dyDescent="0.25">
      <c r="A156" s="88" t="s">
        <v>153</v>
      </c>
      <c r="B156" s="90">
        <v>3</v>
      </c>
    </row>
    <row r="157" spans="1:10" x14ac:dyDescent="0.25">
      <c r="A157" s="88" t="s">
        <v>154</v>
      </c>
      <c r="B157" s="90">
        <v>2</v>
      </c>
    </row>
    <row r="158" spans="1:10" x14ac:dyDescent="0.25">
      <c r="A158" s="88" t="s">
        <v>155</v>
      </c>
      <c r="B158" s="90">
        <v>0</v>
      </c>
    </row>
    <row r="159" spans="1:10" x14ac:dyDescent="0.25">
      <c r="A159" s="88" t="s">
        <v>156</v>
      </c>
      <c r="B159" s="90">
        <v>1</v>
      </c>
    </row>
    <row r="160" spans="1:10" x14ac:dyDescent="0.25">
      <c r="A160" s="88" t="s">
        <v>157</v>
      </c>
      <c r="B160" s="90">
        <v>24</v>
      </c>
    </row>
    <row r="161" spans="1:2" x14ac:dyDescent="0.25">
      <c r="A161" s="88" t="s">
        <v>158</v>
      </c>
      <c r="B161" s="90">
        <v>15</v>
      </c>
    </row>
    <row r="162" spans="1:2" x14ac:dyDescent="0.25">
      <c r="A162" s="88" t="s">
        <v>159</v>
      </c>
      <c r="B162" s="90">
        <v>0</v>
      </c>
    </row>
  </sheetData>
  <pageMargins left="0.7" right="0.7" top="0.75" bottom="0.75" header="0.3" footer="0.3"/>
  <pageSetup orientation="portrait" horizontalDpi="4294967293" verticalDpi="4294967293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B4" sqref="B4"/>
    </sheetView>
  </sheetViews>
  <sheetFormatPr defaultRowHeight="15" x14ac:dyDescent="0.25"/>
  <cols>
    <col min="1" max="3" width="11.7109375" style="2" customWidth="1"/>
    <col min="4" max="4" width="40.5703125" style="2" bestFit="1" customWidth="1"/>
    <col min="5" max="16384" width="9.140625" style="2"/>
  </cols>
  <sheetData>
    <row r="1" spans="1:4" s="4" customFormat="1" x14ac:dyDescent="0.25">
      <c r="A1" s="4" t="s">
        <v>83</v>
      </c>
      <c r="B1" s="4" t="s">
        <v>80</v>
      </c>
      <c r="C1" s="4" t="s">
        <v>73</v>
      </c>
      <c r="D1" s="4" t="str">
        <f>_xlfn.CONCAT("INSERT INTO TCG.StatAction (",B1,", ",C1,") VALUES")</f>
        <v>INSERT INTO TCG.StatAction (Short, Label) VALUES</v>
      </c>
    </row>
    <row r="2" spans="1:4" s="4" customFormat="1" x14ac:dyDescent="0.25">
      <c r="A2" s="2">
        <v>1</v>
      </c>
      <c r="B2" s="3" t="s">
        <v>10</v>
      </c>
      <c r="C2" s="2" t="s">
        <v>10</v>
      </c>
      <c r="D2" s="2" t="str">
        <f>_xlfn.CONCAT("('",B2,"', '",C2,"'),")</f>
        <v>('Base', 'Base'),</v>
      </c>
    </row>
    <row r="3" spans="1:4" x14ac:dyDescent="0.25">
      <c r="A3" s="2">
        <v>2</v>
      </c>
      <c r="B3" s="2" t="s">
        <v>31</v>
      </c>
      <c r="C3" s="2" t="s">
        <v>31</v>
      </c>
      <c r="D3" s="2" t="str">
        <f t="shared" ref="D3:D8" si="0">_xlfn.CONCAT("('",B3,"', '",C3,"'),")</f>
        <v>('Buff', 'Buff'),</v>
      </c>
    </row>
    <row r="4" spans="1:4" x14ac:dyDescent="0.25">
      <c r="A4" s="2">
        <v>3</v>
      </c>
      <c r="B4" s="2" t="s">
        <v>84</v>
      </c>
      <c r="C4" s="2" t="s">
        <v>84</v>
      </c>
      <c r="D4" s="2" t="str">
        <f t="shared" si="0"/>
        <v>('Debuff', 'Debuff'),</v>
      </c>
    </row>
    <row r="5" spans="1:4" x14ac:dyDescent="0.25">
      <c r="A5" s="2">
        <v>4</v>
      </c>
      <c r="B5" s="3" t="s">
        <v>35</v>
      </c>
      <c r="C5" s="2" t="s">
        <v>27</v>
      </c>
      <c r="D5" s="2" t="str">
        <f t="shared" si="0"/>
        <v>('+', 'Add'),</v>
      </c>
    </row>
    <row r="6" spans="1:4" x14ac:dyDescent="0.25">
      <c r="A6" s="2">
        <v>5</v>
      </c>
      <c r="B6" s="3" t="s">
        <v>85</v>
      </c>
      <c r="C6" s="2" t="s">
        <v>135</v>
      </c>
      <c r="D6" s="2" t="str">
        <f t="shared" si="0"/>
        <v>('-', 'Reduce'),</v>
      </c>
    </row>
    <row r="7" spans="1:4" x14ac:dyDescent="0.25">
      <c r="A7" s="2">
        <v>6</v>
      </c>
      <c r="B7" s="3" t="s">
        <v>131</v>
      </c>
      <c r="C7" s="2" t="s">
        <v>133</v>
      </c>
      <c r="D7" s="2" t="str">
        <f t="shared" si="0"/>
        <v>('*', 'Multiply'),</v>
      </c>
    </row>
    <row r="8" spans="1:4" x14ac:dyDescent="0.25">
      <c r="A8" s="2">
        <v>7</v>
      </c>
      <c r="B8" s="3" t="s">
        <v>132</v>
      </c>
      <c r="C8" s="2" t="s">
        <v>134</v>
      </c>
      <c r="D8" s="2" t="str">
        <f t="shared" si="0"/>
        <v>('/', 'Divide'),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workbookViewId="0"/>
  </sheetViews>
  <sheetFormatPr defaultRowHeight="15" x14ac:dyDescent="0.25"/>
  <cols>
    <col min="1" max="6" width="15.85546875" style="2" customWidth="1"/>
    <col min="7" max="7" width="55.140625" style="2" bestFit="1" customWidth="1"/>
    <col min="8" max="12" width="14.140625" style="2" customWidth="1"/>
    <col min="13" max="16384" width="9.140625" style="2"/>
  </cols>
  <sheetData>
    <row r="1" spans="1:12" s="4" customFormat="1" x14ac:dyDescent="0.25">
      <c r="A1" s="4" t="s">
        <v>86</v>
      </c>
      <c r="B1" s="4" t="s">
        <v>6</v>
      </c>
      <c r="C1" s="4" t="s">
        <v>5</v>
      </c>
      <c r="D1" s="4" t="s">
        <v>103</v>
      </c>
      <c r="E1" s="4" t="s">
        <v>80</v>
      </c>
      <c r="F1" s="4" t="s">
        <v>73</v>
      </c>
      <c r="G1" s="4" t="str">
        <f>_xlfn.CONCAT("INSERT INTO TCG.Target (",B1,", ",C1,", ",D1,", ",E1,", ",F1,") VALUES")</f>
        <v>INSERT INTO TCG.Target (X, Y, IsFriendly, Short, Label) VALUES</v>
      </c>
      <c r="H1" s="75" t="s">
        <v>142</v>
      </c>
      <c r="I1" s="75" t="s">
        <v>112</v>
      </c>
      <c r="J1" s="76" t="s">
        <v>109</v>
      </c>
      <c r="K1" s="76" t="s">
        <v>110</v>
      </c>
      <c r="L1" s="76" t="s">
        <v>111</v>
      </c>
    </row>
    <row r="2" spans="1:12" ht="15.75" thickBot="1" x14ac:dyDescent="0.3">
      <c r="A2" s="2">
        <v>1</v>
      </c>
      <c r="B2" s="2">
        <v>0</v>
      </c>
      <c r="C2" s="2">
        <v>0</v>
      </c>
      <c r="D2" s="2">
        <v>1</v>
      </c>
      <c r="E2" s="2" t="s">
        <v>113</v>
      </c>
      <c r="F2" s="2" t="s">
        <v>81</v>
      </c>
      <c r="G2" s="2" t="str">
        <f>_xlfn.CONCAT("(",B2,", ",C2,", ",D2,", '",E2,"', '",F2,"'),")</f>
        <v>(0, 0, 1, 'F0', 'Actor'),</v>
      </c>
      <c r="H2" s="76"/>
      <c r="I2" s="76"/>
      <c r="J2" s="84"/>
      <c r="K2" s="76"/>
      <c r="L2" s="76"/>
    </row>
    <row r="3" spans="1:12" x14ac:dyDescent="0.25">
      <c r="A3" s="2">
        <v>2</v>
      </c>
      <c r="B3" s="2">
        <v>1</v>
      </c>
      <c r="C3" s="2">
        <v>0</v>
      </c>
      <c r="D3" s="2">
        <v>1</v>
      </c>
      <c r="E3" s="2" t="s">
        <v>114</v>
      </c>
      <c r="F3" s="2" t="s">
        <v>123</v>
      </c>
      <c r="G3" s="2" t="str">
        <f t="shared" ref="G3:G12" si="0">_xlfn.CONCAT("(",B3,", ",C3,", ",D3,", '",E3,"', '",F3,"'),")</f>
        <v>(1, 0, 1, 'F1R', 'Friendly Right 1'),</v>
      </c>
      <c r="H3" s="77" t="s">
        <v>107</v>
      </c>
      <c r="I3" s="78" t="s">
        <v>106</v>
      </c>
      <c r="J3" s="79" t="s">
        <v>104</v>
      </c>
      <c r="K3" s="80" t="s">
        <v>105</v>
      </c>
      <c r="L3" s="81" t="s">
        <v>108</v>
      </c>
    </row>
    <row r="4" spans="1:12" ht="15.75" thickBot="1" x14ac:dyDescent="0.3">
      <c r="A4" s="2">
        <v>3</v>
      </c>
      <c r="B4" s="2">
        <v>2</v>
      </c>
      <c r="C4" s="2">
        <v>0</v>
      </c>
      <c r="D4" s="2">
        <v>1</v>
      </c>
      <c r="E4" s="2" t="s">
        <v>115</v>
      </c>
      <c r="F4" s="2" t="s">
        <v>124</v>
      </c>
      <c r="G4" s="2" t="str">
        <f t="shared" si="0"/>
        <v>(2, 0, 1, 'F2R', 'Friendly Right 2'),</v>
      </c>
      <c r="H4" s="81"/>
      <c r="I4" s="82"/>
      <c r="J4" s="83"/>
      <c r="K4" s="80"/>
      <c r="L4" s="81"/>
    </row>
    <row r="5" spans="1:12" x14ac:dyDescent="0.25">
      <c r="A5" s="2">
        <v>4</v>
      </c>
      <c r="B5" s="2">
        <v>-1</v>
      </c>
      <c r="C5" s="2">
        <v>0</v>
      </c>
      <c r="D5" s="2">
        <v>1</v>
      </c>
      <c r="E5" s="2" t="s">
        <v>116</v>
      </c>
      <c r="F5" s="2" t="s">
        <v>125</v>
      </c>
      <c r="G5" s="2" t="str">
        <f t="shared" si="0"/>
        <v>(-1, 0, 1, 'F1L', 'Friendly Left 1'),</v>
      </c>
    </row>
    <row r="6" spans="1:12" x14ac:dyDescent="0.25">
      <c r="A6" s="2">
        <v>5</v>
      </c>
      <c r="B6" s="2">
        <v>-2</v>
      </c>
      <c r="C6" s="2">
        <v>0</v>
      </c>
      <c r="D6" s="2">
        <v>1</v>
      </c>
      <c r="E6" s="2" t="s">
        <v>117</v>
      </c>
      <c r="F6" s="2" t="s">
        <v>126</v>
      </c>
      <c r="G6" s="2" t="str">
        <f t="shared" si="0"/>
        <v>(-2, 0, 1, 'F2L', 'Friendly Left 2'),</v>
      </c>
    </row>
    <row r="7" spans="1:12" x14ac:dyDescent="0.25">
      <c r="A7" s="2">
        <v>6</v>
      </c>
      <c r="B7" s="2">
        <v>0</v>
      </c>
      <c r="C7" s="2">
        <v>1</v>
      </c>
      <c r="D7" s="2">
        <v>0</v>
      </c>
      <c r="E7" s="2" t="s">
        <v>118</v>
      </c>
      <c r="F7" s="2" t="s">
        <v>70</v>
      </c>
      <c r="G7" s="2" t="str">
        <f t="shared" si="0"/>
        <v>(0, 1, 0, 'E0', 'Facing'),</v>
      </c>
    </row>
    <row r="8" spans="1:12" x14ac:dyDescent="0.25">
      <c r="A8" s="2">
        <v>7</v>
      </c>
      <c r="B8" s="2">
        <v>1</v>
      </c>
      <c r="C8" s="2">
        <v>1</v>
      </c>
      <c r="D8" s="2">
        <v>0</v>
      </c>
      <c r="E8" s="2" t="s">
        <v>119</v>
      </c>
      <c r="F8" s="2" t="s">
        <v>127</v>
      </c>
      <c r="G8" s="2" t="str">
        <f t="shared" si="0"/>
        <v>(1, 1, 0, 'E1R', 'Enemy Right 1'),</v>
      </c>
    </row>
    <row r="9" spans="1:12" x14ac:dyDescent="0.25">
      <c r="A9" s="2">
        <v>8</v>
      </c>
      <c r="B9" s="2">
        <v>2</v>
      </c>
      <c r="C9" s="2">
        <v>1</v>
      </c>
      <c r="D9" s="2">
        <v>0</v>
      </c>
      <c r="E9" s="2" t="s">
        <v>120</v>
      </c>
      <c r="F9" s="2" t="s">
        <v>128</v>
      </c>
      <c r="G9" s="2" t="str">
        <f t="shared" si="0"/>
        <v>(2, 1, 0, 'E2R', 'Enemy Right 2'),</v>
      </c>
    </row>
    <row r="10" spans="1:12" x14ac:dyDescent="0.25">
      <c r="A10" s="2">
        <v>9</v>
      </c>
      <c r="B10" s="2">
        <v>-1</v>
      </c>
      <c r="C10" s="2">
        <v>1</v>
      </c>
      <c r="D10" s="2">
        <v>0</v>
      </c>
      <c r="E10" s="2" t="s">
        <v>121</v>
      </c>
      <c r="F10" s="2" t="s">
        <v>129</v>
      </c>
      <c r="G10" s="2" t="str">
        <f t="shared" si="0"/>
        <v>(-1, 1, 0, 'E1L', 'Enemy Left 1'),</v>
      </c>
    </row>
    <row r="11" spans="1:12" x14ac:dyDescent="0.25">
      <c r="A11" s="2">
        <v>10</v>
      </c>
      <c r="B11" s="2">
        <v>-2</v>
      </c>
      <c r="C11" s="2">
        <v>1</v>
      </c>
      <c r="D11" s="2">
        <v>0</v>
      </c>
      <c r="E11" s="2" t="s">
        <v>122</v>
      </c>
      <c r="F11" s="2" t="s">
        <v>130</v>
      </c>
      <c r="G11" s="2" t="str">
        <f t="shared" si="0"/>
        <v>(-2, 1, 0, 'E2L', 'Enemy Left 2'),</v>
      </c>
    </row>
    <row r="12" spans="1:12" x14ac:dyDescent="0.25">
      <c r="A12" s="2">
        <v>10</v>
      </c>
      <c r="B12" s="2">
        <v>0</v>
      </c>
      <c r="C12" s="2">
        <v>0</v>
      </c>
      <c r="D12" s="2">
        <v>1</v>
      </c>
      <c r="E12" s="2" t="s">
        <v>47</v>
      </c>
      <c r="F12" s="2" t="s">
        <v>87</v>
      </c>
      <c r="G12" s="2" t="str">
        <f t="shared" si="0"/>
        <v>(0, 0, 1, 'S', 'Self'),</v>
      </c>
    </row>
  </sheetData>
  <mergeCells count="10">
    <mergeCell ref="H1:H2"/>
    <mergeCell ref="I1:I2"/>
    <mergeCell ref="J1:J2"/>
    <mergeCell ref="K1:K2"/>
    <mergeCell ref="L1:L2"/>
    <mergeCell ref="H3:H4"/>
    <mergeCell ref="I3:I4"/>
    <mergeCell ref="J3:J4"/>
    <mergeCell ref="K3:K4"/>
    <mergeCell ref="L3:L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Cards</vt:lpstr>
      <vt:lpstr>Affliction Grid</vt:lpstr>
      <vt:lpstr>Stat Modifiers</vt:lpstr>
      <vt:lpstr>T - CardCategorization</vt:lpstr>
      <vt:lpstr>T - Stat</vt:lpstr>
      <vt:lpstr>T - Card</vt:lpstr>
      <vt:lpstr>T - CardStat</vt:lpstr>
      <vt:lpstr>T - StatAction</vt:lpstr>
      <vt:lpstr>T - Target</vt:lpstr>
      <vt:lpstr>T - Task</vt:lpstr>
      <vt:lpstr>T - CardType</vt:lpstr>
      <vt:lpstr>T - Discipline</vt:lpstr>
      <vt:lpstr>T - CardStatModifier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dcterms:created xsi:type="dcterms:W3CDTF">2018-06-24T15:31:26Z</dcterms:created>
  <dcterms:modified xsi:type="dcterms:W3CDTF">2018-06-27T01:31:04Z</dcterms:modified>
</cp:coreProperties>
</file>