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Magnus/git/SolderingStation/SolderinStation/"/>
    </mc:Choice>
  </mc:AlternateContent>
  <bookViews>
    <workbookView xWindow="0" yWindow="460" windowWidth="28800" windowHeight="17540" tabRatio="500" activeTab="1"/>
  </bookViews>
  <sheets>
    <sheet name="Title" sheetId="1" r:id="rId1"/>
    <sheet name="BOM" sheetId="2" r:id="rId2"/>
    <sheet name="KiCAD-Info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9" i="2" l="1"/>
  <c r="J21" i="2"/>
  <c r="J20" i="2"/>
  <c r="J37" i="2"/>
  <c r="J36" i="2"/>
  <c r="J16" i="2"/>
  <c r="J15" i="2"/>
  <c r="J14" i="2"/>
  <c r="J6" i="2"/>
  <c r="J32" i="2"/>
  <c r="J13" i="2"/>
  <c r="J12" i="2"/>
  <c r="J31" i="2"/>
  <c r="J30" i="2"/>
  <c r="J29" i="2"/>
  <c r="J28" i="2"/>
  <c r="J27" i="2"/>
  <c r="J11" i="2"/>
</calcChain>
</file>

<file path=xl/sharedStrings.xml><?xml version="1.0" encoding="utf-8"?>
<sst xmlns="http://schemas.openxmlformats.org/spreadsheetml/2006/main" count="142" uniqueCount="106">
  <si>
    <t>Solderingstation</t>
  </si>
  <si>
    <t>Date</t>
  </si>
  <si>
    <t>Comment</t>
  </si>
  <si>
    <t>First upload to github</t>
  </si>
  <si>
    <t>Authort</t>
  </si>
  <si>
    <t>Mr Johansson</t>
  </si>
  <si>
    <t>Created the pcba folder and started with a BOM</t>
  </si>
  <si>
    <t>Mr Thulesius</t>
  </si>
  <si>
    <t>Purpose</t>
  </si>
  <si>
    <t>To be able to drive two weller soldering irons of type X</t>
  </si>
  <si>
    <t xml:space="preserve">Description </t>
  </si>
  <si>
    <t>avalabel at JLCPCB</t>
  </si>
  <si>
    <t xml:space="preserve">STM32F103CBT6 </t>
  </si>
  <si>
    <t>YES</t>
  </si>
  <si>
    <t>MCU For ST-LINK</t>
  </si>
  <si>
    <t>Main MCU</t>
  </si>
  <si>
    <t xml:space="preserve">USBLC6-2SC6 </t>
  </si>
  <si>
    <t xml:space="preserve">USB ESD protection </t>
  </si>
  <si>
    <t>pcs</t>
  </si>
  <si>
    <t>Price</t>
  </si>
  <si>
    <t>STM32F103CBT6</t>
  </si>
  <si>
    <t>tot</t>
  </si>
  <si>
    <t>STM32F429VITx</t>
  </si>
  <si>
    <t>Package</t>
  </si>
  <si>
    <t>SOT-23</t>
  </si>
  <si>
    <t>Web</t>
  </si>
  <si>
    <t>https://datasheet.lcsc.com/szlcsc/Changjiang-Electronics-Tech-CJ-S9013_C6749.pdf</t>
  </si>
  <si>
    <t>https://datasheet.lcsc.com/szlcsc/STMicroelectronics-STM32F103CBT6_C8304.pdf</t>
  </si>
  <si>
    <t>S9013</t>
  </si>
  <si>
    <t>Transistor NPN 500mA</t>
  </si>
  <si>
    <t xml:space="preserve">USB_Micro-B receptacle </t>
  </si>
  <si>
    <t>NO</t>
  </si>
  <si>
    <t>SOT-23-6</t>
  </si>
  <si>
    <t>https://datasheet.lcsc.com/szlcsc/STMicroelectronics-USBLC6-2SC6_C7519.pdf</t>
  </si>
  <si>
    <t>ST-LINK parts to be MBED compatible(?)</t>
  </si>
  <si>
    <t>BOM</t>
  </si>
  <si>
    <t>https://www.st.com/en/evaluation-tools/nucleo-f429zi.html</t>
  </si>
  <si>
    <t>BOM divided in sections: MCU, ST-Link, USB, Ethernet, Power &amp; Connectors</t>
  </si>
  <si>
    <t>MCU</t>
  </si>
  <si>
    <t>LQFP100</t>
  </si>
  <si>
    <t xml:space="preserve">NX3225GD-8.000M-EXS00A-CG04874[N/AU]8C </t>
  </si>
  <si>
    <t>XTAL 8MHz</t>
  </si>
  <si>
    <t>?</t>
  </si>
  <si>
    <t xml:space="preserve">NX3215SA-32.768KHZ-EXS00A-MU00525 </t>
  </si>
  <si>
    <t>SMD-3215_2P</t>
  </si>
  <si>
    <t>XTAL 32kHz</t>
  </si>
  <si>
    <t>EXS00A-MU00466</t>
  </si>
  <si>
    <t xml:space="preserve">TD-0341 </t>
  </si>
  <si>
    <t>Reset &amp; User button</t>
  </si>
  <si>
    <t xml:space="preserve">MCU_LQFP144 </t>
  </si>
  <si>
    <t xml:space="preserve">LD3985M33R </t>
  </si>
  <si>
    <t>https://datasheet.lcsc.com/szlcsc/STMicroelectronics-LD3985M33R_C46243.pdf</t>
  </si>
  <si>
    <t>SOT-23-5</t>
  </si>
  <si>
    <t>BAT60JFILM</t>
  </si>
  <si>
    <t>SCHOTTKY BARRIER DIODES (SBD)</t>
  </si>
  <si>
    <t>SOD-323</t>
  </si>
  <si>
    <t>https://datasheet.lcsc.com/szlcsc/STMicroelectronics-BAT60JFILM_C133103.pdf</t>
  </si>
  <si>
    <t>sum=</t>
  </si>
  <si>
    <t>https://www.mouser.se/ProductDetail/595-TLV9052SIDGSR</t>
  </si>
  <si>
    <t>N/A</t>
  </si>
  <si>
    <t>Part used for the ST Nucleo Board</t>
  </si>
  <si>
    <t>Part for Solderstation</t>
  </si>
  <si>
    <t>Vref-Buffer</t>
  </si>
  <si>
    <t>MSOP-10</t>
  </si>
  <si>
    <t>TLV9052SIDGSR</t>
  </si>
  <si>
    <t>REF6125IDGKR</t>
  </si>
  <si>
    <t>VREF</t>
  </si>
  <si>
    <t>VSSOP-8</t>
  </si>
  <si>
    <t>https://www.mouser.se/ProductDetail/595-REF6125IDGKR</t>
  </si>
  <si>
    <t>Heat control</t>
  </si>
  <si>
    <t>TPS2HB16AQPWPRQ1</t>
  </si>
  <si>
    <t>Load Switch</t>
  </si>
  <si>
    <t>HTSSOP-16</t>
  </si>
  <si>
    <t>https://www.mouser.se/ProductDetail/595-TPS2HB16AQPWPRQ1</t>
  </si>
  <si>
    <t>INA226AIDGSR</t>
  </si>
  <si>
    <t>https://datasheet.lcsc.com/szlcsc/Texas-Instruments-TI-INA226AIDGSR_C49851.pdf</t>
  </si>
  <si>
    <t>See: The STM32 Nucleo-144, Altium Schematics</t>
  </si>
  <si>
    <t>Ethernet Phy</t>
  </si>
  <si>
    <t xml:space="preserve">LAN8742A-CZ-TR </t>
  </si>
  <si>
    <t>QFN-24_EP_4.0x4.0x0.5P</t>
  </si>
  <si>
    <t>Manufacturer</t>
  </si>
  <si>
    <t>ST</t>
  </si>
  <si>
    <t>Ti</t>
  </si>
  <si>
    <t>Microchip</t>
  </si>
  <si>
    <t xml:space="preserve">Fast Ethernet Transceiver </t>
  </si>
  <si>
    <t xml:space="preserve">IP101G </t>
  </si>
  <si>
    <t>SN74LVC1G11</t>
  </si>
  <si>
    <t>https://datasheet.lcsc.com/szlcsc/Microchip-Tech-LAN8742AI-CZ_C153279.pdf</t>
  </si>
  <si>
    <t>Bi-Directional CURRENT/POWER MONITOR with I 2C™ Interface</t>
  </si>
  <si>
    <t>https://datasheet.lcsc.com/szlcsc/1811271903_IC-Plus-IP101GA_C336124.pdf</t>
  </si>
  <si>
    <t xml:space="preserve">Ethernet Transceiver </t>
  </si>
  <si>
    <t>BDTIC.com</t>
  </si>
  <si>
    <t>LQFP-48</t>
  </si>
  <si>
    <t xml:space="preserve">USBLC6-4SC6 </t>
  </si>
  <si>
    <t>ESD protection</t>
  </si>
  <si>
    <t>Yenji Elec</t>
  </si>
  <si>
    <t>DMP4025LSD</t>
  </si>
  <si>
    <t>Load Switch: Dual PMOS</t>
  </si>
  <si>
    <t>SO-8</t>
  </si>
  <si>
    <t>https://datasheet.lcsc.com/szlcsc/Diodes-Incorporated-DMP4025LSD-13_C150763.pdf</t>
  </si>
  <si>
    <t xml:space="preserve">KMS-1102NL </t>
  </si>
  <si>
    <t>10/100BASE-T SINGLE PORT SURFACE MOUNT MAGNETICS</t>
  </si>
  <si>
    <t>https://www.mouser.com/pdfdocs/Pulse_1198.pdf</t>
  </si>
  <si>
    <t>DP83848C</t>
  </si>
  <si>
    <t xml:space="preserve">Physical Layer Transceiver </t>
  </si>
  <si>
    <t>http://www.ti.com/lit/ds/symlink/dp83848c.pdf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</si>
</sst>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1" fillId="0" borderId="0" xfId="0" applyFont="1"/>
    <xf numFmtId="0" fontId="2" fillId="0" borderId="0" xfId="1"/>
    <xf numFmtId="0" fontId="3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0" xfId="0" applyFont="1" applyBorder="1"/>
    <xf numFmtId="0" fontId="1" fillId="0" borderId="0" xfId="0" applyFont="1" applyBorder="1" applyAlignment="1">
      <alignment horizontal="center" wrapText="1"/>
    </xf>
    <xf numFmtId="0" fontId="3" fillId="0" borderId="0" xfId="0" applyFont="1" applyBorder="1"/>
    <xf numFmtId="0" fontId="0" fillId="0" borderId="0" xfId="0" applyFont="1" applyFill="1" applyBorder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431801</xdr:colOff>
      <xdr:row>1</xdr:row>
      <xdr:rowOff>25400</xdr:rowOff>
    </xdr:from>
    <xdr:ext cx="15036799" cy="1625600"/>
    <xdr:sp macro="" textlink="">
      <xdr:nvSpPr>
        <xdr:cNvPr id="2" name="TextBox 1"/>
        <xdr:cNvSpPr txBox="1"/>
      </xdr:nvSpPr>
      <xdr:spPr>
        <a:xfrm>
          <a:off x="1257301" y="228600"/>
          <a:ext cx="15036799" cy="1625600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Den förmodligen bästa resursen för Kicad-tutorials o videos är 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https://www.youtube.com/user/contextualelectronic/videos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Här finns "hello-world"-serien </a:t>
          </a:r>
          <a:r>
            <a:rPr lang="en-US" sz="11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Getting to Blinky 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 massor av annat. Det mesta är vettigt.</a:t>
          </a:r>
          <a:r>
            <a:rPr lang="en-US"/>
            <a:t/>
          </a:r>
          <a:br>
            <a:rPr lang="en-US"/>
          </a:b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Även den här 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https://www.youtube.com/playlist?list=PL3by7evD3F51fKkyrUbH-PCdwPCWc9F8a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som är lite mer blandat, mer i stilen snabba tips'n' tricks</a:t>
          </a:r>
          <a:r>
            <a:rPr lang="en-US"/>
            <a:t/>
          </a:r>
          <a:br>
            <a:rPr lang="en-US"/>
          </a:b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(Och här är ett par snabba speed-runs hur man kan skapa 3d-modeller i FreeCad för Kicad-komponenter: 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https://www.youtube.com/channel/UCgusDuiKFqI5S3b2WUwgGuw/videos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- om man inte hittar STEP-filer hos tillverkaren eller på 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https://www.3dcontentcentral.com/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 (edited) 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s://datasheet.lcsc.com/szlcsc/Microchip-Tech-LAN8742AI-CZ_C153279.pdf" TargetMode="External"/><Relationship Id="rId12" Type="http://schemas.openxmlformats.org/officeDocument/2006/relationships/hyperlink" Target="https://datasheet.lcsc.com/szlcsc/1811271903_IC-Plus-IP101GA_C336124.pdf" TargetMode="External"/><Relationship Id="rId13" Type="http://schemas.openxmlformats.org/officeDocument/2006/relationships/hyperlink" Target="https://datasheet.lcsc.com/szlcsc/Diodes-Incorporated-DMP4025LSD-13_C150763.pdf" TargetMode="External"/><Relationship Id="rId14" Type="http://schemas.openxmlformats.org/officeDocument/2006/relationships/hyperlink" Target="https://www.mouser.com/pdfdocs/Pulse_1198.pdf" TargetMode="External"/><Relationship Id="rId1" Type="http://schemas.openxmlformats.org/officeDocument/2006/relationships/hyperlink" Target="https://datasheet.lcsc.com/szlcsc/Changjiang-Electronics-Tech-CJ-S9013_C6749.pdf" TargetMode="External"/><Relationship Id="rId2" Type="http://schemas.openxmlformats.org/officeDocument/2006/relationships/hyperlink" Target="https://datasheet.lcsc.com/szlcsc/STMicroelectronics-STM32F103CBT6_C8304.pdf" TargetMode="External"/><Relationship Id="rId3" Type="http://schemas.openxmlformats.org/officeDocument/2006/relationships/hyperlink" Target="https://datasheet.lcsc.com/szlcsc/STMicroelectronics-USBLC6-2SC6_C7519.pdf" TargetMode="External"/><Relationship Id="rId4" Type="http://schemas.openxmlformats.org/officeDocument/2006/relationships/hyperlink" Target="https://www.st.com/en/evaluation-tools/nucleo-f429zi.html" TargetMode="External"/><Relationship Id="rId5" Type="http://schemas.openxmlformats.org/officeDocument/2006/relationships/hyperlink" Target="https://datasheet.lcsc.com/szlcsc/STMicroelectronics-LD3985M33R_C46243.pdf" TargetMode="External"/><Relationship Id="rId6" Type="http://schemas.openxmlformats.org/officeDocument/2006/relationships/hyperlink" Target="https://datasheet.lcsc.com/szlcsc/STMicroelectronics-BAT60JFILM_C133103.pdf" TargetMode="External"/><Relationship Id="rId7" Type="http://schemas.openxmlformats.org/officeDocument/2006/relationships/hyperlink" Target="https://www.mouser.se/ProductDetail/595-TLV9052SIDGSR" TargetMode="External"/><Relationship Id="rId8" Type="http://schemas.openxmlformats.org/officeDocument/2006/relationships/hyperlink" Target="https://www.mouser.se/ProductDetail/595-TPS2HB16AQPWPRQ1" TargetMode="External"/><Relationship Id="rId9" Type="http://schemas.openxmlformats.org/officeDocument/2006/relationships/hyperlink" Target="https://www.mouser.se/ProductDetail/595-REF6125IDGKR" TargetMode="External"/><Relationship Id="rId10" Type="http://schemas.openxmlformats.org/officeDocument/2006/relationships/hyperlink" Target="https://datasheet.lcsc.com/szlcsc/Texas-Instruments-TI-INA226AIDGSR_C49851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8" sqref="C8"/>
    </sheetView>
  </sheetViews>
  <sheetFormatPr baseColWidth="10" defaultRowHeight="16" x14ac:dyDescent="0.2"/>
  <cols>
    <col min="2" max="2" width="40.1640625" bestFit="1" customWidth="1"/>
  </cols>
  <sheetData>
    <row r="1" spans="1:3" x14ac:dyDescent="0.2">
      <c r="A1" t="s">
        <v>0</v>
      </c>
    </row>
    <row r="5" spans="1:3" ht="17" thickBot="1" x14ac:dyDescent="0.25">
      <c r="A5" s="2" t="s">
        <v>1</v>
      </c>
      <c r="B5" s="2" t="s">
        <v>2</v>
      </c>
      <c r="C5" s="2" t="s">
        <v>4</v>
      </c>
    </row>
    <row r="6" spans="1:3" x14ac:dyDescent="0.2">
      <c r="A6" s="1">
        <v>43951</v>
      </c>
      <c r="B6" t="s">
        <v>3</v>
      </c>
      <c r="C6" t="s">
        <v>5</v>
      </c>
    </row>
    <row r="7" spans="1:3" x14ac:dyDescent="0.2">
      <c r="A7" s="1">
        <v>43951</v>
      </c>
      <c r="B7" t="s">
        <v>6</v>
      </c>
      <c r="C7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topLeftCell="A7" zoomScale="113" workbookViewId="0">
      <selection activeCell="F24" sqref="F24"/>
    </sheetView>
  </sheetViews>
  <sheetFormatPr baseColWidth="10" defaultRowHeight="16" x14ac:dyDescent="0.2"/>
  <cols>
    <col min="1" max="1" width="45.5" bestFit="1" customWidth="1"/>
    <col min="2" max="2" width="39.83203125" bestFit="1" customWidth="1"/>
    <col min="3" max="3" width="21.33203125" bestFit="1" customWidth="1"/>
    <col min="4" max="4" width="21.33203125" customWidth="1"/>
    <col min="5" max="5" width="17.33203125" customWidth="1"/>
    <col min="7" max="7" width="10.83203125" style="6"/>
  </cols>
  <sheetData>
    <row r="1" spans="1:11" ht="21" x14ac:dyDescent="0.25">
      <c r="A1" s="5" t="s">
        <v>35</v>
      </c>
      <c r="B1" s="5"/>
    </row>
    <row r="2" spans="1:11" x14ac:dyDescent="0.2">
      <c r="A2" t="s">
        <v>8</v>
      </c>
    </row>
    <row r="3" spans="1:11" x14ac:dyDescent="0.2">
      <c r="A3" t="s">
        <v>9</v>
      </c>
    </row>
    <row r="5" spans="1:11" x14ac:dyDescent="0.2">
      <c r="A5" t="s">
        <v>76</v>
      </c>
      <c r="B5" s="4" t="s">
        <v>36</v>
      </c>
    </row>
    <row r="6" spans="1:11" x14ac:dyDescent="0.2">
      <c r="A6" t="s">
        <v>37</v>
      </c>
      <c r="C6" s="4"/>
      <c r="D6" s="4"/>
      <c r="I6" s="12" t="s">
        <v>57</v>
      </c>
      <c r="J6">
        <f>SUM(J9:J59)</f>
        <v>22.923399999999997</v>
      </c>
    </row>
    <row r="8" spans="1:11" ht="33" thickBot="1" x14ac:dyDescent="0.25">
      <c r="A8" s="2" t="s">
        <v>61</v>
      </c>
      <c r="B8" s="2" t="s">
        <v>60</v>
      </c>
      <c r="C8" s="2" t="s">
        <v>10</v>
      </c>
      <c r="D8" s="2" t="s">
        <v>80</v>
      </c>
      <c r="E8" s="2" t="s">
        <v>23</v>
      </c>
      <c r="F8" s="2" t="s">
        <v>18</v>
      </c>
      <c r="G8" s="7" t="s">
        <v>11</v>
      </c>
      <c r="H8" s="2" t="s">
        <v>25</v>
      </c>
      <c r="I8" s="2" t="s">
        <v>19</v>
      </c>
      <c r="J8" s="2" t="s">
        <v>21</v>
      </c>
      <c r="K8" s="2"/>
    </row>
    <row r="9" spans="1:11" x14ac:dyDescent="0.2">
      <c r="A9" s="8"/>
      <c r="B9" s="8"/>
      <c r="C9" s="8"/>
      <c r="D9" s="8"/>
      <c r="E9" s="8"/>
      <c r="F9" s="8"/>
      <c r="G9" s="9"/>
      <c r="H9" s="8"/>
      <c r="I9" s="8"/>
      <c r="J9" s="8"/>
      <c r="K9" s="8"/>
    </row>
    <row r="10" spans="1:11" ht="21" x14ac:dyDescent="0.25">
      <c r="A10" s="10" t="s">
        <v>38</v>
      </c>
      <c r="B10" s="10"/>
      <c r="C10" s="8"/>
      <c r="D10" s="8"/>
      <c r="E10" s="8"/>
      <c r="F10" s="8"/>
      <c r="G10" s="9"/>
      <c r="H10" s="8"/>
      <c r="I10" s="8"/>
      <c r="J10" s="8"/>
      <c r="K10" s="8"/>
    </row>
    <row r="11" spans="1:11" x14ac:dyDescent="0.2">
      <c r="A11" t="s">
        <v>22</v>
      </c>
      <c r="B11" t="s">
        <v>49</v>
      </c>
      <c r="C11" t="s">
        <v>15</v>
      </c>
      <c r="D11" t="s">
        <v>81</v>
      </c>
      <c r="E11" t="s">
        <v>39</v>
      </c>
      <c r="F11">
        <v>1</v>
      </c>
      <c r="G11" s="6" t="s">
        <v>13</v>
      </c>
      <c r="I11">
        <v>11.5305</v>
      </c>
      <c r="J11">
        <f>F11*I11</f>
        <v>11.5305</v>
      </c>
    </row>
    <row r="12" spans="1:11" x14ac:dyDescent="0.2">
      <c r="A12" t="s">
        <v>42</v>
      </c>
      <c r="B12" t="s">
        <v>40</v>
      </c>
      <c r="C12" t="s">
        <v>41</v>
      </c>
      <c r="E12" t="s">
        <v>42</v>
      </c>
      <c r="F12">
        <v>1</v>
      </c>
      <c r="G12" s="6" t="s">
        <v>31</v>
      </c>
      <c r="J12">
        <f>F12*I12</f>
        <v>0</v>
      </c>
    </row>
    <row r="13" spans="1:11" x14ac:dyDescent="0.2">
      <c r="A13" t="s">
        <v>46</v>
      </c>
      <c r="B13" t="s">
        <v>43</v>
      </c>
      <c r="C13" s="11" t="s">
        <v>45</v>
      </c>
      <c r="D13" s="11"/>
      <c r="E13" t="s">
        <v>44</v>
      </c>
      <c r="F13">
        <v>1</v>
      </c>
      <c r="G13" s="6" t="s">
        <v>13</v>
      </c>
      <c r="I13">
        <v>0.23039999999999999</v>
      </c>
      <c r="J13">
        <f>F13*I13</f>
        <v>0.23039999999999999</v>
      </c>
    </row>
    <row r="14" spans="1:11" x14ac:dyDescent="0.2">
      <c r="A14" t="s">
        <v>42</v>
      </c>
      <c r="B14" t="s">
        <v>47</v>
      </c>
      <c r="C14" s="11" t="s">
        <v>48</v>
      </c>
      <c r="D14" s="11"/>
      <c r="F14">
        <v>2</v>
      </c>
      <c r="G14" s="6" t="s">
        <v>31</v>
      </c>
      <c r="J14">
        <f>F14*I14</f>
        <v>0</v>
      </c>
    </row>
    <row r="15" spans="1:11" x14ac:dyDescent="0.2">
      <c r="A15" t="s">
        <v>64</v>
      </c>
      <c r="B15" t="s">
        <v>59</v>
      </c>
      <c r="C15" s="11" t="s">
        <v>62</v>
      </c>
      <c r="D15" s="11" t="s">
        <v>82</v>
      </c>
      <c r="E15" t="s">
        <v>63</v>
      </c>
      <c r="F15">
        <v>1</v>
      </c>
      <c r="G15" s="6" t="s">
        <v>31</v>
      </c>
      <c r="H15" s="4" t="s">
        <v>58</v>
      </c>
      <c r="I15">
        <v>0.92</v>
      </c>
      <c r="J15">
        <f>F15*I15</f>
        <v>0.92</v>
      </c>
    </row>
    <row r="16" spans="1:11" x14ac:dyDescent="0.2">
      <c r="A16" t="s">
        <v>65</v>
      </c>
      <c r="B16" t="s">
        <v>59</v>
      </c>
      <c r="C16" s="11" t="s">
        <v>66</v>
      </c>
      <c r="D16" s="11" t="s">
        <v>82</v>
      </c>
      <c r="E16" t="s">
        <v>67</v>
      </c>
      <c r="F16">
        <v>1</v>
      </c>
      <c r="G16" s="6" t="s">
        <v>31</v>
      </c>
      <c r="H16" s="4" t="s">
        <v>68</v>
      </c>
      <c r="I16">
        <v>4.66</v>
      </c>
      <c r="J16">
        <f>F16*I16</f>
        <v>4.66</v>
      </c>
    </row>
    <row r="17" spans="1:10" x14ac:dyDescent="0.2">
      <c r="A17" t="s">
        <v>86</v>
      </c>
      <c r="C17" s="11"/>
      <c r="D17" s="11" t="s">
        <v>82</v>
      </c>
    </row>
    <row r="18" spans="1:10" x14ac:dyDescent="0.2">
      <c r="C18" s="11"/>
      <c r="D18" s="11"/>
    </row>
    <row r="19" spans="1:10" x14ac:dyDescent="0.2">
      <c r="A19" s="3" t="s">
        <v>77</v>
      </c>
      <c r="C19" s="11"/>
      <c r="D19" s="11"/>
    </row>
    <row r="20" spans="1:10" x14ac:dyDescent="0.2">
      <c r="A20" t="s">
        <v>78</v>
      </c>
      <c r="B20" t="s">
        <v>78</v>
      </c>
      <c r="C20" s="11" t="s">
        <v>90</v>
      </c>
      <c r="D20" s="11" t="s">
        <v>83</v>
      </c>
      <c r="E20" t="s">
        <v>79</v>
      </c>
      <c r="F20">
        <v>0</v>
      </c>
      <c r="G20" s="6" t="s">
        <v>13</v>
      </c>
      <c r="H20" s="4" t="s">
        <v>87</v>
      </c>
      <c r="I20">
        <v>2.6173999999999999</v>
      </c>
      <c r="J20">
        <f>F20*I20</f>
        <v>0</v>
      </c>
    </row>
    <row r="21" spans="1:10" x14ac:dyDescent="0.2">
      <c r="A21" t="s">
        <v>85</v>
      </c>
      <c r="B21" t="s">
        <v>59</v>
      </c>
      <c r="C21" s="11" t="s">
        <v>84</v>
      </c>
      <c r="D21" s="11" t="s">
        <v>91</v>
      </c>
      <c r="E21" s="11" t="s">
        <v>92</v>
      </c>
      <c r="F21">
        <v>1</v>
      </c>
      <c r="G21" s="6" t="s">
        <v>13</v>
      </c>
      <c r="H21" s="4" t="s">
        <v>89</v>
      </c>
      <c r="I21">
        <v>0.6754</v>
      </c>
      <c r="J21">
        <f>F21*I21</f>
        <v>0.6754</v>
      </c>
    </row>
    <row r="22" spans="1:10" x14ac:dyDescent="0.2">
      <c r="A22" t="s">
        <v>93</v>
      </c>
      <c r="B22" t="s">
        <v>93</v>
      </c>
      <c r="C22" s="11" t="s">
        <v>94</v>
      </c>
      <c r="D22" s="11" t="s">
        <v>95</v>
      </c>
      <c r="E22" s="11"/>
      <c r="F22">
        <v>1</v>
      </c>
      <c r="G22" s="6" t="s">
        <v>13</v>
      </c>
      <c r="H22" s="4"/>
    </row>
    <row r="23" spans="1:10" x14ac:dyDescent="0.2">
      <c r="A23" t="s">
        <v>100</v>
      </c>
      <c r="B23" t="s">
        <v>100</v>
      </c>
      <c r="C23" t="s">
        <v>101</v>
      </c>
      <c r="D23" s="11"/>
      <c r="E23" s="11"/>
      <c r="F23">
        <v>1</v>
      </c>
      <c r="G23" s="6" t="s">
        <v>31</v>
      </c>
      <c r="H23" s="4" t="s">
        <v>102</v>
      </c>
    </row>
    <row r="24" spans="1:10" x14ac:dyDescent="0.2">
      <c r="A24" t="s">
        <v>103</v>
      </c>
      <c r="C24" t="s">
        <v>104</v>
      </c>
      <c r="D24" s="11"/>
      <c r="E24" s="11"/>
      <c r="H24" s="4" t="s">
        <v>105</v>
      </c>
    </row>
    <row r="26" spans="1:10" ht="21" x14ac:dyDescent="0.25">
      <c r="A26" s="5" t="s">
        <v>34</v>
      </c>
      <c r="B26" s="5"/>
    </row>
    <row r="27" spans="1:10" x14ac:dyDescent="0.2">
      <c r="A27" t="s">
        <v>20</v>
      </c>
      <c r="B27" t="s">
        <v>12</v>
      </c>
      <c r="C27" t="s">
        <v>14</v>
      </c>
      <c r="F27">
        <v>1</v>
      </c>
      <c r="G27" s="6" t="s">
        <v>13</v>
      </c>
      <c r="H27" s="4" t="s">
        <v>27</v>
      </c>
      <c r="I27">
        <v>1.9326000000000001</v>
      </c>
      <c r="J27">
        <f>F27*I27</f>
        <v>1.9326000000000001</v>
      </c>
    </row>
    <row r="28" spans="1:10" x14ac:dyDescent="0.2">
      <c r="A28" t="s">
        <v>16</v>
      </c>
      <c r="B28" t="s">
        <v>16</v>
      </c>
      <c r="C28" t="s">
        <v>17</v>
      </c>
      <c r="E28" t="s">
        <v>32</v>
      </c>
      <c r="F28">
        <v>1</v>
      </c>
      <c r="G28" s="6" t="s">
        <v>13</v>
      </c>
      <c r="H28" s="4" t="s">
        <v>33</v>
      </c>
      <c r="I28">
        <v>9.6500000000000002E-2</v>
      </c>
      <c r="J28">
        <f>F28*I28</f>
        <v>9.6500000000000002E-2</v>
      </c>
    </row>
    <row r="29" spans="1:10" x14ac:dyDescent="0.2">
      <c r="A29" t="s">
        <v>42</v>
      </c>
      <c r="B29">
        <v>1050170001</v>
      </c>
      <c r="C29" t="s">
        <v>30</v>
      </c>
      <c r="E29" t="s">
        <v>42</v>
      </c>
      <c r="F29">
        <v>1</v>
      </c>
      <c r="G29" s="6" t="s">
        <v>31</v>
      </c>
      <c r="J29">
        <f>F29*I29</f>
        <v>0</v>
      </c>
    </row>
    <row r="30" spans="1:10" x14ac:dyDescent="0.2">
      <c r="A30" t="s">
        <v>50</v>
      </c>
      <c r="B30" t="s">
        <v>50</v>
      </c>
      <c r="C30" t="s">
        <v>50</v>
      </c>
      <c r="E30" t="s">
        <v>52</v>
      </c>
      <c r="F30">
        <v>1</v>
      </c>
      <c r="G30" s="6" t="s">
        <v>13</v>
      </c>
      <c r="H30" s="4" t="s">
        <v>51</v>
      </c>
      <c r="I30">
        <v>0.372</v>
      </c>
      <c r="J30">
        <f>F30*I30</f>
        <v>0.372</v>
      </c>
    </row>
    <row r="31" spans="1:10" x14ac:dyDescent="0.2">
      <c r="A31" t="s">
        <v>28</v>
      </c>
      <c r="B31" t="s">
        <v>28</v>
      </c>
      <c r="C31" t="s">
        <v>29</v>
      </c>
      <c r="E31" t="s">
        <v>24</v>
      </c>
      <c r="F31">
        <v>1</v>
      </c>
      <c r="G31" s="6" t="s">
        <v>13</v>
      </c>
      <c r="H31" s="4" t="s">
        <v>26</v>
      </c>
      <c r="I31">
        <v>1.9400000000000001E-2</v>
      </c>
      <c r="J31">
        <f>F31*I31</f>
        <v>1.9400000000000001E-2</v>
      </c>
    </row>
    <row r="32" spans="1:10" x14ac:dyDescent="0.2">
      <c r="A32" t="s">
        <v>53</v>
      </c>
      <c r="B32" t="s">
        <v>53</v>
      </c>
      <c r="C32" t="s">
        <v>54</v>
      </c>
      <c r="E32" t="s">
        <v>55</v>
      </c>
      <c r="F32">
        <v>3</v>
      </c>
      <c r="G32" s="6" t="s">
        <v>13</v>
      </c>
      <c r="H32" s="4" t="s">
        <v>56</v>
      </c>
      <c r="I32">
        <v>6.0699999999999997E-2</v>
      </c>
      <c r="J32">
        <f>F32*I32</f>
        <v>0.18209999999999998</v>
      </c>
    </row>
    <row r="35" spans="1:10" ht="21" x14ac:dyDescent="0.25">
      <c r="A35" s="5" t="s">
        <v>69</v>
      </c>
    </row>
    <row r="36" spans="1:10" x14ac:dyDescent="0.2">
      <c r="A36" t="s">
        <v>70</v>
      </c>
      <c r="B36" t="s">
        <v>59</v>
      </c>
      <c r="C36" t="s">
        <v>71</v>
      </c>
      <c r="E36" t="s">
        <v>72</v>
      </c>
      <c r="F36">
        <v>0</v>
      </c>
      <c r="G36" s="6" t="s">
        <v>31</v>
      </c>
      <c r="H36" s="4" t="s">
        <v>73</v>
      </c>
      <c r="I36">
        <v>2.95</v>
      </c>
      <c r="J36">
        <f>F36*I36</f>
        <v>0</v>
      </c>
    </row>
    <row r="37" spans="1:10" x14ac:dyDescent="0.2">
      <c r="A37" t="s">
        <v>74</v>
      </c>
      <c r="B37" t="s">
        <v>59</v>
      </c>
      <c r="C37" t="s">
        <v>88</v>
      </c>
      <c r="E37" t="s">
        <v>63</v>
      </c>
      <c r="F37">
        <v>1</v>
      </c>
      <c r="G37" s="6" t="s">
        <v>13</v>
      </c>
      <c r="H37" s="4" t="s">
        <v>75</v>
      </c>
      <c r="I37">
        <v>1.3274999999999999</v>
      </c>
      <c r="J37">
        <f>F37*I37</f>
        <v>1.3274999999999999</v>
      </c>
    </row>
    <row r="39" spans="1:10" x14ac:dyDescent="0.2">
      <c r="A39" t="s">
        <v>96</v>
      </c>
      <c r="C39" t="s">
        <v>97</v>
      </c>
      <c r="E39" t="s">
        <v>98</v>
      </c>
      <c r="F39">
        <v>2</v>
      </c>
      <c r="G39" s="6" t="s">
        <v>13</v>
      </c>
      <c r="H39" s="4" t="s">
        <v>99</v>
      </c>
      <c r="I39">
        <v>0.48849999999999999</v>
      </c>
      <c r="J39">
        <f>F39*I39</f>
        <v>0.97699999999999998</v>
      </c>
    </row>
  </sheetData>
  <hyperlinks>
    <hyperlink ref="H31" r:id="rId1"/>
    <hyperlink ref="H27" r:id="rId2"/>
    <hyperlink ref="H28" r:id="rId3"/>
    <hyperlink ref="B5" r:id="rId4"/>
    <hyperlink ref="H30" r:id="rId5"/>
    <hyperlink ref="H32" r:id="rId6"/>
    <hyperlink ref="H15" r:id="rId7"/>
    <hyperlink ref="H36" r:id="rId8"/>
    <hyperlink ref="H16" r:id="rId9"/>
    <hyperlink ref="H37" r:id="rId10"/>
    <hyperlink ref="H20" r:id="rId11"/>
    <hyperlink ref="H21" r:id="rId12"/>
    <hyperlink ref="H39" r:id="rId13"/>
    <hyperlink ref="H23" r:id="rId1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2" sqref="F2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Title</vt:lpstr>
      <vt:lpstr>BOM</vt:lpstr>
      <vt:lpstr>KiCAD-Info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2020-04-30T14:12:11Z</dcterms:created>
  <dcterms:modified xsi:type="dcterms:W3CDTF">2020-05-01T17:15:10Z</dcterms:modified>
</cp:coreProperties>
</file>