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ewis/Desktop/quantnet/Homework/Level 9/Project Summary and Answers/"/>
    </mc:Choice>
  </mc:AlternateContent>
  <xr:revisionPtr revIDLastSave="0" documentId="13_ncr:1_{110BEF9D-9725-294F-B162-16083ED9031F}" xr6:coauthVersionLast="45" xr6:coauthVersionMax="45" xr10:uidLastSave="{00000000-0000-0000-0000-000000000000}"/>
  <bookViews>
    <workbookView xWindow="9420" yWindow="480" windowWidth="28800" windowHeight="16200" activeTab="1" xr2:uid="{ED8663B0-01CF-764F-A4F2-5FE19B73C3B2}"/>
  </bookViews>
  <sheets>
    <sheet name="Group A Pricing" sheetId="6" r:id="rId1"/>
    <sheet name="Group A Greeks" sheetId="7" r:id="rId2"/>
    <sheet name="Group B" sheetId="8" r:id="rId3"/>
    <sheet name="Group C" sheetId="1" r:id="rId4"/>
    <sheet name="Group D" sheetId="4" r:id="rId5"/>
    <sheet name="Group 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7" i="7" l="1"/>
  <c r="Q57" i="7"/>
  <c r="P57" i="7"/>
  <c r="R56" i="7"/>
  <c r="Q56" i="7"/>
  <c r="P56" i="7"/>
  <c r="R55" i="7"/>
  <c r="Q55" i="7"/>
  <c r="P55" i="7"/>
  <c r="R54" i="7"/>
  <c r="Q54" i="7"/>
  <c r="P54" i="7"/>
  <c r="R53" i="7"/>
  <c r="Q53" i="7"/>
  <c r="P53" i="7"/>
  <c r="R52" i="7"/>
  <c r="Q52" i="7"/>
  <c r="P52" i="7"/>
  <c r="R51" i="7"/>
  <c r="Q51" i="7"/>
  <c r="P51" i="7"/>
  <c r="R50" i="7"/>
  <c r="Q50" i="7"/>
  <c r="P50" i="7"/>
  <c r="R49" i="7"/>
  <c r="Q49" i="7"/>
  <c r="P49" i="7"/>
  <c r="R48" i="7"/>
  <c r="Q48" i="7"/>
  <c r="P48" i="7"/>
  <c r="R47" i="7"/>
  <c r="Q47" i="7"/>
  <c r="P47" i="7"/>
  <c r="R43" i="7"/>
  <c r="Q43" i="7"/>
  <c r="P43" i="7"/>
  <c r="R42" i="7"/>
  <c r="Q42" i="7"/>
  <c r="P42" i="7"/>
  <c r="R41" i="7"/>
  <c r="Q41" i="7"/>
  <c r="P41" i="7"/>
  <c r="R40" i="7"/>
  <c r="Q40" i="7"/>
  <c r="P40" i="7"/>
  <c r="R39" i="7"/>
  <c r="Q39" i="7"/>
  <c r="P39" i="7"/>
  <c r="R38" i="7"/>
  <c r="Q38" i="7"/>
  <c r="P38" i="7"/>
  <c r="R37" i="7"/>
  <c r="Q37" i="7"/>
  <c r="P37" i="7"/>
  <c r="R36" i="7"/>
  <c r="Q36" i="7"/>
  <c r="P36" i="7"/>
  <c r="R35" i="7"/>
  <c r="Q35" i="7"/>
  <c r="P35" i="7"/>
  <c r="U7" i="7" s="1" a="1"/>
  <c r="U7" i="7" s="1"/>
  <c r="R34" i="7"/>
  <c r="Q34" i="7"/>
  <c r="P34" i="7"/>
  <c r="R33" i="7"/>
  <c r="Q33" i="7"/>
  <c r="P33" i="7"/>
  <c r="R29" i="7"/>
  <c r="Q29" i="7"/>
  <c r="P29" i="7"/>
  <c r="R28" i="7"/>
  <c r="Q28" i="7"/>
  <c r="P28" i="7"/>
  <c r="R27" i="7"/>
  <c r="Q27" i="7"/>
  <c r="P27" i="7"/>
  <c r="R26" i="7"/>
  <c r="Q26" i="7"/>
  <c r="P26" i="7"/>
  <c r="R25" i="7"/>
  <c r="Q25" i="7"/>
  <c r="P25" i="7"/>
  <c r="R24" i="7"/>
  <c r="Q24" i="7"/>
  <c r="P24" i="7"/>
  <c r="R23" i="7"/>
  <c r="Q23" i="7"/>
  <c r="P23" i="7"/>
  <c r="R22" i="7"/>
  <c r="Q22" i="7"/>
  <c r="P22" i="7"/>
  <c r="R21" i="7"/>
  <c r="Q21" i="7"/>
  <c r="P21" i="7"/>
  <c r="R20" i="7"/>
  <c r="Q20" i="7"/>
  <c r="P20" i="7"/>
  <c r="U6" i="7" s="1" a="1"/>
  <c r="U6" i="7" s="1"/>
  <c r="R19" i="7"/>
  <c r="Q19" i="7"/>
  <c r="P19" i="7"/>
  <c r="R15" i="7"/>
  <c r="Q15" i="7"/>
  <c r="P15" i="7"/>
  <c r="R14" i="7"/>
  <c r="Q14" i="7"/>
  <c r="P14" i="7"/>
  <c r="R13" i="7"/>
  <c r="Q13" i="7"/>
  <c r="P13" i="7"/>
  <c r="R12" i="7"/>
  <c r="Q12" i="7"/>
  <c r="P12" i="7"/>
  <c r="R11" i="7"/>
  <c r="Q11" i="7"/>
  <c r="P11" i="7"/>
  <c r="R10" i="7"/>
  <c r="Q10" i="7"/>
  <c r="P10" i="7"/>
  <c r="R9" i="7"/>
  <c r="Q9" i="7"/>
  <c r="P9" i="7"/>
  <c r="R8" i="7"/>
  <c r="Q8" i="7"/>
  <c r="P8" i="7"/>
  <c r="R7" i="7"/>
  <c r="Q7" i="7"/>
  <c r="P7" i="7"/>
  <c r="R6" i="7"/>
  <c r="Q6" i="7"/>
  <c r="P6" i="7"/>
  <c r="R5" i="7"/>
  <c r="Q5" i="7"/>
  <c r="P5" i="7"/>
  <c r="V4" i="7"/>
  <c r="W4" i="7" s="1"/>
  <c r="X4" i="7" s="1"/>
  <c r="Y4" i="7" s="1"/>
  <c r="Z4" i="7" s="1"/>
  <c r="AA4" i="7" s="1"/>
  <c r="AB4" i="7" s="1"/>
  <c r="AC4" i="7" s="1"/>
  <c r="AD4" i="7" s="1"/>
  <c r="AE4" i="7" s="1"/>
  <c r="R6" i="6"/>
  <c r="R7" i="6" s="1"/>
  <c r="R8" i="6" s="1"/>
  <c r="R9" i="6" s="1"/>
  <c r="R10" i="6" s="1"/>
  <c r="R11" i="6" s="1"/>
  <c r="R12" i="6" s="1"/>
  <c r="R13" i="6" s="1"/>
  <c r="R14" i="6" s="1"/>
  <c r="R15" i="6" s="1"/>
  <c r="U8" i="7" l="1" a="1"/>
  <c r="U8" i="7" s="1"/>
  <c r="U5" i="7" a="1"/>
  <c r="U5" i="7" s="1"/>
  <c r="L26" i="5"/>
  <c r="M26" i="5"/>
  <c r="N26" i="5"/>
  <c r="O26" i="5"/>
  <c r="P26" i="5"/>
  <c r="K26" i="5"/>
  <c r="L6" i="5"/>
  <c r="M6" i="5"/>
  <c r="N6" i="5"/>
  <c r="O6" i="5"/>
  <c r="P6" i="5"/>
  <c r="K6" i="5"/>
  <c r="D6" i="5"/>
  <c r="E6" i="5"/>
  <c r="F6" i="5"/>
  <c r="G6" i="5"/>
  <c r="H6" i="5"/>
  <c r="C6" i="5"/>
  <c r="G159" i="4"/>
  <c r="C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<sst xmlns="http://schemas.openxmlformats.org/spreadsheetml/2006/main" count="222" uniqueCount="51">
  <si>
    <t>NSIM</t>
  </si>
  <si>
    <t>Call</t>
  </si>
  <si>
    <t>Put</t>
  </si>
  <si>
    <t>Exact</t>
  </si>
  <si>
    <t>Intervals</t>
  </si>
  <si>
    <t>Batch 1:</t>
  </si>
  <si>
    <t>Batch 2:</t>
  </si>
  <si>
    <t>Batch 4:</t>
  </si>
  <si>
    <t>Batch 1: Standard Deviation</t>
  </si>
  <si>
    <t>Batch 1: Standard Error</t>
  </si>
  <si>
    <t>Batch 2: Standard Deviation</t>
  </si>
  <si>
    <t>Batch 2: Standard Error</t>
  </si>
  <si>
    <t>risk</t>
  </si>
  <si>
    <t>t</t>
  </si>
  <si>
    <t>FDM</t>
  </si>
  <si>
    <t>N</t>
  </si>
  <si>
    <t>MC</t>
  </si>
  <si>
    <t>Batch 1</t>
  </si>
  <si>
    <t>Batch 2</t>
  </si>
  <si>
    <t>Batch 3</t>
  </si>
  <si>
    <t>Batch 4</t>
  </si>
  <si>
    <t>Given Solution</t>
  </si>
  <si>
    <t>System Solution</t>
  </si>
  <si>
    <t>Put-Call Parity</t>
  </si>
  <si>
    <t>Question A and B:</t>
  </si>
  <si>
    <t>Spot</t>
  </si>
  <si>
    <t>Question C:</t>
  </si>
  <si>
    <t>Expiry</t>
  </si>
  <si>
    <t>Question D:</t>
  </si>
  <si>
    <t>Volatility</t>
  </si>
  <si>
    <t>Strike</t>
  </si>
  <si>
    <t>Risk-Free</t>
  </si>
  <si>
    <t>Call Delta</t>
  </si>
  <si>
    <t>Put Delta</t>
  </si>
  <si>
    <t>Question A</t>
  </si>
  <si>
    <t>Gamma</t>
  </si>
  <si>
    <t>Question B and C (Exact Solutions)</t>
  </si>
  <si>
    <t>Exact vs FDM (h = 0.5)</t>
  </si>
  <si>
    <t>Question D (FDM; h = 0.5)</t>
  </si>
  <si>
    <t>Question D (FDM; h = 2)</t>
  </si>
  <si>
    <t>Exact vs FDM (h = 2)</t>
  </si>
  <si>
    <t>Question D (FDM; h = 0.1)</t>
  </si>
  <si>
    <t>Exact vs FDM (h = 0.1)</t>
  </si>
  <si>
    <t>Question D (FDM; h = 1)</t>
  </si>
  <si>
    <t>Exact vs FDM (h = 1)</t>
  </si>
  <si>
    <t>h = 0.1</t>
  </si>
  <si>
    <t>h = 0.5</t>
  </si>
  <si>
    <t>h = 1.0</t>
  </si>
  <si>
    <t>h = 2.0</t>
  </si>
  <si>
    <t>Call Delta Error Rate</t>
  </si>
  <si>
    <t>Question C 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</si>
</sst>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7" fontId="0" fillId="0" borderId="0" xfId="1" applyNumberFormat="1" applyFont="1" applyFill="1" applyBorder="1" applyAlignment="1">
      <alignment horizontal="center" vertical="top" wrapText="1"/>
    </xf>
    <xf numFmtId="37" fontId="0" fillId="0" borderId="0" xfId="1" applyNumberFormat="1" applyFont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Delta Accuracy for Different Values of 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'Group A Greeks'!$T$5</c:f>
              <c:strCache>
                <c:ptCount val="1"/>
                <c:pt idx="0">
                  <c:v>h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Greeks'!$U$5:$AE$5</c:f>
              <c:numCache>
                <c:formatCode>General</c:formatCode>
                <c:ptCount val="11"/>
                <c:pt idx="0">
                  <c:v>4.9999999995886668E-7</c:v>
                </c:pt>
                <c:pt idx="1">
                  <c:v>5.0000000006988898E-7</c:v>
                </c:pt>
                <c:pt idx="2">
                  <c:v>4.9999999995886668E-7</c:v>
                </c:pt>
                <c:pt idx="3">
                  <c:v>4.9999999995886668E-7</c:v>
                </c:pt>
                <c:pt idx="4">
                  <c:v>5.0000000006988898E-7</c:v>
                </c:pt>
                <c:pt idx="5">
                  <c:v>4.9999999995886668E-7</c:v>
                </c:pt>
                <c:pt idx="6">
                  <c:v>5.0000000006988898E-7</c:v>
                </c:pt>
                <c:pt idx="7">
                  <c:v>6.000000000172534E-7</c:v>
                </c:pt>
                <c:pt idx="8">
                  <c:v>6.000000000172534E-7</c:v>
                </c:pt>
                <c:pt idx="9">
                  <c:v>4.9999999995886668E-7</c:v>
                </c:pt>
                <c:pt idx="10">
                  <c:v>5.999999999062311E-7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1-6A4A-9CDA-94CF005AAFB3}"/>
            </c:ext>
          </c:extLst>
        </c:ser>
        <c:ser>
          <c:idx val="2"/>
          <c:order val="1"/>
          <c:tx>
            <c:strRef>
              <c:f>'Group A Greeks'!$T$6</c:f>
              <c:strCache>
                <c:ptCount val="1"/>
                <c:pt idx="0">
                  <c:v>h = 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Greeks'!$U$6:$AE$6</c:f>
              <c:numCache>
                <c:formatCode>General</c:formatCode>
                <c:ptCount val="11"/>
                <c:pt idx="0">
                  <c:v>1.2099999999959365E-5</c:v>
                </c:pt>
                <c:pt idx="1">
                  <c:v>1.2299999999965117E-5</c:v>
                </c:pt>
                <c:pt idx="2">
                  <c:v>1.2400000000023503E-5</c:v>
                </c:pt>
                <c:pt idx="3">
                  <c:v>1.2600000000029254E-5</c:v>
                </c:pt>
                <c:pt idx="4">
                  <c:v>1.2800000000035006E-5</c:v>
                </c:pt>
                <c:pt idx="5">
                  <c:v>1.289999999998237E-5</c:v>
                </c:pt>
                <c:pt idx="6">
                  <c:v>1.3099999999988121E-5</c:v>
                </c:pt>
                <c:pt idx="7">
                  <c:v>1.3200000000046508E-5</c:v>
                </c:pt>
                <c:pt idx="8">
                  <c:v>1.3299999999993872E-5</c:v>
                </c:pt>
                <c:pt idx="9">
                  <c:v>1.3399999999941237E-5</c:v>
                </c:pt>
                <c:pt idx="10">
                  <c:v>1.3499999999999623E-5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1-6A4A-9CDA-94CF005AAFB3}"/>
            </c:ext>
          </c:extLst>
        </c:ser>
        <c:ser>
          <c:idx val="3"/>
          <c:order val="2"/>
          <c:tx>
            <c:strRef>
              <c:f>'Group A Greeks'!$T$7</c:f>
              <c:strCache>
                <c:ptCount val="1"/>
                <c:pt idx="0">
                  <c:v>h = 1.0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Greeks'!$U$7:$AE$7</c:f>
              <c:numCache>
                <c:formatCode>General</c:formatCode>
                <c:ptCount val="11"/>
                <c:pt idx="0">
                  <c:v>4.830000000000112E-5</c:v>
                </c:pt>
                <c:pt idx="1">
                  <c:v>4.9100000000024124E-5</c:v>
                </c:pt>
                <c:pt idx="2">
                  <c:v>4.9700000000041378E-5</c:v>
                </c:pt>
                <c:pt idx="3">
                  <c:v>5.049999999995336E-5</c:v>
                </c:pt>
                <c:pt idx="4">
                  <c:v>5.1100000000081636E-5</c:v>
                </c:pt>
                <c:pt idx="5">
                  <c:v>5.1699999999987867E-5</c:v>
                </c:pt>
                <c:pt idx="6">
                  <c:v>5.2200000000057756E-5</c:v>
                </c:pt>
                <c:pt idx="7">
                  <c:v>5.2700000000016622E-5</c:v>
                </c:pt>
                <c:pt idx="8">
                  <c:v>5.3100000000028125E-5</c:v>
                </c:pt>
                <c:pt idx="9">
                  <c:v>5.339999999998124E-5</c:v>
                </c:pt>
                <c:pt idx="10">
                  <c:v>5.3799999999992743E-5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1-6A4A-9CDA-94CF005AAFB3}"/>
            </c:ext>
          </c:extLst>
        </c:ser>
        <c:ser>
          <c:idx val="4"/>
          <c:order val="3"/>
          <c:tx>
            <c:strRef>
              <c:f>'Group A Greeks'!$T$8</c:f>
              <c:strCache>
                <c:ptCount val="1"/>
                <c:pt idx="0">
                  <c:v>h = 2.0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Greeks'!$U$8:$AE$8</c:f>
              <c:numCache>
                <c:formatCode>General</c:formatCode>
                <c:ptCount val="11"/>
                <c:pt idx="0">
                  <c:v>1.9290000000005136E-4</c:v>
                </c:pt>
                <c:pt idx="1">
                  <c:v>1.9599999999997397E-4</c:v>
                </c:pt>
                <c:pt idx="2">
                  <c:v>1.9900000000006024E-4</c:v>
                </c:pt>
                <c:pt idx="3">
                  <c:v>2.0169999999997135E-4</c:v>
                </c:pt>
                <c:pt idx="4">
                  <c:v>2.0430000000004611E-4</c:v>
                </c:pt>
                <c:pt idx="5">
                  <c:v>2.0659999999994572E-4</c:v>
                </c:pt>
                <c:pt idx="6">
                  <c:v>2.0870000000006161E-4</c:v>
                </c:pt>
                <c:pt idx="7">
                  <c:v>2.1059999999994972E-4</c:v>
                </c:pt>
                <c:pt idx="8">
                  <c:v>2.1230000000005411E-4</c:v>
                </c:pt>
                <c:pt idx="9">
                  <c:v>2.1369999999998335E-4</c:v>
                </c:pt>
                <c:pt idx="10">
                  <c:v>2.1499999999996522E-4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C1-6A4A-9CDA-94CF005A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364927"/>
        <c:axId val="1509118031"/>
      </c:lineChart>
      <c:catAx>
        <c:axId val="143436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18031"/>
        <c:crosses val="autoZero"/>
        <c:auto val="1"/>
        <c:lblAlgn val="ctr"/>
        <c:lblOffset val="100"/>
        <c:noMultiLvlLbl val="0"/>
      </c:catAx>
      <c:valAx>
        <c:axId val="15091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6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C'!$K$5:$P$5</c:f>
              <c:numCache>
                <c:formatCode>General</c:formatCode>
                <c:ptCount val="6"/>
                <c:pt idx="0">
                  <c:v>6.0244999999999997</c:v>
                </c:pt>
                <c:pt idx="1">
                  <c:v>6.0280899999999997</c:v>
                </c:pt>
                <c:pt idx="2">
                  <c:v>5.8417700000000004</c:v>
                </c:pt>
                <c:pt idx="3">
                  <c:v>5.8456000000000001</c:v>
                </c:pt>
                <c:pt idx="4">
                  <c:v>5.8407400000000003</c:v>
                </c:pt>
                <c:pt idx="5">
                  <c:v>5.8351199999999999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A-7A45-AD96-59FE98B83CA3}"/>
            </c:ext>
          </c:extLst>
        </c:ser>
        <c:ser>
          <c:idx val="1"/>
          <c:order val="1"/>
          <c:tx>
            <c:strRef>
              <c:f>'Group C'!$J$6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C'!$K$6:$P$6</c:f>
              <c:numCache>
                <c:formatCode>General</c:formatCode>
                <c:ptCount val="6"/>
                <c:pt idx="0">
                  <c:v>6.5878100000000002</c:v>
                </c:pt>
                <c:pt idx="1">
                  <c:v>5.8485100000000001</c:v>
                </c:pt>
                <c:pt idx="2">
                  <c:v>5.9080700000000004</c:v>
                </c:pt>
                <c:pt idx="3">
                  <c:v>5.8732100000000003</c:v>
                </c:pt>
                <c:pt idx="4">
                  <c:v>5.8512500000000003</c:v>
                </c:pt>
                <c:pt idx="5">
                  <c:v>5.8418299999999999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A-7A45-AD96-59FE98B83CA3}"/>
            </c:ext>
          </c:extLst>
        </c:ser>
        <c:ser>
          <c:idx val="4"/>
          <c:order val="2"/>
          <c:tx>
            <c:strRef>
              <c:f>'Group C'!$J$7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C'!$K$7:$P$7</c:f>
              <c:numCache>
                <c:formatCode>General</c:formatCode>
                <c:ptCount val="6"/>
                <c:pt idx="0">
                  <c:v>5.9518899999999997</c:v>
                </c:pt>
                <c:pt idx="1">
                  <c:v>6.0329800000000002</c:v>
                </c:pt>
                <c:pt idx="2">
                  <c:v>5.9375400000000003</c:v>
                </c:pt>
                <c:pt idx="3">
                  <c:v>5.8381800000000004</c:v>
                </c:pt>
                <c:pt idx="4">
                  <c:v>5.8412499999999996</c:v>
                </c:pt>
                <c:pt idx="5">
                  <c:v>5.8454199999999998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6-3D4C-9A8D-A1E7A8AA1DE2}"/>
            </c:ext>
          </c:extLst>
        </c:ser>
        <c:ser>
          <c:idx val="2"/>
          <c:order val="3"/>
          <c:tx>
            <c:strRef>
              <c:f>'Group C'!$J$8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C'!$K$8:$P$8</c:f>
              <c:numCache>
                <c:formatCode>General</c:formatCode>
                <c:ptCount val="6"/>
                <c:pt idx="0">
                  <c:v>6.3028899999999997</c:v>
                </c:pt>
                <c:pt idx="1">
                  <c:v>6.0741199999999997</c:v>
                </c:pt>
                <c:pt idx="2">
                  <c:v>5.9379299999999997</c:v>
                </c:pt>
                <c:pt idx="3">
                  <c:v>5.87066</c:v>
                </c:pt>
                <c:pt idx="4">
                  <c:v>5.8358499999999998</c:v>
                </c:pt>
                <c:pt idx="5">
                  <c:v>5.8456900000000003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A-7A45-AD96-59FE98B83CA3}"/>
            </c:ext>
          </c:extLst>
        </c:ser>
        <c:ser>
          <c:idx val="3"/>
          <c:order val="4"/>
          <c:tx>
            <c:strRef>
              <c:f>'Group C'!$J$9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C'!$K$9:$P$9</c:f>
              <c:numCache>
                <c:formatCode>General</c:formatCode>
                <c:ptCount val="6"/>
                <c:pt idx="0">
                  <c:v>5.8462800000000001</c:v>
                </c:pt>
                <c:pt idx="1">
                  <c:v>5.8462800000000001</c:v>
                </c:pt>
                <c:pt idx="2">
                  <c:v>5.8462800000000001</c:v>
                </c:pt>
                <c:pt idx="3">
                  <c:v>5.8462800000000001</c:v>
                </c:pt>
                <c:pt idx="4">
                  <c:v>5.8462800000000001</c:v>
                </c:pt>
                <c:pt idx="5">
                  <c:v>5.8462800000000001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A-7A45-AD96-59FE98B83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C'!$C$5:$H$5</c:f>
              <c:numCache>
                <c:formatCode>General</c:formatCode>
                <c:ptCount val="6"/>
                <c:pt idx="0">
                  <c:v>2.3852500000000001</c:v>
                </c:pt>
                <c:pt idx="1">
                  <c:v>2.0800100000000001</c:v>
                </c:pt>
                <c:pt idx="2">
                  <c:v>2.12297</c:v>
                </c:pt>
                <c:pt idx="3">
                  <c:v>2.11117</c:v>
                </c:pt>
                <c:pt idx="4">
                  <c:v>2.1167400000000001</c:v>
                </c:pt>
                <c:pt idx="5">
                  <c:v>2.1192799999999998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4-A448-A3A6-8E79271B7AEB}"/>
            </c:ext>
          </c:extLst>
        </c:ser>
        <c:ser>
          <c:idx val="1"/>
          <c:order val="1"/>
          <c:tx>
            <c:strRef>
              <c:f>'Group C'!$B$6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C'!$C$6:$H$6</c:f>
              <c:numCache>
                <c:formatCode>General</c:formatCode>
                <c:ptCount val="6"/>
                <c:pt idx="0">
                  <c:v>2.0949200000000001</c:v>
                </c:pt>
                <c:pt idx="1">
                  <c:v>2.0741000000000001</c:v>
                </c:pt>
                <c:pt idx="2">
                  <c:v>2.1377999999999999</c:v>
                </c:pt>
                <c:pt idx="3">
                  <c:v>2.13043</c:v>
                </c:pt>
                <c:pt idx="4">
                  <c:v>2.1327099999999999</c:v>
                </c:pt>
                <c:pt idx="5">
                  <c:v>2.1322299999999998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4-A448-A3A6-8E79271B7AEB}"/>
            </c:ext>
          </c:extLst>
        </c:ser>
        <c:ser>
          <c:idx val="4"/>
          <c:order val="2"/>
          <c:tx>
            <c:strRef>
              <c:f>'Group C'!$B$7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C'!$C$7:$H$7</c:f>
              <c:numCache>
                <c:formatCode>General</c:formatCode>
                <c:ptCount val="6"/>
                <c:pt idx="0">
                  <c:v>2.1755800000000001</c:v>
                </c:pt>
                <c:pt idx="1">
                  <c:v>2.0232800000000002</c:v>
                </c:pt>
                <c:pt idx="2">
                  <c:v>2.1270699999999998</c:v>
                </c:pt>
                <c:pt idx="3">
                  <c:v>2.1486299999999998</c:v>
                </c:pt>
                <c:pt idx="4">
                  <c:v>2.1307100000000001</c:v>
                </c:pt>
                <c:pt idx="5">
                  <c:v>2.1339100000000002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8-CC49-8984-E4EF86E6C595}"/>
            </c:ext>
          </c:extLst>
        </c:ser>
        <c:ser>
          <c:idx val="2"/>
          <c:order val="3"/>
          <c:tx>
            <c:strRef>
              <c:f>'Group C'!$B$8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C'!$C$8:$H$8</c:f>
              <c:numCache>
                <c:formatCode>General</c:formatCode>
                <c:ptCount val="6"/>
                <c:pt idx="0">
                  <c:v>2.5521500000000001</c:v>
                </c:pt>
                <c:pt idx="1">
                  <c:v>2.17041</c:v>
                </c:pt>
                <c:pt idx="2">
                  <c:v>2.1316199999999998</c:v>
                </c:pt>
                <c:pt idx="3">
                  <c:v>2.1446499999999999</c:v>
                </c:pt>
                <c:pt idx="4">
                  <c:v>2.13456</c:v>
                </c:pt>
                <c:pt idx="5">
                  <c:v>2.13327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4-A448-A3A6-8E79271B7AEB}"/>
            </c:ext>
          </c:extLst>
        </c:ser>
        <c:ser>
          <c:idx val="3"/>
          <c:order val="4"/>
          <c:tx>
            <c:strRef>
              <c:f>'Group C'!$B$9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C'!$C$9:$H$9</c:f>
              <c:numCache>
                <c:formatCode>General</c:formatCode>
                <c:ptCount val="6"/>
                <c:pt idx="0">
                  <c:v>2.1333700000000002</c:v>
                </c:pt>
                <c:pt idx="1">
                  <c:v>2.1333700000000002</c:v>
                </c:pt>
                <c:pt idx="2">
                  <c:v>2.1333700000000002</c:v>
                </c:pt>
                <c:pt idx="3">
                  <c:v>2.1333700000000002</c:v>
                </c:pt>
                <c:pt idx="4">
                  <c:v>2.1333700000000002</c:v>
                </c:pt>
                <c:pt idx="5">
                  <c:v>2.1333700000000002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4-A448-A3A6-8E79271B7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2.7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C'!$B$29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C'!$C$29:$H$29</c:f>
              <c:numCache>
                <c:formatCode>General</c:formatCode>
                <c:ptCount val="6"/>
                <c:pt idx="0">
                  <c:v>8.4427000000000003</c:v>
                </c:pt>
                <c:pt idx="1">
                  <c:v>7.8697699999999999</c:v>
                </c:pt>
                <c:pt idx="2">
                  <c:v>7.9806900000000001</c:v>
                </c:pt>
                <c:pt idx="3">
                  <c:v>7.9612999999999996</c:v>
                </c:pt>
                <c:pt idx="4">
                  <c:v>7.96922</c:v>
                </c:pt>
                <c:pt idx="5">
                  <c:v>7.9793799999999999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3-9044-989E-58FC9F4BEF75}"/>
            </c:ext>
          </c:extLst>
        </c:ser>
        <c:ser>
          <c:idx val="1"/>
          <c:order val="1"/>
          <c:tx>
            <c:strRef>
              <c:f>'Group C'!$B$30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C'!$C$30:$H$30</c:f>
              <c:numCache>
                <c:formatCode>General</c:formatCode>
                <c:ptCount val="6"/>
                <c:pt idx="0">
                  <c:v>7.7751299999999999</c:v>
                </c:pt>
                <c:pt idx="1">
                  <c:v>7.7355700000000001</c:v>
                </c:pt>
                <c:pt idx="2">
                  <c:v>7.9409700000000001</c:v>
                </c:pt>
                <c:pt idx="3">
                  <c:v>7.9436200000000001</c:v>
                </c:pt>
                <c:pt idx="4">
                  <c:v>7.9625000000000004</c:v>
                </c:pt>
                <c:pt idx="5">
                  <c:v>7.9682399999999998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3-9044-989E-58FC9F4BEF75}"/>
            </c:ext>
          </c:extLst>
        </c:ser>
        <c:ser>
          <c:idx val="4"/>
          <c:order val="2"/>
          <c:tx>
            <c:strRef>
              <c:f>'Group C'!$B$31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C'!$C$31:$H$31</c:f>
              <c:numCache>
                <c:formatCode>General</c:formatCode>
                <c:ptCount val="6"/>
                <c:pt idx="0">
                  <c:v>7.9825299999999997</c:v>
                </c:pt>
                <c:pt idx="1">
                  <c:v>7.6247199999999999</c:v>
                </c:pt>
                <c:pt idx="2">
                  <c:v>7.9325799999999997</c:v>
                </c:pt>
                <c:pt idx="3">
                  <c:v>8.0125600000000006</c:v>
                </c:pt>
                <c:pt idx="4">
                  <c:v>7.9614200000000004</c:v>
                </c:pt>
                <c:pt idx="5">
                  <c:v>7.9686599999999999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03-9044-989E-58FC9F4BEF75}"/>
            </c:ext>
          </c:extLst>
        </c:ser>
        <c:ser>
          <c:idx val="2"/>
          <c:order val="3"/>
          <c:tx>
            <c:strRef>
              <c:f>'Group C'!$B$32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C'!$C$32:$H$32</c:f>
              <c:numCache>
                <c:formatCode>General</c:formatCode>
                <c:ptCount val="6"/>
                <c:pt idx="0">
                  <c:v>8.8679799999999993</c:v>
                </c:pt>
                <c:pt idx="1">
                  <c:v>7.8716400000000002</c:v>
                </c:pt>
                <c:pt idx="2">
                  <c:v>7.9222599999999996</c:v>
                </c:pt>
                <c:pt idx="3">
                  <c:v>7.98184</c:v>
                </c:pt>
                <c:pt idx="4">
                  <c:v>7.9752900000000002</c:v>
                </c:pt>
                <c:pt idx="5">
                  <c:v>7.9664599999999997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3-9044-989E-58FC9F4BEF75}"/>
            </c:ext>
          </c:extLst>
        </c:ser>
        <c:ser>
          <c:idx val="3"/>
          <c:order val="4"/>
          <c:tx>
            <c:strRef>
              <c:f>'Group C'!$B$33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C'!$C$33:$H$33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03-9044-989E-58FC9F4BE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C'!$J$29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C'!$K$29:$P$29</c:f>
              <c:numCache>
                <c:formatCode>General</c:formatCode>
                <c:ptCount val="6"/>
                <c:pt idx="0">
                  <c:v>8.1055399999999995</c:v>
                </c:pt>
                <c:pt idx="1">
                  <c:v>8.3603799999999993</c:v>
                </c:pt>
                <c:pt idx="2">
                  <c:v>7.9837899999999999</c:v>
                </c:pt>
                <c:pt idx="3">
                  <c:v>8.0067000000000004</c:v>
                </c:pt>
                <c:pt idx="4">
                  <c:v>7.9909800000000004</c:v>
                </c:pt>
                <c:pt idx="5">
                  <c:v>7.9831500000000002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8-454A-9525-11F9D69C4D92}"/>
            </c:ext>
          </c:extLst>
        </c:ser>
        <c:ser>
          <c:idx val="1"/>
          <c:order val="1"/>
          <c:tx>
            <c:strRef>
              <c:f>'Group C'!$J$30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C'!$K$30:$P$30</c:f>
              <c:numCache>
                <c:formatCode>General</c:formatCode>
                <c:ptCount val="6"/>
                <c:pt idx="0">
                  <c:v>9.4483599999999992</c:v>
                </c:pt>
                <c:pt idx="1">
                  <c:v>7.8849400000000003</c:v>
                </c:pt>
                <c:pt idx="2">
                  <c:v>8.0633599999999994</c:v>
                </c:pt>
                <c:pt idx="3">
                  <c:v>8.0078999999999994</c:v>
                </c:pt>
                <c:pt idx="4">
                  <c:v>7.9743899999999996</c:v>
                </c:pt>
                <c:pt idx="5">
                  <c:v>7.9608800000000004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8-454A-9525-11F9D69C4D92}"/>
            </c:ext>
          </c:extLst>
        </c:ser>
        <c:ser>
          <c:idx val="4"/>
          <c:order val="2"/>
          <c:tx>
            <c:strRef>
              <c:f>'Group C'!$J$31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C'!$K$31:$P$31</c:f>
              <c:numCache>
                <c:formatCode>General</c:formatCode>
                <c:ptCount val="6"/>
                <c:pt idx="0">
                  <c:v>8.1097400000000004</c:v>
                </c:pt>
                <c:pt idx="1">
                  <c:v>8.2868499999999994</c:v>
                </c:pt>
                <c:pt idx="2">
                  <c:v>8.1374200000000005</c:v>
                </c:pt>
                <c:pt idx="3">
                  <c:v>7.9579500000000003</c:v>
                </c:pt>
                <c:pt idx="4">
                  <c:v>7.9566299999999996</c:v>
                </c:pt>
                <c:pt idx="5">
                  <c:v>7.9653900000000002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B8-454A-9525-11F9D69C4D92}"/>
            </c:ext>
          </c:extLst>
        </c:ser>
        <c:ser>
          <c:idx val="2"/>
          <c:order val="3"/>
          <c:tx>
            <c:strRef>
              <c:f>'Group C'!$J$32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C'!$K$32:$P$32</c:f>
              <c:numCache>
                <c:formatCode>General</c:formatCode>
                <c:ptCount val="6"/>
                <c:pt idx="0">
                  <c:v>8.8843300000000003</c:v>
                </c:pt>
                <c:pt idx="1">
                  <c:v>8.2869100000000007</c:v>
                </c:pt>
                <c:pt idx="2">
                  <c:v>8.1231100000000005</c:v>
                </c:pt>
                <c:pt idx="3">
                  <c:v>8.0067400000000006</c:v>
                </c:pt>
                <c:pt idx="4">
                  <c:v>7.9498199999999999</c:v>
                </c:pt>
                <c:pt idx="5">
                  <c:v>7.9653299999999998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8-454A-9525-11F9D69C4D92}"/>
            </c:ext>
          </c:extLst>
        </c:ser>
        <c:ser>
          <c:idx val="3"/>
          <c:order val="4"/>
          <c:tx>
            <c:strRef>
              <c:f>'Group C'!$J$33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C'!$K$33:$P$33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8-454A-9525-11F9D69C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9.5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C'!$B$56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C'!$C$56:$H$56</c:f>
              <c:numCache>
                <c:formatCode>General</c:formatCode>
                <c:ptCount val="6"/>
                <c:pt idx="0">
                  <c:v>99.062799999999996</c:v>
                </c:pt>
                <c:pt idx="1">
                  <c:v>73.8596</c:v>
                </c:pt>
                <c:pt idx="2">
                  <c:v>73.468699999999998</c:v>
                </c:pt>
                <c:pt idx="3">
                  <c:v>71.6601</c:v>
                </c:pt>
                <c:pt idx="4">
                  <c:v>71.659499999999994</c:v>
                </c:pt>
                <c:pt idx="5">
                  <c:v>71.677700000000002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B-E642-947C-29BB158418A9}"/>
            </c:ext>
          </c:extLst>
        </c:ser>
        <c:ser>
          <c:idx val="1"/>
          <c:order val="1"/>
          <c:tx>
            <c:strRef>
              <c:f>'Group C'!$B$57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C'!$C$57:$H$57</c:f>
              <c:numCache>
                <c:formatCode>General</c:formatCode>
                <c:ptCount val="6"/>
                <c:pt idx="0">
                  <c:v>76.480400000000003</c:v>
                </c:pt>
                <c:pt idx="1">
                  <c:v>85.7761</c:v>
                </c:pt>
                <c:pt idx="2">
                  <c:v>88.041200000000003</c:v>
                </c:pt>
                <c:pt idx="3">
                  <c:v>89.424800000000005</c:v>
                </c:pt>
                <c:pt idx="4">
                  <c:v>89.524100000000004</c:v>
                </c:pt>
                <c:pt idx="5">
                  <c:v>89.299000000000007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B-E642-947C-29BB158418A9}"/>
            </c:ext>
          </c:extLst>
        </c:ser>
        <c:ser>
          <c:idx val="4"/>
          <c:order val="2"/>
          <c:tx>
            <c:strRef>
              <c:f>'Group C'!$B$58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C'!$C$58:$H$58</c:f>
              <c:numCache>
                <c:formatCode>General</c:formatCode>
                <c:ptCount val="6"/>
                <c:pt idx="0">
                  <c:v>82.120500000000007</c:v>
                </c:pt>
                <c:pt idx="1">
                  <c:v>84.028400000000005</c:v>
                </c:pt>
                <c:pt idx="2">
                  <c:v>95.401399999999995</c:v>
                </c:pt>
                <c:pt idx="3">
                  <c:v>93.406099999999995</c:v>
                </c:pt>
                <c:pt idx="4">
                  <c:v>91.844999999999999</c:v>
                </c:pt>
                <c:pt idx="5">
                  <c:v>91.605800000000002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B-E642-947C-29BB158418A9}"/>
            </c:ext>
          </c:extLst>
        </c:ser>
        <c:ser>
          <c:idx val="2"/>
          <c:order val="3"/>
          <c:tx>
            <c:strRef>
              <c:f>'Group C'!$B$59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C'!$C$59:$H$59</c:f>
              <c:numCache>
                <c:formatCode>General</c:formatCode>
                <c:ptCount val="6"/>
                <c:pt idx="0">
                  <c:v>88.208799999999997</c:v>
                </c:pt>
                <c:pt idx="1">
                  <c:v>92.793000000000006</c:v>
                </c:pt>
                <c:pt idx="2">
                  <c:v>89.710300000000004</c:v>
                </c:pt>
                <c:pt idx="3">
                  <c:v>92.700100000000006</c:v>
                </c:pt>
                <c:pt idx="4">
                  <c:v>91.564599999999999</c:v>
                </c:pt>
                <c:pt idx="5">
                  <c:v>91.81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B-E642-947C-29BB158418A9}"/>
            </c:ext>
          </c:extLst>
        </c:ser>
        <c:ser>
          <c:idx val="3"/>
          <c:order val="4"/>
          <c:tx>
            <c:strRef>
              <c:f>'Group C'!$B$60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C'!$C$60:$H$60</c:f>
              <c:numCache>
                <c:formatCode>General</c:formatCode>
                <c:ptCount val="6"/>
                <c:pt idx="0">
                  <c:v>92.175700000000006</c:v>
                </c:pt>
                <c:pt idx="1">
                  <c:v>92.175700000000006</c:v>
                </c:pt>
                <c:pt idx="2">
                  <c:v>92.175700000000006</c:v>
                </c:pt>
                <c:pt idx="3">
                  <c:v>92.175700000000006</c:v>
                </c:pt>
                <c:pt idx="4">
                  <c:v>92.175700000000006</c:v>
                </c:pt>
                <c:pt idx="5">
                  <c:v>92.175700000000006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B-E642-947C-29BB15841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0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C'!$J$56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C'!$K$56:$P$56</c:f>
              <c:numCache>
                <c:formatCode>General</c:formatCode>
                <c:ptCount val="6"/>
                <c:pt idx="0">
                  <c:v>1.48071</c:v>
                </c:pt>
                <c:pt idx="1">
                  <c:v>2.4062899999999998</c:v>
                </c:pt>
                <c:pt idx="2">
                  <c:v>2.5469499999999998</c:v>
                </c:pt>
                <c:pt idx="3">
                  <c:v>2.7611500000000002</c:v>
                </c:pt>
                <c:pt idx="4">
                  <c:v>2.7946200000000001</c:v>
                </c:pt>
                <c:pt idx="5">
                  <c:v>2.7868400000000002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D-F145-85E9-37712EDF8E3C}"/>
            </c:ext>
          </c:extLst>
        </c:ser>
        <c:ser>
          <c:idx val="1"/>
          <c:order val="1"/>
          <c:tx>
            <c:strRef>
              <c:f>'Group C'!$J$57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C'!$K$57:$P$57</c:f>
              <c:numCache>
                <c:formatCode>General</c:formatCode>
                <c:ptCount val="6"/>
                <c:pt idx="0">
                  <c:v>1.74753</c:v>
                </c:pt>
                <c:pt idx="1">
                  <c:v>1.2285699999999999</c:v>
                </c:pt>
                <c:pt idx="2">
                  <c:v>1.32196</c:v>
                </c:pt>
                <c:pt idx="3">
                  <c:v>1.2960400000000001</c:v>
                </c:pt>
                <c:pt idx="4">
                  <c:v>1.2927500000000001</c:v>
                </c:pt>
                <c:pt idx="5">
                  <c:v>1.29023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D-F145-85E9-37712EDF8E3C}"/>
            </c:ext>
          </c:extLst>
        </c:ser>
        <c:ser>
          <c:idx val="4"/>
          <c:order val="2"/>
          <c:tx>
            <c:strRef>
              <c:f>'Group C'!$J$58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C'!$K$58:$P$58</c:f>
              <c:numCache>
                <c:formatCode>General</c:formatCode>
                <c:ptCount val="6"/>
                <c:pt idx="0">
                  <c:v>1.4087099999999999</c:v>
                </c:pt>
                <c:pt idx="1">
                  <c:v>1.3507100000000001</c:v>
                </c:pt>
                <c:pt idx="2">
                  <c:v>1.30399</c:v>
                </c:pt>
                <c:pt idx="3">
                  <c:v>1.25376</c:v>
                </c:pt>
                <c:pt idx="4">
                  <c:v>1.2542800000000001</c:v>
                </c:pt>
                <c:pt idx="5">
                  <c:v>1.2559400000000001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DD-F145-85E9-37712EDF8E3C}"/>
            </c:ext>
          </c:extLst>
        </c:ser>
        <c:ser>
          <c:idx val="2"/>
          <c:order val="3"/>
          <c:tx>
            <c:strRef>
              <c:f>'Group C'!$J$59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C'!$K$59:$P$59</c:f>
              <c:numCache>
                <c:formatCode>General</c:formatCode>
                <c:ptCount val="6"/>
                <c:pt idx="0">
                  <c:v>1.4971300000000001</c:v>
                </c:pt>
                <c:pt idx="1">
                  <c:v>1.2864500000000001</c:v>
                </c:pt>
                <c:pt idx="2">
                  <c:v>1.2856000000000001</c:v>
                </c:pt>
                <c:pt idx="3">
                  <c:v>1.2599</c:v>
                </c:pt>
                <c:pt idx="4">
                  <c:v>1.24861</c:v>
                </c:pt>
                <c:pt idx="5">
                  <c:v>1.2516700000000001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DD-F145-85E9-37712EDF8E3C}"/>
            </c:ext>
          </c:extLst>
        </c:ser>
        <c:ser>
          <c:idx val="3"/>
          <c:order val="4"/>
          <c:tx>
            <c:strRef>
              <c:f>'Group C'!$J$60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C'!$K$60:$P$60</c:f>
              <c:numCache>
                <c:formatCode>General</c:formatCode>
                <c:ptCount val="6"/>
                <c:pt idx="0">
                  <c:v>1.2475000000000001</c:v>
                </c:pt>
                <c:pt idx="1">
                  <c:v>1.2475000000000001</c:v>
                </c:pt>
                <c:pt idx="2">
                  <c:v>1.2475000000000001</c:v>
                </c:pt>
                <c:pt idx="3">
                  <c:v>1.2475000000000001</c:v>
                </c:pt>
                <c:pt idx="4">
                  <c:v>1.2475000000000001</c:v>
                </c:pt>
                <c:pt idx="5">
                  <c:v>1.2475000000000001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DD-F145-85E9-37712EDF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SD </a:t>
            </a:r>
            <a:r>
              <a:rPr lang="en-US" baseline="0"/>
              <a:t>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D'!$K$5:$P$5</c:f>
              <c:numCache>
                <c:formatCode>General</c:formatCode>
                <c:ptCount val="6"/>
                <c:pt idx="0">
                  <c:v>6.3463500000000002</c:v>
                </c:pt>
                <c:pt idx="1">
                  <c:v>6.2552000000000003</c:v>
                </c:pt>
                <c:pt idx="2">
                  <c:v>6.0777299999999999</c:v>
                </c:pt>
                <c:pt idx="3">
                  <c:v>6.0872799999999998</c:v>
                </c:pt>
                <c:pt idx="4">
                  <c:v>6.0813199999999998</c:v>
                </c:pt>
                <c:pt idx="5">
                  <c:v>6.08127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0-D043-81C9-59380713EA86}"/>
            </c:ext>
          </c:extLst>
        </c:ser>
        <c:ser>
          <c:idx val="1"/>
          <c:order val="1"/>
          <c:tx>
            <c:strRef>
              <c:f>'Group D'!$J$6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D'!$K$6:$P$6</c:f>
              <c:numCache>
                <c:formatCode>General</c:formatCode>
                <c:ptCount val="6"/>
                <c:pt idx="0">
                  <c:v>6.5226300000000004</c:v>
                </c:pt>
                <c:pt idx="1">
                  <c:v>5.8961199999999998</c:v>
                </c:pt>
                <c:pt idx="2">
                  <c:v>6.0547000000000004</c:v>
                </c:pt>
                <c:pt idx="3">
                  <c:v>6.0577500000000004</c:v>
                </c:pt>
                <c:pt idx="4">
                  <c:v>6.0489800000000002</c:v>
                </c:pt>
                <c:pt idx="5">
                  <c:v>6.04901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0-D043-81C9-59380713EA86}"/>
            </c:ext>
          </c:extLst>
        </c:ser>
        <c:ser>
          <c:idx val="4"/>
          <c:order val="2"/>
          <c:tx>
            <c:strRef>
              <c:f>'Group D'!$J$7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D'!$K$7:$P$7</c:f>
              <c:numCache>
                <c:formatCode>General</c:formatCode>
                <c:ptCount val="6"/>
                <c:pt idx="0">
                  <c:v>6.1764999999999999</c:v>
                </c:pt>
                <c:pt idx="1">
                  <c:v>6.0684800000000001</c:v>
                </c:pt>
                <c:pt idx="2">
                  <c:v>6.0945400000000003</c:v>
                </c:pt>
                <c:pt idx="3">
                  <c:v>6.0520300000000002</c:v>
                </c:pt>
                <c:pt idx="4">
                  <c:v>6.0474300000000003</c:v>
                </c:pt>
                <c:pt idx="5">
                  <c:v>6.0488400000000002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0-D043-81C9-59380713EA86}"/>
            </c:ext>
          </c:extLst>
        </c:ser>
        <c:ser>
          <c:idx val="2"/>
          <c:order val="3"/>
          <c:tx>
            <c:strRef>
              <c:f>'Group D'!$J$8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D'!$K$8:$P$8</c:f>
              <c:numCache>
                <c:formatCode>General</c:formatCode>
                <c:ptCount val="6"/>
                <c:pt idx="0">
                  <c:v>6.2875399999999999</c:v>
                </c:pt>
                <c:pt idx="1">
                  <c:v>5.9858700000000002</c:v>
                </c:pt>
                <c:pt idx="2">
                  <c:v>6.0799799999999999</c:v>
                </c:pt>
                <c:pt idx="3">
                  <c:v>6.0591499999999998</c:v>
                </c:pt>
                <c:pt idx="4">
                  <c:v>6.0493399999999999</c:v>
                </c:pt>
                <c:pt idx="5">
                  <c:v>6.0477100000000004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A0-D043-81C9-59380713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 SD </a:t>
            </a:r>
            <a:r>
              <a:rPr lang="en-US" baseline="0"/>
              <a:t>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D'!$C$5:$H$5</c:f>
              <c:numCache>
                <c:formatCode>General</c:formatCode>
                <c:ptCount val="6"/>
                <c:pt idx="0">
                  <c:v>5.6894299999999998</c:v>
                </c:pt>
                <c:pt idx="1">
                  <c:v>4.5088699999999999</c:v>
                </c:pt>
                <c:pt idx="2">
                  <c:v>4.4864100000000002</c:v>
                </c:pt>
                <c:pt idx="3">
                  <c:v>4.4341900000000001</c:v>
                </c:pt>
                <c:pt idx="4">
                  <c:v>4.4498300000000004</c:v>
                </c:pt>
                <c:pt idx="5">
                  <c:v>4.4508200000000002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4-704F-83E9-5264F9C14BA7}"/>
            </c:ext>
          </c:extLst>
        </c:ser>
        <c:ser>
          <c:idx val="1"/>
          <c:order val="1"/>
          <c:tx>
            <c:strRef>
              <c:f>'Group D'!$B$6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D'!$C$6:$H$6</c:f>
              <c:numCache>
                <c:formatCode>General</c:formatCode>
                <c:ptCount val="6"/>
                <c:pt idx="0">
                  <c:v>4.35982</c:v>
                </c:pt>
                <c:pt idx="1">
                  <c:v>4.4876800000000001</c:v>
                </c:pt>
                <c:pt idx="2">
                  <c:v>4.5423400000000003</c:v>
                </c:pt>
                <c:pt idx="3">
                  <c:v>4.5129799999999998</c:v>
                </c:pt>
                <c:pt idx="4">
                  <c:v>4.5162399999999998</c:v>
                </c:pt>
                <c:pt idx="5">
                  <c:v>4.5095400000000003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4-704F-83E9-5264F9C14BA7}"/>
            </c:ext>
          </c:extLst>
        </c:ser>
        <c:ser>
          <c:idx val="4"/>
          <c:order val="2"/>
          <c:tx>
            <c:strRef>
              <c:f>'Group D'!$B$7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D'!$C$7:$H$7</c:f>
              <c:numCache>
                <c:formatCode>General</c:formatCode>
                <c:ptCount val="6"/>
                <c:pt idx="0">
                  <c:v>4.4192799999999997</c:v>
                </c:pt>
                <c:pt idx="1">
                  <c:v>4.4172799999999999</c:v>
                </c:pt>
                <c:pt idx="2">
                  <c:v>4.6080800000000002</c:v>
                </c:pt>
                <c:pt idx="3">
                  <c:v>4.5535399999999999</c:v>
                </c:pt>
                <c:pt idx="4">
                  <c:v>4.5128599999999999</c:v>
                </c:pt>
                <c:pt idx="5">
                  <c:v>4.5150399999999999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4-704F-83E9-5264F9C14BA7}"/>
            </c:ext>
          </c:extLst>
        </c:ser>
        <c:ser>
          <c:idx val="2"/>
          <c:order val="3"/>
          <c:tx>
            <c:strRef>
              <c:f>'Group D'!$B$8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D'!$C$8:$H$8</c:f>
              <c:numCache>
                <c:formatCode>General</c:formatCode>
                <c:ptCount val="6"/>
                <c:pt idx="0">
                  <c:v>4.5594900000000003</c:v>
                </c:pt>
                <c:pt idx="1">
                  <c:v>4.5669899999999997</c:v>
                </c:pt>
                <c:pt idx="2">
                  <c:v>4.5250700000000004</c:v>
                </c:pt>
                <c:pt idx="3">
                  <c:v>4.5523899999999999</c:v>
                </c:pt>
                <c:pt idx="4">
                  <c:v>4.5117200000000004</c:v>
                </c:pt>
                <c:pt idx="5">
                  <c:v>4.5165800000000003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94-704F-83E9-5264F9C14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 SE for Batch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D'!$B$27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D'!$C$27:$H$27</c:f>
              <c:numCache>
                <c:formatCode>General</c:formatCode>
                <c:ptCount val="6"/>
                <c:pt idx="0">
                  <c:v>0.56894299999999998</c:v>
                </c:pt>
                <c:pt idx="1">
                  <c:v>0.14258299999999999</c:v>
                </c:pt>
                <c:pt idx="2">
                  <c:v>4.4864099999999997E-2</c:v>
                </c:pt>
                <c:pt idx="3">
                  <c:v>1.4022099999999999E-2</c:v>
                </c:pt>
                <c:pt idx="4">
                  <c:v>4.4498300000000001E-3</c:v>
                </c:pt>
                <c:pt idx="5">
                  <c:v>1.4074700000000001E-3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E-A244-BAC9-3DCB0AE26051}"/>
            </c:ext>
          </c:extLst>
        </c:ser>
        <c:ser>
          <c:idx val="1"/>
          <c:order val="1"/>
          <c:tx>
            <c:strRef>
              <c:f>'Group D'!$B$28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D'!$C$28:$H$28</c:f>
              <c:numCache>
                <c:formatCode>General</c:formatCode>
                <c:ptCount val="6"/>
                <c:pt idx="0">
                  <c:v>0.43598199999999998</c:v>
                </c:pt>
                <c:pt idx="1">
                  <c:v>0.14191300000000001</c:v>
                </c:pt>
                <c:pt idx="2">
                  <c:v>4.5423400000000003E-2</c:v>
                </c:pt>
                <c:pt idx="3">
                  <c:v>1.4271300000000001E-2</c:v>
                </c:pt>
                <c:pt idx="4">
                  <c:v>4.5162400000000004E-3</c:v>
                </c:pt>
                <c:pt idx="5">
                  <c:v>1.4260399999999999E-3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E-A244-BAC9-3DCB0AE26051}"/>
            </c:ext>
          </c:extLst>
        </c:ser>
        <c:ser>
          <c:idx val="4"/>
          <c:order val="2"/>
          <c:tx>
            <c:strRef>
              <c:f>'Group D'!$B$29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D'!$C$29:$H$29</c:f>
              <c:numCache>
                <c:formatCode>General</c:formatCode>
                <c:ptCount val="6"/>
                <c:pt idx="0">
                  <c:v>0.44192799999999999</c:v>
                </c:pt>
                <c:pt idx="1">
                  <c:v>0.13968700000000001</c:v>
                </c:pt>
                <c:pt idx="2">
                  <c:v>4.6080799999999998E-2</c:v>
                </c:pt>
                <c:pt idx="3">
                  <c:v>1.43996E-2</c:v>
                </c:pt>
                <c:pt idx="4">
                  <c:v>4.5128599999999996E-3</c:v>
                </c:pt>
                <c:pt idx="5">
                  <c:v>1.42778E-3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FE-A244-BAC9-3DCB0AE26051}"/>
            </c:ext>
          </c:extLst>
        </c:ser>
        <c:ser>
          <c:idx val="2"/>
          <c:order val="3"/>
          <c:tx>
            <c:strRef>
              <c:f>'Group D'!$B$30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D'!$C$30:$H$30</c:f>
              <c:numCache>
                <c:formatCode>General</c:formatCode>
                <c:ptCount val="6"/>
                <c:pt idx="0">
                  <c:v>0.45594899999999999</c:v>
                </c:pt>
                <c:pt idx="1">
                  <c:v>0.14442099999999999</c:v>
                </c:pt>
                <c:pt idx="2">
                  <c:v>4.5250699999999998E-2</c:v>
                </c:pt>
                <c:pt idx="3">
                  <c:v>1.43959E-2</c:v>
                </c:pt>
                <c:pt idx="4">
                  <c:v>4.5117200000000003E-3</c:v>
                </c:pt>
                <c:pt idx="5">
                  <c:v>1.4282699999999999E-3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FE-A244-BAC9-3DCB0AE26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SE for Batch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D'!$J$27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D'!$K$27:$P$27</c:f>
              <c:numCache>
                <c:formatCode>General</c:formatCode>
                <c:ptCount val="6"/>
                <c:pt idx="0">
                  <c:v>0.63463499999999995</c:v>
                </c:pt>
                <c:pt idx="1">
                  <c:v>0.19780700000000001</c:v>
                </c:pt>
                <c:pt idx="2">
                  <c:v>6.0777299999999999E-2</c:v>
                </c:pt>
                <c:pt idx="3">
                  <c:v>1.9249700000000002E-2</c:v>
                </c:pt>
                <c:pt idx="4">
                  <c:v>6.0813200000000003E-3</c:v>
                </c:pt>
                <c:pt idx="5">
                  <c:v>1.92307E-3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B-4C43-8515-F8644A2D50F2}"/>
            </c:ext>
          </c:extLst>
        </c:ser>
        <c:ser>
          <c:idx val="1"/>
          <c:order val="1"/>
          <c:tx>
            <c:strRef>
              <c:f>'Group D'!$J$28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D'!$K$28:$P$28</c:f>
              <c:numCache>
                <c:formatCode>General</c:formatCode>
                <c:ptCount val="6"/>
                <c:pt idx="0">
                  <c:v>0.65226300000000004</c:v>
                </c:pt>
                <c:pt idx="1">
                  <c:v>0.18645200000000001</c:v>
                </c:pt>
                <c:pt idx="2">
                  <c:v>6.0546999999999997E-2</c:v>
                </c:pt>
                <c:pt idx="3">
                  <c:v>1.9156300000000001E-2</c:v>
                </c:pt>
                <c:pt idx="4">
                  <c:v>6.0489799999999998E-3</c:v>
                </c:pt>
                <c:pt idx="5">
                  <c:v>1.91286E-3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B-4C43-8515-F8644A2D50F2}"/>
            </c:ext>
          </c:extLst>
        </c:ser>
        <c:ser>
          <c:idx val="4"/>
          <c:order val="2"/>
          <c:tx>
            <c:strRef>
              <c:f>'Group D'!$J$29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D'!$K$29:$P$29</c:f>
              <c:numCache>
                <c:formatCode>General</c:formatCode>
                <c:ptCount val="6"/>
                <c:pt idx="0">
                  <c:v>0.61765000000000003</c:v>
                </c:pt>
                <c:pt idx="1">
                  <c:v>0.19190199999999999</c:v>
                </c:pt>
                <c:pt idx="2">
                  <c:v>6.0945399999999997E-2</c:v>
                </c:pt>
                <c:pt idx="3">
                  <c:v>1.9138200000000001E-2</c:v>
                </c:pt>
                <c:pt idx="4">
                  <c:v>6.0474300000000003E-3</c:v>
                </c:pt>
                <c:pt idx="5">
                  <c:v>1.91281E-3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B-4C43-8515-F8644A2D50F2}"/>
            </c:ext>
          </c:extLst>
        </c:ser>
        <c:ser>
          <c:idx val="2"/>
          <c:order val="3"/>
          <c:tx>
            <c:strRef>
              <c:f>'Group D'!$J$30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D'!$K$30:$P$30</c:f>
              <c:numCache>
                <c:formatCode>General</c:formatCode>
                <c:ptCount val="6"/>
                <c:pt idx="0">
                  <c:v>0.62875400000000004</c:v>
                </c:pt>
                <c:pt idx="1">
                  <c:v>0.18929000000000001</c:v>
                </c:pt>
                <c:pt idx="2">
                  <c:v>6.0799800000000001E-2</c:v>
                </c:pt>
                <c:pt idx="3">
                  <c:v>1.9160699999999999E-2</c:v>
                </c:pt>
                <c:pt idx="4">
                  <c:v>6.0493400000000003E-3</c:v>
                </c:pt>
                <c:pt idx="5">
                  <c:v>1.91245E-3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B-4C43-8515-F8644A2D5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</a:t>
            </a:r>
            <a:r>
              <a:rPr lang="en-US" baseline="0"/>
              <a:t> SD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D'!$B$52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D'!$C$52:$H$52</c:f>
              <c:numCache>
                <c:formatCode>General</c:formatCode>
                <c:ptCount val="6"/>
                <c:pt idx="0">
                  <c:v>15.834099999999999</c:v>
                </c:pt>
                <c:pt idx="1">
                  <c:v>13.1167</c:v>
                </c:pt>
                <c:pt idx="2">
                  <c:v>13.09</c:v>
                </c:pt>
                <c:pt idx="3">
                  <c:v>12.9674</c:v>
                </c:pt>
                <c:pt idx="4">
                  <c:v>13.003399999999999</c:v>
                </c:pt>
                <c:pt idx="5">
                  <c:v>13.005800000000001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6-1743-9AAB-DD1F9B7DDF12}"/>
            </c:ext>
          </c:extLst>
        </c:ser>
        <c:ser>
          <c:idx val="1"/>
          <c:order val="1"/>
          <c:tx>
            <c:strRef>
              <c:f>'Group D'!$B$53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D'!$C$53:$H$53</c:f>
              <c:numCache>
                <c:formatCode>General</c:formatCode>
                <c:ptCount val="6"/>
                <c:pt idx="0">
                  <c:v>12.8422</c:v>
                </c:pt>
                <c:pt idx="1">
                  <c:v>13.0707</c:v>
                </c:pt>
                <c:pt idx="2">
                  <c:v>13.212</c:v>
                </c:pt>
                <c:pt idx="3">
                  <c:v>13.1477</c:v>
                </c:pt>
                <c:pt idx="4">
                  <c:v>13.1517</c:v>
                </c:pt>
                <c:pt idx="5">
                  <c:v>13.135400000000001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6-1743-9AAB-DD1F9B7DDF12}"/>
            </c:ext>
          </c:extLst>
        </c:ser>
        <c:ser>
          <c:idx val="4"/>
          <c:order val="2"/>
          <c:tx>
            <c:strRef>
              <c:f>'Group D'!$B$54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D'!$C$54:$H$54</c:f>
              <c:numCache>
                <c:formatCode>General</c:formatCode>
                <c:ptCount val="6"/>
                <c:pt idx="0">
                  <c:v>12.9557</c:v>
                </c:pt>
                <c:pt idx="1">
                  <c:v>12.8813</c:v>
                </c:pt>
                <c:pt idx="2">
                  <c:v>13.343400000000001</c:v>
                </c:pt>
                <c:pt idx="3">
                  <c:v>13.234500000000001</c:v>
                </c:pt>
                <c:pt idx="4">
                  <c:v>13.142099999999999</c:v>
                </c:pt>
                <c:pt idx="5">
                  <c:v>13.148099999999999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6-1743-9AAB-DD1F9B7DDF12}"/>
            </c:ext>
          </c:extLst>
        </c:ser>
        <c:ser>
          <c:idx val="2"/>
          <c:order val="3"/>
          <c:tx>
            <c:strRef>
              <c:f>'Group D'!$B$55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D'!$C$55:$H$55</c:f>
              <c:numCache>
                <c:formatCode>General</c:formatCode>
                <c:ptCount val="6"/>
                <c:pt idx="0">
                  <c:v>13.5847</c:v>
                </c:pt>
                <c:pt idx="1">
                  <c:v>13.3407</c:v>
                </c:pt>
                <c:pt idx="2">
                  <c:v>13.1747</c:v>
                </c:pt>
                <c:pt idx="3">
                  <c:v>13.2354</c:v>
                </c:pt>
                <c:pt idx="4">
                  <c:v>13.1393</c:v>
                </c:pt>
                <c:pt idx="5">
                  <c:v>13.150600000000001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6-1743-9AAB-DD1F9B7D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6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SD for Batch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D'!$J$52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D'!$K$52:$P$52</c:f>
              <c:numCache>
                <c:formatCode>General</c:formatCode>
                <c:ptCount val="6"/>
                <c:pt idx="0">
                  <c:v>11.2165</c:v>
                </c:pt>
                <c:pt idx="1">
                  <c:v>10.881</c:v>
                </c:pt>
                <c:pt idx="2">
                  <c:v>10.530799999999999</c:v>
                </c:pt>
                <c:pt idx="3">
                  <c:v>10.541600000000001</c:v>
                </c:pt>
                <c:pt idx="4">
                  <c:v>10.5321</c:v>
                </c:pt>
                <c:pt idx="5">
                  <c:v>10.5304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5-D343-A3DC-2A2C2E2BA606}"/>
            </c:ext>
          </c:extLst>
        </c:ser>
        <c:ser>
          <c:idx val="1"/>
          <c:order val="1"/>
          <c:tx>
            <c:strRef>
              <c:f>'Group D'!$J$53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D'!$K$53:$P$53</c:f>
              <c:numCache>
                <c:formatCode>General</c:formatCode>
                <c:ptCount val="6"/>
                <c:pt idx="0">
                  <c:v>11.3238</c:v>
                </c:pt>
                <c:pt idx="1">
                  <c:v>10.126200000000001</c:v>
                </c:pt>
                <c:pt idx="2">
                  <c:v>10.435</c:v>
                </c:pt>
                <c:pt idx="3">
                  <c:v>10.4359</c:v>
                </c:pt>
                <c:pt idx="4">
                  <c:v>10.414300000000001</c:v>
                </c:pt>
                <c:pt idx="5">
                  <c:v>10.4125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5-D343-A3DC-2A2C2E2BA606}"/>
            </c:ext>
          </c:extLst>
        </c:ser>
        <c:ser>
          <c:idx val="4"/>
          <c:order val="2"/>
          <c:tx>
            <c:strRef>
              <c:f>'Group D'!$J$54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D'!$K$54:$P$54</c:f>
              <c:numCache>
                <c:formatCode>General</c:formatCode>
                <c:ptCount val="6"/>
                <c:pt idx="0">
                  <c:v>10.790900000000001</c:v>
                </c:pt>
                <c:pt idx="1">
                  <c:v>10.4581</c:v>
                </c:pt>
                <c:pt idx="2">
                  <c:v>10.5022</c:v>
                </c:pt>
                <c:pt idx="3">
                  <c:v>10.4107</c:v>
                </c:pt>
                <c:pt idx="4">
                  <c:v>10.405200000000001</c:v>
                </c:pt>
                <c:pt idx="5">
                  <c:v>10.4071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D343-A3DC-2A2C2E2BA606}"/>
            </c:ext>
          </c:extLst>
        </c:ser>
        <c:ser>
          <c:idx val="2"/>
          <c:order val="3"/>
          <c:tx>
            <c:strRef>
              <c:f>'Group D'!$J$55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D'!$K$55:$P$55</c:f>
              <c:numCache>
                <c:formatCode>General</c:formatCode>
                <c:ptCount val="6"/>
                <c:pt idx="0">
                  <c:v>10.7928</c:v>
                </c:pt>
                <c:pt idx="1">
                  <c:v>10.3063</c:v>
                </c:pt>
                <c:pt idx="2">
                  <c:v>10.476000000000001</c:v>
                </c:pt>
                <c:pt idx="3">
                  <c:v>10.4307</c:v>
                </c:pt>
                <c:pt idx="4">
                  <c:v>10.407</c:v>
                </c:pt>
                <c:pt idx="5">
                  <c:v>10.404199999999999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5-D343-A3DC-2A2C2E2B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Call: SE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D'!$B$77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D'!$C$77:$H$77</c:f>
              <c:numCache>
                <c:formatCode>General</c:formatCode>
                <c:ptCount val="6"/>
                <c:pt idx="0">
                  <c:v>1.58341</c:v>
                </c:pt>
                <c:pt idx="1">
                  <c:v>0.41478799999999999</c:v>
                </c:pt>
                <c:pt idx="2">
                  <c:v>0.13089999999999999</c:v>
                </c:pt>
                <c:pt idx="3">
                  <c:v>4.10067E-2</c:v>
                </c:pt>
                <c:pt idx="4">
                  <c:v>1.30034E-2</c:v>
                </c:pt>
                <c:pt idx="5">
                  <c:v>4.1127999999999998E-3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9-C340-B9BA-8196E7AF18BE}"/>
            </c:ext>
          </c:extLst>
        </c:ser>
        <c:ser>
          <c:idx val="1"/>
          <c:order val="1"/>
          <c:tx>
            <c:strRef>
              <c:f>'Group D'!$B$78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D'!$C$78:$H$78</c:f>
              <c:numCache>
                <c:formatCode>General</c:formatCode>
                <c:ptCount val="6"/>
                <c:pt idx="0">
                  <c:v>1.2842199999999999</c:v>
                </c:pt>
                <c:pt idx="1">
                  <c:v>0.41333300000000001</c:v>
                </c:pt>
                <c:pt idx="2">
                  <c:v>0.13211999999999999</c:v>
                </c:pt>
                <c:pt idx="3">
                  <c:v>4.1576700000000001E-2</c:v>
                </c:pt>
                <c:pt idx="4">
                  <c:v>1.3151700000000001E-2</c:v>
                </c:pt>
                <c:pt idx="5">
                  <c:v>4.1537800000000001E-3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9-C340-B9BA-8196E7AF18BE}"/>
            </c:ext>
          </c:extLst>
        </c:ser>
        <c:ser>
          <c:idx val="4"/>
          <c:order val="2"/>
          <c:tx>
            <c:strRef>
              <c:f>'Group D'!$B$79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D'!$C$79:$H$79</c:f>
              <c:numCache>
                <c:formatCode>General</c:formatCode>
                <c:ptCount val="6"/>
                <c:pt idx="0">
                  <c:v>1.2955700000000001</c:v>
                </c:pt>
                <c:pt idx="1">
                  <c:v>0.40734199999999998</c:v>
                </c:pt>
                <c:pt idx="2">
                  <c:v>0.133434</c:v>
                </c:pt>
                <c:pt idx="3">
                  <c:v>4.1851100000000002E-2</c:v>
                </c:pt>
                <c:pt idx="4">
                  <c:v>1.31421E-2</c:v>
                </c:pt>
                <c:pt idx="5">
                  <c:v>4.1577999999999997E-3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F9-C340-B9BA-8196E7AF18BE}"/>
            </c:ext>
          </c:extLst>
        </c:ser>
        <c:ser>
          <c:idx val="2"/>
          <c:order val="3"/>
          <c:tx>
            <c:strRef>
              <c:f>'Group D'!$B$80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D'!$C$80:$H$80</c:f>
              <c:numCache>
                <c:formatCode>General</c:formatCode>
                <c:ptCount val="6"/>
                <c:pt idx="0">
                  <c:v>1.3584700000000001</c:v>
                </c:pt>
                <c:pt idx="1">
                  <c:v>0.421871</c:v>
                </c:pt>
                <c:pt idx="2">
                  <c:v>0.131747</c:v>
                </c:pt>
                <c:pt idx="3">
                  <c:v>4.1854099999999998E-2</c:v>
                </c:pt>
                <c:pt idx="4">
                  <c:v>1.31393E-2</c:v>
                </c:pt>
                <c:pt idx="5">
                  <c:v>4.1585900000000002E-3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F9-C340-B9BA-8196E7AF1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SE </a:t>
            </a:r>
            <a:r>
              <a:rPr lang="en-US" baseline="0"/>
              <a:t>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D'!$J$77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D'!$K$77:$P$77</c:f>
              <c:numCache>
                <c:formatCode>General</c:formatCode>
                <c:ptCount val="6"/>
                <c:pt idx="0">
                  <c:v>1.12165</c:v>
                </c:pt>
                <c:pt idx="1">
                  <c:v>0.344088</c:v>
                </c:pt>
                <c:pt idx="2">
                  <c:v>0.105308</c:v>
                </c:pt>
                <c:pt idx="3">
                  <c:v>3.3335499999999997E-2</c:v>
                </c:pt>
                <c:pt idx="4">
                  <c:v>1.0532100000000001E-2</c:v>
                </c:pt>
                <c:pt idx="5">
                  <c:v>3.33001E-3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E-6D4C-AB0C-A4E286C68EDD}"/>
            </c:ext>
          </c:extLst>
        </c:ser>
        <c:ser>
          <c:idx val="1"/>
          <c:order val="1"/>
          <c:tx>
            <c:strRef>
              <c:f>'Group D'!$J$78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D'!$K$78:$P$78</c:f>
              <c:numCache>
                <c:formatCode>General</c:formatCode>
                <c:ptCount val="6"/>
                <c:pt idx="0">
                  <c:v>1.1323799999999999</c:v>
                </c:pt>
                <c:pt idx="1">
                  <c:v>0.32021899999999998</c:v>
                </c:pt>
                <c:pt idx="2">
                  <c:v>0.10435</c:v>
                </c:pt>
                <c:pt idx="3">
                  <c:v>3.3001200000000001E-2</c:v>
                </c:pt>
                <c:pt idx="4">
                  <c:v>1.04143E-2</c:v>
                </c:pt>
                <c:pt idx="5">
                  <c:v>3.2927099999999999E-3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E-6D4C-AB0C-A4E286C68EDD}"/>
            </c:ext>
          </c:extLst>
        </c:ser>
        <c:ser>
          <c:idx val="4"/>
          <c:order val="2"/>
          <c:tx>
            <c:strRef>
              <c:f>'Group D'!$J$79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D'!$K$79:$P$79</c:f>
              <c:numCache>
                <c:formatCode>General</c:formatCode>
                <c:ptCount val="6"/>
                <c:pt idx="0">
                  <c:v>1.0790900000000001</c:v>
                </c:pt>
                <c:pt idx="1">
                  <c:v>0.33071499999999998</c:v>
                </c:pt>
                <c:pt idx="2">
                  <c:v>0.105022</c:v>
                </c:pt>
                <c:pt idx="3">
                  <c:v>3.2921499999999999E-2</c:v>
                </c:pt>
                <c:pt idx="4">
                  <c:v>1.04052E-2</c:v>
                </c:pt>
                <c:pt idx="5">
                  <c:v>3.29101E-3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E-6D4C-AB0C-A4E286C68EDD}"/>
            </c:ext>
          </c:extLst>
        </c:ser>
        <c:ser>
          <c:idx val="2"/>
          <c:order val="3"/>
          <c:tx>
            <c:strRef>
              <c:f>'Group D'!$J$80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D'!$K$80:$P$80</c:f>
              <c:numCache>
                <c:formatCode>General</c:formatCode>
                <c:ptCount val="6"/>
                <c:pt idx="0">
                  <c:v>1.07928</c:v>
                </c:pt>
                <c:pt idx="1">
                  <c:v>0.32591300000000001</c:v>
                </c:pt>
                <c:pt idx="2">
                  <c:v>0.10476000000000001</c:v>
                </c:pt>
                <c:pt idx="3">
                  <c:v>3.2984699999999999E-2</c:v>
                </c:pt>
                <c:pt idx="4">
                  <c:v>1.0407E-2</c:v>
                </c:pt>
                <c:pt idx="5">
                  <c:v>3.2900799999999999E-3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4E-6D4C-AB0C-A4E286C68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F'!$B$5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F'!$C$5:$H$5</c:f>
              <c:numCache>
                <c:formatCode>General</c:formatCode>
                <c:ptCount val="6"/>
                <c:pt idx="0" formatCode="0.00E+00">
                  <c:v>5655280000000</c:v>
                </c:pt>
                <c:pt idx="1">
                  <c:v>1.1999999999999999E+45</c:v>
                </c:pt>
                <c:pt idx="2">
                  <c:v>5.8420682810000004</c:v>
                </c:pt>
                <c:pt idx="3">
                  <c:v>5.8420460368776803</c:v>
                </c:pt>
                <c:pt idx="4">
                  <c:v>5.8420438130000001</c:v>
                </c:pt>
                <c:pt idx="5">
                  <c:v>5.8420435890000002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9-A34F-9EA5-52675A3AD8FF}"/>
            </c:ext>
          </c:extLst>
        </c:ser>
        <c:ser>
          <c:idx val="1"/>
          <c:order val="1"/>
          <c:tx>
            <c:strRef>
              <c:f>'Group F'!$B$6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F'!$C$6:$H$6</c:f>
              <c:numCache>
                <c:formatCode>General</c:formatCode>
                <c:ptCount val="6"/>
                <c:pt idx="0">
                  <c:v>6.3028899999999997</c:v>
                </c:pt>
                <c:pt idx="1">
                  <c:v>6.0741199999999997</c:v>
                </c:pt>
                <c:pt idx="2">
                  <c:v>5.9379299999999997</c:v>
                </c:pt>
                <c:pt idx="3">
                  <c:v>5.87066</c:v>
                </c:pt>
                <c:pt idx="4">
                  <c:v>5.8358499999999998</c:v>
                </c:pt>
                <c:pt idx="5">
                  <c:v>5.8456900000000003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79-A34F-9EA5-52675A3AD8FF}"/>
            </c:ext>
          </c:extLst>
        </c:ser>
        <c:ser>
          <c:idx val="3"/>
          <c:order val="2"/>
          <c:tx>
            <c:strRef>
              <c:f>'Group F'!$B$7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F'!$C$7:$H$7</c:f>
              <c:numCache>
                <c:formatCode>General</c:formatCode>
                <c:ptCount val="6"/>
                <c:pt idx="0">
                  <c:v>5.8462800000000001</c:v>
                </c:pt>
                <c:pt idx="1">
                  <c:v>5.8462800000000001</c:v>
                </c:pt>
                <c:pt idx="2">
                  <c:v>5.8462800000000001</c:v>
                </c:pt>
                <c:pt idx="3">
                  <c:v>5.8462800000000001</c:v>
                </c:pt>
                <c:pt idx="4">
                  <c:v>5.8462800000000001</c:v>
                </c:pt>
                <c:pt idx="5">
                  <c:v>5.8462800000000001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9-A34F-9EA5-52675A3A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F'!$B$25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F'!$C$25:$H$25</c:f>
              <c:numCache>
                <c:formatCode>General</c:formatCode>
                <c:ptCount val="6"/>
                <c:pt idx="0" formatCode="0.00E+00">
                  <c:v>1370240000000000</c:v>
                </c:pt>
                <c:pt idx="1">
                  <c:v>4.0711268900000004</c:v>
                </c:pt>
                <c:pt idx="2">
                  <c:v>4.0712845379999996</c:v>
                </c:pt>
                <c:pt idx="3">
                  <c:v>4.0713002989999998</c:v>
                </c:pt>
                <c:pt idx="4">
                  <c:v>4.0713018749999996</c:v>
                </c:pt>
                <c:pt idx="5">
                  <c:v>4.0713020330000003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E-0B4E-BA1B-BAB5266F4BEC}"/>
            </c:ext>
          </c:extLst>
        </c:ser>
        <c:ser>
          <c:idx val="3"/>
          <c:order val="1"/>
          <c:tx>
            <c:strRef>
              <c:f>'Group F'!$B$27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F'!$C$27:$H$27</c:f>
              <c:numCache>
                <c:formatCode>General</c:formatCode>
                <c:ptCount val="6"/>
                <c:pt idx="0">
                  <c:v>4.0732600000000003</c:v>
                </c:pt>
                <c:pt idx="1">
                  <c:v>4.0732600000000003</c:v>
                </c:pt>
                <c:pt idx="2">
                  <c:v>4.0732600000000003</c:v>
                </c:pt>
                <c:pt idx="3">
                  <c:v>4.0732600000000003</c:v>
                </c:pt>
                <c:pt idx="4">
                  <c:v>4.0732600000000003</c:v>
                </c:pt>
                <c:pt idx="5">
                  <c:v>4.0732600000000003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9E-0B4E-BA1B-BAB5266F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F'!$J$5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F'!$K$4:$P$4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F'!$K$5:$P$5</c:f>
              <c:numCache>
                <c:formatCode>General</c:formatCode>
                <c:ptCount val="6"/>
                <c:pt idx="0" formatCode="0.00E+00">
                  <c:v>-1.01676943188697E+87</c:v>
                </c:pt>
                <c:pt idx="1">
                  <c:v>65535</c:v>
                </c:pt>
                <c:pt idx="2">
                  <c:v>7.9632108480000001</c:v>
                </c:pt>
                <c:pt idx="3">
                  <c:v>7.9631205549999997</c:v>
                </c:pt>
                <c:pt idx="4">
                  <c:v>7.9631115259999996</c:v>
                </c:pt>
                <c:pt idx="5">
                  <c:v>7.9631106220000003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E-1941-B2AA-D9221E741AA2}"/>
            </c:ext>
          </c:extLst>
        </c:ser>
        <c:ser>
          <c:idx val="1"/>
          <c:order val="1"/>
          <c:tx>
            <c:strRef>
              <c:f>'Group F'!$J$6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F'!$K$6:$P$6</c:f>
              <c:numCache>
                <c:formatCode>General</c:formatCode>
                <c:ptCount val="6"/>
                <c:pt idx="0">
                  <c:v>8.8843300000000003</c:v>
                </c:pt>
                <c:pt idx="1">
                  <c:v>8.2869100000000007</c:v>
                </c:pt>
                <c:pt idx="2">
                  <c:v>8.1231100000000005</c:v>
                </c:pt>
                <c:pt idx="3">
                  <c:v>8.0067400000000006</c:v>
                </c:pt>
                <c:pt idx="4">
                  <c:v>7.9498199999999999</c:v>
                </c:pt>
                <c:pt idx="5">
                  <c:v>7.9653299999999998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E-1941-B2AA-D9221E741AA2}"/>
            </c:ext>
          </c:extLst>
        </c:ser>
        <c:ser>
          <c:idx val="3"/>
          <c:order val="2"/>
          <c:tx>
            <c:strRef>
              <c:f>'Group F'!$J$7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F'!$K$4:$P$4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F'!$K$7:$P$7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E-1941-B2AA-D9221E741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9.5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F'!$J$25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F'!$K$25:$P$25</c:f>
              <c:numCache>
                <c:formatCode>General</c:formatCode>
                <c:ptCount val="6"/>
                <c:pt idx="0" formatCode="0.00E+00">
                  <c:v>-2.9317E+274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1.1958587000000001</c:v>
                </c:pt>
                <c:pt idx="5">
                  <c:v>1.195862591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4-2546-B7DB-D9CF6352E764}"/>
            </c:ext>
          </c:extLst>
        </c:ser>
        <c:ser>
          <c:idx val="1"/>
          <c:order val="1"/>
          <c:tx>
            <c:strRef>
              <c:f>'Group F'!$J$26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F'!$K$26:$P$26</c:f>
              <c:numCache>
                <c:formatCode>General</c:formatCode>
                <c:ptCount val="6"/>
                <c:pt idx="0">
                  <c:v>1.4971300000000001</c:v>
                </c:pt>
                <c:pt idx="1">
                  <c:v>1.2864500000000001</c:v>
                </c:pt>
                <c:pt idx="2">
                  <c:v>1.2856000000000001</c:v>
                </c:pt>
                <c:pt idx="3">
                  <c:v>1.2599</c:v>
                </c:pt>
                <c:pt idx="4">
                  <c:v>1.24861</c:v>
                </c:pt>
                <c:pt idx="5">
                  <c:v>1.2516700000000001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F4-2546-B7DB-D9CF6352E764}"/>
            </c:ext>
          </c:extLst>
        </c:ser>
        <c:ser>
          <c:idx val="3"/>
          <c:order val="2"/>
          <c:tx>
            <c:strRef>
              <c:f>'Group F'!$J$27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F'!$K$27:$P$27</c:f>
              <c:numCache>
                <c:formatCode>General</c:formatCode>
                <c:ptCount val="6"/>
                <c:pt idx="0">
                  <c:v>1.2475000000000001</c:v>
                </c:pt>
                <c:pt idx="1">
                  <c:v>1.2475000000000001</c:v>
                </c:pt>
                <c:pt idx="2">
                  <c:v>1.2475000000000001</c:v>
                </c:pt>
                <c:pt idx="3">
                  <c:v>1.2475000000000001</c:v>
                </c:pt>
                <c:pt idx="4">
                  <c:v>1.2475000000000001</c:v>
                </c:pt>
                <c:pt idx="5">
                  <c:v>1.2475000000000001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4-2546-B7DB-D9CF6352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9</xdr:row>
      <xdr:rowOff>0</xdr:rowOff>
    </xdr:from>
    <xdr:to>
      <xdr:col>29</xdr:col>
      <xdr:colOff>793750</xdr:colOff>
      <xdr:row>23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28CC61-4EAF-7A4D-B86C-7544ECF48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0</xdr:rowOff>
    </xdr:from>
    <xdr:to>
      <xdr:col>16</xdr:col>
      <xdr:colOff>9652</xdr:colOff>
      <xdr:row>22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F5E689-3699-8C4E-9E58-3D3450195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8</xdr:col>
      <xdr:colOff>12700</xdr:colOff>
      <xdr:row>22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7947522-035F-9842-86ED-D091CC0E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8</xdr:col>
      <xdr:colOff>12700</xdr:colOff>
      <xdr:row>49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4BA0F7-F65D-B940-9D94-4C927F4F1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9652</xdr:colOff>
      <xdr:row>49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3378AE-0139-6044-B252-CBBBC4538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8</xdr:col>
      <xdr:colOff>9652</xdr:colOff>
      <xdr:row>76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4A5FBE-C31E-F54E-B781-F3E2A437C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16</xdr:col>
      <xdr:colOff>9652</xdr:colOff>
      <xdr:row>76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4431D4-46C3-0847-BB1A-5D0C497A2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16</xdr:col>
      <xdr:colOff>9652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800C8-ED8C-DF47-ADAC-53EEFC08F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</xdr:row>
      <xdr:rowOff>0</xdr:rowOff>
    </xdr:from>
    <xdr:to>
      <xdr:col>8</xdr:col>
      <xdr:colOff>12700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7E5960-6C18-5444-B80D-85E431920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8</xdr:col>
      <xdr:colOff>12700</xdr:colOff>
      <xdr:row>46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3FC139-359C-754E-8C2F-37259DE79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9652</xdr:colOff>
      <xdr:row>46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860674-B06C-8E4E-8DEE-8B06E0C34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8</xdr:col>
      <xdr:colOff>9652</xdr:colOff>
      <xdr:row>71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DB0C28-2662-7741-950D-5796CE046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16</xdr:col>
      <xdr:colOff>9652</xdr:colOff>
      <xdr:row>71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095CEF-EF90-074F-B429-8ACF7F73E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9652</xdr:colOff>
      <xdr:row>96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FF03A3-1336-6845-B5CB-CE44682D6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9652</xdr:colOff>
      <xdr:row>96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D6967C-DDBE-C149-81E1-7AA3F6AA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9652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0888F-E18A-CB48-B8EA-2E803CEE9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8</xdr:col>
      <xdr:colOff>9652</xdr:colOff>
      <xdr:row>43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F20358-96EE-704C-8757-7D3C4441B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16</xdr:col>
      <xdr:colOff>9652</xdr:colOff>
      <xdr:row>20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763BB9-C4F9-154E-8B06-A2D7753DB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16</xdr:col>
      <xdr:colOff>9652</xdr:colOff>
      <xdr:row>43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E6D395-E760-FE43-B584-2156367C8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E076-14E3-0144-8450-304B1525BACE}">
  <dimension ref="B1:AF30"/>
  <sheetViews>
    <sheetView showGridLines="0" topLeftCell="L1" workbookViewId="0">
      <selection activeCell="R5" sqref="R5:T15"/>
    </sheetView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6" max="6" width="14.33203125" bestFit="1" customWidth="1"/>
    <col min="9" max="9" width="2.83203125" customWidth="1"/>
    <col min="10" max="10" width="14.33203125" bestFit="1" customWidth="1"/>
    <col min="13" max="13" width="2.83203125" customWidth="1"/>
    <col min="14" max="14" width="14.33203125" bestFit="1" customWidth="1"/>
    <col min="21" max="21" width="2.83203125" customWidth="1"/>
    <col min="25" max="25" width="2.83203125" customWidth="1"/>
    <col min="29" max="29" width="2.83203125" customWidth="1"/>
  </cols>
  <sheetData>
    <row r="1" spans="2:32" x14ac:dyDescent="0.2">
      <c r="C1" s="8"/>
      <c r="D1" s="8"/>
    </row>
    <row r="2" spans="2:32" x14ac:dyDescent="0.2">
      <c r="B2" t="s">
        <v>24</v>
      </c>
      <c r="R2" t="s">
        <v>26</v>
      </c>
    </row>
    <row r="3" spans="2:32" ht="20" customHeight="1" x14ac:dyDescent="0.2">
      <c r="B3" s="15" t="s">
        <v>17</v>
      </c>
      <c r="C3" s="16"/>
      <c r="D3" s="17"/>
      <c r="F3" s="15" t="s">
        <v>18</v>
      </c>
      <c r="G3" s="16"/>
      <c r="H3" s="17"/>
      <c r="J3" s="15" t="s">
        <v>19</v>
      </c>
      <c r="K3" s="16"/>
      <c r="L3" s="17"/>
      <c r="N3" s="15" t="s">
        <v>20</v>
      </c>
      <c r="O3" s="16"/>
      <c r="P3" s="17"/>
      <c r="R3" s="15" t="s">
        <v>17</v>
      </c>
      <c r="S3" s="16"/>
      <c r="T3" s="17"/>
      <c r="V3" s="15" t="s">
        <v>18</v>
      </c>
      <c r="W3" s="16"/>
      <c r="X3" s="17"/>
      <c r="Z3" s="15" t="s">
        <v>19</v>
      </c>
      <c r="AA3" s="16"/>
      <c r="AB3" s="17"/>
      <c r="AD3" s="15" t="s">
        <v>20</v>
      </c>
      <c r="AE3" s="16"/>
      <c r="AF3" s="17"/>
    </row>
    <row r="4" spans="2:32" ht="20" customHeight="1" x14ac:dyDescent="0.2">
      <c r="B4" s="7"/>
      <c r="C4" s="5" t="s">
        <v>1</v>
      </c>
      <c r="D4" s="5" t="s">
        <v>2</v>
      </c>
      <c r="F4" s="7"/>
      <c r="G4" s="5" t="s">
        <v>1</v>
      </c>
      <c r="H4" s="5" t="s">
        <v>2</v>
      </c>
      <c r="J4" s="7"/>
      <c r="K4" s="5" t="s">
        <v>1</v>
      </c>
      <c r="L4" s="5" t="s">
        <v>2</v>
      </c>
      <c r="N4" s="7"/>
      <c r="O4" s="5" t="s">
        <v>1</v>
      </c>
      <c r="P4" s="5" t="s">
        <v>2</v>
      </c>
      <c r="R4" s="7" t="s">
        <v>25</v>
      </c>
      <c r="S4" s="5" t="s">
        <v>1</v>
      </c>
      <c r="T4" s="5" t="s">
        <v>2</v>
      </c>
      <c r="V4" s="7" t="s">
        <v>25</v>
      </c>
      <c r="W4" s="5" t="s">
        <v>1</v>
      </c>
      <c r="X4" s="5" t="s">
        <v>2</v>
      </c>
      <c r="Z4" s="7" t="s">
        <v>25</v>
      </c>
      <c r="AA4" s="5" t="s">
        <v>1</v>
      </c>
      <c r="AB4" s="5" t="s">
        <v>2</v>
      </c>
      <c r="AD4" s="7" t="s">
        <v>25</v>
      </c>
      <c r="AE4" s="5" t="s">
        <v>1</v>
      </c>
      <c r="AF4" s="5" t="s">
        <v>2</v>
      </c>
    </row>
    <row r="5" spans="2:32" ht="20" customHeight="1" x14ac:dyDescent="0.2">
      <c r="B5" s="5" t="s">
        <v>22</v>
      </c>
      <c r="C5" s="6">
        <v>2.1333700000000002</v>
      </c>
      <c r="D5" s="6">
        <v>5.8462800000000001</v>
      </c>
      <c r="F5" s="5" t="s">
        <v>22</v>
      </c>
      <c r="G5" s="6">
        <v>7.9655699999999996</v>
      </c>
      <c r="H5" s="6">
        <v>7.9655699999999996</v>
      </c>
      <c r="J5" s="5" t="s">
        <v>22</v>
      </c>
      <c r="K5" s="6">
        <v>0.20405799999999999</v>
      </c>
      <c r="L5" s="6">
        <v>4.0732600000000003</v>
      </c>
      <c r="N5" s="5" t="s">
        <v>22</v>
      </c>
      <c r="O5" s="6">
        <v>92.175700000000006</v>
      </c>
      <c r="P5" s="6">
        <v>1.2475000000000001</v>
      </c>
      <c r="R5" s="6">
        <v>60</v>
      </c>
      <c r="S5" s="6">
        <v>2.1333700000000002</v>
      </c>
      <c r="T5" s="6">
        <v>5.8462800000000001</v>
      </c>
      <c r="V5" s="6">
        <v>100</v>
      </c>
      <c r="W5" s="6">
        <v>7.9655699999999996</v>
      </c>
      <c r="X5" s="6">
        <v>7.9655699999999996</v>
      </c>
      <c r="Z5" s="6">
        <v>5</v>
      </c>
      <c r="AA5" s="6">
        <v>0.20405799999999999</v>
      </c>
      <c r="AB5" s="6">
        <v>4.0732600000000003</v>
      </c>
      <c r="AD5" s="6">
        <v>100</v>
      </c>
      <c r="AE5" s="6">
        <v>92.175700000000006</v>
      </c>
      <c r="AF5" s="6">
        <v>1.2475000000000001</v>
      </c>
    </row>
    <row r="6" spans="2:32" ht="20" customHeight="1" x14ac:dyDescent="0.2">
      <c r="B6" s="7" t="s">
        <v>23</v>
      </c>
      <c r="C6" s="6">
        <v>2.1333700000000002</v>
      </c>
      <c r="D6" s="6">
        <v>5.8462800000000001</v>
      </c>
      <c r="F6" s="7" t="s">
        <v>23</v>
      </c>
      <c r="G6" s="6">
        <v>7.9655699999999996</v>
      </c>
      <c r="H6" s="6">
        <v>7.9655699999999996</v>
      </c>
      <c r="J6" s="7" t="s">
        <v>23</v>
      </c>
      <c r="K6" s="6">
        <v>0.20405599999999999</v>
      </c>
      <c r="L6" s="6">
        <v>4.0732600000000003</v>
      </c>
      <c r="N6" s="7" t="s">
        <v>23</v>
      </c>
      <c r="O6" s="6">
        <v>92.175700000000006</v>
      </c>
      <c r="P6" s="6">
        <v>1.2475000000000001</v>
      </c>
      <c r="R6" s="6">
        <f>R5+0.5</f>
        <v>60.5</v>
      </c>
      <c r="S6" s="6">
        <v>2.3248799999999998</v>
      </c>
      <c r="T6" s="6">
        <v>5.5377900000000002</v>
      </c>
      <c r="V6" s="6">
        <v>100.5</v>
      </c>
      <c r="W6" s="6">
        <v>8.2379599999999993</v>
      </c>
      <c r="X6" s="6">
        <v>7.7379600000000002</v>
      </c>
      <c r="Z6" s="6">
        <v>5.5</v>
      </c>
      <c r="AA6" s="6">
        <v>0.31023699999999999</v>
      </c>
      <c r="AB6" s="6">
        <v>3.67944</v>
      </c>
      <c r="AD6" s="6">
        <v>100.5</v>
      </c>
      <c r="AE6" s="6">
        <v>92.670100000000005</v>
      </c>
      <c r="AF6" s="6">
        <v>1.2419</v>
      </c>
    </row>
    <row r="7" spans="2:32" ht="20" customHeight="1" x14ac:dyDescent="0.2">
      <c r="B7" s="7" t="s">
        <v>23</v>
      </c>
      <c r="C7" s="6" t="b">
        <v>1</v>
      </c>
      <c r="D7" s="6" t="b">
        <v>1</v>
      </c>
      <c r="F7" s="7" t="s">
        <v>23</v>
      </c>
      <c r="G7" s="6" t="b">
        <v>1</v>
      </c>
      <c r="H7" s="6" t="b">
        <v>1</v>
      </c>
      <c r="J7" s="7" t="s">
        <v>23</v>
      </c>
      <c r="K7" s="6" t="b">
        <v>1</v>
      </c>
      <c r="L7" s="6" t="b">
        <v>1</v>
      </c>
      <c r="N7" s="7" t="s">
        <v>23</v>
      </c>
      <c r="O7" s="6" t="b">
        <v>1</v>
      </c>
      <c r="P7" s="6" t="b">
        <v>1</v>
      </c>
      <c r="R7" s="6">
        <f t="shared" ref="R7:R15" si="0">R6+0.5</f>
        <v>61</v>
      </c>
      <c r="S7" s="6">
        <v>2.5269900000000001</v>
      </c>
      <c r="T7" s="6">
        <v>5.2398999999999996</v>
      </c>
      <c r="V7" s="6">
        <v>101</v>
      </c>
      <c r="W7" s="6">
        <v>8.5152699999999992</v>
      </c>
      <c r="X7" s="6">
        <v>7.5152700000000001</v>
      </c>
      <c r="Z7" s="6">
        <v>6</v>
      </c>
      <c r="AA7" s="6">
        <v>0.444608</v>
      </c>
      <c r="AB7" s="6">
        <v>3.3138100000000001</v>
      </c>
      <c r="AD7" s="6">
        <v>101</v>
      </c>
      <c r="AE7" s="6">
        <v>93.164599999999993</v>
      </c>
      <c r="AF7" s="6">
        <v>1.2363500000000001</v>
      </c>
    </row>
    <row r="8" spans="2:32" ht="20" customHeight="1" x14ac:dyDescent="0.2">
      <c r="B8" s="7" t="s">
        <v>21</v>
      </c>
      <c r="C8" s="6">
        <v>2.1333700000000002</v>
      </c>
      <c r="D8" s="6">
        <v>5.8462800000000001</v>
      </c>
      <c r="F8" s="7" t="s">
        <v>21</v>
      </c>
      <c r="G8" s="6">
        <v>7.9655699999999996</v>
      </c>
      <c r="H8" s="6">
        <v>7.9655699999999996</v>
      </c>
      <c r="J8" s="7" t="s">
        <v>21</v>
      </c>
      <c r="K8" s="6">
        <v>0.20405799999999999</v>
      </c>
      <c r="L8" s="6">
        <v>4.0732600000000003</v>
      </c>
      <c r="N8" s="7" t="s">
        <v>21</v>
      </c>
      <c r="O8" s="6">
        <v>92.175700000000006</v>
      </c>
      <c r="P8" s="6">
        <v>1.2475000000000001</v>
      </c>
      <c r="R8" s="6">
        <f t="shared" si="0"/>
        <v>61.5</v>
      </c>
      <c r="S8" s="6">
        <v>2.7397399999999998</v>
      </c>
      <c r="T8" s="6">
        <v>4.9526599999999998</v>
      </c>
      <c r="V8" s="6">
        <v>101.5</v>
      </c>
      <c r="W8" s="6">
        <v>8.7974599999999992</v>
      </c>
      <c r="X8" s="6">
        <v>7.2974600000000001</v>
      </c>
      <c r="Z8" s="6">
        <v>6.5</v>
      </c>
      <c r="AA8" s="6">
        <v>0.60777499999999995</v>
      </c>
      <c r="AB8" s="6">
        <v>2.9769800000000002</v>
      </c>
      <c r="AD8" s="6">
        <v>101.5</v>
      </c>
      <c r="AE8" s="6">
        <v>93.659000000000006</v>
      </c>
      <c r="AF8" s="6">
        <v>1.2308399999999999</v>
      </c>
    </row>
    <row r="9" spans="2:32" ht="20" customHeight="1" x14ac:dyDescent="0.2">
      <c r="R9" s="6">
        <f t="shared" si="0"/>
        <v>62</v>
      </c>
      <c r="S9" s="6">
        <v>2.9631699999999999</v>
      </c>
      <c r="T9" s="6">
        <v>4.6760799999999998</v>
      </c>
      <c r="V9" s="6">
        <v>102</v>
      </c>
      <c r="W9" s="6">
        <v>9.0844900000000006</v>
      </c>
      <c r="X9" s="6">
        <v>7.0844899999999997</v>
      </c>
      <c r="Z9" s="6">
        <v>7</v>
      </c>
      <c r="AA9" s="6">
        <v>0.79953099999999999</v>
      </c>
      <c r="AB9" s="6">
        <v>2.6687400000000001</v>
      </c>
      <c r="AD9" s="6">
        <v>102</v>
      </c>
      <c r="AE9" s="6">
        <v>94.153599999999997</v>
      </c>
      <c r="AF9" s="6">
        <v>1.2253700000000001</v>
      </c>
    </row>
    <row r="10" spans="2:32" ht="20" customHeight="1" x14ac:dyDescent="0.2">
      <c r="R10" s="6">
        <f t="shared" si="0"/>
        <v>62.5</v>
      </c>
      <c r="S10" s="6">
        <v>3.1972499999999999</v>
      </c>
      <c r="T10" s="6">
        <v>4.4101699999999999</v>
      </c>
      <c r="V10" s="6">
        <v>102.5</v>
      </c>
      <c r="W10" s="6">
        <v>9.3763199999999998</v>
      </c>
      <c r="X10" s="6">
        <v>6.8763199999999998</v>
      </c>
      <c r="Z10" s="6">
        <v>7.5</v>
      </c>
      <c r="AA10" s="6">
        <v>1.0190399999999999</v>
      </c>
      <c r="AB10" s="6">
        <v>2.3882500000000002</v>
      </c>
      <c r="AD10" s="6">
        <v>102.5</v>
      </c>
      <c r="AE10" s="6">
        <v>94.648200000000003</v>
      </c>
      <c r="AF10" s="6">
        <v>1.2199500000000001</v>
      </c>
    </row>
    <row r="11" spans="2:32" ht="20" customHeight="1" x14ac:dyDescent="0.2">
      <c r="R11" s="6">
        <f t="shared" si="0"/>
        <v>63</v>
      </c>
      <c r="S11" s="6">
        <v>3.4419599999999999</v>
      </c>
      <c r="T11" s="6">
        <v>4.1548699999999998</v>
      </c>
      <c r="V11" s="6">
        <v>103</v>
      </c>
      <c r="W11" s="6">
        <v>9.6728900000000007</v>
      </c>
      <c r="X11" s="6">
        <v>6.6728899999999998</v>
      </c>
      <c r="Z11" s="6">
        <v>8</v>
      </c>
      <c r="AA11" s="6">
        <v>1.2650300000000001</v>
      </c>
      <c r="AB11" s="6">
        <v>2.1342400000000001</v>
      </c>
      <c r="AD11" s="6">
        <v>103</v>
      </c>
      <c r="AE11" s="6">
        <v>95.142799999999994</v>
      </c>
      <c r="AF11" s="6">
        <v>1.2145699999999999</v>
      </c>
    </row>
    <row r="12" spans="2:32" ht="20" customHeight="1" x14ac:dyDescent="0.2">
      <c r="R12" s="6">
        <f t="shared" si="0"/>
        <v>63.5</v>
      </c>
      <c r="S12" s="6">
        <v>3.6972200000000002</v>
      </c>
      <c r="T12" s="6">
        <v>3.9101300000000001</v>
      </c>
      <c r="V12" s="6">
        <v>103.5</v>
      </c>
      <c r="W12" s="6">
        <v>9.9741599999999995</v>
      </c>
      <c r="X12" s="6">
        <v>6.4741600000000004</v>
      </c>
      <c r="Z12" s="6">
        <v>8.5</v>
      </c>
      <c r="AA12" s="6">
        <v>1.5359100000000001</v>
      </c>
      <c r="AB12" s="6">
        <v>1.9051199999999999</v>
      </c>
      <c r="AD12" s="6">
        <v>103.5</v>
      </c>
      <c r="AE12" s="6">
        <v>95.6374</v>
      </c>
      <c r="AF12" s="6">
        <v>1.20923</v>
      </c>
    </row>
    <row r="13" spans="2:32" ht="20" customHeight="1" x14ac:dyDescent="0.2">
      <c r="R13" s="6">
        <f t="shared" si="0"/>
        <v>64</v>
      </c>
      <c r="S13" s="6">
        <v>3.9629300000000001</v>
      </c>
      <c r="T13" s="6">
        <v>3.67584</v>
      </c>
      <c r="V13" s="6">
        <v>104</v>
      </c>
      <c r="W13" s="6">
        <v>10.280099999999999</v>
      </c>
      <c r="X13" s="6">
        <v>6.2800599999999998</v>
      </c>
      <c r="Z13" s="6">
        <v>9</v>
      </c>
      <c r="AA13" s="6">
        <v>1.8299399999999999</v>
      </c>
      <c r="AB13" s="6">
        <v>1.6991499999999999</v>
      </c>
      <c r="AD13" s="6">
        <v>104</v>
      </c>
      <c r="AE13" s="6">
        <v>96.132099999999994</v>
      </c>
      <c r="AF13" s="6">
        <v>1.2039299999999999</v>
      </c>
    </row>
    <row r="14" spans="2:32" ht="20" customHeight="1" x14ac:dyDescent="0.2">
      <c r="R14" s="6">
        <f t="shared" si="0"/>
        <v>64.5</v>
      </c>
      <c r="S14" s="6">
        <v>4.2389700000000001</v>
      </c>
      <c r="T14" s="6">
        <v>3.4518900000000001</v>
      </c>
      <c r="V14" s="6">
        <v>104.5</v>
      </c>
      <c r="W14" s="6">
        <v>10.5906</v>
      </c>
      <c r="X14" s="6">
        <v>6.09056</v>
      </c>
      <c r="Z14" s="6">
        <v>9.5</v>
      </c>
      <c r="AA14" s="6">
        <v>2.1452800000000001</v>
      </c>
      <c r="AB14" s="6">
        <v>1.5144899999999999</v>
      </c>
      <c r="AD14" s="6">
        <v>104.5</v>
      </c>
      <c r="AE14" s="6">
        <v>96.626900000000006</v>
      </c>
      <c r="AF14" s="6">
        <v>1.19868</v>
      </c>
    </row>
    <row r="15" spans="2:32" ht="20" customHeight="1" x14ac:dyDescent="0.2">
      <c r="R15" s="6">
        <f t="shared" si="0"/>
        <v>65</v>
      </c>
      <c r="S15" s="6">
        <v>4.5251999999999999</v>
      </c>
      <c r="T15" s="6">
        <v>3.2381099999999998</v>
      </c>
      <c r="V15" s="6">
        <v>105</v>
      </c>
      <c r="W15" s="6">
        <v>10.9056</v>
      </c>
      <c r="X15" s="6">
        <v>5.9055900000000001</v>
      </c>
      <c r="Z15" s="6">
        <v>10</v>
      </c>
      <c r="AA15" s="6">
        <v>2.4801099999999998</v>
      </c>
      <c r="AB15" s="6">
        <v>1.3493200000000001</v>
      </c>
      <c r="AD15" s="6">
        <v>105</v>
      </c>
      <c r="AE15" s="6">
        <v>97.121700000000004</v>
      </c>
      <c r="AF15" s="6">
        <v>1.19346</v>
      </c>
    </row>
    <row r="16" spans="2:32" ht="20" customHeight="1" x14ac:dyDescent="0.2"/>
    <row r="17" spans="18:32" x14ac:dyDescent="0.2">
      <c r="R17" t="s">
        <v>28</v>
      </c>
    </row>
    <row r="18" spans="18:32" x14ac:dyDescent="0.2">
      <c r="R18" s="15" t="s">
        <v>17</v>
      </c>
      <c r="S18" s="16"/>
      <c r="T18" s="17"/>
      <c r="V18" s="15" t="s">
        <v>18</v>
      </c>
      <c r="W18" s="16"/>
      <c r="X18" s="17"/>
      <c r="Z18" s="15" t="s">
        <v>19</v>
      </c>
      <c r="AA18" s="16"/>
      <c r="AB18" s="17"/>
      <c r="AD18" s="15" t="s">
        <v>20</v>
      </c>
      <c r="AE18" s="16"/>
      <c r="AF18" s="17"/>
    </row>
    <row r="19" spans="18:32" x14ac:dyDescent="0.2">
      <c r="R19" s="7" t="s">
        <v>27</v>
      </c>
      <c r="S19" s="5" t="s">
        <v>1</v>
      </c>
      <c r="T19" s="5" t="s">
        <v>2</v>
      </c>
      <c r="V19" s="7" t="s">
        <v>29</v>
      </c>
      <c r="W19" s="5" t="s">
        <v>1</v>
      </c>
      <c r="X19" s="5" t="s">
        <v>2</v>
      </c>
      <c r="Z19" s="7" t="s">
        <v>30</v>
      </c>
      <c r="AA19" s="5" t="s">
        <v>1</v>
      </c>
      <c r="AB19" s="5" t="s">
        <v>2</v>
      </c>
      <c r="AD19" s="7" t="s">
        <v>31</v>
      </c>
      <c r="AE19" s="5" t="s">
        <v>1</v>
      </c>
      <c r="AF19" s="5" t="s">
        <v>2</v>
      </c>
    </row>
    <row r="20" spans="18:32" x14ac:dyDescent="0.2">
      <c r="R20" s="6">
        <v>0.25</v>
      </c>
      <c r="S20" s="6">
        <v>2.1333679999999999</v>
      </c>
      <c r="T20" s="6">
        <v>5.8462820000000004</v>
      </c>
      <c r="V20" s="6">
        <v>0.2</v>
      </c>
      <c r="W20" s="6">
        <v>7.9655670000000001</v>
      </c>
      <c r="X20" s="6">
        <v>7.9655670000000001</v>
      </c>
      <c r="Z20" s="6">
        <v>10</v>
      </c>
      <c r="AA20" s="6">
        <v>0.20405789999999999</v>
      </c>
      <c r="AB20" s="6">
        <v>4.0732619999999997</v>
      </c>
      <c r="AD20" s="6">
        <v>0.08</v>
      </c>
      <c r="AE20" s="6">
        <v>92.175700000000006</v>
      </c>
      <c r="AF20" s="6">
        <v>1.2474989999999999</v>
      </c>
    </row>
    <row r="21" spans="18:32" x14ac:dyDescent="0.2">
      <c r="R21" s="6">
        <v>0.75</v>
      </c>
      <c r="S21" s="6">
        <v>5.6753999999999998</v>
      </c>
      <c r="T21" s="6">
        <v>6.8900949999999996</v>
      </c>
      <c r="V21" s="6">
        <v>0.7</v>
      </c>
      <c r="W21" s="6">
        <v>27.366129999999998</v>
      </c>
      <c r="X21" s="6">
        <v>27.366129999999998</v>
      </c>
      <c r="Z21" s="6">
        <v>10.5</v>
      </c>
      <c r="AA21" s="6">
        <v>0.1711346</v>
      </c>
      <c r="AB21" s="6">
        <v>4.4837990000000003</v>
      </c>
      <c r="AD21" s="6">
        <v>8.5000000000000006E-2</v>
      </c>
      <c r="AE21" s="6">
        <v>93.126940000000005</v>
      </c>
      <c r="AF21" s="6">
        <v>0.93510939999999998</v>
      </c>
    </row>
    <row r="22" spans="18:32" x14ac:dyDescent="0.2">
      <c r="R22" s="6">
        <v>1.25</v>
      </c>
      <c r="S22" s="6">
        <v>8.5187880000000007</v>
      </c>
      <c r="T22" s="6">
        <v>7.3332199999999998</v>
      </c>
      <c r="V22" s="6">
        <v>1.2</v>
      </c>
      <c r="W22" s="6">
        <v>45.149380000000001</v>
      </c>
      <c r="X22" s="6">
        <v>45.149380000000001</v>
      </c>
      <c r="Z22" s="6">
        <v>11</v>
      </c>
      <c r="AA22" s="6">
        <v>0.1437483</v>
      </c>
      <c r="AB22" s="6">
        <v>4.8998730000000004</v>
      </c>
      <c r="AD22" s="6">
        <v>0.09</v>
      </c>
      <c r="AE22" s="6">
        <v>93.976029999999994</v>
      </c>
      <c r="AF22" s="6">
        <v>0.69658620000000004</v>
      </c>
    </row>
    <row r="23" spans="18:32" x14ac:dyDescent="0.2">
      <c r="R23" s="6">
        <v>1.75</v>
      </c>
      <c r="S23" s="6">
        <v>11.011760000000001</v>
      </c>
      <c r="T23" s="6">
        <v>7.5200480000000001</v>
      </c>
      <c r="V23" s="6">
        <v>1.7</v>
      </c>
      <c r="W23" s="6">
        <v>60.467489999999998</v>
      </c>
      <c r="X23" s="6">
        <v>60.467489999999998</v>
      </c>
      <c r="Z23" s="6">
        <v>11.5</v>
      </c>
      <c r="AA23" s="6">
        <v>0.1209419</v>
      </c>
      <c r="AB23" s="6">
        <v>5.3205270000000002</v>
      </c>
      <c r="AD23" s="6">
        <v>9.5000000000000001E-2</v>
      </c>
      <c r="AE23" s="6">
        <v>94.731200000000001</v>
      </c>
      <c r="AF23" s="6">
        <v>0.51563099999999995</v>
      </c>
    </row>
    <row r="24" spans="18:32" x14ac:dyDescent="0.2">
      <c r="R24" s="6">
        <v>2.25</v>
      </c>
      <c r="S24" s="6">
        <v>13.272449999999999</v>
      </c>
      <c r="T24" s="6">
        <v>7.5650089999999999</v>
      </c>
      <c r="V24" s="6">
        <v>2.2000000000000002</v>
      </c>
      <c r="W24" s="6">
        <v>72.866789999999995</v>
      </c>
      <c r="X24" s="6">
        <v>72.866789999999995</v>
      </c>
      <c r="Z24" s="6">
        <v>12</v>
      </c>
      <c r="AA24" s="6">
        <v>0.10192469999999999</v>
      </c>
      <c r="AB24" s="6">
        <v>5.7449700000000004</v>
      </c>
      <c r="AD24" s="6">
        <v>0.1</v>
      </c>
      <c r="AE24" s="6">
        <v>95.400540000000007</v>
      </c>
      <c r="AF24" s="6">
        <v>0.37924340000000001</v>
      </c>
    </row>
    <row r="25" spans="18:32" x14ac:dyDescent="0.2">
      <c r="R25" s="6">
        <v>2.75</v>
      </c>
      <c r="S25" s="6">
        <v>15.35843</v>
      </c>
      <c r="T25" s="6">
        <v>7.5221559999999998</v>
      </c>
      <c r="V25" s="6">
        <v>2.7</v>
      </c>
      <c r="W25" s="6">
        <v>82.298400000000001</v>
      </c>
      <c r="X25" s="6">
        <v>82.298400000000001</v>
      </c>
      <c r="Z25" s="6">
        <v>12.5</v>
      </c>
      <c r="AA25" s="6">
        <v>8.6044750000000003E-2</v>
      </c>
      <c r="AB25" s="6">
        <v>6.1725500000000002</v>
      </c>
      <c r="AD25" s="6">
        <v>0.105</v>
      </c>
      <c r="AE25" s="6">
        <v>95.991910000000004</v>
      </c>
      <c r="AF25" s="6">
        <v>0.27712579999999998</v>
      </c>
    </row>
    <row r="26" spans="18:32" x14ac:dyDescent="0.2">
      <c r="R26" s="6">
        <v>3.25</v>
      </c>
      <c r="S26" s="6">
        <v>17.303370000000001</v>
      </c>
      <c r="T26" s="6">
        <v>7.4217219999999999</v>
      </c>
      <c r="V26" s="6">
        <v>3.2</v>
      </c>
      <c r="W26" s="6">
        <v>89.040139999999994</v>
      </c>
      <c r="X26" s="6">
        <v>89.040139999999994</v>
      </c>
      <c r="Z26" s="6">
        <v>13</v>
      </c>
      <c r="AA26" s="6">
        <v>7.2764540000000003E-2</v>
      </c>
      <c r="AB26" s="6">
        <v>6.6027300000000002</v>
      </c>
      <c r="AD26" s="6">
        <v>0.11</v>
      </c>
      <c r="AE26" s="6">
        <v>96.512860000000003</v>
      </c>
      <c r="AF26" s="6">
        <v>0.201179</v>
      </c>
    </row>
    <row r="27" spans="18:32" x14ac:dyDescent="0.2">
      <c r="R27" s="6">
        <v>3.75</v>
      </c>
      <c r="S27" s="6">
        <v>19.12921</v>
      </c>
      <c r="T27" s="6">
        <v>7.2823929999999999</v>
      </c>
      <c r="V27" s="6">
        <v>3.7</v>
      </c>
      <c r="W27" s="6">
        <v>93.568650000000005</v>
      </c>
      <c r="X27" s="6">
        <v>93.568650000000005</v>
      </c>
      <c r="Z27" s="6">
        <v>13.5</v>
      </c>
      <c r="AA27" s="6">
        <v>6.1640970000000003E-2</v>
      </c>
      <c r="AB27" s="6">
        <v>7.0350669999999997</v>
      </c>
      <c r="AD27" s="6">
        <v>0.115</v>
      </c>
      <c r="AE27" s="6">
        <v>96.970510000000004</v>
      </c>
      <c r="AF27" s="6">
        <v>0.1450785</v>
      </c>
    </row>
    <row r="28" spans="18:32" x14ac:dyDescent="0.2">
      <c r="R28" s="6">
        <v>4.25</v>
      </c>
      <c r="S28" s="6">
        <v>20.851420000000001</v>
      </c>
      <c r="T28" s="6">
        <v>7.1164949999999996</v>
      </c>
      <c r="V28" s="6">
        <v>4.2</v>
      </c>
      <c r="W28" s="6">
        <v>96.427120000000002</v>
      </c>
      <c r="X28" s="6">
        <v>96.427120000000002</v>
      </c>
      <c r="Z28" s="6">
        <v>14</v>
      </c>
      <c r="AA28" s="6">
        <v>5.2308670000000002E-2</v>
      </c>
      <c r="AB28" s="6">
        <v>7.469195</v>
      </c>
      <c r="AD28" s="6">
        <v>0.12</v>
      </c>
      <c r="AE28" s="6">
        <v>97.371549999999999</v>
      </c>
      <c r="AF28" s="6">
        <v>0.10392220000000001</v>
      </c>
    </row>
    <row r="29" spans="18:32" x14ac:dyDescent="0.2">
      <c r="R29" s="6">
        <v>4.75</v>
      </c>
      <c r="S29" s="6">
        <v>22.481549999999999</v>
      </c>
      <c r="T29" s="6">
        <v>6.9325419999999998</v>
      </c>
      <c r="V29" s="6">
        <v>4.7</v>
      </c>
      <c r="W29" s="6">
        <v>98.122659999999996</v>
      </c>
      <c r="X29" s="6">
        <v>98.122659999999996</v>
      </c>
      <c r="Z29" s="6">
        <v>14.5</v>
      </c>
      <c r="AA29" s="6">
        <v>4.4466209999999999E-2</v>
      </c>
      <c r="AB29" s="6">
        <v>7.9048129999999999</v>
      </c>
      <c r="AD29" s="6">
        <v>0.125</v>
      </c>
      <c r="AE29" s="6">
        <v>97.722160000000002</v>
      </c>
      <c r="AF29" s="6">
        <v>7.3938390000000007E-2</v>
      </c>
    </row>
    <row r="30" spans="18:32" x14ac:dyDescent="0.2">
      <c r="R30" s="6">
        <v>5.25</v>
      </c>
      <c r="S30" s="6">
        <v>24.028559999999999</v>
      </c>
      <c r="T30" s="6">
        <v>6.7366080000000004</v>
      </c>
      <c r="V30" s="6">
        <v>5.2</v>
      </c>
      <c r="W30" s="6">
        <v>99.067760000000007</v>
      </c>
      <c r="X30" s="6">
        <v>99.067760000000007</v>
      </c>
      <c r="Z30" s="6">
        <v>15</v>
      </c>
      <c r="AA30" s="6">
        <v>3.7864660000000001E-2</v>
      </c>
      <c r="AB30" s="6">
        <v>8.3416709999999998</v>
      </c>
      <c r="AD30" s="6">
        <v>0.13</v>
      </c>
      <c r="AE30" s="6">
        <v>98.028059999999996</v>
      </c>
      <c r="AF30" s="6">
        <v>5.2246889999999997E-2</v>
      </c>
    </row>
  </sheetData>
  <mergeCells count="12">
    <mergeCell ref="V3:X3"/>
    <mergeCell ref="Z3:AB3"/>
    <mergeCell ref="AD3:AF3"/>
    <mergeCell ref="R18:T18"/>
    <mergeCell ref="V18:X18"/>
    <mergeCell ref="Z18:AB18"/>
    <mergeCell ref="AD18:AF18"/>
    <mergeCell ref="B3:D3"/>
    <mergeCell ref="F3:H3"/>
    <mergeCell ref="J3:L3"/>
    <mergeCell ref="N3:P3"/>
    <mergeCell ref="R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58AB-518D-7343-A030-F55DF853340E}">
  <dimension ref="B1:AE57"/>
  <sheetViews>
    <sheetView showGridLines="0" tabSelected="1" workbookViewId="0">
      <selection activeCell="L5" sqref="L5:N15"/>
    </sheetView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10" max="10" width="2.83203125" customWidth="1"/>
    <col min="15" max="15" width="2.83203125" customWidth="1"/>
    <col min="20" max="20" width="18" bestFit="1" customWidth="1"/>
  </cols>
  <sheetData>
    <row r="1" spans="2:31" x14ac:dyDescent="0.2">
      <c r="C1" s="8"/>
      <c r="D1" s="8"/>
    </row>
    <row r="3" spans="2:31" ht="20" customHeight="1" x14ac:dyDescent="0.2">
      <c r="B3" s="15" t="s">
        <v>34</v>
      </c>
      <c r="C3" s="16"/>
      <c r="D3" s="17"/>
      <c r="F3" s="15" t="s">
        <v>36</v>
      </c>
      <c r="G3" s="16"/>
      <c r="H3" s="16"/>
      <c r="I3" s="17"/>
      <c r="K3" s="18" t="s">
        <v>41</v>
      </c>
      <c r="L3" s="19"/>
      <c r="M3" s="19"/>
      <c r="N3" s="19"/>
      <c r="P3" s="19" t="s">
        <v>42</v>
      </c>
      <c r="Q3" s="19"/>
      <c r="R3" s="19"/>
    </row>
    <row r="4" spans="2:31" ht="20" customHeight="1" x14ac:dyDescent="0.2">
      <c r="B4" s="7"/>
      <c r="C4" s="5" t="s">
        <v>32</v>
      </c>
      <c r="D4" s="5" t="s">
        <v>33</v>
      </c>
      <c r="F4" s="7" t="s">
        <v>25</v>
      </c>
      <c r="G4" s="5" t="s">
        <v>32</v>
      </c>
      <c r="H4" s="5" t="s">
        <v>33</v>
      </c>
      <c r="I4" s="5" t="s">
        <v>35</v>
      </c>
      <c r="K4" s="7" t="s">
        <v>25</v>
      </c>
      <c r="L4" s="5" t="s">
        <v>32</v>
      </c>
      <c r="M4" s="5" t="s">
        <v>33</v>
      </c>
      <c r="N4" s="5" t="s">
        <v>35</v>
      </c>
      <c r="P4" s="5" t="s">
        <v>32</v>
      </c>
      <c r="Q4" s="5" t="s">
        <v>33</v>
      </c>
      <c r="R4" s="5" t="s">
        <v>35</v>
      </c>
      <c r="T4" s="13" t="s">
        <v>49</v>
      </c>
      <c r="U4" s="12">
        <v>105</v>
      </c>
      <c r="V4" s="12">
        <f>U4+0.5</f>
        <v>105.5</v>
      </c>
      <c r="W4" s="12">
        <f t="shared" ref="W4:AE4" si="0">V4+0.5</f>
        <v>106</v>
      </c>
      <c r="X4" s="12">
        <f t="shared" si="0"/>
        <v>106.5</v>
      </c>
      <c r="Y4" s="12">
        <f t="shared" si="0"/>
        <v>107</v>
      </c>
      <c r="Z4" s="12">
        <f t="shared" si="0"/>
        <v>107.5</v>
      </c>
      <c r="AA4" s="12">
        <f t="shared" si="0"/>
        <v>108</v>
      </c>
      <c r="AB4" s="12">
        <f t="shared" si="0"/>
        <v>108.5</v>
      </c>
      <c r="AC4" s="12">
        <f t="shared" si="0"/>
        <v>109</v>
      </c>
      <c r="AD4" s="12">
        <f t="shared" si="0"/>
        <v>109.5</v>
      </c>
      <c r="AE4" s="12">
        <f t="shared" si="0"/>
        <v>110</v>
      </c>
    </row>
    <row r="5" spans="2:31" ht="20" customHeight="1" x14ac:dyDescent="0.2">
      <c r="B5" s="5" t="s">
        <v>22</v>
      </c>
      <c r="C5" s="6">
        <v>0.59462870000000001</v>
      </c>
      <c r="D5" s="6">
        <v>-0.3566008</v>
      </c>
      <c r="F5" s="6">
        <v>105</v>
      </c>
      <c r="G5" s="6">
        <v>0.59462870000000001</v>
      </c>
      <c r="H5" s="6">
        <v>-0.3566008</v>
      </c>
      <c r="I5" s="6">
        <v>1.3493639999999999E-2</v>
      </c>
      <c r="K5" s="6">
        <v>105</v>
      </c>
      <c r="L5" s="6">
        <v>0.59462820000000005</v>
      </c>
      <c r="M5" s="6">
        <v>-0.35660120000000001</v>
      </c>
      <c r="N5" s="6">
        <v>1.349363E-2</v>
      </c>
      <c r="P5" s="6">
        <f>ABS(L5-G5)</f>
        <v>4.9999999995886668E-7</v>
      </c>
      <c r="Q5" s="6">
        <f>ABS(M5-H5)</f>
        <v>4.0000000001150227E-7</v>
      </c>
      <c r="R5" s="6">
        <f>ABS(N5-I5)</f>
        <v>9.9999999999406119E-9</v>
      </c>
      <c r="T5" t="s">
        <v>45</v>
      </c>
      <c r="U5" s="11" cm="1">
        <f t="array" ref="U5:AE5">TRANSPOSE(P5:P15)</f>
        <v>4.9999999995886668E-7</v>
      </c>
      <c r="V5" s="11">
        <v>5.0000000006988898E-7</v>
      </c>
      <c r="W5" s="11">
        <v>4.9999999995886668E-7</v>
      </c>
      <c r="X5" s="11">
        <v>4.9999999995886668E-7</v>
      </c>
      <c r="Y5" s="11">
        <v>5.0000000006988898E-7</v>
      </c>
      <c r="Z5" s="11">
        <v>4.9999999995886668E-7</v>
      </c>
      <c r="AA5" s="11">
        <v>5.0000000006988898E-7</v>
      </c>
      <c r="AB5" s="11">
        <v>6.000000000172534E-7</v>
      </c>
      <c r="AC5" s="11">
        <v>6.000000000172534E-7</v>
      </c>
      <c r="AD5" s="11">
        <v>4.9999999995886668E-7</v>
      </c>
      <c r="AE5" s="11">
        <v>5.999999999062311E-7</v>
      </c>
    </row>
    <row r="6" spans="2:31" ht="20" customHeight="1" x14ac:dyDescent="0.2">
      <c r="B6" s="7" t="s">
        <v>21</v>
      </c>
      <c r="C6" s="6">
        <v>0.59460000000000002</v>
      </c>
      <c r="D6" s="6">
        <v>-0.35659999999999997</v>
      </c>
      <c r="F6" s="6">
        <v>105.5</v>
      </c>
      <c r="G6" s="6">
        <v>0.60133910000000002</v>
      </c>
      <c r="H6" s="6">
        <v>-0.34989029999999999</v>
      </c>
      <c r="I6" s="6">
        <v>1.3347660000000001E-2</v>
      </c>
      <c r="K6" s="6">
        <v>105.5</v>
      </c>
      <c r="L6" s="6">
        <v>0.60133859999999995</v>
      </c>
      <c r="M6" s="6">
        <v>-0.3498908</v>
      </c>
      <c r="N6" s="6">
        <v>1.3347660000000001E-2</v>
      </c>
      <c r="P6" s="6">
        <f t="shared" ref="P6:P15" si="1">ABS(L6-G6)</f>
        <v>5.0000000006988898E-7</v>
      </c>
      <c r="Q6" s="6">
        <f t="shared" ref="Q6:Q15" si="2">ABS(M6-H6)</f>
        <v>5.0000000001437783E-7</v>
      </c>
      <c r="R6" s="6">
        <f t="shared" ref="R6:R15" si="3">ABS(N6-I6)</f>
        <v>0</v>
      </c>
      <c r="T6" t="s">
        <v>46</v>
      </c>
      <c r="U6" s="11" cm="1">
        <f t="array" ref="U6:AE6">TRANSPOSE(P19:P29)</f>
        <v>1.2099999999959365E-5</v>
      </c>
      <c r="V6" s="11">
        <v>1.2299999999965117E-5</v>
      </c>
      <c r="W6" s="11">
        <v>1.2400000000023503E-5</v>
      </c>
      <c r="X6" s="11">
        <v>1.2600000000029254E-5</v>
      </c>
      <c r="Y6" s="11">
        <v>1.2800000000035006E-5</v>
      </c>
      <c r="Z6" s="11">
        <v>1.289999999998237E-5</v>
      </c>
      <c r="AA6" s="11">
        <v>1.3099999999988121E-5</v>
      </c>
      <c r="AB6" s="11">
        <v>1.3200000000046508E-5</v>
      </c>
      <c r="AC6" s="11">
        <v>1.3299999999993872E-5</v>
      </c>
      <c r="AD6" s="11">
        <v>1.3399999999941237E-5</v>
      </c>
      <c r="AE6" s="11">
        <v>1.3499999999999623E-5</v>
      </c>
    </row>
    <row r="7" spans="2:31" ht="20" customHeight="1" x14ac:dyDescent="0.2">
      <c r="F7" s="6">
        <v>106</v>
      </c>
      <c r="G7" s="6">
        <v>0.60797590000000001</v>
      </c>
      <c r="H7" s="6">
        <v>-0.34325349999999999</v>
      </c>
      <c r="I7" s="6">
        <v>1.319938E-2</v>
      </c>
      <c r="K7" s="6">
        <v>106</v>
      </c>
      <c r="L7" s="6">
        <v>0.60797540000000005</v>
      </c>
      <c r="M7" s="6">
        <v>-0.343254</v>
      </c>
      <c r="N7" s="6">
        <v>1.319937E-2</v>
      </c>
      <c r="P7" s="6">
        <f t="shared" si="1"/>
        <v>4.9999999995886668E-7</v>
      </c>
      <c r="Q7" s="6">
        <f t="shared" si="2"/>
        <v>5.0000000001437783E-7</v>
      </c>
      <c r="R7" s="6">
        <f t="shared" si="3"/>
        <v>9.9999999999406119E-9</v>
      </c>
      <c r="T7" t="s">
        <v>47</v>
      </c>
      <c r="U7" s="11" cm="1">
        <f t="array" ref="U7:AE7">TRANSPOSE(P33:P43)</f>
        <v>4.830000000000112E-5</v>
      </c>
      <c r="V7" s="11">
        <v>4.9100000000024124E-5</v>
      </c>
      <c r="W7" s="11">
        <v>4.9700000000041378E-5</v>
      </c>
      <c r="X7" s="11">
        <v>5.049999999995336E-5</v>
      </c>
      <c r="Y7" s="11">
        <v>5.1100000000081636E-5</v>
      </c>
      <c r="Z7" s="11">
        <v>5.1699999999987867E-5</v>
      </c>
      <c r="AA7" s="11">
        <v>5.2200000000057756E-5</v>
      </c>
      <c r="AB7" s="11">
        <v>5.2700000000016622E-5</v>
      </c>
      <c r="AC7" s="11">
        <v>5.3100000000028125E-5</v>
      </c>
      <c r="AD7" s="11">
        <v>5.339999999998124E-5</v>
      </c>
      <c r="AE7" s="11">
        <v>5.3799999999992743E-5</v>
      </c>
    </row>
    <row r="8" spans="2:31" ht="20" customHeight="1" x14ac:dyDescent="0.2">
      <c r="F8" s="6">
        <v>106.5</v>
      </c>
      <c r="G8" s="6">
        <v>0.61453809999999998</v>
      </c>
      <c r="H8" s="6">
        <v>-0.33669130000000003</v>
      </c>
      <c r="I8" s="6">
        <v>1.304896E-2</v>
      </c>
      <c r="K8" s="6">
        <v>106.5</v>
      </c>
      <c r="L8" s="6">
        <v>0.61453760000000002</v>
      </c>
      <c r="M8" s="6">
        <v>-0.33669179999999999</v>
      </c>
      <c r="N8" s="6">
        <v>1.304896E-2</v>
      </c>
      <c r="P8" s="6">
        <f t="shared" si="1"/>
        <v>4.9999999995886668E-7</v>
      </c>
      <c r="Q8" s="6">
        <f t="shared" si="2"/>
        <v>4.9999999995886668E-7</v>
      </c>
      <c r="R8" s="6">
        <f t="shared" si="3"/>
        <v>0</v>
      </c>
      <c r="T8" t="s">
        <v>48</v>
      </c>
      <c r="U8" s="11" cm="1">
        <f t="array" ref="U8:AE8">TRANSPOSE(P47:P57)</f>
        <v>1.9290000000005136E-4</v>
      </c>
      <c r="V8" s="11">
        <v>1.9599999999997397E-4</v>
      </c>
      <c r="W8" s="11">
        <v>1.9900000000006024E-4</v>
      </c>
      <c r="X8" s="11">
        <v>2.0169999999997135E-4</v>
      </c>
      <c r="Y8" s="11">
        <v>2.0430000000004611E-4</v>
      </c>
      <c r="Z8" s="11">
        <v>2.0659999999994572E-4</v>
      </c>
      <c r="AA8" s="11">
        <v>2.0870000000006161E-4</v>
      </c>
      <c r="AB8" s="11">
        <v>2.1059999999994972E-4</v>
      </c>
      <c r="AC8" s="11">
        <v>2.1230000000005411E-4</v>
      </c>
      <c r="AD8" s="11">
        <v>2.1369999999998335E-4</v>
      </c>
      <c r="AE8" s="11">
        <v>2.1499999999996522E-4</v>
      </c>
    </row>
    <row r="9" spans="2:31" ht="20" customHeight="1" x14ac:dyDescent="0.2">
      <c r="F9" s="6">
        <v>107</v>
      </c>
      <c r="G9" s="6">
        <v>0.62102460000000004</v>
      </c>
      <c r="H9" s="6">
        <v>-0.33020490000000002</v>
      </c>
      <c r="I9" s="6">
        <v>1.289657E-2</v>
      </c>
      <c r="K9" s="6">
        <v>107</v>
      </c>
      <c r="L9" s="6">
        <v>0.62102409999999997</v>
      </c>
      <c r="M9" s="6">
        <v>-0.33020539999999998</v>
      </c>
      <c r="N9" s="6">
        <v>1.289657E-2</v>
      </c>
      <c r="P9" s="6">
        <f t="shared" si="1"/>
        <v>5.0000000006988898E-7</v>
      </c>
      <c r="Q9" s="6">
        <f t="shared" si="2"/>
        <v>4.9999999995886668E-7</v>
      </c>
      <c r="R9" s="6">
        <f t="shared" si="3"/>
        <v>0</v>
      </c>
    </row>
    <row r="10" spans="2:31" ht="20" customHeight="1" x14ac:dyDescent="0.2">
      <c r="F10" s="6">
        <v>107.5</v>
      </c>
      <c r="G10" s="6">
        <v>0.62743439999999995</v>
      </c>
      <c r="H10" s="6">
        <v>-0.323795</v>
      </c>
      <c r="I10" s="6">
        <v>1.2742379999999999E-2</v>
      </c>
      <c r="K10" s="6">
        <v>107.5</v>
      </c>
      <c r="L10" s="6">
        <v>0.62743389999999999</v>
      </c>
      <c r="M10" s="6">
        <v>-0.32379560000000002</v>
      </c>
      <c r="N10" s="6">
        <v>1.2742369999999999E-2</v>
      </c>
      <c r="P10" s="6">
        <f t="shared" si="1"/>
        <v>4.9999999995886668E-7</v>
      </c>
      <c r="Q10" s="6">
        <f t="shared" si="2"/>
        <v>6.000000000172534E-7</v>
      </c>
      <c r="R10" s="6">
        <f t="shared" si="3"/>
        <v>9.9999999999406119E-9</v>
      </c>
    </row>
    <row r="11" spans="2:31" ht="20" customHeight="1" x14ac:dyDescent="0.2">
      <c r="F11" s="6">
        <v>108</v>
      </c>
      <c r="G11" s="6">
        <v>0.63376670000000002</v>
      </c>
      <c r="H11" s="6">
        <v>-0.31746269999999999</v>
      </c>
      <c r="I11" s="6">
        <v>1.258654E-2</v>
      </c>
      <c r="K11" s="6">
        <v>108</v>
      </c>
      <c r="L11" s="6">
        <v>0.63376619999999995</v>
      </c>
      <c r="M11" s="6">
        <v>-0.3174633</v>
      </c>
      <c r="N11" s="6">
        <v>1.258653E-2</v>
      </c>
      <c r="P11" s="6">
        <f t="shared" si="1"/>
        <v>5.0000000006988898E-7</v>
      </c>
      <c r="Q11" s="6">
        <f t="shared" si="2"/>
        <v>6.000000000172534E-7</v>
      </c>
      <c r="R11" s="6">
        <f t="shared" si="3"/>
        <v>9.9999999999406119E-9</v>
      </c>
    </row>
    <row r="12" spans="2:31" ht="20" customHeight="1" x14ac:dyDescent="0.2">
      <c r="F12" s="6">
        <v>108.5</v>
      </c>
      <c r="G12" s="6">
        <v>0.6400207</v>
      </c>
      <c r="H12" s="6">
        <v>-0.31120880000000001</v>
      </c>
      <c r="I12" s="6">
        <v>1.24292E-2</v>
      </c>
      <c r="K12" s="6">
        <v>108.5</v>
      </c>
      <c r="L12" s="6">
        <v>0.64002009999999998</v>
      </c>
      <c r="M12" s="6">
        <v>-0.31120930000000002</v>
      </c>
      <c r="N12" s="6">
        <v>1.24292E-2</v>
      </c>
      <c r="P12" s="6">
        <f t="shared" si="1"/>
        <v>6.000000000172534E-7</v>
      </c>
      <c r="Q12" s="6">
        <f t="shared" si="2"/>
        <v>5.0000000001437783E-7</v>
      </c>
      <c r="R12" s="6">
        <f t="shared" si="3"/>
        <v>0</v>
      </c>
    </row>
    <row r="13" spans="2:31" ht="20" customHeight="1" x14ac:dyDescent="0.2">
      <c r="F13" s="6">
        <v>109</v>
      </c>
      <c r="G13" s="6">
        <v>0.64619570000000004</v>
      </c>
      <c r="H13" s="6">
        <v>-0.30503380000000002</v>
      </c>
      <c r="I13" s="6">
        <v>1.227054E-2</v>
      </c>
      <c r="K13" s="6">
        <v>109</v>
      </c>
      <c r="L13" s="6">
        <v>0.64619510000000002</v>
      </c>
      <c r="M13" s="6">
        <v>-0.30503429999999998</v>
      </c>
      <c r="N13" s="6">
        <v>1.227053E-2</v>
      </c>
      <c r="P13" s="6">
        <f t="shared" si="1"/>
        <v>6.000000000172534E-7</v>
      </c>
      <c r="Q13" s="6">
        <f t="shared" si="2"/>
        <v>4.9999999995886668E-7</v>
      </c>
      <c r="R13" s="6">
        <f t="shared" si="3"/>
        <v>9.9999999999406119E-9</v>
      </c>
    </row>
    <row r="14" spans="2:31" ht="20" customHeight="1" x14ac:dyDescent="0.2">
      <c r="F14" s="6">
        <v>109.5</v>
      </c>
      <c r="G14" s="6">
        <v>0.65229099999999995</v>
      </c>
      <c r="H14" s="6">
        <v>-0.29893839999999999</v>
      </c>
      <c r="I14" s="6">
        <v>1.211068E-2</v>
      </c>
      <c r="K14" s="6">
        <v>109.5</v>
      </c>
      <c r="L14" s="6">
        <v>0.6522905</v>
      </c>
      <c r="M14" s="6">
        <v>-0.29893900000000001</v>
      </c>
      <c r="N14" s="6">
        <v>1.211068E-2</v>
      </c>
      <c r="P14" s="6">
        <f t="shared" si="1"/>
        <v>4.9999999995886668E-7</v>
      </c>
      <c r="Q14" s="6">
        <f t="shared" si="2"/>
        <v>6.000000000172534E-7</v>
      </c>
      <c r="R14" s="6">
        <f t="shared" si="3"/>
        <v>0</v>
      </c>
    </row>
    <row r="15" spans="2:31" ht="20" customHeight="1" x14ac:dyDescent="0.2">
      <c r="F15" s="6">
        <v>110</v>
      </c>
      <c r="G15" s="6">
        <v>0.65830619999999995</v>
      </c>
      <c r="H15" s="6">
        <v>-0.2929233</v>
      </c>
      <c r="I15" s="6">
        <v>1.194979E-2</v>
      </c>
      <c r="K15" s="6">
        <v>110</v>
      </c>
      <c r="L15" s="6">
        <v>0.65830560000000005</v>
      </c>
      <c r="M15" s="6">
        <v>-0.29292380000000001</v>
      </c>
      <c r="N15" s="6">
        <v>1.194978E-2</v>
      </c>
      <c r="P15" s="6">
        <f t="shared" si="1"/>
        <v>5.999999999062311E-7</v>
      </c>
      <c r="Q15" s="6">
        <f t="shared" si="2"/>
        <v>5.0000000001437783E-7</v>
      </c>
      <c r="R15" s="6">
        <f t="shared" si="3"/>
        <v>9.9999999999406119E-9</v>
      </c>
    </row>
    <row r="17" spans="6:18" x14ac:dyDescent="0.2">
      <c r="F17" s="15" t="s">
        <v>36</v>
      </c>
      <c r="G17" s="16"/>
      <c r="H17" s="16"/>
      <c r="I17" s="17"/>
      <c r="K17" s="18" t="s">
        <v>38</v>
      </c>
      <c r="L17" s="19"/>
      <c r="M17" s="19"/>
      <c r="N17" s="19"/>
      <c r="P17" s="19" t="s">
        <v>37</v>
      </c>
      <c r="Q17" s="19"/>
      <c r="R17" s="19"/>
    </row>
    <row r="18" spans="6:18" x14ac:dyDescent="0.2">
      <c r="F18" s="7" t="s">
        <v>25</v>
      </c>
      <c r="G18" s="5" t="s">
        <v>32</v>
      </c>
      <c r="H18" s="5" t="s">
        <v>33</v>
      </c>
      <c r="I18" s="5" t="s">
        <v>35</v>
      </c>
      <c r="K18" s="7" t="s">
        <v>25</v>
      </c>
      <c r="L18" s="5" t="s">
        <v>32</v>
      </c>
      <c r="M18" s="5" t="s">
        <v>33</v>
      </c>
      <c r="N18" s="5" t="s">
        <v>35</v>
      </c>
      <c r="P18" s="5" t="s">
        <v>32</v>
      </c>
      <c r="Q18" s="5" t="s">
        <v>33</v>
      </c>
      <c r="R18" s="5" t="s">
        <v>35</v>
      </c>
    </row>
    <row r="19" spans="6:18" x14ac:dyDescent="0.2">
      <c r="F19" s="6">
        <v>105</v>
      </c>
      <c r="G19" s="6">
        <v>0.59462870000000001</v>
      </c>
      <c r="H19" s="6">
        <v>-0.3566008</v>
      </c>
      <c r="I19" s="6">
        <v>1.3493639999999999E-2</v>
      </c>
      <c r="K19" s="6">
        <v>105</v>
      </c>
      <c r="L19" s="6">
        <v>0.59461660000000005</v>
      </c>
      <c r="M19" s="6">
        <v>-0.35661280000000001</v>
      </c>
      <c r="N19" s="6">
        <v>1.3493430000000001E-2</v>
      </c>
      <c r="P19" s="6">
        <f t="shared" ref="P19:P29" si="4">ABS(L19-G19)</f>
        <v>1.2099999999959365E-5</v>
      </c>
      <c r="Q19" s="6">
        <f t="shared" ref="Q19:Q29" si="5">ABS(M19-H19)</f>
        <v>1.2000000000012001E-5</v>
      </c>
      <c r="R19" s="6">
        <f t="shared" ref="R19:R29" si="6">ABS(N19-I19)</f>
        <v>2.0999999999875285E-7</v>
      </c>
    </row>
    <row r="20" spans="6:18" x14ac:dyDescent="0.2">
      <c r="F20" s="6">
        <v>105.5</v>
      </c>
      <c r="G20" s="6">
        <v>0.60133910000000002</v>
      </c>
      <c r="H20" s="6">
        <v>-0.34989029999999999</v>
      </c>
      <c r="I20" s="6">
        <v>1.3347660000000001E-2</v>
      </c>
      <c r="K20" s="6">
        <v>105.5</v>
      </c>
      <c r="L20" s="6">
        <v>0.60132680000000005</v>
      </c>
      <c r="M20" s="6">
        <v>-0.34990260000000001</v>
      </c>
      <c r="N20" s="6">
        <v>1.334747E-2</v>
      </c>
      <c r="P20" s="6">
        <f t="shared" si="4"/>
        <v>1.2299999999965117E-5</v>
      </c>
      <c r="Q20" s="6">
        <f t="shared" si="5"/>
        <v>1.2300000000020628E-5</v>
      </c>
      <c r="R20" s="6">
        <f t="shared" si="6"/>
        <v>1.9000000000060635E-7</v>
      </c>
    </row>
    <row r="21" spans="6:18" x14ac:dyDescent="0.2">
      <c r="F21" s="6">
        <v>106</v>
      </c>
      <c r="G21" s="6">
        <v>0.60797590000000001</v>
      </c>
      <c r="H21" s="6">
        <v>-0.34325349999999999</v>
      </c>
      <c r="I21" s="6">
        <v>1.319938E-2</v>
      </c>
      <c r="K21" s="6">
        <v>106</v>
      </c>
      <c r="L21" s="6">
        <v>0.60796349999999999</v>
      </c>
      <c r="M21" s="6">
        <v>-0.34326590000000001</v>
      </c>
      <c r="N21" s="6">
        <v>1.3199199999999999E-2</v>
      </c>
      <c r="P21" s="6">
        <f t="shared" si="4"/>
        <v>1.2400000000023503E-5</v>
      </c>
      <c r="Q21" s="6">
        <f t="shared" si="5"/>
        <v>1.2400000000023503E-5</v>
      </c>
      <c r="R21" s="6">
        <f t="shared" si="6"/>
        <v>1.8000000000066574E-7</v>
      </c>
    </row>
    <row r="22" spans="6:18" x14ac:dyDescent="0.2">
      <c r="F22" s="6">
        <v>106.5</v>
      </c>
      <c r="G22" s="6">
        <v>0.61453809999999998</v>
      </c>
      <c r="H22" s="6">
        <v>-0.33669130000000003</v>
      </c>
      <c r="I22" s="6">
        <v>1.304896E-2</v>
      </c>
      <c r="K22" s="6">
        <v>106.5</v>
      </c>
      <c r="L22" s="6">
        <v>0.61452549999999995</v>
      </c>
      <c r="M22" s="6">
        <v>-0.3367039</v>
      </c>
      <c r="N22" s="6">
        <v>1.3048799999999999E-2</v>
      </c>
      <c r="P22" s="6">
        <f t="shared" si="4"/>
        <v>1.2600000000029254E-5</v>
      </c>
      <c r="Q22" s="6">
        <f t="shared" si="5"/>
        <v>1.2599999999973743E-5</v>
      </c>
      <c r="R22" s="6">
        <f t="shared" si="6"/>
        <v>1.6000000000078451E-7</v>
      </c>
    </row>
    <row r="23" spans="6:18" x14ac:dyDescent="0.2">
      <c r="F23" s="6">
        <v>107</v>
      </c>
      <c r="G23" s="6">
        <v>0.62102460000000004</v>
      </c>
      <c r="H23" s="6">
        <v>-0.33020490000000002</v>
      </c>
      <c r="I23" s="6">
        <v>1.289657E-2</v>
      </c>
      <c r="K23" s="6">
        <v>107</v>
      </c>
      <c r="L23" s="6">
        <v>0.6210118</v>
      </c>
      <c r="M23" s="6">
        <v>-0.3302176</v>
      </c>
      <c r="N23" s="6">
        <v>1.289642E-2</v>
      </c>
      <c r="P23" s="6">
        <f t="shared" si="4"/>
        <v>1.2800000000035006E-5</v>
      </c>
      <c r="Q23" s="6">
        <f t="shared" si="5"/>
        <v>1.2699999999976619E-5</v>
      </c>
      <c r="R23" s="6">
        <f t="shared" si="6"/>
        <v>1.4999999999910918E-7</v>
      </c>
    </row>
    <row r="24" spans="6:18" x14ac:dyDescent="0.2">
      <c r="F24" s="6">
        <v>107.5</v>
      </c>
      <c r="G24" s="6">
        <v>0.62743439999999995</v>
      </c>
      <c r="H24" s="6">
        <v>-0.323795</v>
      </c>
      <c r="I24" s="6">
        <v>1.2742379999999999E-2</v>
      </c>
      <c r="K24" s="6">
        <v>107.5</v>
      </c>
      <c r="L24" s="6">
        <v>0.62742149999999997</v>
      </c>
      <c r="M24" s="6">
        <v>-0.32380799999999998</v>
      </c>
      <c r="N24" s="6">
        <v>1.274224E-2</v>
      </c>
      <c r="P24" s="6">
        <f t="shared" si="4"/>
        <v>1.289999999998237E-5</v>
      </c>
      <c r="Q24" s="6">
        <f t="shared" si="5"/>
        <v>1.2999999999985246E-5</v>
      </c>
      <c r="R24" s="6">
        <f t="shared" si="6"/>
        <v>1.3999999999916857E-7</v>
      </c>
    </row>
    <row r="25" spans="6:18" x14ac:dyDescent="0.2">
      <c r="F25" s="6">
        <v>108</v>
      </c>
      <c r="G25" s="6">
        <v>0.63376670000000002</v>
      </c>
      <c r="H25" s="6">
        <v>-0.31746269999999999</v>
      </c>
      <c r="I25" s="6">
        <v>1.258654E-2</v>
      </c>
      <c r="K25" s="6">
        <v>108</v>
      </c>
      <c r="L25" s="6">
        <v>0.63375360000000003</v>
      </c>
      <c r="M25" s="6">
        <v>-0.31747579999999997</v>
      </c>
      <c r="N25" s="6">
        <v>1.2586409999999999E-2</v>
      </c>
      <c r="P25" s="6">
        <f t="shared" si="4"/>
        <v>1.3099999999988121E-5</v>
      </c>
      <c r="Q25" s="6">
        <f t="shared" si="5"/>
        <v>1.3099999999988121E-5</v>
      </c>
      <c r="R25" s="6">
        <f t="shared" si="6"/>
        <v>1.3000000000096268E-7</v>
      </c>
    </row>
    <row r="26" spans="6:18" x14ac:dyDescent="0.2">
      <c r="F26" s="6">
        <v>108.5</v>
      </c>
      <c r="G26" s="6">
        <v>0.6400207</v>
      </c>
      <c r="H26" s="6">
        <v>-0.31120880000000001</v>
      </c>
      <c r="I26" s="6">
        <v>1.24292E-2</v>
      </c>
      <c r="K26" s="6">
        <v>108.5</v>
      </c>
      <c r="L26" s="6">
        <v>0.64000749999999995</v>
      </c>
      <c r="M26" s="6">
        <v>-0.3112219</v>
      </c>
      <c r="N26" s="6">
        <v>1.242909E-2</v>
      </c>
      <c r="P26" s="6">
        <f t="shared" si="4"/>
        <v>1.3200000000046508E-5</v>
      </c>
      <c r="Q26" s="6">
        <f t="shared" si="5"/>
        <v>1.3099999999988121E-5</v>
      </c>
      <c r="R26" s="6">
        <f t="shared" si="6"/>
        <v>1.0999999999934673E-7</v>
      </c>
    </row>
    <row r="27" spans="6:18" x14ac:dyDescent="0.2">
      <c r="F27" s="6">
        <v>109</v>
      </c>
      <c r="G27" s="6">
        <v>0.64619570000000004</v>
      </c>
      <c r="H27" s="6">
        <v>-0.30503380000000002</v>
      </c>
      <c r="I27" s="6">
        <v>1.227054E-2</v>
      </c>
      <c r="K27" s="6">
        <v>109</v>
      </c>
      <c r="L27" s="6">
        <v>0.64618240000000005</v>
      </c>
      <c r="M27" s="6">
        <v>-0.30504700000000001</v>
      </c>
      <c r="N27" s="6">
        <v>1.2270440000000001E-2</v>
      </c>
      <c r="P27" s="6">
        <f t="shared" si="4"/>
        <v>1.3299999999993872E-5</v>
      </c>
      <c r="Q27" s="6">
        <f t="shared" si="5"/>
        <v>1.3199999999990997E-5</v>
      </c>
      <c r="R27" s="6">
        <f t="shared" si="6"/>
        <v>9.9999999999406119E-8</v>
      </c>
    </row>
    <row r="28" spans="6:18" x14ac:dyDescent="0.2">
      <c r="F28" s="6">
        <v>109.5</v>
      </c>
      <c r="G28" s="6">
        <v>0.65229099999999995</v>
      </c>
      <c r="H28" s="6">
        <v>-0.29893839999999999</v>
      </c>
      <c r="I28" s="6">
        <v>1.211068E-2</v>
      </c>
      <c r="K28" s="6">
        <v>109.5</v>
      </c>
      <c r="L28" s="6">
        <v>0.65227760000000001</v>
      </c>
      <c r="M28" s="6">
        <v>-0.29895179999999999</v>
      </c>
      <c r="N28" s="6">
        <v>1.2110589999999999E-2</v>
      </c>
      <c r="P28" s="6">
        <f t="shared" si="4"/>
        <v>1.3399999999941237E-5</v>
      </c>
      <c r="Q28" s="6">
        <f t="shared" si="5"/>
        <v>1.3399999999996748E-5</v>
      </c>
      <c r="R28" s="6">
        <f t="shared" si="6"/>
        <v>9.0000000001200231E-8</v>
      </c>
    </row>
    <row r="29" spans="6:18" x14ac:dyDescent="0.2">
      <c r="F29" s="6">
        <v>110</v>
      </c>
      <c r="G29" s="6">
        <v>0.65830619999999995</v>
      </c>
      <c r="H29" s="6">
        <v>-0.2929233</v>
      </c>
      <c r="I29" s="6">
        <v>1.194979E-2</v>
      </c>
      <c r="K29" s="6">
        <v>110</v>
      </c>
      <c r="L29" s="6">
        <v>0.65829269999999995</v>
      </c>
      <c r="M29" s="6">
        <v>-0.29293669999999999</v>
      </c>
      <c r="N29" s="6">
        <v>1.1949710000000001E-2</v>
      </c>
      <c r="P29" s="6">
        <f t="shared" si="4"/>
        <v>1.3499999999999623E-5</v>
      </c>
      <c r="Q29" s="6">
        <f t="shared" si="5"/>
        <v>1.3399999999996748E-5</v>
      </c>
      <c r="R29" s="6">
        <f t="shared" si="6"/>
        <v>7.9999999999524896E-8</v>
      </c>
    </row>
    <row r="31" spans="6:18" x14ac:dyDescent="0.2">
      <c r="F31" s="15" t="s">
        <v>36</v>
      </c>
      <c r="G31" s="16"/>
      <c r="H31" s="16"/>
      <c r="I31" s="17"/>
      <c r="K31" s="18" t="s">
        <v>43</v>
      </c>
      <c r="L31" s="19"/>
      <c r="M31" s="19"/>
      <c r="N31" s="19"/>
      <c r="P31" s="19" t="s">
        <v>44</v>
      </c>
      <c r="Q31" s="19"/>
      <c r="R31" s="19"/>
    </row>
    <row r="32" spans="6:18" x14ac:dyDescent="0.2">
      <c r="F32" s="7" t="s">
        <v>25</v>
      </c>
      <c r="G32" s="5" t="s">
        <v>32</v>
      </c>
      <c r="H32" s="5" t="s">
        <v>33</v>
      </c>
      <c r="I32" s="5" t="s">
        <v>35</v>
      </c>
      <c r="K32" s="7" t="s">
        <v>25</v>
      </c>
      <c r="L32" s="5" t="s">
        <v>32</v>
      </c>
      <c r="M32" s="5" t="s">
        <v>33</v>
      </c>
      <c r="N32" s="5" t="s">
        <v>35</v>
      </c>
      <c r="P32" s="5" t="s">
        <v>32</v>
      </c>
      <c r="Q32" s="5" t="s">
        <v>33</v>
      </c>
      <c r="R32" s="5" t="s">
        <v>35</v>
      </c>
    </row>
    <row r="33" spans="6:18" x14ac:dyDescent="0.2">
      <c r="F33" s="6">
        <v>105</v>
      </c>
      <c r="G33" s="6">
        <v>0.59462870000000001</v>
      </c>
      <c r="H33" s="6">
        <v>-0.3566008</v>
      </c>
      <c r="I33" s="6">
        <v>1.3493639999999999E-2</v>
      </c>
      <c r="K33" s="6">
        <v>105</v>
      </c>
      <c r="L33" s="6">
        <v>0.59458040000000001</v>
      </c>
      <c r="M33" s="6">
        <v>-0.35664899999999999</v>
      </c>
      <c r="N33" s="6">
        <v>1.3492809999999999E-2</v>
      </c>
      <c r="P33" s="6">
        <f t="shared" ref="P33:P43" si="7">ABS(L33-G33)</f>
        <v>4.830000000000112E-5</v>
      </c>
      <c r="Q33" s="6">
        <f t="shared" ref="Q33:Q43" si="8">ABS(M33-H33)</f>
        <v>4.8199999999998244E-5</v>
      </c>
      <c r="R33" s="6">
        <f t="shared" ref="R33:R43" si="9">ABS(N33-I33)</f>
        <v>8.3000000000027496E-7</v>
      </c>
    </row>
    <row r="34" spans="6:18" x14ac:dyDescent="0.2">
      <c r="F34" s="6">
        <v>105.5</v>
      </c>
      <c r="G34" s="6">
        <v>0.60133910000000002</v>
      </c>
      <c r="H34" s="6">
        <v>-0.34989029999999999</v>
      </c>
      <c r="I34" s="6">
        <v>1.3347660000000001E-2</v>
      </c>
      <c r="K34" s="6">
        <v>105.5</v>
      </c>
      <c r="L34" s="6">
        <v>0.60128999999999999</v>
      </c>
      <c r="M34" s="6">
        <v>-0.34993940000000001</v>
      </c>
      <c r="N34" s="6">
        <v>1.334689E-2</v>
      </c>
      <c r="P34" s="6">
        <f t="shared" si="7"/>
        <v>4.9100000000024124E-5</v>
      </c>
      <c r="Q34" s="6">
        <f t="shared" si="8"/>
        <v>4.9100000000024124E-5</v>
      </c>
      <c r="R34" s="6">
        <f t="shared" si="9"/>
        <v>7.7000000000063129E-7</v>
      </c>
    </row>
    <row r="35" spans="6:18" x14ac:dyDescent="0.2">
      <c r="F35" s="6">
        <v>106</v>
      </c>
      <c r="G35" s="6">
        <v>0.60797590000000001</v>
      </c>
      <c r="H35" s="6">
        <v>-0.34325349999999999</v>
      </c>
      <c r="I35" s="6">
        <v>1.319938E-2</v>
      </c>
      <c r="K35" s="6">
        <v>106</v>
      </c>
      <c r="L35" s="6">
        <v>0.60792619999999997</v>
      </c>
      <c r="M35" s="6">
        <v>-0.34330329999999998</v>
      </c>
      <c r="N35" s="6">
        <v>1.3198669999999999E-2</v>
      </c>
      <c r="P35" s="6">
        <f t="shared" si="7"/>
        <v>4.9700000000041378E-5</v>
      </c>
      <c r="Q35" s="6">
        <f t="shared" si="8"/>
        <v>4.9799999999988742E-5</v>
      </c>
      <c r="R35" s="6">
        <f t="shared" si="9"/>
        <v>7.1000000000098762E-7</v>
      </c>
    </row>
    <row r="36" spans="6:18" x14ac:dyDescent="0.2">
      <c r="F36" s="6">
        <v>106.5</v>
      </c>
      <c r="G36" s="6">
        <v>0.61453809999999998</v>
      </c>
      <c r="H36" s="6">
        <v>-0.33669130000000003</v>
      </c>
      <c r="I36" s="6">
        <v>1.304896E-2</v>
      </c>
      <c r="K36" s="6">
        <v>106.5</v>
      </c>
      <c r="L36" s="6">
        <v>0.61448760000000002</v>
      </c>
      <c r="M36" s="6">
        <v>-0.33674179999999998</v>
      </c>
      <c r="N36" s="6">
        <v>1.304831E-2</v>
      </c>
      <c r="P36" s="6">
        <f t="shared" si="7"/>
        <v>5.049999999995336E-5</v>
      </c>
      <c r="Q36" s="6">
        <f t="shared" si="8"/>
        <v>5.049999999995336E-5</v>
      </c>
      <c r="R36" s="6">
        <f t="shared" si="9"/>
        <v>6.4999999999960922E-7</v>
      </c>
    </row>
    <row r="37" spans="6:18" x14ac:dyDescent="0.2">
      <c r="F37" s="6">
        <v>107</v>
      </c>
      <c r="G37" s="6">
        <v>0.62102460000000004</v>
      </c>
      <c r="H37" s="6">
        <v>-0.33020490000000002</v>
      </c>
      <c r="I37" s="6">
        <v>1.289657E-2</v>
      </c>
      <c r="K37" s="6">
        <v>107</v>
      </c>
      <c r="L37" s="6">
        <v>0.62097349999999996</v>
      </c>
      <c r="M37" s="6">
        <v>-0.33025589999999999</v>
      </c>
      <c r="N37" s="6">
        <v>1.289597E-2</v>
      </c>
      <c r="P37" s="6">
        <f t="shared" si="7"/>
        <v>5.1100000000081636E-5</v>
      </c>
      <c r="Q37" s="6">
        <f t="shared" si="8"/>
        <v>5.0999999999967738E-5</v>
      </c>
      <c r="R37" s="6">
        <f t="shared" si="9"/>
        <v>5.9999999999990616E-7</v>
      </c>
    </row>
    <row r="38" spans="6:18" x14ac:dyDescent="0.2">
      <c r="F38" s="6">
        <v>107.5</v>
      </c>
      <c r="G38" s="6">
        <v>0.62743439999999995</v>
      </c>
      <c r="H38" s="6">
        <v>-0.323795</v>
      </c>
      <c r="I38" s="6">
        <v>1.2742379999999999E-2</v>
      </c>
      <c r="K38" s="6">
        <v>107.5</v>
      </c>
      <c r="L38" s="6">
        <v>0.62738269999999996</v>
      </c>
      <c r="M38" s="6">
        <v>-0.32384669999999999</v>
      </c>
      <c r="N38" s="6">
        <v>1.2741830000000001E-2</v>
      </c>
      <c r="P38" s="6">
        <f t="shared" si="7"/>
        <v>5.1699999999987867E-5</v>
      </c>
      <c r="Q38" s="6">
        <f t="shared" si="8"/>
        <v>5.1699999999987867E-5</v>
      </c>
      <c r="R38" s="6">
        <f t="shared" si="9"/>
        <v>5.4999999999846838E-7</v>
      </c>
    </row>
    <row r="39" spans="6:18" x14ac:dyDescent="0.2">
      <c r="F39" s="6">
        <v>108</v>
      </c>
      <c r="G39" s="6">
        <v>0.63376670000000002</v>
      </c>
      <c r="H39" s="6">
        <v>-0.31746269999999999</v>
      </c>
      <c r="I39" s="6">
        <v>1.258654E-2</v>
      </c>
      <c r="K39" s="6">
        <v>108</v>
      </c>
      <c r="L39" s="6">
        <v>0.63371449999999996</v>
      </c>
      <c r="M39" s="6">
        <v>-0.31751489999999999</v>
      </c>
      <c r="N39" s="6">
        <v>1.258604E-2</v>
      </c>
      <c r="P39" s="6">
        <f t="shared" si="7"/>
        <v>5.2200000000057756E-5</v>
      </c>
      <c r="Q39" s="6">
        <f t="shared" si="8"/>
        <v>5.2200000000002245E-5</v>
      </c>
      <c r="R39" s="6">
        <f t="shared" si="9"/>
        <v>5.0000000000050004E-7</v>
      </c>
    </row>
    <row r="40" spans="6:18" x14ac:dyDescent="0.2">
      <c r="F40" s="6">
        <v>108.5</v>
      </c>
      <c r="G40" s="6">
        <v>0.6400207</v>
      </c>
      <c r="H40" s="6">
        <v>-0.31120880000000001</v>
      </c>
      <c r="I40" s="6">
        <v>1.24292E-2</v>
      </c>
      <c r="K40" s="6">
        <v>108.5</v>
      </c>
      <c r="L40" s="6">
        <v>0.63996799999999998</v>
      </c>
      <c r="M40" s="6">
        <v>-0.31126140000000002</v>
      </c>
      <c r="N40" s="6">
        <v>1.2428760000000001E-2</v>
      </c>
      <c r="P40" s="6">
        <f t="shared" si="7"/>
        <v>5.2700000000016622E-5</v>
      </c>
      <c r="Q40" s="6">
        <f t="shared" si="8"/>
        <v>5.2600000000013747E-5</v>
      </c>
      <c r="R40" s="6">
        <f t="shared" si="9"/>
        <v>4.3999999999912165E-7</v>
      </c>
    </row>
    <row r="41" spans="6:18" x14ac:dyDescent="0.2">
      <c r="F41" s="6">
        <v>109</v>
      </c>
      <c r="G41" s="6">
        <v>0.64619570000000004</v>
      </c>
      <c r="H41" s="6">
        <v>-0.30503380000000002</v>
      </c>
      <c r="I41" s="6">
        <v>1.227054E-2</v>
      </c>
      <c r="K41" s="6">
        <v>109</v>
      </c>
      <c r="L41" s="6">
        <v>0.64614260000000001</v>
      </c>
      <c r="M41" s="6">
        <v>-0.30508689999999999</v>
      </c>
      <c r="N41" s="6">
        <v>1.2270140000000001E-2</v>
      </c>
      <c r="P41" s="6">
        <f t="shared" si="7"/>
        <v>5.3100000000028125E-5</v>
      </c>
      <c r="Q41" s="6">
        <f t="shared" si="8"/>
        <v>5.3099999999972614E-5</v>
      </c>
      <c r="R41" s="6">
        <f t="shared" si="9"/>
        <v>3.999999999993592E-7</v>
      </c>
    </row>
    <row r="42" spans="6:18" x14ac:dyDescent="0.2">
      <c r="F42" s="6">
        <v>109.5</v>
      </c>
      <c r="G42" s="6">
        <v>0.65229099999999995</v>
      </c>
      <c r="H42" s="6">
        <v>-0.29893839999999999</v>
      </c>
      <c r="I42" s="6">
        <v>1.211068E-2</v>
      </c>
      <c r="K42" s="6">
        <v>109.5</v>
      </c>
      <c r="L42" s="6">
        <v>0.65223759999999997</v>
      </c>
      <c r="M42" s="6">
        <v>-0.29899189999999998</v>
      </c>
      <c r="N42" s="6">
        <v>1.2110330000000001E-2</v>
      </c>
      <c r="P42" s="6">
        <f t="shared" si="7"/>
        <v>5.339999999998124E-5</v>
      </c>
      <c r="Q42" s="6">
        <f t="shared" si="8"/>
        <v>5.3499999999984116E-5</v>
      </c>
      <c r="R42" s="6">
        <f t="shared" si="9"/>
        <v>3.4999999999965614E-7</v>
      </c>
    </row>
    <row r="43" spans="6:18" x14ac:dyDescent="0.2">
      <c r="F43" s="6">
        <v>110</v>
      </c>
      <c r="G43" s="6">
        <v>0.65830619999999995</v>
      </c>
      <c r="H43" s="6">
        <v>-0.2929233</v>
      </c>
      <c r="I43" s="6">
        <v>1.194979E-2</v>
      </c>
      <c r="K43" s="6">
        <v>110</v>
      </c>
      <c r="L43" s="6">
        <v>0.65825239999999996</v>
      </c>
      <c r="M43" s="6">
        <v>-0.29297699999999999</v>
      </c>
      <c r="N43" s="6">
        <v>1.194949E-2</v>
      </c>
      <c r="P43" s="6">
        <f t="shared" si="7"/>
        <v>5.3799999999992743E-5</v>
      </c>
      <c r="Q43" s="6">
        <f t="shared" si="8"/>
        <v>5.3699999999989867E-5</v>
      </c>
      <c r="R43" s="6">
        <f t="shared" si="9"/>
        <v>2.9999999999995308E-7</v>
      </c>
    </row>
    <row r="45" spans="6:18" x14ac:dyDescent="0.2">
      <c r="F45" s="15" t="s">
        <v>36</v>
      </c>
      <c r="G45" s="16"/>
      <c r="H45" s="16"/>
      <c r="I45" s="17"/>
      <c r="K45" s="18" t="s">
        <v>39</v>
      </c>
      <c r="L45" s="19"/>
      <c r="M45" s="19"/>
      <c r="N45" s="19"/>
      <c r="P45" s="19" t="s">
        <v>40</v>
      </c>
      <c r="Q45" s="19"/>
      <c r="R45" s="19"/>
    </row>
    <row r="46" spans="6:18" x14ac:dyDescent="0.2">
      <c r="F46" s="7" t="s">
        <v>25</v>
      </c>
      <c r="G46" s="5" t="s">
        <v>32</v>
      </c>
      <c r="H46" s="5" t="s">
        <v>33</v>
      </c>
      <c r="I46" s="5" t="s">
        <v>35</v>
      </c>
      <c r="K46" s="7" t="s">
        <v>25</v>
      </c>
      <c r="L46" s="5" t="s">
        <v>32</v>
      </c>
      <c r="M46" s="5" t="s">
        <v>33</v>
      </c>
      <c r="N46" s="5" t="s">
        <v>35</v>
      </c>
      <c r="P46" s="5" t="s">
        <v>32</v>
      </c>
      <c r="Q46" s="5" t="s">
        <v>33</v>
      </c>
      <c r="R46" s="5" t="s">
        <v>35</v>
      </c>
    </row>
    <row r="47" spans="6:18" x14ac:dyDescent="0.2">
      <c r="F47" s="6">
        <v>105</v>
      </c>
      <c r="G47" s="6">
        <v>0.59462870000000001</v>
      </c>
      <c r="H47" s="6">
        <v>-0.3566008</v>
      </c>
      <c r="I47" s="6">
        <v>1.3493639999999999E-2</v>
      </c>
      <c r="K47" s="6">
        <v>105</v>
      </c>
      <c r="L47" s="6">
        <v>0.59443579999999996</v>
      </c>
      <c r="M47" s="6">
        <v>-0.35679359999999999</v>
      </c>
      <c r="N47" s="6">
        <v>1.349033E-2</v>
      </c>
      <c r="P47" s="6">
        <f t="shared" ref="P47:P57" si="10">ABS(L47-G47)</f>
        <v>1.9290000000005136E-4</v>
      </c>
      <c r="Q47" s="6">
        <f t="shared" ref="Q47:Q57" si="11">ABS(M47-H47)</f>
        <v>1.9279999999999298E-4</v>
      </c>
      <c r="R47" s="6">
        <f t="shared" ref="R47:R57" si="12">ABS(N47-I47)</f>
        <v>3.3099999999994245E-6</v>
      </c>
    </row>
    <row r="48" spans="6:18" x14ac:dyDescent="0.2">
      <c r="F48" s="6">
        <v>105.5</v>
      </c>
      <c r="G48" s="6">
        <v>0.60133910000000002</v>
      </c>
      <c r="H48" s="6">
        <v>-0.34989029999999999</v>
      </c>
      <c r="I48" s="6">
        <v>1.3347660000000001E-2</v>
      </c>
      <c r="K48" s="6">
        <v>105.5</v>
      </c>
      <c r="L48" s="6">
        <v>0.60114310000000004</v>
      </c>
      <c r="M48" s="6">
        <v>-0.35008640000000002</v>
      </c>
      <c r="N48" s="6">
        <v>1.334459E-2</v>
      </c>
      <c r="P48" s="6">
        <f t="shared" si="10"/>
        <v>1.9599999999997397E-4</v>
      </c>
      <c r="Q48" s="6">
        <f t="shared" si="11"/>
        <v>1.9610000000003236E-4</v>
      </c>
      <c r="R48" s="6">
        <f t="shared" si="12"/>
        <v>3.0700000000008498E-6</v>
      </c>
    </row>
    <row r="49" spans="3:18" x14ac:dyDescent="0.2">
      <c r="F49" s="6">
        <v>106</v>
      </c>
      <c r="G49" s="6">
        <v>0.60797590000000001</v>
      </c>
      <c r="H49" s="6">
        <v>-0.34325349999999999</v>
      </c>
      <c r="I49" s="6">
        <v>1.319938E-2</v>
      </c>
      <c r="K49" s="6">
        <v>106</v>
      </c>
      <c r="L49" s="6">
        <v>0.60777689999999995</v>
      </c>
      <c r="M49" s="6">
        <v>-0.34345249999999999</v>
      </c>
      <c r="N49" s="6">
        <v>1.319653E-2</v>
      </c>
      <c r="P49" s="6">
        <f t="shared" si="10"/>
        <v>1.9900000000006024E-4</v>
      </c>
      <c r="Q49" s="6">
        <f t="shared" si="11"/>
        <v>1.9900000000000473E-4</v>
      </c>
      <c r="R49" s="6">
        <f t="shared" si="12"/>
        <v>2.8500000000004216E-6</v>
      </c>
    </row>
    <row r="50" spans="3:18" x14ac:dyDescent="0.2">
      <c r="F50" s="6">
        <v>106.5</v>
      </c>
      <c r="G50" s="6">
        <v>0.61453809999999998</v>
      </c>
      <c r="H50" s="6">
        <v>-0.33669130000000003</v>
      </c>
      <c r="I50" s="6">
        <v>1.304896E-2</v>
      </c>
      <c r="K50" s="6">
        <v>106.5</v>
      </c>
      <c r="L50" s="6">
        <v>0.6143364</v>
      </c>
      <c r="M50" s="6">
        <v>-0.336893</v>
      </c>
      <c r="N50" s="6">
        <v>1.304633E-2</v>
      </c>
      <c r="P50" s="6">
        <f t="shared" si="10"/>
        <v>2.0169999999997135E-4</v>
      </c>
      <c r="Q50" s="6">
        <f t="shared" si="11"/>
        <v>2.0169999999997135E-4</v>
      </c>
      <c r="R50" s="6">
        <f t="shared" si="12"/>
        <v>2.6299999999999935E-6</v>
      </c>
    </row>
    <row r="51" spans="3:18" x14ac:dyDescent="0.2">
      <c r="F51" s="6">
        <v>107</v>
      </c>
      <c r="G51" s="6">
        <v>0.62102460000000004</v>
      </c>
      <c r="H51" s="6">
        <v>-0.33020490000000002</v>
      </c>
      <c r="I51" s="6">
        <v>1.289657E-2</v>
      </c>
      <c r="K51" s="6">
        <v>107</v>
      </c>
      <c r="L51" s="6">
        <v>0.62082029999999999</v>
      </c>
      <c r="M51" s="6">
        <v>-0.33040910000000001</v>
      </c>
      <c r="N51" s="6">
        <v>1.289416E-2</v>
      </c>
      <c r="P51" s="6">
        <f t="shared" si="10"/>
        <v>2.0430000000004611E-4</v>
      </c>
      <c r="Q51" s="6">
        <f t="shared" si="11"/>
        <v>2.0419999999998772E-4</v>
      </c>
      <c r="R51" s="6">
        <f t="shared" si="12"/>
        <v>2.4099999999995653E-6</v>
      </c>
    </row>
    <row r="52" spans="3:18" x14ac:dyDescent="0.2">
      <c r="F52" s="6">
        <v>107.5</v>
      </c>
      <c r="G52" s="6">
        <v>0.62743439999999995</v>
      </c>
      <c r="H52" s="6">
        <v>-0.323795</v>
      </c>
      <c r="I52" s="6">
        <v>1.2742379999999999E-2</v>
      </c>
      <c r="K52" s="6">
        <v>107.5</v>
      </c>
      <c r="L52" s="6">
        <v>0.6272278</v>
      </c>
      <c r="M52" s="6">
        <v>-0.3240016</v>
      </c>
      <c r="N52" s="6">
        <v>1.274018E-2</v>
      </c>
      <c r="P52" s="6">
        <f t="shared" si="10"/>
        <v>2.0659999999994572E-4</v>
      </c>
      <c r="Q52" s="6">
        <f t="shared" si="11"/>
        <v>2.0660000000000123E-4</v>
      </c>
      <c r="R52" s="6">
        <f t="shared" si="12"/>
        <v>2.1999999999990777E-6</v>
      </c>
    </row>
    <row r="53" spans="3:18" x14ac:dyDescent="0.2">
      <c r="F53" s="6">
        <v>108</v>
      </c>
      <c r="G53" s="6">
        <v>0.63376670000000002</v>
      </c>
      <c r="H53" s="6">
        <v>-0.31746269999999999</v>
      </c>
      <c r="I53" s="6">
        <v>1.258654E-2</v>
      </c>
      <c r="K53" s="6">
        <v>108</v>
      </c>
      <c r="L53" s="6">
        <v>0.63355799999999995</v>
      </c>
      <c r="M53" s="6">
        <v>-0.31767139999999999</v>
      </c>
      <c r="N53" s="6">
        <v>1.258455E-2</v>
      </c>
      <c r="P53" s="6">
        <f t="shared" si="10"/>
        <v>2.0870000000006161E-4</v>
      </c>
      <c r="Q53" s="6">
        <f t="shared" si="11"/>
        <v>2.087000000000061E-4</v>
      </c>
      <c r="R53" s="6">
        <f t="shared" si="12"/>
        <v>1.9900000000003248E-6</v>
      </c>
    </row>
    <row r="54" spans="3:18" x14ac:dyDescent="0.2">
      <c r="F54" s="6">
        <v>108.5</v>
      </c>
      <c r="G54" s="6">
        <v>0.6400207</v>
      </c>
      <c r="H54" s="6">
        <v>-0.31120880000000001</v>
      </c>
      <c r="I54" s="6">
        <v>1.24292E-2</v>
      </c>
      <c r="K54" s="6">
        <v>108.5</v>
      </c>
      <c r="L54" s="6">
        <v>0.63981010000000005</v>
      </c>
      <c r="M54" s="6">
        <v>-0.31141930000000001</v>
      </c>
      <c r="N54" s="6">
        <v>1.242742E-2</v>
      </c>
      <c r="P54" s="6">
        <f t="shared" si="10"/>
        <v>2.1059999999994972E-4</v>
      </c>
      <c r="Q54" s="6">
        <f t="shared" si="11"/>
        <v>2.1050000000000235E-4</v>
      </c>
      <c r="R54" s="6">
        <f t="shared" si="12"/>
        <v>1.7799999999998373E-6</v>
      </c>
    </row>
    <row r="55" spans="3:18" x14ac:dyDescent="0.2">
      <c r="F55" s="6">
        <v>109</v>
      </c>
      <c r="G55" s="6">
        <v>0.64619570000000004</v>
      </c>
      <c r="H55" s="6">
        <v>-0.30503380000000002</v>
      </c>
      <c r="I55" s="6">
        <v>1.227054E-2</v>
      </c>
      <c r="K55" s="6">
        <v>109</v>
      </c>
      <c r="L55" s="6">
        <v>0.64598339999999999</v>
      </c>
      <c r="M55" s="6">
        <v>-0.30524600000000002</v>
      </c>
      <c r="N55" s="6">
        <v>1.2268950000000001E-2</v>
      </c>
      <c r="P55" s="6">
        <f t="shared" si="10"/>
        <v>2.1230000000005411E-4</v>
      </c>
      <c r="Q55" s="6">
        <f t="shared" si="11"/>
        <v>2.1219999999999573E-4</v>
      </c>
      <c r="R55" s="6">
        <f t="shared" si="12"/>
        <v>1.5899999999992309E-6</v>
      </c>
    </row>
    <row r="56" spans="3:18" x14ac:dyDescent="0.2">
      <c r="C56" s="8"/>
      <c r="F56" s="6">
        <v>109.5</v>
      </c>
      <c r="G56" s="6">
        <v>0.65229099999999995</v>
      </c>
      <c r="H56" s="6">
        <v>-0.29893839999999999</v>
      </c>
      <c r="I56" s="6">
        <v>1.211068E-2</v>
      </c>
      <c r="K56" s="6">
        <v>109.5</v>
      </c>
      <c r="L56" s="6">
        <v>0.65207729999999997</v>
      </c>
      <c r="M56" s="6">
        <v>-0.29915209999999998</v>
      </c>
      <c r="N56" s="6">
        <v>1.210929E-2</v>
      </c>
      <c r="P56" s="6">
        <f t="shared" si="10"/>
        <v>2.1369999999998335E-4</v>
      </c>
      <c r="Q56" s="6">
        <f t="shared" si="11"/>
        <v>2.1369999999998335E-4</v>
      </c>
      <c r="R56" s="6">
        <f t="shared" si="12"/>
        <v>1.3900000000004187E-6</v>
      </c>
    </row>
    <row r="57" spans="3:18" x14ac:dyDescent="0.2">
      <c r="F57" s="6">
        <v>110</v>
      </c>
      <c r="G57" s="6">
        <v>0.65830619999999995</v>
      </c>
      <c r="H57" s="6">
        <v>-0.2929233</v>
      </c>
      <c r="I57" s="6">
        <v>1.194979E-2</v>
      </c>
      <c r="K57" s="6">
        <v>110</v>
      </c>
      <c r="L57" s="6">
        <v>0.65809119999999999</v>
      </c>
      <c r="M57" s="6">
        <v>-0.29313830000000002</v>
      </c>
      <c r="N57" s="6">
        <v>1.194859E-2</v>
      </c>
      <c r="P57" s="6">
        <f t="shared" si="10"/>
        <v>2.1499999999996522E-4</v>
      </c>
      <c r="Q57" s="6">
        <f t="shared" si="11"/>
        <v>2.1500000000002073E-4</v>
      </c>
      <c r="R57" s="6">
        <f t="shared" si="12"/>
        <v>1.1999999999998123E-6</v>
      </c>
    </row>
  </sheetData>
  <mergeCells count="13">
    <mergeCell ref="F45:I45"/>
    <mergeCell ref="K45:N45"/>
    <mergeCell ref="P45:R45"/>
    <mergeCell ref="F17:I17"/>
    <mergeCell ref="K17:N17"/>
    <mergeCell ref="P17:R17"/>
    <mergeCell ref="B3:D3"/>
    <mergeCell ref="F3:I3"/>
    <mergeCell ref="K3:N3"/>
    <mergeCell ref="P3:R3"/>
    <mergeCell ref="F31:I31"/>
    <mergeCell ref="K31:N31"/>
    <mergeCell ref="P31:R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3988-A619-664E-8075-1EE96622BAF8}">
  <dimension ref="B1:P15"/>
  <sheetViews>
    <sheetView showGridLines="0" workbookViewId="0">
      <selection activeCell="D20" sqref="D20"/>
    </sheetView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9" max="9" width="2.83203125" customWidth="1"/>
    <col min="13" max="13" width="2.83203125" customWidth="1"/>
  </cols>
  <sheetData>
    <row r="1" spans="2:16" x14ac:dyDescent="0.2">
      <c r="C1" s="8"/>
      <c r="D1" s="8"/>
    </row>
    <row r="3" spans="2:16" ht="20" customHeight="1" x14ac:dyDescent="0.2">
      <c r="B3" s="15" t="s">
        <v>24</v>
      </c>
      <c r="C3" s="16"/>
      <c r="D3" s="17"/>
      <c r="F3" s="15" t="s">
        <v>50</v>
      </c>
      <c r="G3" s="16"/>
      <c r="H3" s="17"/>
      <c r="J3" s="15" t="s">
        <v>50</v>
      </c>
      <c r="K3" s="16"/>
      <c r="L3" s="17"/>
      <c r="N3" s="15" t="s">
        <v>50</v>
      </c>
      <c r="O3" s="16"/>
      <c r="P3" s="17"/>
    </row>
    <row r="4" spans="2:16" ht="20" customHeight="1" x14ac:dyDescent="0.2">
      <c r="B4" s="10"/>
      <c r="C4" s="5" t="s">
        <v>1</v>
      </c>
      <c r="D4" s="5" t="s">
        <v>2</v>
      </c>
      <c r="F4" s="10" t="s">
        <v>25</v>
      </c>
      <c r="G4" s="5" t="s">
        <v>1</v>
      </c>
      <c r="H4" s="5" t="s">
        <v>2</v>
      </c>
      <c r="J4" s="14" t="s">
        <v>29</v>
      </c>
      <c r="K4" s="5" t="s">
        <v>1</v>
      </c>
      <c r="L4" s="5" t="s">
        <v>2</v>
      </c>
      <c r="N4" s="14" t="s">
        <v>30</v>
      </c>
      <c r="O4" s="5" t="s">
        <v>1</v>
      </c>
      <c r="P4" s="5" t="s">
        <v>2</v>
      </c>
    </row>
    <row r="5" spans="2:16" ht="20" customHeight="1" x14ac:dyDescent="0.2">
      <c r="B5" s="5" t="s">
        <v>22</v>
      </c>
      <c r="C5" s="6">
        <v>18.503499999999999</v>
      </c>
      <c r="D5" s="6">
        <v>3.0310600000000001</v>
      </c>
      <c r="F5" s="6">
        <v>110</v>
      </c>
      <c r="G5" s="6">
        <v>18.503499999999999</v>
      </c>
      <c r="H5" s="6">
        <v>3.0310600000000001</v>
      </c>
      <c r="J5" s="6">
        <v>0.1</v>
      </c>
      <c r="K5" s="6">
        <v>18.503499999999999</v>
      </c>
      <c r="L5" s="6">
        <v>3.0310600000000001</v>
      </c>
      <c r="N5" s="6">
        <v>100</v>
      </c>
      <c r="O5" s="6">
        <v>18.503499999999999</v>
      </c>
      <c r="P5" s="6">
        <v>3.0310600000000001</v>
      </c>
    </row>
    <row r="6" spans="2:16" ht="20" customHeight="1" x14ac:dyDescent="0.2">
      <c r="B6" s="10" t="s">
        <v>21</v>
      </c>
      <c r="C6" s="6">
        <v>18.503499999999999</v>
      </c>
      <c r="D6" s="6">
        <v>3.0310600000000001</v>
      </c>
      <c r="F6" s="6">
        <v>110.5</v>
      </c>
      <c r="G6" s="6">
        <v>18.775400000000001</v>
      </c>
      <c r="H6" s="6">
        <v>2.94679</v>
      </c>
      <c r="J6" s="6">
        <v>0.2</v>
      </c>
      <c r="K6" s="6">
        <v>26.598400000000002</v>
      </c>
      <c r="L6" s="6">
        <v>10.9261</v>
      </c>
      <c r="N6" s="6">
        <v>100.5</v>
      </c>
      <c r="O6" s="6">
        <v>18.3</v>
      </c>
      <c r="P6" s="6">
        <v>3.14215</v>
      </c>
    </row>
    <row r="7" spans="2:16" ht="20" customHeight="1" x14ac:dyDescent="0.2">
      <c r="F7" s="6">
        <v>111</v>
      </c>
      <c r="G7" s="6">
        <v>19.0501</v>
      </c>
      <c r="H7" s="6">
        <v>2.8652299999999999</v>
      </c>
      <c r="J7" s="6">
        <v>0.3</v>
      </c>
      <c r="K7" s="6">
        <v>34.6188</v>
      </c>
      <c r="L7" s="6">
        <v>19.071300000000001</v>
      </c>
      <c r="N7" s="6">
        <v>101</v>
      </c>
      <c r="O7" s="6">
        <v>18.099799999999998</v>
      </c>
      <c r="P7" s="6">
        <v>3.2567300000000001</v>
      </c>
    </row>
    <row r="8" spans="2:16" ht="20" customHeight="1" x14ac:dyDescent="0.2">
      <c r="F8" s="6">
        <v>111.5</v>
      </c>
      <c r="G8" s="6">
        <v>19.3276</v>
      </c>
      <c r="H8" s="6">
        <v>2.7862800000000001</v>
      </c>
      <c r="J8" s="6">
        <v>0.4</v>
      </c>
      <c r="K8" s="6">
        <v>42.132100000000001</v>
      </c>
      <c r="L8" s="6">
        <v>26.803899999999999</v>
      </c>
      <c r="N8" s="6">
        <v>101.5</v>
      </c>
      <c r="O8" s="6">
        <v>17.902699999999999</v>
      </c>
      <c r="P8" s="6">
        <v>3.3748900000000002</v>
      </c>
    </row>
    <row r="9" spans="2:16" ht="20" customHeight="1" x14ac:dyDescent="0.2">
      <c r="F9" s="6">
        <v>112</v>
      </c>
      <c r="G9" s="6">
        <v>19.607800000000001</v>
      </c>
      <c r="H9" s="6">
        <v>2.7098499999999999</v>
      </c>
      <c r="J9" s="6">
        <v>0.5</v>
      </c>
      <c r="K9" s="6">
        <v>48.992899999999999</v>
      </c>
      <c r="L9" s="6">
        <v>33.930799999999998</v>
      </c>
      <c r="N9" s="6">
        <v>102</v>
      </c>
      <c r="O9" s="6">
        <v>17.7087</v>
      </c>
      <c r="P9" s="6">
        <v>3.4967299999999999</v>
      </c>
    </row>
    <row r="10" spans="2:16" ht="20" customHeight="1" x14ac:dyDescent="0.2">
      <c r="F10" s="6">
        <v>112.5</v>
      </c>
      <c r="G10" s="6">
        <v>19.890799999999999</v>
      </c>
      <c r="H10" s="6">
        <v>2.6358299999999999</v>
      </c>
      <c r="J10" s="6">
        <v>0.6</v>
      </c>
      <c r="K10" s="6">
        <v>55.158000000000001</v>
      </c>
      <c r="L10" s="6">
        <v>40.384700000000002</v>
      </c>
      <c r="N10" s="6">
        <v>102.5</v>
      </c>
      <c r="O10" s="6">
        <v>17.517800000000001</v>
      </c>
      <c r="P10" s="6">
        <v>3.6223399999999999</v>
      </c>
    </row>
    <row r="11" spans="2:16" ht="20" customHeight="1" x14ac:dyDescent="0.2">
      <c r="F11" s="6">
        <v>113</v>
      </c>
      <c r="G11" s="6">
        <v>20.176500000000001</v>
      </c>
      <c r="H11" s="6">
        <v>2.5641600000000002</v>
      </c>
      <c r="J11" s="6">
        <v>0.7</v>
      </c>
      <c r="K11" s="6">
        <v>60.639800000000001</v>
      </c>
      <c r="L11" s="6">
        <v>46.162399999999998</v>
      </c>
      <c r="N11" s="6">
        <v>103</v>
      </c>
      <c r="O11" s="6">
        <v>17.329799999999999</v>
      </c>
      <c r="P11" s="6">
        <v>3.7518099999999999</v>
      </c>
    </row>
    <row r="12" spans="2:16" ht="20" customHeight="1" x14ac:dyDescent="0.2">
      <c r="F12" s="6">
        <v>113.5</v>
      </c>
      <c r="G12" s="6">
        <v>20.465199999999999</v>
      </c>
      <c r="H12" s="6">
        <v>2.4947300000000001</v>
      </c>
      <c r="J12" s="6">
        <v>0.8</v>
      </c>
      <c r="K12" s="6">
        <v>65.482200000000006</v>
      </c>
      <c r="L12" s="6">
        <v>51.296900000000001</v>
      </c>
      <c r="N12" s="6">
        <v>103.5</v>
      </c>
      <c r="O12" s="6">
        <v>17.1448</v>
      </c>
      <c r="P12" s="6">
        <v>3.8852500000000001</v>
      </c>
    </row>
    <row r="13" spans="2:16" ht="20" customHeight="1" x14ac:dyDescent="0.2">
      <c r="F13" s="6">
        <v>114</v>
      </c>
      <c r="G13" s="6">
        <v>20.756599999999999</v>
      </c>
      <c r="H13" s="6">
        <v>2.4274800000000001</v>
      </c>
      <c r="J13" s="6">
        <v>0.9</v>
      </c>
      <c r="K13" s="6">
        <v>69.744299999999996</v>
      </c>
      <c r="L13" s="6">
        <v>55.840299999999999</v>
      </c>
      <c r="N13" s="6">
        <v>104</v>
      </c>
      <c r="O13" s="6">
        <v>16.962499999999999</v>
      </c>
      <c r="P13" s="6">
        <v>4.0227599999999999</v>
      </c>
    </row>
    <row r="14" spans="2:16" ht="20" customHeight="1" x14ac:dyDescent="0.2">
      <c r="F14" s="6">
        <v>114.5</v>
      </c>
      <c r="G14" s="6">
        <v>21.050899999999999</v>
      </c>
      <c r="H14" s="6">
        <v>2.36232</v>
      </c>
      <c r="J14" s="6">
        <v>1</v>
      </c>
      <c r="K14" s="6">
        <v>73.490399999999994</v>
      </c>
      <c r="L14" s="6">
        <v>59.852699999999999</v>
      </c>
      <c r="N14" s="6">
        <v>104.5</v>
      </c>
      <c r="O14" s="6">
        <v>16.783100000000001</v>
      </c>
      <c r="P14" s="6">
        <v>4.1644399999999999</v>
      </c>
    </row>
    <row r="15" spans="2:16" ht="20" customHeight="1" x14ac:dyDescent="0.2">
      <c r="F15" s="6">
        <v>115</v>
      </c>
      <c r="G15" s="6">
        <v>21.348099999999999</v>
      </c>
      <c r="H15" s="6">
        <v>2.2991899999999998</v>
      </c>
      <c r="J15" s="6">
        <v>1.1000000000000001</v>
      </c>
      <c r="K15" s="6">
        <v>76.783600000000007</v>
      </c>
      <c r="L15" s="6">
        <v>63.3949</v>
      </c>
      <c r="N15" s="6">
        <v>105</v>
      </c>
      <c r="O15" s="6">
        <v>16.6065</v>
      </c>
      <c r="P15" s="6">
        <v>4.3103999999999996</v>
      </c>
    </row>
  </sheetData>
  <mergeCells count="4">
    <mergeCell ref="F3:H3"/>
    <mergeCell ref="B3:D3"/>
    <mergeCell ref="J3:L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45B-035F-AB4A-AFD4-80BE366D159C}">
  <dimension ref="B2:XEW60"/>
  <sheetViews>
    <sheetView showGridLines="0" workbookViewId="0">
      <selection activeCell="K55" sqref="K55"/>
    </sheetView>
  </sheetViews>
  <sheetFormatPr baseColWidth="10" defaultRowHeight="16" x14ac:dyDescent="0.2"/>
  <cols>
    <col min="1" max="1" width="2.83203125" customWidth="1"/>
    <col min="3" max="8" width="10.83203125" customWidth="1"/>
    <col min="9" max="9" width="2.83203125" customWidth="1"/>
    <col min="10" max="16" width="10.83203125" customWidth="1"/>
  </cols>
  <sheetData>
    <row r="2" spans="2:16" x14ac:dyDescent="0.2">
      <c r="B2" t="s">
        <v>5</v>
      </c>
    </row>
    <row r="3" spans="2:16" ht="20" customHeight="1" x14ac:dyDescent="0.2">
      <c r="B3" s="3" t="s">
        <v>1</v>
      </c>
      <c r="C3" s="20" t="s">
        <v>0</v>
      </c>
      <c r="D3" s="20"/>
      <c r="E3" s="20"/>
      <c r="F3" s="20"/>
      <c r="G3" s="20"/>
      <c r="H3" s="20"/>
      <c r="I3" s="1"/>
      <c r="J3" s="3" t="s">
        <v>2</v>
      </c>
      <c r="K3" s="20" t="s">
        <v>0</v>
      </c>
      <c r="L3" s="20"/>
      <c r="M3" s="20"/>
      <c r="N3" s="20"/>
      <c r="O3" s="20"/>
      <c r="P3" s="20"/>
    </row>
    <row r="4" spans="2:16" ht="20" customHeight="1" x14ac:dyDescent="0.2">
      <c r="B4" s="3" t="s">
        <v>4</v>
      </c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I4" s="2"/>
      <c r="J4" s="3" t="s">
        <v>4</v>
      </c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>
        <v>10</v>
      </c>
      <c r="C5" s="6">
        <v>2.3852500000000001</v>
      </c>
      <c r="D5" s="6">
        <v>2.0800100000000001</v>
      </c>
      <c r="E5" s="6">
        <v>2.12297</v>
      </c>
      <c r="F5" s="6">
        <v>2.11117</v>
      </c>
      <c r="G5" s="6">
        <v>2.1167400000000001</v>
      </c>
      <c r="H5" s="6">
        <v>2.1192799999999998</v>
      </c>
      <c r="J5" s="5">
        <v>10</v>
      </c>
      <c r="K5" s="6">
        <v>6.0244999999999997</v>
      </c>
      <c r="L5" s="6">
        <v>6.0280899999999997</v>
      </c>
      <c r="M5" s="6">
        <v>5.8417700000000004</v>
      </c>
      <c r="N5" s="6">
        <v>5.8456000000000001</v>
      </c>
      <c r="O5" s="6">
        <v>5.8407400000000003</v>
      </c>
      <c r="P5" s="6">
        <v>5.8351199999999999</v>
      </c>
    </row>
    <row r="6" spans="2:16" ht="20" customHeight="1" x14ac:dyDescent="0.2">
      <c r="B6" s="5">
        <v>100</v>
      </c>
      <c r="C6" s="6">
        <v>2.0949200000000001</v>
      </c>
      <c r="D6" s="6">
        <v>2.0741000000000001</v>
      </c>
      <c r="E6" s="6">
        <v>2.1377999999999999</v>
      </c>
      <c r="F6" s="6">
        <v>2.13043</v>
      </c>
      <c r="G6" s="6">
        <v>2.1327099999999999</v>
      </c>
      <c r="H6" s="6">
        <v>2.1322299999999998</v>
      </c>
      <c r="J6" s="5">
        <v>100</v>
      </c>
      <c r="K6" s="6">
        <v>6.5878100000000002</v>
      </c>
      <c r="L6" s="6">
        <v>5.8485100000000001</v>
      </c>
      <c r="M6" s="6">
        <v>5.9080700000000004</v>
      </c>
      <c r="N6" s="6">
        <v>5.8732100000000003</v>
      </c>
      <c r="O6" s="6">
        <v>5.8512500000000003</v>
      </c>
      <c r="P6" s="6">
        <v>5.8418299999999999</v>
      </c>
    </row>
    <row r="7" spans="2:16" ht="20" customHeight="1" x14ac:dyDescent="0.2">
      <c r="B7" s="5">
        <v>500</v>
      </c>
      <c r="C7" s="6">
        <v>2.1755800000000001</v>
      </c>
      <c r="D7" s="6">
        <v>2.0232800000000002</v>
      </c>
      <c r="E7" s="6">
        <v>2.1270699999999998</v>
      </c>
      <c r="F7" s="6">
        <v>2.1486299999999998</v>
      </c>
      <c r="G7" s="6">
        <v>2.1307100000000001</v>
      </c>
      <c r="H7" s="6">
        <v>2.1339100000000002</v>
      </c>
      <c r="J7" s="5">
        <v>500</v>
      </c>
      <c r="K7" s="6">
        <v>5.9518899999999997</v>
      </c>
      <c r="L7" s="6">
        <v>6.0329800000000002</v>
      </c>
      <c r="M7" s="6">
        <v>5.9375400000000003</v>
      </c>
      <c r="N7" s="6">
        <v>5.8381800000000004</v>
      </c>
      <c r="O7" s="6">
        <v>5.8412499999999996</v>
      </c>
      <c r="P7" s="6">
        <v>5.8454199999999998</v>
      </c>
    </row>
    <row r="8" spans="2:16" ht="20" customHeight="1" x14ac:dyDescent="0.2">
      <c r="B8" s="5">
        <v>1000</v>
      </c>
      <c r="C8" s="6">
        <v>2.5521500000000001</v>
      </c>
      <c r="D8" s="6">
        <v>2.17041</v>
      </c>
      <c r="E8" s="6">
        <v>2.1316199999999998</v>
      </c>
      <c r="F8" s="6">
        <v>2.1446499999999999</v>
      </c>
      <c r="G8" s="6">
        <v>2.13456</v>
      </c>
      <c r="H8" s="6">
        <v>2.13327</v>
      </c>
      <c r="I8" s="1"/>
      <c r="J8" s="5">
        <v>1000</v>
      </c>
      <c r="K8" s="6">
        <v>6.3028899999999997</v>
      </c>
      <c r="L8" s="6">
        <v>6.0741199999999997</v>
      </c>
      <c r="M8" s="6">
        <v>5.9379299999999997</v>
      </c>
      <c r="N8" s="6">
        <v>5.87066</v>
      </c>
      <c r="O8" s="6">
        <v>5.8358499999999998</v>
      </c>
      <c r="P8" s="6">
        <v>5.8456900000000003</v>
      </c>
    </row>
    <row r="9" spans="2:16" ht="20" customHeight="1" x14ac:dyDescent="0.2">
      <c r="B9" s="3" t="s">
        <v>3</v>
      </c>
      <c r="C9" s="6">
        <v>2.1333700000000002</v>
      </c>
      <c r="D9" s="6">
        <v>2.1333700000000002</v>
      </c>
      <c r="E9" s="6">
        <v>2.1333700000000002</v>
      </c>
      <c r="F9" s="6">
        <v>2.1333700000000002</v>
      </c>
      <c r="G9" s="6">
        <v>2.1333700000000002</v>
      </c>
      <c r="H9" s="6">
        <v>2.1333700000000002</v>
      </c>
      <c r="I9" s="1"/>
      <c r="J9" s="3" t="s">
        <v>3</v>
      </c>
      <c r="K9" s="6">
        <v>5.8462800000000001</v>
      </c>
      <c r="L9" s="6">
        <v>5.8462800000000001</v>
      </c>
      <c r="M9" s="6">
        <v>5.8462800000000001</v>
      </c>
      <c r="N9" s="6">
        <v>5.8462800000000001</v>
      </c>
      <c r="O9" s="6">
        <v>5.8462800000000001</v>
      </c>
      <c r="P9" s="6">
        <v>5.8462800000000001</v>
      </c>
    </row>
    <row r="10" spans="2:16" ht="20" customHeight="1" x14ac:dyDescent="0.2">
      <c r="I10" s="2"/>
    </row>
    <row r="11" spans="2:16" ht="20" customHeight="1" x14ac:dyDescent="0.2"/>
    <row r="12" spans="2:16" ht="20" customHeight="1" x14ac:dyDescent="0.2"/>
    <row r="13" spans="2:16" ht="20" customHeight="1" x14ac:dyDescent="0.2">
      <c r="I13" s="1"/>
      <c r="J13" s="1"/>
      <c r="K13" s="1"/>
    </row>
    <row r="14" spans="2:16" ht="20" customHeight="1" x14ac:dyDescent="0.2">
      <c r="I14" s="2"/>
      <c r="J14" s="2"/>
      <c r="K14" s="2"/>
    </row>
    <row r="15" spans="2:16" ht="20" customHeight="1" x14ac:dyDescent="0.2">
      <c r="I15" s="2"/>
      <c r="J15" s="2"/>
      <c r="K15" s="2"/>
    </row>
    <row r="16" spans="2:16" ht="20" customHeight="1" x14ac:dyDescent="0.2"/>
    <row r="17" spans="2:16 16377:16377" ht="20" customHeight="1" x14ac:dyDescent="0.2"/>
    <row r="18" spans="2:16 16377:16377" ht="20" customHeight="1" x14ac:dyDescent="0.2"/>
    <row r="19" spans="2:16 16377:16377" ht="20" customHeight="1" x14ac:dyDescent="0.2"/>
    <row r="20" spans="2:16 16377:16377" ht="20" customHeight="1" x14ac:dyDescent="0.2"/>
    <row r="21" spans="2:16 16377:16377" ht="20" customHeight="1" x14ac:dyDescent="0.2"/>
    <row r="22" spans="2:16 16377:16377" ht="20" customHeight="1" x14ac:dyDescent="0.2"/>
    <row r="23" spans="2:16 16377:16377" ht="20" customHeight="1" x14ac:dyDescent="0.2"/>
    <row r="24" spans="2:16 16377:16377" ht="20" customHeight="1" x14ac:dyDescent="0.2"/>
    <row r="25" spans="2:16 16377:16377" ht="20" customHeight="1" x14ac:dyDescent="0.2"/>
    <row r="26" spans="2:16 16377:16377" x14ac:dyDescent="0.2">
      <c r="B26" t="s">
        <v>6</v>
      </c>
    </row>
    <row r="27" spans="2:16 16377:16377" x14ac:dyDescent="0.2">
      <c r="B27" s="3" t="s">
        <v>1</v>
      </c>
      <c r="C27" s="20" t="s">
        <v>0</v>
      </c>
      <c r="D27" s="20"/>
      <c r="E27" s="20"/>
      <c r="F27" s="20"/>
      <c r="G27" s="20"/>
      <c r="H27" s="20"/>
      <c r="J27" s="3" t="s">
        <v>2</v>
      </c>
      <c r="K27" s="20" t="s">
        <v>0</v>
      </c>
      <c r="L27" s="20"/>
      <c r="M27" s="20"/>
      <c r="N27" s="20"/>
      <c r="O27" s="20"/>
      <c r="P27" s="20"/>
    </row>
    <row r="28" spans="2:16 16377:16377" x14ac:dyDescent="0.2">
      <c r="B28" s="3" t="s">
        <v>4</v>
      </c>
      <c r="C28" s="5">
        <v>100</v>
      </c>
      <c r="D28" s="5">
        <v>1000</v>
      </c>
      <c r="E28" s="5">
        <v>10000</v>
      </c>
      <c r="F28" s="5">
        <v>100000</v>
      </c>
      <c r="G28" s="5">
        <v>1000000</v>
      </c>
      <c r="H28" s="5">
        <v>10000000</v>
      </c>
      <c r="J28" s="3" t="s">
        <v>4</v>
      </c>
      <c r="K28" s="5">
        <v>100</v>
      </c>
      <c r="L28" s="5">
        <v>1000</v>
      </c>
      <c r="M28" s="5">
        <v>10000</v>
      </c>
      <c r="N28" s="5">
        <v>100000</v>
      </c>
      <c r="O28" s="5">
        <v>1000000</v>
      </c>
      <c r="P28" s="5">
        <v>10000000</v>
      </c>
      <c r="XEW28">
        <v>10</v>
      </c>
    </row>
    <row r="29" spans="2:16 16377:16377" x14ac:dyDescent="0.2">
      <c r="B29" s="5">
        <v>10</v>
      </c>
      <c r="C29" s="6">
        <v>8.4427000000000003</v>
      </c>
      <c r="D29" s="6">
        <v>7.8697699999999999</v>
      </c>
      <c r="E29" s="6">
        <v>7.9806900000000001</v>
      </c>
      <c r="F29" s="6">
        <v>7.9612999999999996</v>
      </c>
      <c r="G29" s="6">
        <v>7.96922</v>
      </c>
      <c r="H29" s="6">
        <v>7.9793799999999999</v>
      </c>
      <c r="J29" s="5">
        <v>10</v>
      </c>
      <c r="K29" s="6">
        <v>8.1055399999999995</v>
      </c>
      <c r="L29" s="6">
        <v>8.3603799999999993</v>
      </c>
      <c r="M29" s="6">
        <v>7.9837899999999999</v>
      </c>
      <c r="N29" s="6">
        <v>8.0067000000000004</v>
      </c>
      <c r="O29" s="6">
        <v>7.9909800000000004</v>
      </c>
      <c r="P29" s="6">
        <v>7.9831500000000002</v>
      </c>
    </row>
    <row r="30" spans="2:16 16377:16377" x14ac:dyDescent="0.2">
      <c r="B30" s="5">
        <v>100</v>
      </c>
      <c r="C30" s="6">
        <v>7.7751299999999999</v>
      </c>
      <c r="D30" s="6">
        <v>7.7355700000000001</v>
      </c>
      <c r="E30" s="6">
        <v>7.9409700000000001</v>
      </c>
      <c r="F30" s="6">
        <v>7.9436200000000001</v>
      </c>
      <c r="G30" s="6">
        <v>7.9625000000000004</v>
      </c>
      <c r="H30" s="6">
        <v>7.9682399999999998</v>
      </c>
      <c r="J30" s="5">
        <v>100</v>
      </c>
      <c r="K30" s="6">
        <v>9.4483599999999992</v>
      </c>
      <c r="L30" s="6">
        <v>7.8849400000000003</v>
      </c>
      <c r="M30" s="6">
        <v>8.0633599999999994</v>
      </c>
      <c r="N30" s="6">
        <v>8.0078999999999994</v>
      </c>
      <c r="O30" s="6">
        <v>7.9743899999999996</v>
      </c>
      <c r="P30" s="6">
        <v>7.9608800000000004</v>
      </c>
    </row>
    <row r="31" spans="2:16 16377:16377" x14ac:dyDescent="0.2">
      <c r="B31" s="5">
        <v>500</v>
      </c>
      <c r="C31" s="6">
        <v>7.9825299999999997</v>
      </c>
      <c r="D31" s="6">
        <v>7.6247199999999999</v>
      </c>
      <c r="E31" s="6">
        <v>7.9325799999999997</v>
      </c>
      <c r="F31" s="6">
        <v>8.0125600000000006</v>
      </c>
      <c r="G31" s="6">
        <v>7.9614200000000004</v>
      </c>
      <c r="H31" s="6">
        <v>7.9686599999999999</v>
      </c>
      <c r="J31" s="5">
        <v>500</v>
      </c>
      <c r="K31" s="6">
        <v>8.1097400000000004</v>
      </c>
      <c r="L31" s="6">
        <v>8.2868499999999994</v>
      </c>
      <c r="M31" s="6">
        <v>8.1374200000000005</v>
      </c>
      <c r="N31" s="6">
        <v>7.9579500000000003</v>
      </c>
      <c r="O31" s="6">
        <v>7.9566299999999996</v>
      </c>
      <c r="P31" s="6">
        <v>7.9653900000000002</v>
      </c>
    </row>
    <row r="32" spans="2:16 16377:16377" x14ac:dyDescent="0.2">
      <c r="B32" s="5">
        <v>1000</v>
      </c>
      <c r="C32" s="6">
        <v>8.8679799999999993</v>
      </c>
      <c r="D32" s="6">
        <v>7.8716400000000002</v>
      </c>
      <c r="E32" s="6">
        <v>7.9222599999999996</v>
      </c>
      <c r="F32" s="6">
        <v>7.98184</v>
      </c>
      <c r="G32" s="6">
        <v>7.9752900000000002</v>
      </c>
      <c r="H32" s="6">
        <v>7.9664599999999997</v>
      </c>
      <c r="J32" s="5">
        <v>1000</v>
      </c>
      <c r="K32" s="6">
        <v>8.8843300000000003</v>
      </c>
      <c r="L32" s="6">
        <v>8.2869100000000007</v>
      </c>
      <c r="M32" s="6">
        <v>8.1231100000000005</v>
      </c>
      <c r="N32" s="6">
        <v>8.0067400000000006</v>
      </c>
      <c r="O32" s="6">
        <v>7.9498199999999999</v>
      </c>
      <c r="P32" s="6">
        <v>7.9653299999999998</v>
      </c>
    </row>
    <row r="33" spans="2:16" x14ac:dyDescent="0.2">
      <c r="B33" s="3" t="s">
        <v>3</v>
      </c>
      <c r="C33" s="6">
        <v>7.9655699999999996</v>
      </c>
      <c r="D33" s="6">
        <v>7.9655699999999996</v>
      </c>
      <c r="E33" s="6">
        <v>7.9655699999999996</v>
      </c>
      <c r="F33" s="6">
        <v>7.9655699999999996</v>
      </c>
      <c r="G33" s="6">
        <v>7.9655699999999996</v>
      </c>
      <c r="H33" s="6">
        <v>7.9655699999999996</v>
      </c>
      <c r="J33" s="3" t="s">
        <v>3</v>
      </c>
      <c r="K33" s="6">
        <v>7.9655699999999996</v>
      </c>
      <c r="L33" s="6">
        <v>7.9655699999999996</v>
      </c>
      <c r="M33" s="6">
        <v>7.9655699999999996</v>
      </c>
      <c r="N33" s="6">
        <v>7.9655699999999996</v>
      </c>
      <c r="O33" s="6">
        <v>7.9655699999999996</v>
      </c>
      <c r="P33" s="6">
        <v>7.9655699999999996</v>
      </c>
    </row>
    <row r="53" spans="2:16" x14ac:dyDescent="0.2">
      <c r="B53" t="s">
        <v>7</v>
      </c>
    </row>
    <row r="54" spans="2:16" x14ac:dyDescent="0.2">
      <c r="B54" s="3" t="s">
        <v>1</v>
      </c>
      <c r="C54" s="20" t="s">
        <v>0</v>
      </c>
      <c r="D54" s="20"/>
      <c r="E54" s="20"/>
      <c r="F54" s="20"/>
      <c r="G54" s="20"/>
      <c r="H54" s="20"/>
      <c r="J54" s="3" t="s">
        <v>2</v>
      </c>
      <c r="K54" s="20" t="s">
        <v>0</v>
      </c>
      <c r="L54" s="20"/>
      <c r="M54" s="20"/>
      <c r="N54" s="20"/>
      <c r="O54" s="20"/>
      <c r="P54" s="20"/>
    </row>
    <row r="55" spans="2:16" x14ac:dyDescent="0.2">
      <c r="B55" s="3" t="s">
        <v>4</v>
      </c>
      <c r="C55" s="5">
        <v>100</v>
      </c>
      <c r="D55" s="5">
        <v>1000</v>
      </c>
      <c r="E55" s="5">
        <v>10000</v>
      </c>
      <c r="F55" s="5">
        <v>100000</v>
      </c>
      <c r="G55" s="5">
        <v>1000000</v>
      </c>
      <c r="H55" s="5">
        <v>10000000</v>
      </c>
      <c r="J55" s="3" t="s">
        <v>4</v>
      </c>
      <c r="K55" s="5">
        <v>100</v>
      </c>
      <c r="L55" s="5">
        <v>1000</v>
      </c>
      <c r="M55" s="5">
        <v>10000</v>
      </c>
      <c r="N55" s="5">
        <v>100000</v>
      </c>
      <c r="O55" s="5">
        <v>1000000</v>
      </c>
      <c r="P55" s="5">
        <v>10000000</v>
      </c>
    </row>
    <row r="56" spans="2:16" x14ac:dyDescent="0.2">
      <c r="B56" s="5">
        <v>10</v>
      </c>
      <c r="C56" s="6">
        <v>99.062799999999996</v>
      </c>
      <c r="D56" s="6">
        <v>73.8596</v>
      </c>
      <c r="E56" s="6">
        <v>73.468699999999998</v>
      </c>
      <c r="F56" s="6">
        <v>71.6601</v>
      </c>
      <c r="G56" s="6">
        <v>71.659499999999994</v>
      </c>
      <c r="H56" s="6">
        <v>71.677700000000002</v>
      </c>
      <c r="J56" s="5">
        <v>10</v>
      </c>
      <c r="K56" s="6">
        <v>1.48071</v>
      </c>
      <c r="L56" s="6">
        <v>2.4062899999999998</v>
      </c>
      <c r="M56" s="6">
        <v>2.5469499999999998</v>
      </c>
      <c r="N56" s="6">
        <v>2.7611500000000002</v>
      </c>
      <c r="O56" s="6">
        <v>2.7946200000000001</v>
      </c>
      <c r="P56" s="6">
        <v>2.7868400000000002</v>
      </c>
    </row>
    <row r="57" spans="2:16" x14ac:dyDescent="0.2">
      <c r="B57" s="5">
        <v>100</v>
      </c>
      <c r="C57" s="6">
        <v>76.480400000000003</v>
      </c>
      <c r="D57" s="6">
        <v>85.7761</v>
      </c>
      <c r="E57" s="6">
        <v>88.041200000000003</v>
      </c>
      <c r="F57" s="6">
        <v>89.424800000000005</v>
      </c>
      <c r="G57" s="6">
        <v>89.524100000000004</v>
      </c>
      <c r="H57" s="6">
        <v>89.299000000000007</v>
      </c>
      <c r="J57" s="5">
        <v>100</v>
      </c>
      <c r="K57" s="6">
        <v>1.74753</v>
      </c>
      <c r="L57" s="6">
        <v>1.2285699999999999</v>
      </c>
      <c r="M57" s="6">
        <v>1.32196</v>
      </c>
      <c r="N57" s="6">
        <v>1.2960400000000001</v>
      </c>
      <c r="O57" s="6">
        <v>1.2927500000000001</v>
      </c>
      <c r="P57" s="6">
        <v>1.29023</v>
      </c>
    </row>
    <row r="58" spans="2:16" x14ac:dyDescent="0.2">
      <c r="B58" s="5">
        <v>500</v>
      </c>
      <c r="C58" s="6">
        <v>82.120500000000007</v>
      </c>
      <c r="D58" s="6">
        <v>84.028400000000005</v>
      </c>
      <c r="E58" s="6">
        <v>95.401399999999995</v>
      </c>
      <c r="F58" s="6">
        <v>93.406099999999995</v>
      </c>
      <c r="G58" s="6">
        <v>91.844999999999999</v>
      </c>
      <c r="H58" s="6">
        <v>91.605800000000002</v>
      </c>
      <c r="J58" s="5">
        <v>500</v>
      </c>
      <c r="K58" s="6">
        <v>1.4087099999999999</v>
      </c>
      <c r="L58" s="6">
        <v>1.3507100000000001</v>
      </c>
      <c r="M58" s="6">
        <v>1.30399</v>
      </c>
      <c r="N58" s="6">
        <v>1.25376</v>
      </c>
      <c r="O58" s="6">
        <v>1.2542800000000001</v>
      </c>
      <c r="P58" s="6">
        <v>1.2559400000000001</v>
      </c>
    </row>
    <row r="59" spans="2:16" x14ac:dyDescent="0.2">
      <c r="B59" s="5">
        <v>1000</v>
      </c>
      <c r="C59" s="6">
        <v>88.208799999999997</v>
      </c>
      <c r="D59" s="6">
        <v>92.793000000000006</v>
      </c>
      <c r="E59" s="6">
        <v>89.710300000000004</v>
      </c>
      <c r="F59" s="6">
        <v>92.700100000000006</v>
      </c>
      <c r="G59" s="6">
        <v>91.564599999999999</v>
      </c>
      <c r="H59" s="6">
        <v>91.81</v>
      </c>
      <c r="J59" s="5">
        <v>1000</v>
      </c>
      <c r="K59" s="6">
        <v>1.4971300000000001</v>
      </c>
      <c r="L59" s="6">
        <v>1.2864500000000001</v>
      </c>
      <c r="M59" s="6">
        <v>1.2856000000000001</v>
      </c>
      <c r="N59" s="6">
        <v>1.2599</v>
      </c>
      <c r="O59" s="6">
        <v>1.24861</v>
      </c>
      <c r="P59" s="6">
        <v>1.2516700000000001</v>
      </c>
    </row>
    <row r="60" spans="2:16" x14ac:dyDescent="0.2">
      <c r="B60" s="3" t="s">
        <v>3</v>
      </c>
      <c r="C60" s="6">
        <v>92.175700000000006</v>
      </c>
      <c r="D60" s="6">
        <v>92.175700000000006</v>
      </c>
      <c r="E60" s="6">
        <v>92.175700000000006</v>
      </c>
      <c r="F60" s="6">
        <v>92.175700000000006</v>
      </c>
      <c r="G60" s="6">
        <v>92.175700000000006</v>
      </c>
      <c r="H60" s="6">
        <v>92.175700000000006</v>
      </c>
      <c r="J60" s="3" t="s">
        <v>3</v>
      </c>
      <c r="K60" s="6">
        <v>1.2475000000000001</v>
      </c>
      <c r="L60" s="6">
        <v>1.2475000000000001</v>
      </c>
      <c r="M60" s="6">
        <v>1.2475000000000001</v>
      </c>
      <c r="N60" s="6">
        <v>1.2475000000000001</v>
      </c>
      <c r="O60" s="6">
        <v>1.2475000000000001</v>
      </c>
      <c r="P60" s="6">
        <v>1.2475000000000001</v>
      </c>
    </row>
  </sheetData>
  <mergeCells count="6">
    <mergeCell ref="C54:H54"/>
    <mergeCell ref="K54:P54"/>
    <mergeCell ref="C3:H3"/>
    <mergeCell ref="K3:P3"/>
    <mergeCell ref="C27:H27"/>
    <mergeCell ref="K27:P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4C93-D9A2-9C40-843B-BB6992C3ED27}">
  <dimension ref="B2:XER159"/>
  <sheetViews>
    <sheetView showGridLines="0" workbookViewId="0">
      <selection activeCell="N52" sqref="N52"/>
    </sheetView>
  </sheetViews>
  <sheetFormatPr baseColWidth="10" defaultRowHeight="16" x14ac:dyDescent="0.2"/>
  <cols>
    <col min="1" max="1" width="2.83203125" customWidth="1"/>
    <col min="3" max="8" width="10.83203125" customWidth="1"/>
    <col min="9" max="9" width="2.83203125" customWidth="1"/>
    <col min="10" max="16" width="10.83203125" customWidth="1"/>
  </cols>
  <sheetData>
    <row r="2" spans="2:16" x14ac:dyDescent="0.2">
      <c r="B2" t="s">
        <v>8</v>
      </c>
    </row>
    <row r="3" spans="2:16" ht="20" customHeight="1" x14ac:dyDescent="0.2">
      <c r="B3" s="4" t="s">
        <v>1</v>
      </c>
      <c r="C3" s="20" t="s">
        <v>0</v>
      </c>
      <c r="D3" s="20"/>
      <c r="E3" s="20"/>
      <c r="F3" s="20"/>
      <c r="G3" s="20"/>
      <c r="H3" s="20"/>
      <c r="I3" s="1"/>
      <c r="J3" s="4" t="s">
        <v>2</v>
      </c>
      <c r="K3" s="20" t="s">
        <v>0</v>
      </c>
      <c r="L3" s="20"/>
      <c r="M3" s="20"/>
      <c r="N3" s="20"/>
      <c r="O3" s="20"/>
      <c r="P3" s="20"/>
    </row>
    <row r="4" spans="2:16" ht="20" customHeight="1" x14ac:dyDescent="0.2">
      <c r="B4" s="4" t="s">
        <v>4</v>
      </c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I4" s="2"/>
      <c r="J4" s="4" t="s">
        <v>4</v>
      </c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>
        <v>10</v>
      </c>
      <c r="C5" s="6">
        <v>5.6894299999999998</v>
      </c>
      <c r="D5" s="6">
        <v>4.5088699999999999</v>
      </c>
      <c r="E5" s="6">
        <v>4.4864100000000002</v>
      </c>
      <c r="F5" s="6">
        <v>4.4341900000000001</v>
      </c>
      <c r="G5" s="6">
        <v>4.4498300000000004</v>
      </c>
      <c r="H5" s="6">
        <v>4.4508200000000002</v>
      </c>
      <c r="J5" s="5">
        <v>10</v>
      </c>
      <c r="K5" s="6">
        <v>6.3463500000000002</v>
      </c>
      <c r="L5" s="6">
        <v>6.2552000000000003</v>
      </c>
      <c r="M5" s="6">
        <v>6.0777299999999999</v>
      </c>
      <c r="N5" s="6">
        <v>6.0872799999999998</v>
      </c>
      <c r="O5" s="6">
        <v>6.0813199999999998</v>
      </c>
      <c r="P5" s="6">
        <v>6.08127</v>
      </c>
    </row>
    <row r="6" spans="2:16" ht="20" customHeight="1" x14ac:dyDescent="0.2">
      <c r="B6" s="5">
        <v>100</v>
      </c>
      <c r="C6" s="6">
        <v>4.35982</v>
      </c>
      <c r="D6" s="6">
        <v>4.4876800000000001</v>
      </c>
      <c r="E6" s="6">
        <v>4.5423400000000003</v>
      </c>
      <c r="F6" s="6">
        <v>4.5129799999999998</v>
      </c>
      <c r="G6" s="6">
        <v>4.5162399999999998</v>
      </c>
      <c r="H6" s="6">
        <v>4.5095400000000003</v>
      </c>
      <c r="J6" s="5">
        <v>100</v>
      </c>
      <c r="K6" s="6">
        <v>6.5226300000000004</v>
      </c>
      <c r="L6" s="6">
        <v>5.8961199999999998</v>
      </c>
      <c r="M6" s="6">
        <v>6.0547000000000004</v>
      </c>
      <c r="N6" s="6">
        <v>6.0577500000000004</v>
      </c>
      <c r="O6" s="6">
        <v>6.0489800000000002</v>
      </c>
      <c r="P6" s="6">
        <v>6.04901</v>
      </c>
    </row>
    <row r="7" spans="2:16" ht="20" customHeight="1" x14ac:dyDescent="0.2">
      <c r="B7" s="5">
        <v>500</v>
      </c>
      <c r="C7" s="6">
        <v>4.4192799999999997</v>
      </c>
      <c r="D7" s="6">
        <v>4.4172799999999999</v>
      </c>
      <c r="E7" s="6">
        <v>4.6080800000000002</v>
      </c>
      <c r="F7" s="6">
        <v>4.5535399999999999</v>
      </c>
      <c r="G7" s="6">
        <v>4.5128599999999999</v>
      </c>
      <c r="H7" s="6">
        <v>4.5150399999999999</v>
      </c>
      <c r="J7" s="5">
        <v>500</v>
      </c>
      <c r="K7" s="6">
        <v>6.1764999999999999</v>
      </c>
      <c r="L7" s="6">
        <v>6.0684800000000001</v>
      </c>
      <c r="M7" s="6">
        <v>6.0945400000000003</v>
      </c>
      <c r="N7" s="6">
        <v>6.0520300000000002</v>
      </c>
      <c r="O7" s="6">
        <v>6.0474300000000003</v>
      </c>
      <c r="P7" s="6">
        <v>6.0488400000000002</v>
      </c>
    </row>
    <row r="8" spans="2:16" ht="20" customHeight="1" x14ac:dyDescent="0.2">
      <c r="B8" s="5">
        <v>1000</v>
      </c>
      <c r="C8" s="6">
        <v>4.5594900000000003</v>
      </c>
      <c r="D8" s="6">
        <v>4.5669899999999997</v>
      </c>
      <c r="E8" s="6">
        <v>4.5250700000000004</v>
      </c>
      <c r="F8" s="6">
        <v>4.5523899999999999</v>
      </c>
      <c r="G8" s="6">
        <v>4.5117200000000004</v>
      </c>
      <c r="H8" s="6">
        <v>4.5165800000000003</v>
      </c>
      <c r="I8" s="1"/>
      <c r="J8" s="5">
        <v>1000</v>
      </c>
      <c r="K8" s="6">
        <v>6.2875399999999999</v>
      </c>
      <c r="L8" s="6">
        <v>5.9858700000000002</v>
      </c>
      <c r="M8" s="6">
        <v>6.0799799999999999</v>
      </c>
      <c r="N8" s="6">
        <v>6.0591499999999998</v>
      </c>
      <c r="O8" s="6">
        <v>6.0493399999999999</v>
      </c>
      <c r="P8" s="6">
        <v>6.0477100000000004</v>
      </c>
    </row>
    <row r="9" spans="2:16" ht="20" customHeight="1" x14ac:dyDescent="0.2">
      <c r="I9" s="2"/>
    </row>
    <row r="10" spans="2:16" ht="20" customHeight="1" x14ac:dyDescent="0.2"/>
    <row r="11" spans="2:16" ht="20" customHeight="1" x14ac:dyDescent="0.2"/>
    <row r="12" spans="2:16" ht="20" customHeight="1" x14ac:dyDescent="0.2">
      <c r="I12" s="1"/>
      <c r="J12" s="1"/>
      <c r="K12" s="1"/>
    </row>
    <row r="13" spans="2:16" ht="20" customHeight="1" x14ac:dyDescent="0.2">
      <c r="I13" s="2"/>
      <c r="J13" s="2"/>
      <c r="K13" s="2"/>
    </row>
    <row r="14" spans="2:16" ht="20" customHeight="1" x14ac:dyDescent="0.2">
      <c r="I14" s="2"/>
      <c r="J14" s="2"/>
      <c r="K14" s="2"/>
    </row>
    <row r="15" spans="2:16" ht="20" customHeight="1" x14ac:dyDescent="0.2"/>
    <row r="16" spans="2:16" ht="20" customHeight="1" x14ac:dyDescent="0.2"/>
    <row r="17" spans="2:16 16372:16372" ht="20" customHeight="1" x14ac:dyDescent="0.2"/>
    <row r="18" spans="2:16 16372:16372" ht="20" customHeight="1" x14ac:dyDescent="0.2"/>
    <row r="19" spans="2:16 16372:16372" ht="20" customHeight="1" x14ac:dyDescent="0.2"/>
    <row r="20" spans="2:16 16372:16372" ht="20" customHeight="1" x14ac:dyDescent="0.2"/>
    <row r="21" spans="2:16 16372:16372" ht="20" customHeight="1" x14ac:dyDescent="0.2"/>
    <row r="22" spans="2:16 16372:16372" ht="20" customHeight="1" x14ac:dyDescent="0.2"/>
    <row r="23" spans="2:16 16372:16372" ht="20" customHeight="1" x14ac:dyDescent="0.2"/>
    <row r="24" spans="2:16 16372:16372" x14ac:dyDescent="0.2">
      <c r="B24" t="s">
        <v>9</v>
      </c>
    </row>
    <row r="25" spans="2:16 16372:16372" x14ac:dyDescent="0.2">
      <c r="B25" s="4" t="s">
        <v>1</v>
      </c>
      <c r="C25" s="20" t="s">
        <v>0</v>
      </c>
      <c r="D25" s="20"/>
      <c r="E25" s="20"/>
      <c r="F25" s="20"/>
      <c r="G25" s="20"/>
      <c r="H25" s="20"/>
      <c r="J25" s="4" t="s">
        <v>2</v>
      </c>
      <c r="K25" s="20" t="s">
        <v>0</v>
      </c>
      <c r="L25" s="20"/>
      <c r="M25" s="20"/>
      <c r="N25" s="20"/>
      <c r="O25" s="20"/>
      <c r="P25" s="20"/>
    </row>
    <row r="26" spans="2:16 16372:16372" x14ac:dyDescent="0.2">
      <c r="B26" s="4" t="s">
        <v>4</v>
      </c>
      <c r="C26" s="5">
        <v>100</v>
      </c>
      <c r="D26" s="5">
        <v>1000</v>
      </c>
      <c r="E26" s="5">
        <v>10000</v>
      </c>
      <c r="F26" s="5">
        <v>100000</v>
      </c>
      <c r="G26" s="5">
        <v>1000000</v>
      </c>
      <c r="H26" s="5">
        <v>10000000</v>
      </c>
      <c r="J26" s="4" t="s">
        <v>4</v>
      </c>
      <c r="K26" s="5">
        <v>100</v>
      </c>
      <c r="L26" s="5">
        <v>1000</v>
      </c>
      <c r="M26" s="5">
        <v>10000</v>
      </c>
      <c r="N26" s="5">
        <v>100000</v>
      </c>
      <c r="O26" s="5">
        <v>1000000</v>
      </c>
      <c r="P26" s="5">
        <v>10000000</v>
      </c>
      <c r="XER26">
        <v>10</v>
      </c>
    </row>
    <row r="27" spans="2:16 16372:16372" x14ac:dyDescent="0.2">
      <c r="B27" s="5">
        <v>10</v>
      </c>
      <c r="C27" s="6">
        <f>C5/SQRT(C$26)</f>
        <v>0.56894299999999998</v>
      </c>
      <c r="D27" s="6">
        <v>0.14258299999999999</v>
      </c>
      <c r="E27" s="6">
        <v>4.4864099999999997E-2</v>
      </c>
      <c r="F27" s="6">
        <v>1.4022099999999999E-2</v>
      </c>
      <c r="G27" s="6">
        <v>4.4498300000000001E-3</v>
      </c>
      <c r="H27" s="6">
        <v>1.4074700000000001E-3</v>
      </c>
      <c r="J27" s="5">
        <v>10</v>
      </c>
      <c r="K27" s="6">
        <v>0.63463499999999995</v>
      </c>
      <c r="L27" s="6">
        <v>0.19780700000000001</v>
      </c>
      <c r="M27" s="6">
        <v>6.0777299999999999E-2</v>
      </c>
      <c r="N27" s="6">
        <v>1.9249700000000002E-2</v>
      </c>
      <c r="O27" s="6">
        <v>6.0813200000000003E-3</v>
      </c>
      <c r="P27" s="6">
        <v>1.92307E-3</v>
      </c>
    </row>
    <row r="28" spans="2:16 16372:16372" x14ac:dyDescent="0.2">
      <c r="B28" s="5">
        <v>100</v>
      </c>
      <c r="C28" s="6">
        <v>0.43598199999999998</v>
      </c>
      <c r="D28" s="6">
        <v>0.14191300000000001</v>
      </c>
      <c r="E28" s="6">
        <v>4.5423400000000003E-2</v>
      </c>
      <c r="F28" s="6">
        <v>1.4271300000000001E-2</v>
      </c>
      <c r="G28" s="6">
        <v>4.5162400000000004E-3</v>
      </c>
      <c r="H28" s="6">
        <v>1.4260399999999999E-3</v>
      </c>
      <c r="J28" s="5">
        <v>100</v>
      </c>
      <c r="K28" s="6">
        <v>0.65226300000000004</v>
      </c>
      <c r="L28" s="6">
        <v>0.18645200000000001</v>
      </c>
      <c r="M28" s="6">
        <v>6.0546999999999997E-2</v>
      </c>
      <c r="N28" s="6">
        <v>1.9156300000000001E-2</v>
      </c>
      <c r="O28" s="6">
        <v>6.0489799999999998E-3</v>
      </c>
      <c r="P28" s="6">
        <v>1.91286E-3</v>
      </c>
    </row>
    <row r="29" spans="2:16 16372:16372" x14ac:dyDescent="0.2">
      <c r="B29" s="5">
        <v>500</v>
      </c>
      <c r="C29" s="6">
        <v>0.44192799999999999</v>
      </c>
      <c r="D29" s="6">
        <v>0.13968700000000001</v>
      </c>
      <c r="E29" s="6">
        <v>4.6080799999999998E-2</v>
      </c>
      <c r="F29" s="6">
        <v>1.43996E-2</v>
      </c>
      <c r="G29" s="6">
        <v>4.5128599999999996E-3</v>
      </c>
      <c r="H29" s="6">
        <v>1.42778E-3</v>
      </c>
      <c r="J29" s="5">
        <v>500</v>
      </c>
      <c r="K29" s="6">
        <v>0.61765000000000003</v>
      </c>
      <c r="L29" s="6">
        <v>0.19190199999999999</v>
      </c>
      <c r="M29" s="6">
        <v>6.0945399999999997E-2</v>
      </c>
      <c r="N29" s="6">
        <v>1.9138200000000001E-2</v>
      </c>
      <c r="O29" s="6">
        <v>6.0474300000000003E-3</v>
      </c>
      <c r="P29" s="6">
        <v>1.91281E-3</v>
      </c>
    </row>
    <row r="30" spans="2:16 16372:16372" x14ac:dyDescent="0.2">
      <c r="B30" s="5">
        <v>1000</v>
      </c>
      <c r="C30" s="6">
        <v>0.45594899999999999</v>
      </c>
      <c r="D30" s="6">
        <v>0.14442099999999999</v>
      </c>
      <c r="E30" s="6">
        <v>4.5250699999999998E-2</v>
      </c>
      <c r="F30" s="6">
        <v>1.43959E-2</v>
      </c>
      <c r="G30" s="6">
        <v>4.5117200000000003E-3</v>
      </c>
      <c r="H30" s="6">
        <v>1.4282699999999999E-3</v>
      </c>
      <c r="J30" s="5">
        <v>1000</v>
      </c>
      <c r="K30" s="6">
        <v>0.62875400000000004</v>
      </c>
      <c r="L30" s="6">
        <v>0.18929000000000001</v>
      </c>
      <c r="M30" s="6">
        <v>6.0799800000000001E-2</v>
      </c>
      <c r="N30" s="6">
        <v>1.9160699999999999E-2</v>
      </c>
      <c r="O30" s="6">
        <v>6.0493400000000003E-3</v>
      </c>
      <c r="P30" s="6">
        <v>1.91245E-3</v>
      </c>
    </row>
    <row r="49" spans="2:16" x14ac:dyDescent="0.2">
      <c r="B49" t="s">
        <v>10</v>
      </c>
    </row>
    <row r="50" spans="2:16" x14ac:dyDescent="0.2">
      <c r="B50" s="4" t="s">
        <v>1</v>
      </c>
      <c r="C50" s="20" t="s">
        <v>0</v>
      </c>
      <c r="D50" s="20"/>
      <c r="E50" s="20"/>
      <c r="F50" s="20"/>
      <c r="G50" s="20"/>
      <c r="H50" s="20"/>
      <c r="J50" s="4" t="s">
        <v>2</v>
      </c>
      <c r="K50" s="20" t="s">
        <v>0</v>
      </c>
      <c r="L50" s="20"/>
      <c r="M50" s="20"/>
      <c r="N50" s="20"/>
      <c r="O50" s="20"/>
      <c r="P50" s="20"/>
    </row>
    <row r="51" spans="2:16" x14ac:dyDescent="0.2">
      <c r="B51" s="4" t="s">
        <v>4</v>
      </c>
      <c r="C51" s="5">
        <v>100</v>
      </c>
      <c r="D51" s="5">
        <v>1000</v>
      </c>
      <c r="E51" s="5">
        <v>10000</v>
      </c>
      <c r="F51" s="5">
        <v>100000</v>
      </c>
      <c r="G51" s="5">
        <v>1000000</v>
      </c>
      <c r="H51" s="5">
        <v>10000000</v>
      </c>
      <c r="J51" s="4" t="s">
        <v>4</v>
      </c>
      <c r="K51" s="5">
        <v>100</v>
      </c>
      <c r="L51" s="5">
        <v>1000</v>
      </c>
      <c r="M51" s="5">
        <v>10000</v>
      </c>
      <c r="N51" s="5">
        <v>100000</v>
      </c>
      <c r="O51" s="5">
        <v>1000000</v>
      </c>
      <c r="P51" s="5">
        <v>10000000</v>
      </c>
    </row>
    <row r="52" spans="2:16" x14ac:dyDescent="0.2">
      <c r="B52" s="5">
        <v>10</v>
      </c>
      <c r="C52" s="6">
        <v>15.834099999999999</v>
      </c>
      <c r="D52" s="6">
        <v>13.1167</v>
      </c>
      <c r="E52" s="6">
        <v>13.09</v>
      </c>
      <c r="F52" s="6">
        <v>12.9674</v>
      </c>
      <c r="G52" s="6">
        <v>13.003399999999999</v>
      </c>
      <c r="H52" s="6">
        <v>13.005800000000001</v>
      </c>
      <c r="J52" s="5">
        <v>10</v>
      </c>
      <c r="K52" s="6">
        <v>11.2165</v>
      </c>
      <c r="L52" s="6">
        <v>10.881</v>
      </c>
      <c r="M52" s="6">
        <v>10.530799999999999</v>
      </c>
      <c r="N52" s="6">
        <v>10.541600000000001</v>
      </c>
      <c r="O52" s="6">
        <v>10.5321</v>
      </c>
      <c r="P52" s="6">
        <v>10.5304</v>
      </c>
    </row>
    <row r="53" spans="2:16" x14ac:dyDescent="0.2">
      <c r="B53" s="5">
        <v>100</v>
      </c>
      <c r="C53" s="6">
        <v>12.8422</v>
      </c>
      <c r="D53" s="6">
        <v>13.0707</v>
      </c>
      <c r="E53" s="6">
        <v>13.212</v>
      </c>
      <c r="F53" s="6">
        <v>13.1477</v>
      </c>
      <c r="G53" s="6">
        <v>13.1517</v>
      </c>
      <c r="H53" s="6">
        <v>13.135400000000001</v>
      </c>
      <c r="J53" s="5">
        <v>100</v>
      </c>
      <c r="K53" s="6">
        <v>11.3238</v>
      </c>
      <c r="L53" s="6">
        <v>10.126200000000001</v>
      </c>
      <c r="M53" s="6">
        <v>10.435</v>
      </c>
      <c r="N53" s="6">
        <v>10.4359</v>
      </c>
      <c r="O53" s="6">
        <v>10.414300000000001</v>
      </c>
      <c r="P53" s="6">
        <v>10.4125</v>
      </c>
    </row>
    <row r="54" spans="2:16" x14ac:dyDescent="0.2">
      <c r="B54" s="5">
        <v>500</v>
      </c>
      <c r="C54" s="6">
        <v>12.9557</v>
      </c>
      <c r="D54" s="6">
        <v>12.8813</v>
      </c>
      <c r="E54" s="6">
        <v>13.343400000000001</v>
      </c>
      <c r="F54" s="6">
        <v>13.234500000000001</v>
      </c>
      <c r="G54" s="6">
        <v>13.142099999999999</v>
      </c>
      <c r="H54" s="6">
        <v>13.148099999999999</v>
      </c>
      <c r="J54" s="5">
        <v>500</v>
      </c>
      <c r="K54" s="6">
        <v>10.790900000000001</v>
      </c>
      <c r="L54" s="6">
        <v>10.4581</v>
      </c>
      <c r="M54" s="6">
        <v>10.5022</v>
      </c>
      <c r="N54" s="6">
        <v>10.4107</v>
      </c>
      <c r="O54" s="6">
        <v>10.405200000000001</v>
      </c>
      <c r="P54" s="6">
        <v>10.4071</v>
      </c>
    </row>
    <row r="55" spans="2:16" x14ac:dyDescent="0.2">
      <c r="B55" s="5">
        <v>1000</v>
      </c>
      <c r="C55" s="6">
        <v>13.5847</v>
      </c>
      <c r="D55" s="6">
        <v>13.3407</v>
      </c>
      <c r="E55" s="6">
        <v>13.1747</v>
      </c>
      <c r="F55" s="6">
        <v>13.2354</v>
      </c>
      <c r="G55" s="6">
        <v>13.1393</v>
      </c>
      <c r="H55" s="6">
        <v>13.150600000000001</v>
      </c>
      <c r="J55" s="5">
        <v>1000</v>
      </c>
      <c r="K55" s="6">
        <v>10.7928</v>
      </c>
      <c r="L55" s="6">
        <v>10.3063</v>
      </c>
      <c r="M55" s="6">
        <v>10.476000000000001</v>
      </c>
      <c r="N55" s="6">
        <v>10.4307</v>
      </c>
      <c r="O55" s="6">
        <v>10.407</v>
      </c>
      <c r="P55" s="6">
        <v>10.404199999999999</v>
      </c>
    </row>
    <row r="74" spans="2:16" x14ac:dyDescent="0.2">
      <c r="B74" t="s">
        <v>11</v>
      </c>
    </row>
    <row r="75" spans="2:16" x14ac:dyDescent="0.2">
      <c r="B75" s="4" t="s">
        <v>1</v>
      </c>
      <c r="C75" s="20" t="s">
        <v>0</v>
      </c>
      <c r="D75" s="20"/>
      <c r="E75" s="20"/>
      <c r="F75" s="20"/>
      <c r="G75" s="20"/>
      <c r="H75" s="20"/>
      <c r="J75" s="4" t="s">
        <v>2</v>
      </c>
      <c r="K75" s="20" t="s">
        <v>0</v>
      </c>
      <c r="L75" s="20"/>
      <c r="M75" s="20"/>
      <c r="N75" s="20"/>
      <c r="O75" s="20"/>
      <c r="P75" s="20"/>
    </row>
    <row r="76" spans="2:16" x14ac:dyDescent="0.2">
      <c r="B76" s="4" t="s">
        <v>4</v>
      </c>
      <c r="C76" s="5">
        <v>100</v>
      </c>
      <c r="D76" s="5">
        <v>1000</v>
      </c>
      <c r="E76" s="5">
        <v>10000</v>
      </c>
      <c r="F76" s="5">
        <v>100000</v>
      </c>
      <c r="G76" s="5">
        <v>1000000</v>
      </c>
      <c r="H76" s="5">
        <v>10000000</v>
      </c>
      <c r="J76" s="4" t="s">
        <v>4</v>
      </c>
      <c r="K76" s="5">
        <v>100</v>
      </c>
      <c r="L76" s="5">
        <v>1000</v>
      </c>
      <c r="M76" s="5">
        <v>10000</v>
      </c>
      <c r="N76" s="5">
        <v>100000</v>
      </c>
      <c r="O76" s="5">
        <v>1000000</v>
      </c>
      <c r="P76" s="5">
        <v>10000000</v>
      </c>
    </row>
    <row r="77" spans="2:16" x14ac:dyDescent="0.2">
      <c r="B77" s="5">
        <v>10</v>
      </c>
      <c r="C77" s="6">
        <v>1.58341</v>
      </c>
      <c r="D77" s="6">
        <v>0.41478799999999999</v>
      </c>
      <c r="E77" s="6">
        <v>0.13089999999999999</v>
      </c>
      <c r="F77" s="6">
        <v>4.10067E-2</v>
      </c>
      <c r="G77" s="6">
        <v>1.30034E-2</v>
      </c>
      <c r="H77" s="6">
        <v>4.1127999999999998E-3</v>
      </c>
      <c r="J77" s="5">
        <v>10</v>
      </c>
      <c r="K77" s="6">
        <v>1.12165</v>
      </c>
      <c r="L77" s="6">
        <v>0.344088</v>
      </c>
      <c r="M77" s="6">
        <v>0.105308</v>
      </c>
      <c r="N77" s="6">
        <v>3.3335499999999997E-2</v>
      </c>
      <c r="O77" s="6">
        <v>1.0532100000000001E-2</v>
      </c>
      <c r="P77" s="6">
        <v>3.33001E-3</v>
      </c>
    </row>
    <row r="78" spans="2:16" x14ac:dyDescent="0.2">
      <c r="B78" s="5">
        <v>100</v>
      </c>
      <c r="C78" s="6">
        <v>1.2842199999999999</v>
      </c>
      <c r="D78" s="6">
        <v>0.41333300000000001</v>
      </c>
      <c r="E78" s="6">
        <v>0.13211999999999999</v>
      </c>
      <c r="F78" s="6">
        <v>4.1576700000000001E-2</v>
      </c>
      <c r="G78" s="6">
        <v>1.3151700000000001E-2</v>
      </c>
      <c r="H78" s="6">
        <v>4.1537800000000001E-3</v>
      </c>
      <c r="J78" s="5">
        <v>100</v>
      </c>
      <c r="K78" s="6">
        <v>1.1323799999999999</v>
      </c>
      <c r="L78" s="6">
        <v>0.32021899999999998</v>
      </c>
      <c r="M78" s="6">
        <v>0.10435</v>
      </c>
      <c r="N78" s="6">
        <v>3.3001200000000001E-2</v>
      </c>
      <c r="O78" s="6">
        <v>1.04143E-2</v>
      </c>
      <c r="P78" s="6">
        <v>3.2927099999999999E-3</v>
      </c>
    </row>
    <row r="79" spans="2:16" x14ac:dyDescent="0.2">
      <c r="B79" s="5">
        <v>500</v>
      </c>
      <c r="C79" s="6">
        <v>1.2955700000000001</v>
      </c>
      <c r="D79" s="6">
        <v>0.40734199999999998</v>
      </c>
      <c r="E79" s="6">
        <v>0.133434</v>
      </c>
      <c r="F79" s="6">
        <v>4.1851100000000002E-2</v>
      </c>
      <c r="G79" s="6">
        <v>1.31421E-2</v>
      </c>
      <c r="H79" s="6">
        <v>4.1577999999999997E-3</v>
      </c>
      <c r="J79" s="5">
        <v>500</v>
      </c>
      <c r="K79" s="6">
        <v>1.0790900000000001</v>
      </c>
      <c r="L79" s="6">
        <v>0.33071499999999998</v>
      </c>
      <c r="M79" s="6">
        <v>0.105022</v>
      </c>
      <c r="N79" s="6">
        <v>3.2921499999999999E-2</v>
      </c>
      <c r="O79" s="6">
        <v>1.04052E-2</v>
      </c>
      <c r="P79" s="6">
        <v>3.29101E-3</v>
      </c>
    </row>
    <row r="80" spans="2:16" x14ac:dyDescent="0.2">
      <c r="B80" s="5">
        <v>1000</v>
      </c>
      <c r="C80" s="6">
        <v>1.3584700000000001</v>
      </c>
      <c r="D80" s="6">
        <v>0.421871</v>
      </c>
      <c r="E80" s="6">
        <v>0.131747</v>
      </c>
      <c r="F80" s="6">
        <v>4.1854099999999998E-2</v>
      </c>
      <c r="G80" s="6">
        <v>1.31393E-2</v>
      </c>
      <c r="H80" s="6">
        <v>4.1585900000000002E-3</v>
      </c>
      <c r="J80" s="5">
        <v>1000</v>
      </c>
      <c r="K80" s="6">
        <v>1.07928</v>
      </c>
      <c r="L80" s="6">
        <v>0.32591300000000001</v>
      </c>
      <c r="M80" s="6">
        <v>0.10476000000000001</v>
      </c>
      <c r="N80" s="6">
        <v>3.2984699999999999E-2</v>
      </c>
      <c r="O80" s="6">
        <v>1.0407E-2</v>
      </c>
      <c r="P80" s="6">
        <v>3.2900799999999999E-3</v>
      </c>
    </row>
    <row r="157" spans="7:8" x14ac:dyDescent="0.2">
      <c r="G157" t="s">
        <v>12</v>
      </c>
      <c r="H157" t="s">
        <v>13</v>
      </c>
    </row>
    <row r="158" spans="7:8" x14ac:dyDescent="0.2">
      <c r="G158">
        <v>0</v>
      </c>
      <c r="H158">
        <v>1</v>
      </c>
    </row>
    <row r="159" spans="7:8" x14ac:dyDescent="0.2">
      <c r="G159">
        <f>-G158*H158</f>
        <v>0</v>
      </c>
    </row>
  </sheetData>
  <mergeCells count="8">
    <mergeCell ref="C75:H75"/>
    <mergeCell ref="K75:P75"/>
    <mergeCell ref="C3:H3"/>
    <mergeCell ref="K3:P3"/>
    <mergeCell ref="C25:H25"/>
    <mergeCell ref="K25:P25"/>
    <mergeCell ref="C50:H50"/>
    <mergeCell ref="K50:P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2FE8-5F04-7D44-9916-8D7CA8BAF442}">
  <dimension ref="B1:P27"/>
  <sheetViews>
    <sheetView showGridLines="0" workbookViewId="0">
      <selection activeCell="AE8" sqref="AE8"/>
    </sheetView>
  </sheetViews>
  <sheetFormatPr baseColWidth="10" defaultRowHeight="16" x14ac:dyDescent="0.2"/>
  <cols>
    <col min="1" max="1" width="2.83203125" customWidth="1"/>
    <col min="2" max="8" width="10.83203125" customWidth="1"/>
    <col min="9" max="9" width="2.83203125" customWidth="1"/>
  </cols>
  <sheetData>
    <row r="1" spans="2:16" x14ac:dyDescent="0.2">
      <c r="C1" s="8"/>
      <c r="D1" s="8"/>
      <c r="E1" s="8"/>
      <c r="F1" s="8"/>
      <c r="G1" s="8"/>
      <c r="H1" s="8"/>
    </row>
    <row r="3" spans="2:16" ht="20" customHeight="1" x14ac:dyDescent="0.2">
      <c r="B3" s="4" t="s">
        <v>2</v>
      </c>
      <c r="C3" s="20" t="s">
        <v>15</v>
      </c>
      <c r="D3" s="20"/>
      <c r="E3" s="20"/>
      <c r="F3" s="20"/>
      <c r="G3" s="20"/>
      <c r="H3" s="20"/>
      <c r="J3" s="4" t="s">
        <v>2</v>
      </c>
      <c r="K3" s="20" t="s">
        <v>15</v>
      </c>
      <c r="L3" s="20"/>
      <c r="M3" s="20"/>
      <c r="N3" s="20"/>
      <c r="O3" s="20"/>
      <c r="P3" s="20"/>
    </row>
    <row r="4" spans="2:16" ht="20" customHeight="1" x14ac:dyDescent="0.2">
      <c r="B4" s="4"/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J4" s="4"/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 t="s">
        <v>14</v>
      </c>
      <c r="C5" s="9">
        <v>5655280000000</v>
      </c>
      <c r="D5" s="6">
        <v>1.1999999999999999E+45</v>
      </c>
      <c r="E5" s="6">
        <v>5.8420682810000004</v>
      </c>
      <c r="F5" s="6">
        <v>5.8420460368776803</v>
      </c>
      <c r="G5" s="6">
        <v>5.8420438130000001</v>
      </c>
      <c r="H5" s="6">
        <v>5.8420435890000002</v>
      </c>
      <c r="J5" s="5" t="s">
        <v>14</v>
      </c>
      <c r="K5" s="9">
        <v>-1.01676943188697E+87</v>
      </c>
      <c r="L5" s="6">
        <v>65535</v>
      </c>
      <c r="M5" s="6">
        <v>7.9632108480000001</v>
      </c>
      <c r="N5" s="6">
        <v>7.9631205549999997</v>
      </c>
      <c r="O5" s="6">
        <v>7.9631115259999996</v>
      </c>
      <c r="P5" s="6">
        <v>7.9631106220000003</v>
      </c>
    </row>
    <row r="6" spans="2:16" ht="20" customHeight="1" x14ac:dyDescent="0.2">
      <c r="B6" s="5" t="s">
        <v>16</v>
      </c>
      <c r="C6" s="6">
        <f>'Group C'!K8</f>
        <v>6.3028899999999997</v>
      </c>
      <c r="D6" s="6">
        <f>'Group C'!L8</f>
        <v>6.0741199999999997</v>
      </c>
      <c r="E6" s="6">
        <f>'Group C'!M8</f>
        <v>5.9379299999999997</v>
      </c>
      <c r="F6" s="6">
        <f>'Group C'!N8</f>
        <v>5.87066</v>
      </c>
      <c r="G6" s="6">
        <f>'Group C'!O8</f>
        <v>5.8358499999999998</v>
      </c>
      <c r="H6" s="6">
        <f>'Group C'!P8</f>
        <v>5.8456900000000003</v>
      </c>
      <c r="J6" s="5" t="s">
        <v>16</v>
      </c>
      <c r="K6" s="6">
        <f>'Group C'!K32</f>
        <v>8.8843300000000003</v>
      </c>
      <c r="L6" s="6">
        <f>'Group C'!L32</f>
        <v>8.2869100000000007</v>
      </c>
      <c r="M6" s="6">
        <f>'Group C'!M32</f>
        <v>8.1231100000000005</v>
      </c>
      <c r="N6" s="6">
        <f>'Group C'!N32</f>
        <v>8.0067400000000006</v>
      </c>
      <c r="O6" s="6">
        <f>'Group C'!O32</f>
        <v>7.9498199999999999</v>
      </c>
      <c r="P6" s="6">
        <f>'Group C'!P32</f>
        <v>7.9653299999999998</v>
      </c>
    </row>
    <row r="7" spans="2:16" ht="20" customHeight="1" x14ac:dyDescent="0.2">
      <c r="B7" s="4" t="s">
        <v>3</v>
      </c>
      <c r="C7" s="6">
        <v>5.8462800000000001</v>
      </c>
      <c r="D7" s="6">
        <v>5.8462800000000001</v>
      </c>
      <c r="E7" s="6">
        <v>5.8462800000000001</v>
      </c>
      <c r="F7" s="6">
        <v>5.8462800000000001</v>
      </c>
      <c r="G7" s="6">
        <v>5.8462800000000001</v>
      </c>
      <c r="H7" s="6">
        <v>5.8462800000000001</v>
      </c>
      <c r="J7" s="4" t="s">
        <v>3</v>
      </c>
      <c r="K7" s="6">
        <v>7.9655699999999996</v>
      </c>
      <c r="L7" s="6">
        <v>7.9655699999999996</v>
      </c>
      <c r="M7" s="6">
        <v>7.9655699999999996</v>
      </c>
      <c r="N7" s="6">
        <v>7.9655699999999996</v>
      </c>
      <c r="O7" s="6">
        <v>7.9655699999999996</v>
      </c>
      <c r="P7" s="6">
        <v>7.9655699999999996</v>
      </c>
    </row>
    <row r="8" spans="2:16" ht="20" customHeight="1" x14ac:dyDescent="0.2"/>
    <row r="9" spans="2:16" ht="20" customHeight="1" x14ac:dyDescent="0.2"/>
    <row r="10" spans="2:16" ht="20" customHeight="1" x14ac:dyDescent="0.2"/>
    <row r="11" spans="2:16" ht="20" customHeight="1" x14ac:dyDescent="0.2">
      <c r="B11" s="1"/>
      <c r="C11" s="1"/>
    </row>
    <row r="12" spans="2:16" ht="20" customHeight="1" x14ac:dyDescent="0.2">
      <c r="B12" s="2"/>
      <c r="C12" s="2"/>
    </row>
    <row r="13" spans="2:16" ht="20" customHeight="1" x14ac:dyDescent="0.2">
      <c r="B13" s="2"/>
      <c r="C13" s="2"/>
    </row>
    <row r="14" spans="2:16" ht="20" customHeight="1" x14ac:dyDescent="0.2"/>
    <row r="15" spans="2:16" ht="20" customHeight="1" x14ac:dyDescent="0.2"/>
    <row r="16" spans="2:16" ht="20" customHeight="1" x14ac:dyDescent="0.2"/>
    <row r="17" spans="2:16" ht="20" customHeight="1" x14ac:dyDescent="0.2"/>
    <row r="18" spans="2:16" ht="20" customHeight="1" x14ac:dyDescent="0.2"/>
    <row r="19" spans="2:16" ht="20" customHeight="1" x14ac:dyDescent="0.2"/>
    <row r="20" spans="2:16" ht="20" customHeight="1" x14ac:dyDescent="0.2"/>
    <row r="21" spans="2:16" ht="20" customHeight="1" x14ac:dyDescent="0.2"/>
    <row r="22" spans="2:16" ht="20" customHeight="1" x14ac:dyDescent="0.2"/>
    <row r="23" spans="2:16" x14ac:dyDescent="0.2">
      <c r="B23" s="4" t="s">
        <v>2</v>
      </c>
      <c r="C23" s="20" t="s">
        <v>15</v>
      </c>
      <c r="D23" s="20"/>
      <c r="E23" s="20"/>
      <c r="F23" s="20"/>
      <c r="G23" s="20"/>
      <c r="H23" s="20"/>
      <c r="J23" s="4" t="s">
        <v>2</v>
      </c>
      <c r="K23" s="20" t="s">
        <v>15</v>
      </c>
      <c r="L23" s="20"/>
      <c r="M23" s="20"/>
      <c r="N23" s="20"/>
      <c r="O23" s="20"/>
      <c r="P23" s="20"/>
    </row>
    <row r="24" spans="2:16" x14ac:dyDescent="0.2">
      <c r="B24" s="4"/>
      <c r="C24" s="5">
        <v>100</v>
      </c>
      <c r="D24" s="5">
        <v>1000</v>
      </c>
      <c r="E24" s="5">
        <v>10000</v>
      </c>
      <c r="F24" s="5">
        <v>100000</v>
      </c>
      <c r="G24" s="5">
        <v>1000000</v>
      </c>
      <c r="H24" s="5">
        <v>10000000</v>
      </c>
      <c r="J24" s="4"/>
      <c r="K24" s="5">
        <v>100</v>
      </c>
      <c r="L24" s="5">
        <v>1000</v>
      </c>
      <c r="M24" s="5">
        <v>10000</v>
      </c>
      <c r="N24" s="5">
        <v>100000</v>
      </c>
      <c r="O24" s="5">
        <v>1000000</v>
      </c>
      <c r="P24" s="5">
        <v>10000000</v>
      </c>
    </row>
    <row r="25" spans="2:16" x14ac:dyDescent="0.2">
      <c r="B25" s="5" t="s">
        <v>14</v>
      </c>
      <c r="C25" s="9">
        <v>1370240000000000</v>
      </c>
      <c r="D25" s="6">
        <v>4.0711268900000004</v>
      </c>
      <c r="E25" s="6">
        <v>4.0712845379999996</v>
      </c>
      <c r="F25" s="6">
        <v>4.0713002989999998</v>
      </c>
      <c r="G25" s="6">
        <v>4.0713018749999996</v>
      </c>
      <c r="H25" s="6">
        <v>4.0713020330000003</v>
      </c>
      <c r="J25" s="5" t="s">
        <v>14</v>
      </c>
      <c r="K25" s="9">
        <v>-2.9317E+274</v>
      </c>
      <c r="L25" s="6">
        <v>65535</v>
      </c>
      <c r="M25" s="6">
        <v>65535</v>
      </c>
      <c r="N25" s="6">
        <v>65535</v>
      </c>
      <c r="O25" s="6">
        <v>1.1958587000000001</v>
      </c>
      <c r="P25" s="6">
        <v>1.195862591</v>
      </c>
    </row>
    <row r="26" spans="2:16" x14ac:dyDescent="0.2">
      <c r="B26" s="5"/>
      <c r="C26" s="6"/>
      <c r="D26" s="6"/>
      <c r="E26" s="6"/>
      <c r="F26" s="6"/>
      <c r="G26" s="6"/>
      <c r="H26" s="6"/>
      <c r="J26" s="5" t="s">
        <v>16</v>
      </c>
      <c r="K26" s="6">
        <f>'Group C'!K59</f>
        <v>1.4971300000000001</v>
      </c>
      <c r="L26" s="6">
        <f>'Group C'!L59</f>
        <v>1.2864500000000001</v>
      </c>
      <c r="M26" s="6">
        <f>'Group C'!M59</f>
        <v>1.2856000000000001</v>
      </c>
      <c r="N26" s="6">
        <f>'Group C'!N59</f>
        <v>1.2599</v>
      </c>
      <c r="O26" s="6">
        <f>'Group C'!O59</f>
        <v>1.24861</v>
      </c>
      <c r="P26" s="6">
        <f>'Group C'!P59</f>
        <v>1.2516700000000001</v>
      </c>
    </row>
    <row r="27" spans="2:16" x14ac:dyDescent="0.2">
      <c r="B27" s="4" t="s">
        <v>3</v>
      </c>
      <c r="C27" s="6">
        <v>4.0732600000000003</v>
      </c>
      <c r="D27" s="6">
        <v>4.0732600000000003</v>
      </c>
      <c r="E27" s="6">
        <v>4.0732600000000003</v>
      </c>
      <c r="F27" s="6">
        <v>4.0732600000000003</v>
      </c>
      <c r="G27" s="6">
        <v>4.0732600000000003</v>
      </c>
      <c r="H27" s="6">
        <v>4.0732600000000003</v>
      </c>
      <c r="J27" s="4" t="s">
        <v>3</v>
      </c>
      <c r="K27" s="6">
        <v>1.2475000000000001</v>
      </c>
      <c r="L27" s="6">
        <v>1.2475000000000001</v>
      </c>
      <c r="M27" s="6">
        <v>1.2475000000000001</v>
      </c>
      <c r="N27" s="6">
        <v>1.2475000000000001</v>
      </c>
      <c r="O27" s="6">
        <v>1.2475000000000001</v>
      </c>
      <c r="P27" s="6">
        <v>1.2475000000000001</v>
      </c>
    </row>
  </sheetData>
  <mergeCells count="4">
    <mergeCell ref="C3:H3"/>
    <mergeCell ref="K3:P3"/>
    <mergeCell ref="K23:P23"/>
    <mergeCell ref="C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A Pricing</vt:lpstr>
      <vt:lpstr>Group A Greeks</vt:lpstr>
      <vt:lpstr>Group B</vt:lpstr>
      <vt:lpstr>Group C</vt:lpstr>
      <vt:lpstr>Group D</vt:lpstr>
      <vt:lpstr>Group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2020-08-15T13:48:33Z</dcterms:created>
  <dcterms:modified xsi:type="dcterms:W3CDTF">2020-08-21T15:48:16Z</dcterms:modified>
</cp:coreProperties>
</file>