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ridiamond/Main Folder/Work/Statistics/COVID-19 Vaccination Rates/Updated Vaccination Rates/"/>
    </mc:Choice>
  </mc:AlternateContent>
  <xr:revisionPtr revIDLastSave="0" documentId="13_ncr:1_{37D271D9-07A4-3A49-82B1-BB1550E1B0A1}" xr6:coauthVersionLast="47" xr6:coauthVersionMax="47" xr10:uidLastSave="{00000000-0000-0000-0000-000000000000}"/>
  <bookViews>
    <workbookView xWindow="1460" yWindow="500" windowWidth="26400" windowHeight="16340" xr2:uid="{011EF730-A128-0B4F-82E6-7F772B40A44F}"/>
  </bookViews>
  <sheets>
    <sheet name="HSU&amp;ERP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3" i="7" l="1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C13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C12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Q11" i="7"/>
  <c r="R11" i="7"/>
  <c r="S11" i="7"/>
  <c r="T11" i="7"/>
  <c r="C11" i="7"/>
  <c r="Q9" i="7"/>
  <c r="C3" i="7"/>
  <c r="N3" i="7"/>
  <c r="T9" i="7"/>
  <c r="S9" i="7"/>
  <c r="R9" i="7"/>
  <c r="M9" i="7"/>
  <c r="L9" i="7"/>
  <c r="K9" i="7"/>
  <c r="J9" i="7"/>
  <c r="E9" i="7"/>
  <c r="D9" i="7"/>
  <c r="P3" i="7"/>
  <c r="O3" i="7"/>
  <c r="L3" i="7"/>
  <c r="K3" i="7"/>
  <c r="D3" i="7"/>
  <c r="K5" i="7" l="1"/>
  <c r="S5" i="7"/>
  <c r="C5" i="7"/>
  <c r="D5" i="7"/>
  <c r="L5" i="7"/>
  <c r="T5" i="7"/>
  <c r="M5" i="7"/>
  <c r="N5" i="7"/>
  <c r="R5" i="7"/>
  <c r="P5" i="7"/>
  <c r="J5" i="7"/>
  <c r="E5" i="7"/>
  <c r="F5" i="7"/>
  <c r="G5" i="7"/>
  <c r="O5" i="7"/>
  <c r="H5" i="7"/>
  <c r="I5" i="7"/>
  <c r="Q5" i="7"/>
  <c r="N7" i="7"/>
  <c r="F7" i="7"/>
  <c r="Q7" i="7"/>
  <c r="I7" i="7"/>
  <c r="O7" i="7"/>
  <c r="M7" i="7"/>
  <c r="E7" i="7"/>
  <c r="T7" i="7"/>
  <c r="L7" i="7"/>
  <c r="D7" i="7"/>
  <c r="S7" i="7"/>
  <c r="R7" i="7"/>
  <c r="J7" i="7"/>
  <c r="K7" i="7"/>
  <c r="H7" i="7"/>
  <c r="G7" i="7"/>
  <c r="C7" i="7"/>
  <c r="P7" i="7"/>
  <c r="F9" i="7"/>
  <c r="N9" i="7"/>
  <c r="G9" i="7"/>
  <c r="O9" i="7"/>
  <c r="C9" i="7"/>
  <c r="H9" i="7"/>
  <c r="P9" i="7"/>
  <c r="I9" i="7"/>
  <c r="G3" i="7"/>
  <c r="Q3" i="7"/>
  <c r="H3" i="7"/>
  <c r="R3" i="7"/>
  <c r="I3" i="7"/>
  <c r="S3" i="7"/>
  <c r="J3" i="7"/>
  <c r="T3" i="7"/>
  <c r="E3" i="7"/>
  <c r="M3" i="7"/>
  <c r="F3" i="7"/>
</calcChain>
</file>

<file path=xl/sharedStrings.xml><?xml version="1.0" encoding="utf-8"?>
<sst xmlns="http://schemas.openxmlformats.org/spreadsheetml/2006/main" count="44" uniqueCount="28">
  <si>
    <t>Total</t>
  </si>
  <si>
    <t>Standard</t>
  </si>
  <si>
    <t>Format</t>
  </si>
  <si>
    <t>Ratio</t>
  </si>
  <si>
    <t>Number</t>
  </si>
  <si>
    <t>HSU</t>
  </si>
  <si>
    <t>HSU Maori</t>
  </si>
  <si>
    <t>ERP</t>
  </si>
  <si>
    <t>ERP Maori</t>
  </si>
  <si>
    <t xml:space="preserve">  5-11</t>
  </si>
  <si>
    <t xml:space="preserve">  12-17</t>
  </si>
  <si>
    <t xml:space="preserve">  18-24</t>
  </si>
  <si>
    <t xml:space="preserve">  25-29 </t>
  </si>
  <si>
    <t xml:space="preserve">  30-34</t>
  </si>
  <si>
    <t xml:space="preserve">  35-39</t>
  </si>
  <si>
    <t xml:space="preserve">  40-44</t>
  </si>
  <si>
    <t xml:space="preserve">  45-49 </t>
  </si>
  <si>
    <t xml:space="preserve">  50-54</t>
  </si>
  <si>
    <t xml:space="preserve">  55-59</t>
  </si>
  <si>
    <t xml:space="preserve">  60-64</t>
  </si>
  <si>
    <t xml:space="preserve">  65-69</t>
  </si>
  <si>
    <t xml:space="preserve">  70-74</t>
  </si>
  <si>
    <t xml:space="preserve">  75-79</t>
  </si>
  <si>
    <t xml:space="preserve">  80-84</t>
  </si>
  <si>
    <t xml:space="preserve">  85-89</t>
  </si>
  <si>
    <t xml:space="preserve">  90+</t>
  </si>
  <si>
    <t>HSU NonMaori</t>
  </si>
  <si>
    <t>ERP NonMaori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</si>
</sst>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0"/>
      <name val="Arial Narrow"/>
      <family val="2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 Narrow"/>
      <family val="2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8">
    <xf numFmtId="0" fontId="0" fillId="0" borderId="0"/>
    <xf numFmtId="43" fontId="4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2" fillId="0" borderId="0"/>
    <xf numFmtId="0" fontId="2" fillId="0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2"/>
    <xf numFmtId="0" fontId="6" fillId="0" borderId="0" xfId="2" applyFont="1"/>
    <xf numFmtId="164" fontId="0" fillId="0" borderId="0" xfId="3" applyNumberFormat="1" applyFont="1"/>
    <xf numFmtId="0" fontId="6" fillId="0" borderId="1" xfId="2" applyFont="1" applyBorder="1"/>
    <xf numFmtId="0" fontId="5" fillId="0" borderId="1" xfId="2" applyFont="1" applyBorder="1"/>
    <xf numFmtId="164" fontId="0" fillId="0" borderId="0" xfId="3" applyNumberFormat="1" applyFont="1" applyFill="1"/>
    <xf numFmtId="164" fontId="0" fillId="0" borderId="0" xfId="1" applyNumberFormat="1" applyFont="1" applyFill="1"/>
    <xf numFmtId="43" fontId="0" fillId="0" borderId="0" xfId="1" applyFont="1" applyFill="1"/>
    <xf numFmtId="164" fontId="2" fillId="0" borderId="0" xfId="1" applyNumberFormat="1" applyFont="1" applyFill="1"/>
    <xf numFmtId="16" fontId="6" fillId="0" borderId="0" xfId="2" applyNumberFormat="1" applyFont="1"/>
    <xf numFmtId="164" fontId="1" fillId="0" borderId="0" xfId="1" applyNumberFormat="1" applyFont="1" applyFill="1"/>
  </cellXfs>
  <cellStyles count="8">
    <cellStyle name="Comma" xfId="1" builtinId="3"/>
    <cellStyle name="Comma 2" xfId="3" xr:uid="{045E6D9F-028F-2F48-AD9C-6540183E684D}"/>
    <cellStyle name="Comma 3" xfId="7" xr:uid="{D4D8DB72-5A89-4B4E-8CBC-5EFE3F431CE9}"/>
    <cellStyle name="Normal" xfId="0" builtinId="0"/>
    <cellStyle name="Normal 2" xfId="2" xr:uid="{775CAF96-0D8F-AB4F-A6F1-B123141138C3}"/>
    <cellStyle name="Normal 2 2" xfId="6" xr:uid="{F363C99F-4D62-DC41-89A1-C280D1B056DA}"/>
    <cellStyle name="Normal 3" xfId="4" xr:uid="{4F6A78F5-BB25-474A-9DFF-91815D63CC49}"/>
    <cellStyle name="Normal 4" xfId="5" xr:uid="{E54E2FDA-B2F1-1C40-BE9A-119810F56CD6}"/>
  </cellStyles>
  <dxfs count="21"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</dxf>
    <dxf>
      <numFmt numFmtId="164" formatCode="_(* #,##0_);_(* \(#,##0\);_(* &quot;-&quot;??_);_(@_)"/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164" formatCode="_(* #,##0_);_(* \(#,##0\);_(* &quot;-&quot;??_);_(@_)"/>
      <fill>
        <patternFill patternType="none"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51326A-A9DB-0547-8E62-4DFF4F526102}" name="Table27" displayName="Table27" ref="A1:T13" totalsRowShown="0" headerRowDxfId="20">
  <autoFilter ref="A1:T13" xr:uid="{DC540479-782C-A34B-A02A-C939715DC1C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</autoFilter>
  <tableColumns count="20">
    <tableColumn id="21" xr3:uid="{99BF04AB-932E-724F-9759-C1486EFD2C6F}" name="Standard" dataDxfId="19" dataCellStyle="Comma"/>
    <tableColumn id="1" xr3:uid="{1073F978-B126-A245-9729-7557E3E61B69}" name="Format" dataDxfId="18"/>
    <tableColumn id="2" xr3:uid="{73B34632-E9DC-3642-BACC-C800E3E7208B}" name="Total" dataDxfId="17" dataCellStyle="Comma">
      <calculatedColumnFormula>SUM(D2:W2)</calculatedColumnFormula>
    </tableColumn>
    <tableColumn id="4" xr3:uid="{FE496E4D-A00F-5043-A910-73210C8D603E}" name="  5-11" dataDxfId="16" dataCellStyle="Comma">
      <calculatedColumnFormula>D1/100</calculatedColumnFormula>
    </tableColumn>
    <tableColumn id="5" xr3:uid="{7CBDF4BF-AD8B-2447-A249-3F0BBE8212DC}" name="  12-17" dataDxfId="15" dataCellStyle="Comma">
      <calculatedColumnFormula>E1/100</calculatedColumnFormula>
    </tableColumn>
    <tableColumn id="6" xr3:uid="{CEF6AA4A-2A57-FE4C-8C17-44FA8F6F692A}" name="  18-24" dataDxfId="14" dataCellStyle="Comma">
      <calculatedColumnFormula>F1/100</calculatedColumnFormula>
    </tableColumn>
    <tableColumn id="7" xr3:uid="{88C91B26-665A-8D44-8E4F-DEA028CB8CD2}" name="  25-29 " dataDxfId="13" dataCellStyle="Comma">
      <calculatedColumnFormula>G1/100</calculatedColumnFormula>
    </tableColumn>
    <tableColumn id="8" xr3:uid="{56455155-5A3C-E544-9BFE-C851FAD28BB7}" name="  30-34" dataDxfId="12" dataCellStyle="Comma">
      <calculatedColumnFormula>H1/100</calculatedColumnFormula>
    </tableColumn>
    <tableColumn id="9" xr3:uid="{836243DB-4917-6F4F-AE1D-0E9C509FB82F}" name="  35-39" dataDxfId="11" dataCellStyle="Comma">
      <calculatedColumnFormula>I1/100</calculatedColumnFormula>
    </tableColumn>
    <tableColumn id="10" xr3:uid="{A5EC0D19-4523-E841-8BEA-D15690C2C5EB}" name="  40-44" dataDxfId="10" dataCellStyle="Comma">
      <calculatedColumnFormula>J1/100</calculatedColumnFormula>
    </tableColumn>
    <tableColumn id="11" xr3:uid="{DBD1500E-27EE-9C4F-99DD-D34D3F98A636}" name="  45-49 " dataDxfId="9" dataCellStyle="Comma">
      <calculatedColumnFormula>K1/100</calculatedColumnFormula>
    </tableColumn>
    <tableColumn id="12" xr3:uid="{6D5FB5F1-AC91-BA48-BFFA-EAEA508135A6}" name="  50-54" dataDxfId="8" dataCellStyle="Comma">
      <calculatedColumnFormula>L1/100</calculatedColumnFormula>
    </tableColumn>
    <tableColumn id="13" xr3:uid="{BC36F0E3-D1E3-794C-A435-6DCE847BD535}" name="  55-59" dataDxfId="7" dataCellStyle="Comma">
      <calculatedColumnFormula>M1/100</calculatedColumnFormula>
    </tableColumn>
    <tableColumn id="14" xr3:uid="{B1D5B92B-479D-E94C-9213-DCC1A9737AFB}" name="  60-64" dataDxfId="6" dataCellStyle="Comma">
      <calculatedColumnFormula>N1/100</calculatedColumnFormula>
    </tableColumn>
    <tableColumn id="15" xr3:uid="{760D4249-7320-094C-A919-7B4F2A5E04ED}" name="  65-69" dataDxfId="5" dataCellStyle="Comma">
      <calculatedColumnFormula>O1/100</calculatedColumnFormula>
    </tableColumn>
    <tableColumn id="16" xr3:uid="{4026D499-C9BC-0741-988B-DE7E29221665}" name="  70-74" dataDxfId="4" dataCellStyle="Comma">
      <calculatedColumnFormula>P1/100</calculatedColumnFormula>
    </tableColumn>
    <tableColumn id="17" xr3:uid="{A714162F-0170-A94E-AD82-68C646FB0A3E}" name="  75-79" dataDxfId="3" dataCellStyle="Comma">
      <calculatedColumnFormula>Q1/100</calculatedColumnFormula>
    </tableColumn>
    <tableColumn id="18" xr3:uid="{6AE600EB-B040-364E-B691-3088BA421C44}" name="  80-84" dataDxfId="2" dataCellStyle="Comma">
      <calculatedColumnFormula>R1/100</calculatedColumnFormula>
    </tableColumn>
    <tableColumn id="19" xr3:uid="{42D37AFA-4FA6-C340-8D8C-B7C8FA5E24A7}" name="  85-89" dataDxfId="1" dataCellStyle="Comma">
      <calculatedColumnFormula>S1/100</calculatedColumnFormula>
    </tableColumn>
    <tableColumn id="20" xr3:uid="{9F874012-5766-2D40-B4B9-6FD2E68CDA6C}" name="  90+" dataDxfId="0" dataCellStyle="Comma">
      <calculatedColumnFormula>T1/100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40E8E9-2372-8140-8FE5-BDE2F45C7000}">
  <dimension ref="A1:T15"/>
  <sheetViews>
    <sheetView tabSelected="1" zoomScale="88" zoomScaleNormal="130" workbookViewId="0">
      <selection activeCell="C2" sqref="C2"/>
    </sheetView>
  </sheetViews>
  <sheetFormatPr baseColWidth="10" defaultRowHeight="16" x14ac:dyDescent="0.2"/>
  <cols>
    <col min="1" max="1" width="17.796875" style="1" customWidth="1"/>
    <col min="2" max="2" width="16.59765625" style="1" customWidth="1"/>
    <col min="3" max="18" width="13" style="1" customWidth="1"/>
    <col min="19" max="19" width="19" style="1" customWidth="1"/>
    <col min="20" max="16384" width="11" style="1"/>
  </cols>
  <sheetData>
    <row r="1" spans="1:20" x14ac:dyDescent="0.2">
      <c r="A1" s="4" t="s">
        <v>1</v>
      </c>
      <c r="B1" s="5" t="s">
        <v>2</v>
      </c>
      <c r="C1" s="2" t="s">
        <v>0</v>
      </c>
      <c r="D1" s="10" t="s">
        <v>9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17</v>
      </c>
      <c r="M1" s="2" t="s">
        <v>18</v>
      </c>
      <c r="N1" s="2" t="s">
        <v>19</v>
      </c>
      <c r="O1" s="2" t="s">
        <v>20</v>
      </c>
      <c r="P1" s="2" t="s">
        <v>21</v>
      </c>
      <c r="Q1" s="2" t="s">
        <v>22</v>
      </c>
      <c r="R1" s="2" t="s">
        <v>23</v>
      </c>
      <c r="S1" s="2" t="s">
        <v>24</v>
      </c>
      <c r="T1" s="2" t="s">
        <v>25</v>
      </c>
    </row>
    <row r="2" spans="1:20" x14ac:dyDescent="0.2">
      <c r="A2" s="9" t="s">
        <v>5</v>
      </c>
      <c r="B2" s="1" t="s">
        <v>4</v>
      </c>
      <c r="C2" s="6">
        <v>4914174</v>
      </c>
      <c r="D2" s="3">
        <v>469747</v>
      </c>
      <c r="E2" s="3">
        <v>401218</v>
      </c>
      <c r="F2" s="3">
        <v>459020</v>
      </c>
      <c r="G2" s="3">
        <v>381228</v>
      </c>
      <c r="H2" s="3">
        <v>403553</v>
      </c>
      <c r="I2" s="3">
        <v>358089</v>
      </c>
      <c r="J2" s="3">
        <v>323623</v>
      </c>
      <c r="K2" s="3">
        <v>324765</v>
      </c>
      <c r="L2" s="3">
        <v>336304</v>
      </c>
      <c r="M2" s="3">
        <v>324177</v>
      </c>
      <c r="N2" s="3">
        <v>303228</v>
      </c>
      <c r="O2" s="3">
        <v>257551</v>
      </c>
      <c r="P2" s="3">
        <v>220529</v>
      </c>
      <c r="Q2" s="3">
        <v>155129</v>
      </c>
      <c r="R2" s="3">
        <v>106261</v>
      </c>
      <c r="S2" s="3">
        <v>56470</v>
      </c>
      <c r="T2" s="3">
        <v>33282</v>
      </c>
    </row>
    <row r="3" spans="1:20" x14ac:dyDescent="0.2">
      <c r="A3" s="9" t="s">
        <v>5</v>
      </c>
      <c r="B3" s="1" t="s">
        <v>3</v>
      </c>
      <c r="C3" s="8">
        <f>C2/$C2</f>
        <v>1</v>
      </c>
      <c r="D3" s="8">
        <f t="shared" ref="D3:T3" si="0">D2/$C2</f>
        <v>9.5590225335936418E-2</v>
      </c>
      <c r="E3" s="8">
        <f t="shared" si="0"/>
        <v>8.1645053675348078E-2</v>
      </c>
      <c r="F3" s="8">
        <f t="shared" si="0"/>
        <v>9.3407355946289239E-2</v>
      </c>
      <c r="G3" s="8">
        <f t="shared" si="0"/>
        <v>7.7577228645139551E-2</v>
      </c>
      <c r="H3" s="8">
        <f t="shared" si="0"/>
        <v>8.2120209825700105E-2</v>
      </c>
      <c r="I3" s="8">
        <f t="shared" si="0"/>
        <v>7.286860416419931E-2</v>
      </c>
      <c r="J3" s="8">
        <f t="shared" si="0"/>
        <v>6.5855014494806255E-2</v>
      </c>
      <c r="K3" s="8">
        <f t="shared" si="0"/>
        <v>6.6087403498533023E-2</v>
      </c>
      <c r="L3" s="8">
        <f t="shared" si="0"/>
        <v>6.8435509202563846E-2</v>
      </c>
      <c r="M3" s="8">
        <f t="shared" si="0"/>
        <v>6.5967749615703467E-2</v>
      </c>
      <c r="N3" s="8">
        <f t="shared" si="0"/>
        <v>6.1704774800403893E-2</v>
      </c>
      <c r="O3" s="8">
        <f t="shared" si="0"/>
        <v>5.240982513032709E-2</v>
      </c>
      <c r="P3" s="8">
        <f t="shared" si="0"/>
        <v>4.4876107358021916E-2</v>
      </c>
      <c r="Q3" s="8">
        <f t="shared" si="0"/>
        <v>3.15676652882051E-2</v>
      </c>
      <c r="R3" s="8">
        <f t="shared" si="0"/>
        <v>2.1623369461480201E-2</v>
      </c>
      <c r="S3" s="8">
        <f t="shared" si="0"/>
        <v>1.1491249597592597E-2</v>
      </c>
      <c r="T3" s="8">
        <f t="shared" si="0"/>
        <v>6.7726539597498994E-3</v>
      </c>
    </row>
    <row r="4" spans="1:20" x14ac:dyDescent="0.2">
      <c r="A4" s="9" t="s">
        <v>6</v>
      </c>
      <c r="B4" s="1" t="s">
        <v>4</v>
      </c>
      <c r="C4" s="6">
        <v>723612</v>
      </c>
      <c r="D4" s="3">
        <v>116382</v>
      </c>
      <c r="E4" s="3">
        <v>92821</v>
      </c>
      <c r="F4" s="3">
        <v>94368</v>
      </c>
      <c r="G4" s="3">
        <v>63181</v>
      </c>
      <c r="H4" s="3">
        <v>58429</v>
      </c>
      <c r="I4" s="3">
        <v>44994</v>
      </c>
      <c r="J4" s="3">
        <v>41818</v>
      </c>
      <c r="K4" s="3">
        <v>42850</v>
      </c>
      <c r="L4" s="3">
        <v>42786</v>
      </c>
      <c r="M4" s="3">
        <v>38895</v>
      </c>
      <c r="N4" s="3">
        <v>32840</v>
      </c>
      <c r="O4" s="3">
        <v>22825</v>
      </c>
      <c r="P4" s="3">
        <v>15414</v>
      </c>
      <c r="Q4" s="3">
        <v>8484</v>
      </c>
      <c r="R4" s="3">
        <v>4839</v>
      </c>
      <c r="S4" s="3">
        <v>1964</v>
      </c>
      <c r="T4" s="3">
        <v>722</v>
      </c>
    </row>
    <row r="5" spans="1:20" x14ac:dyDescent="0.2">
      <c r="A5" s="9" t="s">
        <v>6</v>
      </c>
      <c r="B5" s="1" t="s">
        <v>3</v>
      </c>
      <c r="C5" s="8">
        <f>C4/$C4</f>
        <v>1</v>
      </c>
      <c r="D5" s="8">
        <f t="shared" ref="D5:T5" si="1">D4/$C4</f>
        <v>0.16083481202633457</v>
      </c>
      <c r="E5" s="8">
        <f t="shared" si="1"/>
        <v>0.12827454492186421</v>
      </c>
      <c r="F5" s="8">
        <f t="shared" si="1"/>
        <v>0.13041243097129401</v>
      </c>
      <c r="G5" s="8">
        <f t="shared" si="1"/>
        <v>8.7313366831948611E-2</v>
      </c>
      <c r="H5" s="8">
        <f t="shared" si="1"/>
        <v>8.0746311559233397E-2</v>
      </c>
      <c r="I5" s="8">
        <f t="shared" si="1"/>
        <v>6.2179731679408302E-2</v>
      </c>
      <c r="J5" s="8">
        <f t="shared" si="1"/>
        <v>5.779063918232423E-2</v>
      </c>
      <c r="K5" s="8">
        <f t="shared" si="1"/>
        <v>5.921681785266137E-2</v>
      </c>
      <c r="L5" s="8">
        <f t="shared" si="1"/>
        <v>5.9128372663803254E-2</v>
      </c>
      <c r="M5" s="8">
        <f t="shared" si="1"/>
        <v>5.3751181572444899E-2</v>
      </c>
      <c r="N5" s="8">
        <f t="shared" si="1"/>
        <v>4.5383437532821459E-2</v>
      </c>
      <c r="O5" s="8">
        <f t="shared" si="1"/>
        <v>3.1543147432602003E-2</v>
      </c>
      <c r="P5" s="8">
        <f t="shared" si="1"/>
        <v>2.1301470954047195E-2</v>
      </c>
      <c r="Q5" s="8">
        <f t="shared" si="1"/>
        <v>1.1724515348004179E-2</v>
      </c>
      <c r="R5" s="8">
        <f t="shared" si="1"/>
        <v>6.6872854513192149E-3</v>
      </c>
      <c r="S5" s="8">
        <f t="shared" si="1"/>
        <v>2.7141617330834755E-3</v>
      </c>
      <c r="T5" s="8">
        <f t="shared" si="1"/>
        <v>9.9777228680563617E-4</v>
      </c>
    </row>
    <row r="6" spans="1:20" x14ac:dyDescent="0.2">
      <c r="A6" s="11" t="s">
        <v>26</v>
      </c>
      <c r="B6" s="1" t="s">
        <v>4</v>
      </c>
      <c r="C6" s="7">
        <v>4190562</v>
      </c>
      <c r="D6" s="7">
        <v>353365</v>
      </c>
      <c r="E6" s="7">
        <v>308397</v>
      </c>
      <c r="F6" s="7">
        <v>364652</v>
      </c>
      <c r="G6" s="7">
        <v>318047</v>
      </c>
      <c r="H6" s="7">
        <v>345124</v>
      </c>
      <c r="I6" s="7">
        <v>313095</v>
      </c>
      <c r="J6" s="7">
        <v>281805</v>
      </c>
      <c r="K6" s="7">
        <v>281915</v>
      </c>
      <c r="L6" s="7">
        <v>293518</v>
      </c>
      <c r="M6" s="7">
        <v>285282</v>
      </c>
      <c r="N6" s="7">
        <v>270388</v>
      </c>
      <c r="O6" s="7">
        <v>234726</v>
      </c>
      <c r="P6" s="7">
        <v>205115</v>
      </c>
      <c r="Q6" s="7">
        <v>146645</v>
      </c>
      <c r="R6" s="7">
        <v>101422</v>
      </c>
      <c r="S6" s="7">
        <v>54506</v>
      </c>
      <c r="T6" s="7">
        <v>32560</v>
      </c>
    </row>
    <row r="7" spans="1:20" x14ac:dyDescent="0.2">
      <c r="A7" s="11" t="s">
        <v>26</v>
      </c>
      <c r="B7" s="1" t="s">
        <v>3</v>
      </c>
      <c r="C7" s="8">
        <f>C6/$C6</f>
        <v>1</v>
      </c>
      <c r="D7" s="8">
        <f t="shared" ref="D7:T7" si="2">D6/$C6</f>
        <v>8.4324011910574287E-2</v>
      </c>
      <c r="E7" s="8">
        <f t="shared" si="2"/>
        <v>7.3593231647688301E-2</v>
      </c>
      <c r="F7" s="8">
        <f t="shared" si="2"/>
        <v>8.701744539276593E-2</v>
      </c>
      <c r="G7" s="8">
        <f t="shared" si="2"/>
        <v>7.5896025401843481E-2</v>
      </c>
      <c r="H7" s="8">
        <f t="shared" si="2"/>
        <v>8.2357449907673477E-2</v>
      </c>
      <c r="I7" s="8">
        <f t="shared" si="2"/>
        <v>7.4714322327172344E-2</v>
      </c>
      <c r="J7" s="8">
        <f t="shared" si="2"/>
        <v>6.724754340825885E-2</v>
      </c>
      <c r="K7" s="8">
        <f t="shared" si="2"/>
        <v>6.7273792870741436E-2</v>
      </c>
      <c r="L7" s="8">
        <f t="shared" si="2"/>
        <v>7.0042633899701279E-2</v>
      </c>
      <c r="M7" s="8">
        <f t="shared" si="2"/>
        <v>6.8077265054186056E-2</v>
      </c>
      <c r="N7" s="8">
        <f t="shared" si="2"/>
        <v>6.4523087834042314E-2</v>
      </c>
      <c r="O7" s="8">
        <f t="shared" si="2"/>
        <v>5.6013012097184102E-2</v>
      </c>
      <c r="P7" s="8">
        <f t="shared" si="2"/>
        <v>4.8946895428345891E-2</v>
      </c>
      <c r="Q7" s="8">
        <f t="shared" si="2"/>
        <v>3.4994112961459586E-2</v>
      </c>
      <c r="R7" s="8">
        <f t="shared" si="2"/>
        <v>2.4202481671909401E-2</v>
      </c>
      <c r="S7" s="8">
        <f t="shared" si="2"/>
        <v>1.3006847291604324E-2</v>
      </c>
      <c r="T7" s="8">
        <f t="shared" si="2"/>
        <v>7.7698408948489485E-3</v>
      </c>
    </row>
    <row r="8" spans="1:20" x14ac:dyDescent="0.2">
      <c r="A8" s="9" t="s">
        <v>7</v>
      </c>
      <c r="B8" s="1" t="s">
        <v>4</v>
      </c>
      <c r="C8" s="7">
        <v>4817550</v>
      </c>
      <c r="D8" s="3">
        <v>607830.80276028963</v>
      </c>
      <c r="E8" s="3">
        <v>364448.41744765494</v>
      </c>
      <c r="F8" s="3">
        <v>338890.77979205549</v>
      </c>
      <c r="G8" s="3">
        <v>370120</v>
      </c>
      <c r="H8" s="3">
        <v>379010</v>
      </c>
      <c r="I8" s="3">
        <v>340755</v>
      </c>
      <c r="J8" s="3">
        <v>312245</v>
      </c>
      <c r="K8" s="3">
        <v>325050</v>
      </c>
      <c r="L8" s="3">
        <v>333210</v>
      </c>
      <c r="M8" s="3">
        <v>325780</v>
      </c>
      <c r="N8" s="3">
        <v>298820</v>
      </c>
      <c r="O8" s="3">
        <v>254865</v>
      </c>
      <c r="P8" s="3">
        <v>220245</v>
      </c>
      <c r="Q8" s="3">
        <v>151160</v>
      </c>
      <c r="R8" s="3">
        <v>104160</v>
      </c>
      <c r="S8" s="3">
        <v>56770</v>
      </c>
      <c r="T8" s="3">
        <v>34190</v>
      </c>
    </row>
    <row r="9" spans="1:20" x14ac:dyDescent="0.2">
      <c r="A9" s="9" t="s">
        <v>7</v>
      </c>
      <c r="B9" s="1" t="s">
        <v>3</v>
      </c>
      <c r="C9" s="8">
        <f>C8/$C8</f>
        <v>1</v>
      </c>
      <c r="D9" s="8">
        <f t="shared" ref="D9:T9" si="3">D8/$C8</f>
        <v>0.1261701077851376</v>
      </c>
      <c r="E9" s="8">
        <f t="shared" si="3"/>
        <v>7.5650157745670507E-2</v>
      </c>
      <c r="F9" s="8">
        <f t="shared" si="3"/>
        <v>7.0345046712967277E-2</v>
      </c>
      <c r="G9" s="8">
        <f t="shared" si="3"/>
        <v>7.6827433031312592E-2</v>
      </c>
      <c r="H9" s="8">
        <f t="shared" si="3"/>
        <v>7.8672769353717142E-2</v>
      </c>
      <c r="I9" s="8">
        <f t="shared" si="3"/>
        <v>7.0732011084472399E-2</v>
      </c>
      <c r="J9" s="8">
        <f t="shared" si="3"/>
        <v>6.4814065240630617E-2</v>
      </c>
      <c r="K9" s="8">
        <f t="shared" si="3"/>
        <v>6.7472055297817357E-2</v>
      </c>
      <c r="L9" s="8">
        <f t="shared" si="3"/>
        <v>6.9165862315907461E-2</v>
      </c>
      <c r="M9" s="8">
        <f t="shared" si="3"/>
        <v>6.7623584602131789E-2</v>
      </c>
      <c r="N9" s="8">
        <f t="shared" si="3"/>
        <v>6.2027379061971331E-2</v>
      </c>
      <c r="O9" s="8">
        <f t="shared" si="3"/>
        <v>5.290344677273718E-2</v>
      </c>
      <c r="P9" s="8">
        <f t="shared" si="3"/>
        <v>4.5717221409222533E-2</v>
      </c>
      <c r="Q9" s="8">
        <f t="shared" si="3"/>
        <v>3.1376944712561361E-2</v>
      </c>
      <c r="R9" s="8">
        <f t="shared" si="3"/>
        <v>2.1620948407385498E-2</v>
      </c>
      <c r="S9" s="8">
        <f t="shared" si="3"/>
        <v>1.1783998090315616E-2</v>
      </c>
      <c r="T9" s="8">
        <f t="shared" si="3"/>
        <v>7.0969683760417641E-3</v>
      </c>
    </row>
    <row r="10" spans="1:20" x14ac:dyDescent="0.2">
      <c r="A10" s="9" t="s">
        <v>8</v>
      </c>
      <c r="B10" s="1" t="s">
        <v>4</v>
      </c>
      <c r="C10" s="7">
        <v>790100</v>
      </c>
      <c r="D10" s="7">
        <v>122484.95050395968</v>
      </c>
      <c r="E10" s="7">
        <v>105236.23110151188</v>
      </c>
      <c r="F10" s="7">
        <v>106388.81839452844</v>
      </c>
      <c r="G10" s="7">
        <v>68590</v>
      </c>
      <c r="H10" s="7">
        <v>62450</v>
      </c>
      <c r="I10" s="7">
        <v>49000</v>
      </c>
      <c r="J10" s="7">
        <v>46130</v>
      </c>
      <c r="K10" s="7">
        <v>47320</v>
      </c>
      <c r="L10" s="7">
        <v>46220</v>
      </c>
      <c r="M10" s="7">
        <v>42290</v>
      </c>
      <c r="N10" s="7">
        <v>34550</v>
      </c>
      <c r="O10" s="7">
        <v>24450</v>
      </c>
      <c r="P10" s="7">
        <v>16620</v>
      </c>
      <c r="Q10" s="7">
        <v>9410</v>
      </c>
      <c r="R10" s="7">
        <v>5530</v>
      </c>
      <c r="S10" s="7">
        <v>2460</v>
      </c>
      <c r="T10" s="7">
        <v>970</v>
      </c>
    </row>
    <row r="11" spans="1:20" x14ac:dyDescent="0.2">
      <c r="A11" s="9" t="s">
        <v>8</v>
      </c>
      <c r="B11" s="1" t="s">
        <v>3</v>
      </c>
      <c r="C11" s="8">
        <f>C10/$C10</f>
        <v>1</v>
      </c>
      <c r="D11" s="8">
        <f t="shared" ref="D11:T11" si="4">D10/$C10</f>
        <v>0.15502461777491416</v>
      </c>
      <c r="E11" s="8">
        <f t="shared" si="4"/>
        <v>0.13319355917163889</v>
      </c>
      <c r="F11" s="8">
        <f t="shared" si="4"/>
        <v>0.13465234577209018</v>
      </c>
      <c r="G11" s="8">
        <f t="shared" si="4"/>
        <v>8.6811795975193007E-2</v>
      </c>
      <c r="H11" s="8">
        <f t="shared" si="4"/>
        <v>7.9040627768636879E-2</v>
      </c>
      <c r="I11" s="8">
        <f t="shared" si="4"/>
        <v>6.2017466143526136E-2</v>
      </c>
      <c r="J11" s="8">
        <f t="shared" si="4"/>
        <v>5.8385014555119602E-2</v>
      </c>
      <c r="K11" s="8">
        <f t="shared" si="4"/>
        <v>5.9891153018605238E-2</v>
      </c>
      <c r="L11" s="8">
        <f t="shared" si="4"/>
        <v>5.8498924186811796E-2</v>
      </c>
      <c r="M11" s="8">
        <f t="shared" si="4"/>
        <v>5.3524870269586126E-2</v>
      </c>
      <c r="N11" s="8">
        <f t="shared" si="4"/>
        <v>4.3728641944057713E-2</v>
      </c>
      <c r="O11" s="8">
        <f t="shared" si="4"/>
        <v>3.0945449943045183E-2</v>
      </c>
      <c r="P11" s="8">
        <f t="shared" si="4"/>
        <v>2.1035311985824579E-2</v>
      </c>
      <c r="Q11" s="8">
        <f t="shared" si="4"/>
        <v>1.1909884824705733E-2</v>
      </c>
      <c r="R11" s="8">
        <f t="shared" si="4"/>
        <v>6.9991140361979499E-3</v>
      </c>
      <c r="S11" s="8">
        <f t="shared" si="4"/>
        <v>3.1135299329198836E-3</v>
      </c>
      <c r="T11" s="8">
        <f t="shared" si="4"/>
        <v>1.2276926971269459E-3</v>
      </c>
    </row>
    <row r="12" spans="1:20" x14ac:dyDescent="0.2">
      <c r="A12" s="11" t="s">
        <v>27</v>
      </c>
      <c r="B12" s="1" t="s">
        <v>4</v>
      </c>
      <c r="C12" s="7">
        <f>C8-C10</f>
        <v>4027450</v>
      </c>
      <c r="D12" s="7">
        <f t="shared" ref="D12:T12" si="5">D8-D10</f>
        <v>485345.85225632996</v>
      </c>
      <c r="E12" s="7">
        <f t="shared" si="5"/>
        <v>259212.18634614308</v>
      </c>
      <c r="F12" s="7">
        <f t="shared" si="5"/>
        <v>232501.96139752705</v>
      </c>
      <c r="G12" s="7">
        <f t="shared" si="5"/>
        <v>301530</v>
      </c>
      <c r="H12" s="7">
        <f t="shared" si="5"/>
        <v>316560</v>
      </c>
      <c r="I12" s="7">
        <f t="shared" si="5"/>
        <v>291755</v>
      </c>
      <c r="J12" s="7">
        <f t="shared" si="5"/>
        <v>266115</v>
      </c>
      <c r="K12" s="7">
        <f t="shared" si="5"/>
        <v>277730</v>
      </c>
      <c r="L12" s="7">
        <f t="shared" si="5"/>
        <v>286990</v>
      </c>
      <c r="M12" s="7">
        <f t="shared" si="5"/>
        <v>283490</v>
      </c>
      <c r="N12" s="7">
        <f t="shared" si="5"/>
        <v>264270</v>
      </c>
      <c r="O12" s="7">
        <f t="shared" si="5"/>
        <v>230415</v>
      </c>
      <c r="P12" s="7">
        <f t="shared" si="5"/>
        <v>203625</v>
      </c>
      <c r="Q12" s="7">
        <f t="shared" si="5"/>
        <v>141750</v>
      </c>
      <c r="R12" s="7">
        <f t="shared" si="5"/>
        <v>98630</v>
      </c>
      <c r="S12" s="7">
        <f t="shared" si="5"/>
        <v>54310</v>
      </c>
      <c r="T12" s="7">
        <f t="shared" si="5"/>
        <v>33220</v>
      </c>
    </row>
    <row r="13" spans="1:20" x14ac:dyDescent="0.2">
      <c r="A13" s="11" t="s">
        <v>27</v>
      </c>
      <c r="B13" s="1" t="s">
        <v>3</v>
      </c>
      <c r="C13" s="8">
        <f>C12/$C12</f>
        <v>1</v>
      </c>
      <c r="D13" s="8">
        <f t="shared" ref="D13:T13" si="6">D12/$C12</f>
        <v>0.1205094668478392</v>
      </c>
      <c r="E13" s="8">
        <f t="shared" si="6"/>
        <v>6.4361366707505516E-2</v>
      </c>
      <c r="F13" s="8">
        <f t="shared" si="6"/>
        <v>5.7729322871178303E-2</v>
      </c>
      <c r="G13" s="8">
        <f t="shared" si="6"/>
        <v>7.4868713453922459E-2</v>
      </c>
      <c r="H13" s="8">
        <f t="shared" si="6"/>
        <v>7.8600603359445798E-2</v>
      </c>
      <c r="I13" s="8">
        <f t="shared" si="6"/>
        <v>7.2441619386957007E-2</v>
      </c>
      <c r="J13" s="8">
        <f t="shared" si="6"/>
        <v>6.6075308197494687E-2</v>
      </c>
      <c r="K13" s="8">
        <f t="shared" si="6"/>
        <v>6.8959267030006585E-2</v>
      </c>
      <c r="L13" s="8">
        <f t="shared" si="6"/>
        <v>7.1258488621832677E-2</v>
      </c>
      <c r="M13" s="8">
        <f t="shared" si="6"/>
        <v>7.0389452383021509E-2</v>
      </c>
      <c r="N13" s="8">
        <f t="shared" si="6"/>
        <v>6.5617201951607099E-2</v>
      </c>
      <c r="O13" s="8">
        <f t="shared" si="6"/>
        <v>5.7211138561620876E-2</v>
      </c>
      <c r="P13" s="8">
        <f t="shared" si="6"/>
        <v>5.0559286893692039E-2</v>
      </c>
      <c r="Q13" s="8">
        <f t="shared" si="6"/>
        <v>3.5195967671851916E-2</v>
      </c>
      <c r="R13" s="8">
        <f t="shared" si="6"/>
        <v>2.4489441209698443E-2</v>
      </c>
      <c r="S13" s="8">
        <f t="shared" si="6"/>
        <v>1.348495946566686E-2</v>
      </c>
      <c r="T13" s="8">
        <f t="shared" si="6"/>
        <v>8.2483953866590524E-3</v>
      </c>
    </row>
    <row r="14" spans="1:20" x14ac:dyDescent="0.2">
      <c r="A14" s="9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</row>
    <row r="15" spans="1:20" x14ac:dyDescent="0.2"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HSU&amp;ERP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Tori Diamond</dc:creator>
  <cp:lastModifiedBy>Tori Diamond</cp:lastModifiedBy>
  <dcterms:created xsi:type="dcterms:W3CDTF">2022-04-20T23:16:46Z</dcterms:created>
  <dcterms:modified xsi:type="dcterms:W3CDTF">2022-11-15T22:28:26Z</dcterms:modified>
</cp:coreProperties>
</file>