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FESB files\6. Semestar\POSL INF\lab\"/>
    </mc:Choice>
  </mc:AlternateContent>
  <xr:revisionPtr revIDLastSave="0" documentId="13_ncr:1_{8AE3E897-F4C1-4BEB-A84B-92F27D2FFBBE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13" i="1"/>
  <c r="U13" i="1"/>
  <c r="U12" i="1"/>
  <c r="O33" i="1"/>
  <c r="N33" i="1"/>
  <c r="O32" i="1"/>
  <c r="N32" i="1"/>
  <c r="O31" i="1"/>
  <c r="N31" i="1"/>
  <c r="O30" i="1"/>
  <c r="N30" i="1"/>
  <c r="O15" i="1"/>
  <c r="O14" i="1"/>
  <c r="O13" i="1"/>
  <c r="O12" i="1"/>
  <c r="O23" i="1"/>
  <c r="O24" i="1"/>
  <c r="O22" i="1"/>
  <c r="O21" i="1"/>
  <c r="N24" i="1"/>
  <c r="N23" i="1"/>
  <c r="N22" i="1"/>
  <c r="N21" i="1"/>
  <c r="N13" i="1"/>
  <c r="N14" i="1"/>
  <c r="N15" i="1"/>
  <c r="N12" i="1"/>
</calcChain>
</file>

<file path=xl/sharedStrings.xml><?xml version="1.0" encoding="utf-8"?>
<sst xmlns="http://schemas.openxmlformats.org/spreadsheetml/2006/main" count="34" uniqueCount="15">
  <si>
    <t>Python</t>
  </si>
  <si>
    <t>C</t>
  </si>
  <si>
    <t>Language</t>
  </si>
  <si>
    <t>…</t>
  </si>
  <si>
    <t>Time (ms)</t>
  </si>
  <si>
    <t>Take</t>
  </si>
  <si>
    <t>Memory (KB)</t>
  </si>
  <si>
    <t>Testing Function 1 (counting_letters)</t>
  </si>
  <si>
    <t>Testing Function 2 (matrix_multiplication)</t>
  </si>
  <si>
    <t>Prosjek</t>
  </si>
  <si>
    <t>Medijan</t>
  </si>
  <si>
    <t>Testing Function 3 (bubble_sort)</t>
  </si>
  <si>
    <t>Memory [KB]</t>
  </si>
  <si>
    <t>All test functions (custom average)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</si>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</sst>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1" fillId="2" borderId="1" xfId="1"/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Izlaz" xfId="1" builtinId="21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counting_letters 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List1!$D$12:$M$12</c:f>
              <c:numCache>
                <c:formatCode>0.000</c:formatCode>
                <c:ptCount val="10"/>
                <c:pt idx="0">
                  <c:v>1.3360000000000001</c:v>
                </c:pt>
                <c:pt idx="1">
                  <c:v>1.371</c:v>
                </c:pt>
                <c:pt idx="2">
                  <c:v>1.363</c:v>
                </c:pt>
                <c:pt idx="3">
                  <c:v>1.373</c:v>
                </c:pt>
                <c:pt idx="4">
                  <c:v>1.446</c:v>
                </c:pt>
                <c:pt idx="5">
                  <c:v>1.3480000000000001</c:v>
                </c:pt>
                <c:pt idx="6">
                  <c:v>1.3759999999999999</c:v>
                </c:pt>
                <c:pt idx="7">
                  <c:v>1.351</c:v>
                </c:pt>
                <c:pt idx="8">
                  <c:v>1.409</c:v>
                </c:pt>
                <c:pt idx="9">
                  <c:v>1.3520000000000001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E-4EC6-963A-73C617967252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List1!$D$14:$M$14</c:f>
              <c:numCache>
                <c:formatCode>0.000</c:formatCode>
                <c:ptCount val="10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0.26</c:v>
                </c:pt>
                <c:pt idx="8">
                  <c:v>0.21</c:v>
                </c:pt>
                <c:pt idx="9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E-4EC6-963A-73C6179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counting_letters 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List1!$D$13:$M$13</c:f>
              <c:numCache>
                <c:formatCode>0.00</c:formatCode>
                <c:ptCount val="10"/>
                <c:pt idx="0">
                  <c:v>40.96</c:v>
                </c:pt>
                <c:pt idx="1">
                  <c:v>36.863999999999997</c:v>
                </c:pt>
                <c:pt idx="2">
                  <c:v>20.48</c:v>
                </c:pt>
                <c:pt idx="3">
                  <c:v>40.96</c:v>
                </c:pt>
                <c:pt idx="4">
                  <c:v>40.96</c:v>
                </c:pt>
                <c:pt idx="5">
                  <c:v>8.1920000000000002</c:v>
                </c:pt>
                <c:pt idx="6">
                  <c:v>28.672000000000001</c:v>
                </c:pt>
                <c:pt idx="7">
                  <c:v>8.1920000000000002</c:v>
                </c:pt>
                <c:pt idx="8">
                  <c:v>36.863999999999997</c:v>
                </c:pt>
                <c:pt idx="9">
                  <c:v>36.863999999999997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E-4EC6-963A-73C617967252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List1!$D$15:$M$15</c:f>
              <c:numCache>
                <c:formatCode>0.00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E-4EC6-963A-73C6179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matrix_multiplication 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List1!$D$21:$M$21</c:f>
              <c:numCache>
                <c:formatCode>0.000</c:formatCode>
                <c:ptCount val="10"/>
                <c:pt idx="0">
                  <c:v>694.69299999999998</c:v>
                </c:pt>
                <c:pt idx="1">
                  <c:v>673.42100000000005</c:v>
                </c:pt>
                <c:pt idx="2">
                  <c:v>690.28530000000001</c:v>
                </c:pt>
                <c:pt idx="3">
                  <c:v>678.29499999999996</c:v>
                </c:pt>
                <c:pt idx="4">
                  <c:v>688.76499999999999</c:v>
                </c:pt>
                <c:pt idx="5">
                  <c:v>691.27099999999996</c:v>
                </c:pt>
                <c:pt idx="6">
                  <c:v>673.63300000000004</c:v>
                </c:pt>
                <c:pt idx="7">
                  <c:v>677.19200000000001</c:v>
                </c:pt>
                <c:pt idx="8">
                  <c:v>675.60799999999995</c:v>
                </c:pt>
                <c:pt idx="9">
                  <c:v>673.83500000000004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3-4992-BBE7-FA17A094F7CB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List1!$D$23:$M$23</c:f>
              <c:numCache>
                <c:formatCode>0.000</c:formatCode>
                <c:ptCount val="10"/>
                <c:pt idx="0">
                  <c:v>2987.1</c:v>
                </c:pt>
                <c:pt idx="1">
                  <c:v>3001.46</c:v>
                </c:pt>
                <c:pt idx="2">
                  <c:v>3003.62</c:v>
                </c:pt>
                <c:pt idx="3">
                  <c:v>3001.94</c:v>
                </c:pt>
                <c:pt idx="4">
                  <c:v>3027.79</c:v>
                </c:pt>
                <c:pt idx="5">
                  <c:v>2984.89</c:v>
                </c:pt>
                <c:pt idx="6">
                  <c:v>2986.49</c:v>
                </c:pt>
                <c:pt idx="7">
                  <c:v>2990.45</c:v>
                </c:pt>
                <c:pt idx="8">
                  <c:v>3011.75</c:v>
                </c:pt>
                <c:pt idx="9">
                  <c:v>3000.29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3-4992-BBE7-FA17A094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matrix_multiplication-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List1!$D$22:$M$22</c:f>
              <c:numCache>
                <c:formatCode>0.00</c:formatCode>
                <c:ptCount val="10"/>
                <c:pt idx="0">
                  <c:v>2596.864</c:v>
                </c:pt>
                <c:pt idx="1">
                  <c:v>2535.424</c:v>
                </c:pt>
                <c:pt idx="2">
                  <c:v>1331.2</c:v>
                </c:pt>
                <c:pt idx="3">
                  <c:v>1540.096</c:v>
                </c:pt>
                <c:pt idx="4">
                  <c:v>1273.856</c:v>
                </c:pt>
                <c:pt idx="5">
                  <c:v>1724.4159999999999</c:v>
                </c:pt>
                <c:pt idx="6">
                  <c:v>1511.424</c:v>
                </c:pt>
                <c:pt idx="7">
                  <c:v>753.66399999999999</c:v>
                </c:pt>
                <c:pt idx="8">
                  <c:v>2142.2080000000001</c:v>
                </c:pt>
                <c:pt idx="9">
                  <c:v>2326.5279999999998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8-4B39-8C8A-03B118412D4B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List1!$D$24:$M$24</c:f>
              <c:numCache>
                <c:formatCode>0.00</c:formatCode>
                <c:ptCount val="10"/>
                <c:pt idx="0">
                  <c:v>880</c:v>
                </c:pt>
                <c:pt idx="1">
                  <c:v>880</c:v>
                </c:pt>
                <c:pt idx="2">
                  <c:v>880</c:v>
                </c:pt>
                <c:pt idx="3">
                  <c:v>880</c:v>
                </c:pt>
                <c:pt idx="4">
                  <c:v>880</c:v>
                </c:pt>
                <c:pt idx="5">
                  <c:v>880</c:v>
                </c:pt>
                <c:pt idx="6">
                  <c:v>880</c:v>
                </c:pt>
                <c:pt idx="7">
                  <c:v>880</c:v>
                </c:pt>
                <c:pt idx="8">
                  <c:v>880</c:v>
                </c:pt>
                <c:pt idx="9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8-4B39-8C8A-03B11841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bubble_sort</a:t>
            </a:r>
            <a:r>
              <a:rPr lang="hr-HR" baseline="0"/>
              <a:t> </a:t>
            </a:r>
            <a:r>
              <a:rPr lang="hr-HR"/>
              <a:t>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List1!$D$30:$M$30</c:f>
              <c:numCache>
                <c:formatCode>0.000</c:formatCode>
                <c:ptCount val="10"/>
                <c:pt idx="0">
                  <c:v>131478.56599999999</c:v>
                </c:pt>
                <c:pt idx="1">
                  <c:v>131322.65599999999</c:v>
                </c:pt>
                <c:pt idx="2">
                  <c:v>131496.59400000001</c:v>
                </c:pt>
                <c:pt idx="3">
                  <c:v>131584.242</c:v>
                </c:pt>
                <c:pt idx="4">
                  <c:v>132305.08900000001</c:v>
                </c:pt>
                <c:pt idx="5">
                  <c:v>131228.88380000001</c:v>
                </c:pt>
                <c:pt idx="6">
                  <c:v>131410.36499999999</c:v>
                </c:pt>
                <c:pt idx="7">
                  <c:v>131154.96590000001</c:v>
                </c:pt>
                <c:pt idx="8">
                  <c:v>132560.829</c:v>
                </c:pt>
                <c:pt idx="9">
                  <c:v>135991.86300000001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F7C-ABD3-DA958B4B8BCF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List1!$D$32:$M$32</c:f>
              <c:numCache>
                <c:formatCode>0.000</c:formatCode>
                <c:ptCount val="10"/>
                <c:pt idx="0">
                  <c:v>1418.87</c:v>
                </c:pt>
                <c:pt idx="1">
                  <c:v>1308.53</c:v>
                </c:pt>
                <c:pt idx="2">
                  <c:v>1259.22</c:v>
                </c:pt>
                <c:pt idx="3">
                  <c:v>1376.55</c:v>
                </c:pt>
                <c:pt idx="4">
                  <c:v>1370.04</c:v>
                </c:pt>
                <c:pt idx="5">
                  <c:v>1252.2</c:v>
                </c:pt>
                <c:pt idx="6">
                  <c:v>1262.8900000000001</c:v>
                </c:pt>
                <c:pt idx="7">
                  <c:v>1249.69</c:v>
                </c:pt>
                <c:pt idx="8">
                  <c:v>1364.91</c:v>
                </c:pt>
                <c:pt idx="9">
                  <c:v>1429.13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F7C-ABD3-DA958B4B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bubble_sort 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List1!$D$31:$M$31</c:f>
              <c:numCache>
                <c:formatCode>0.00</c:formatCode>
                <c:ptCount val="10"/>
                <c:pt idx="0">
                  <c:v>430.08</c:v>
                </c:pt>
                <c:pt idx="1">
                  <c:v>991.23199999999997</c:v>
                </c:pt>
                <c:pt idx="2">
                  <c:v>389.12</c:v>
                </c:pt>
                <c:pt idx="3">
                  <c:v>905.21600000000001</c:v>
                </c:pt>
                <c:pt idx="4">
                  <c:v>471.04</c:v>
                </c:pt>
                <c:pt idx="5">
                  <c:v>905.21600000000001</c:v>
                </c:pt>
                <c:pt idx="6">
                  <c:v>1024</c:v>
                </c:pt>
                <c:pt idx="7">
                  <c:v>475.13600000000002</c:v>
                </c:pt>
                <c:pt idx="8">
                  <c:v>496.61599999999999</c:v>
                </c:pt>
                <c:pt idx="9">
                  <c:v>659.45600000000002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A-4964-B5BE-B40477EAFBE8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List1!$D$33:$M$33</c:f>
              <c:numCache>
                <c:formatCode>0.00</c:formatCode>
                <c:ptCount val="10"/>
                <c:pt idx="0">
                  <c:v>307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A-4964-B5BE-B40477EA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Memory</a:t>
            </a:r>
            <a:r>
              <a:rPr lang="hr-HR" baseline="0"/>
              <a:t> and time usage across all test functions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List1!$S$12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List1!$T$11:$U$11</c:f>
              <c:strCache>
                <c:ptCount val="2"/>
                <c:pt idx="0">
                  <c:v>Memory [KB]</c:v>
                </c:pt>
                <c:pt idx="1">
                  <c:v>Time [s]</c:v>
                </c:pt>
              </c:strCache>
            </c:strRef>
          </c:cat>
          <c:val>
            <c:numRef>
              <c:f>List1!$T$12:$U$12</c:f>
              <c:numCache>
                <c:formatCode>0.000</c:formatCode>
                <c:ptCount val="2"/>
                <c:pt idx="0" formatCode="0.00">
                  <c:v>787.55599999999993</c:v>
                </c:pt>
                <c:pt idx="1">
                  <c:v>44.150528033333337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5-4287-A487-271EE495AF54}"/>
            </c:ext>
          </c:extLst>
        </c:ser>
        <c:ser>
          <c:idx val="1"/>
          <c:order val="1"/>
          <c:tx>
            <c:strRef>
              <c:f>List1!$S$13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List1!$T$11:$U$11</c:f>
              <c:strCache>
                <c:ptCount val="2"/>
                <c:pt idx="0">
                  <c:v>Memory [KB]</c:v>
                </c:pt>
                <c:pt idx="1">
                  <c:v>Time [s]</c:v>
                </c:pt>
              </c:strCache>
            </c:strRef>
          </c:cat>
          <c:val>
            <c:numRef>
              <c:f>List1!$T$13:$U$13</c:f>
              <c:numCache>
                <c:formatCode>0.000</c:formatCode>
                <c:ptCount val="2"/>
                <c:pt idx="0" formatCode="0.00">
                  <c:v>421.75</c:v>
                </c:pt>
                <c:pt idx="1">
                  <c:v>1.4444668333333333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5-4287-A487-271EE495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915664"/>
        <c:axId val="509914832"/>
      </c:barChart>
      <c:catAx>
        <c:axId val="5099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14832"/>
        <c:crosses val="autoZero"/>
        <c:auto val="1"/>
        <c:lblAlgn val="ctr"/>
        <c:lblOffset val="100"/>
        <c:noMultiLvlLbl val="0"/>
      </c:catAx>
      <c:valAx>
        <c:axId val="5099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1464497555642"/>
          <c:y val="0.18123609208556582"/>
          <c:w val="0.7601078278086677"/>
          <c:h val="0.71599398118445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List1!$T$11</c:f>
              <c:strCache>
                <c:ptCount val="1"/>
                <c:pt idx="0">
                  <c:v>Memory [KB]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B-4316-BC9B-46B4B21DBFBF}"/>
              </c:ext>
            </c:extLst>
          </c:dPt>
          <c:cat>
            <c:strRef>
              <c:f>List1!$S$12:$S$13</c:f>
              <c:strCache>
                <c:ptCount val="2"/>
                <c:pt idx="0">
                  <c:v>Python</c:v>
                </c:pt>
                <c:pt idx="1">
                  <c:v>C</c:v>
                </c:pt>
              </c:strCache>
            </c:strRef>
          </c:cat>
          <c:val>
            <c:numRef>
              <c:f>List1!$T$12:$T$13</c:f>
              <c:numCache>
                <c:formatCode>0.00</c:formatCode>
                <c:ptCount val="2"/>
                <c:pt idx="0">
                  <c:v>787.55599999999993</c:v>
                </c:pt>
                <c:pt idx="1">
                  <c:v>421.75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B-4316-BC9B-46B4B21D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352351"/>
        <c:axId val="1185343711"/>
      </c:barChart>
      <c:catAx>
        <c:axId val="11853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43711"/>
        <c:crosses val="autoZero"/>
        <c:auto val="1"/>
        <c:lblAlgn val="ctr"/>
        <c:lblOffset val="100"/>
        <c:noMultiLvlLbl val="0"/>
      </c:catAx>
      <c:valAx>
        <c:axId val="118534371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1597465705525"/>
          <c:y val="0.17844102996514222"/>
          <c:w val="0.75269329620396208"/>
          <c:h val="0.70718387759118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List1!$U$11</c:f>
              <c:strCache>
                <c:ptCount val="1"/>
                <c:pt idx="0">
                  <c:v>Time [s]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42-46A1-82A4-5F5DC1F20688}"/>
              </c:ext>
            </c:extLst>
          </c:dPt>
          <c:cat>
            <c:strRef>
              <c:f>List1!$S$12:$S$13</c:f>
              <c:strCache>
                <c:ptCount val="2"/>
                <c:pt idx="0">
                  <c:v>Python</c:v>
                </c:pt>
                <c:pt idx="1">
                  <c:v>C</c:v>
                </c:pt>
              </c:strCache>
            </c:strRef>
          </c:cat>
          <c:val>
            <c:numRef>
              <c:f>List1!$U$12:$U$13</c:f>
              <c:numCache>
                <c:formatCode>0.000</c:formatCode>
                <c:ptCount val="2"/>
                <c:pt idx="0">
                  <c:v>44.150528033333337</c:v>
                </c:pt>
                <c:pt idx="1">
                  <c:v>1.4444668333333333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2-46A1-82A4-5F5DC1F2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818095"/>
        <c:axId val="1351825295"/>
      </c:barChart>
      <c:catAx>
        <c:axId val="13518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5295"/>
        <c:crosses val="autoZero"/>
        <c:auto val="1"/>
        <c:lblAlgn val="ctr"/>
        <c:lblOffset val="100"/>
        <c:noMultiLvlLbl val="0"/>
      </c:catAx>
      <c:valAx>
        <c:axId val="1351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36</xdr:row>
      <xdr:rowOff>9525</xdr:rowOff>
    </xdr:from>
    <xdr:to>
      <xdr:col>7</xdr:col>
      <xdr:colOff>235323</xdr:colOff>
      <xdr:row>55</xdr:row>
      <xdr:rowOff>42021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EF673E2C-BA65-D41E-742C-59FC6A23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876300</xdr:colOff>
      <xdr:row>36</xdr:row>
      <xdr:rowOff>9525</xdr:rowOff>
    </xdr:from>
    <xdr:to>
      <xdr:col>14</xdr:col>
      <xdr:colOff>253308</xdr:colOff>
      <xdr:row>55</xdr:row>
      <xdr:rowOff>42021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22ED33EF-0FE8-24E1-D83A-5FC9FE90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7</xdr:col>
      <xdr:colOff>244779</xdr:colOff>
      <xdr:row>77</xdr:row>
      <xdr:rowOff>32496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CB10F4EE-6DBD-4163-AC28-737AC132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14</xdr:col>
      <xdr:colOff>262765</xdr:colOff>
      <xdr:row>77</xdr:row>
      <xdr:rowOff>32496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809C1522-BBF5-4154-8156-CEB25AF45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7</xdr:col>
      <xdr:colOff>244779</xdr:colOff>
      <xdr:row>99</xdr:row>
      <xdr:rowOff>32496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4850DB49-938A-45FF-A287-739BE98FE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14</xdr:col>
      <xdr:colOff>262765</xdr:colOff>
      <xdr:row>99</xdr:row>
      <xdr:rowOff>32496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FA15808C-0579-43BB-A40C-75F6B137D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229720</xdr:colOff>
      <xdr:row>15</xdr:row>
      <xdr:rowOff>58615</xdr:rowOff>
    </xdr:from>
    <xdr:to>
      <xdr:col>23</xdr:col>
      <xdr:colOff>224118</xdr:colOff>
      <xdr:row>37</xdr:row>
      <xdr:rowOff>128309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823D6-F741-41D3-95CB-E6D79C1D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226471</xdr:colOff>
      <xdr:row>39</xdr:row>
      <xdr:rowOff>14682</xdr:rowOff>
    </xdr:from>
    <xdr:to>
      <xdr:col>20</xdr:col>
      <xdr:colOff>288473</xdr:colOff>
      <xdr:row>52</xdr:row>
      <xdr:rowOff>133377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667BD04-4253-3523-1C06-B85777FA5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221027</xdr:colOff>
      <xdr:row>53</xdr:row>
      <xdr:rowOff>66259</xdr:rowOff>
    </xdr:from>
    <xdr:to>
      <xdr:col>20</xdr:col>
      <xdr:colOff>283030</xdr:colOff>
      <xdr:row>66</xdr:row>
      <xdr:rowOff>165652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6DACD65A-06BA-E0DD-AE65-5468FA60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33"/>
  <sheetViews>
    <sheetView tabSelected="1" topLeftCell="A55" zoomScale="85" zoomScaleNormal="85" workbookViewId="0">
      <selection activeCell="D34" sqref="D34"/>
    </sheetView>
  </sheetViews>
  <sheetFormatPr defaultRowHeight="15" x14ac:dyDescent="0.25"/>
  <cols>
    <col min="2" max="12" width="13.28515625" customWidth="1"/>
    <col min="13" max="15" width="13.140625" customWidth="1"/>
    <col min="19" max="21" width="14.140625" customWidth="1"/>
  </cols>
  <sheetData>
    <row r="3" spans="3:21" x14ac:dyDescent="0.25">
      <c r="C3" s="6" t="s">
        <v>2</v>
      </c>
      <c r="D3" s="6"/>
    </row>
    <row r="4" spans="3:21" x14ac:dyDescent="0.25">
      <c r="C4" s="1" t="s">
        <v>0</v>
      </c>
      <c r="D4" s="5" t="s">
        <v>3</v>
      </c>
    </row>
    <row r="5" spans="3:21" x14ac:dyDescent="0.25">
      <c r="C5" s="1" t="s">
        <v>1</v>
      </c>
      <c r="D5" s="2" t="s">
        <v>3</v>
      </c>
    </row>
    <row r="10" spans="3:21" x14ac:dyDescent="0.25">
      <c r="C10" s="23" t="s">
        <v>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S10" s="23" t="s">
        <v>13</v>
      </c>
      <c r="T10" s="23"/>
      <c r="U10" s="23"/>
    </row>
    <row r="11" spans="3:21" x14ac:dyDescent="0.25">
      <c r="C11" s="7" t="s">
        <v>5</v>
      </c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6">
        <v>6</v>
      </c>
      <c r="J11" s="6">
        <v>7</v>
      </c>
      <c r="K11" s="6">
        <v>8</v>
      </c>
      <c r="L11" s="6">
        <v>9</v>
      </c>
      <c r="M11" s="6">
        <v>10</v>
      </c>
      <c r="N11" s="4" t="s">
        <v>9</v>
      </c>
      <c r="O11" s="4" t="s">
        <v>10</v>
      </c>
      <c r="S11" s="16"/>
      <c r="T11" s="18" t="s">
        <v>12</v>
      </c>
      <c r="U11" s="18" t="s">
        <v>14</v>
      </c>
    </row>
    <row r="12" spans="3:21" x14ac:dyDescent="0.25">
      <c r="C12" s="3" t="s">
        <v>4</v>
      </c>
      <c r="D12" s="8">
        <v>1.3360000000000001</v>
      </c>
      <c r="E12" s="8">
        <v>1.371</v>
      </c>
      <c r="F12" s="8">
        <v>1.363</v>
      </c>
      <c r="G12" s="8">
        <v>1.373</v>
      </c>
      <c r="H12" s="8">
        <v>1.446</v>
      </c>
      <c r="I12" s="8">
        <v>1.3480000000000001</v>
      </c>
      <c r="J12" s="8">
        <v>1.3759999999999999</v>
      </c>
      <c r="K12" s="8">
        <v>1.351</v>
      </c>
      <c r="L12" s="8">
        <v>1.409</v>
      </c>
      <c r="M12" s="8">
        <v>1.3520000000000001</v>
      </c>
      <c r="N12" s="12">
        <f xml:space="preserve"> AVERAGE(D12:M12)</f>
        <v>1.3725000000000001</v>
      </c>
      <c r="O12" s="12">
        <f>MEDIAN(D12:M12)</f>
        <v>1.367</v>
      </c>
      <c r="S12" s="17" t="s">
        <v>0</v>
      </c>
      <c r="T12" s="19">
        <f xml:space="preserve"> AVERAGE(N13,O13,N22,O22,N31,O31)</f>
        <v>787.55599999999993</v>
      </c>
      <c r="U12" s="20">
        <f>AVERAGE(N12,O12,N21,O21,N30,O30)/1000</f>
        <v>44.150528033333337</v>
      </c>
    </row>
    <row r="13" spans="3:21" x14ac:dyDescent="0.25">
      <c r="C13" s="3" t="s">
        <v>6</v>
      </c>
      <c r="D13" s="10">
        <v>40.96</v>
      </c>
      <c r="E13" s="10">
        <v>36.863999999999997</v>
      </c>
      <c r="F13" s="10">
        <v>20.48</v>
      </c>
      <c r="G13" s="10">
        <v>40.96</v>
      </c>
      <c r="H13" s="10">
        <v>40.96</v>
      </c>
      <c r="I13" s="10">
        <v>8.1920000000000002</v>
      </c>
      <c r="J13" s="10">
        <v>28.672000000000001</v>
      </c>
      <c r="K13" s="10">
        <v>8.1920000000000002</v>
      </c>
      <c r="L13" s="10">
        <v>36.863999999999997</v>
      </c>
      <c r="M13" s="10">
        <v>36.863999999999997</v>
      </c>
      <c r="N13" s="13">
        <f t="shared" ref="N13:N15" si="0" xml:space="preserve"> AVERAGE(D13:M13)</f>
        <v>29.900799999999997</v>
      </c>
      <c r="O13" s="13">
        <f>MEDIAN(D13:M13)</f>
        <v>36.863999999999997</v>
      </c>
      <c r="S13" s="17" t="s">
        <v>1</v>
      </c>
      <c r="T13" s="21">
        <f>AVERAGE(N15,O15,N24,O24,N33,O33)</f>
        <v>421.75</v>
      </c>
      <c r="U13" s="22">
        <f>AVERAGE(N14,O14,N23,O23,N32,O32)/1000</f>
        <v>1.4444668333333333</v>
      </c>
    </row>
    <row r="14" spans="3:21" x14ac:dyDescent="0.25">
      <c r="C14" s="3" t="s">
        <v>4</v>
      </c>
      <c r="D14" s="9">
        <v>0.21</v>
      </c>
      <c r="E14" s="9">
        <v>0.21</v>
      </c>
      <c r="F14" s="9">
        <v>0.21</v>
      </c>
      <c r="G14" s="9">
        <v>0.21</v>
      </c>
      <c r="H14" s="9">
        <v>0.22</v>
      </c>
      <c r="I14" s="9">
        <v>0.21</v>
      </c>
      <c r="J14" s="9">
        <v>0.2</v>
      </c>
      <c r="K14" s="9">
        <v>0.26</v>
      </c>
      <c r="L14" s="9">
        <v>0.21</v>
      </c>
      <c r="M14" s="9">
        <v>0.21</v>
      </c>
      <c r="N14" s="14">
        <f t="shared" si="0"/>
        <v>0.215</v>
      </c>
      <c r="O14" s="14">
        <f>MEDIAN(D14:M14)</f>
        <v>0.21</v>
      </c>
    </row>
    <row r="15" spans="3:21" x14ac:dyDescent="0.25">
      <c r="C15" s="3" t="s">
        <v>6</v>
      </c>
      <c r="D15" s="11">
        <v>102</v>
      </c>
      <c r="E15" s="11">
        <v>102</v>
      </c>
      <c r="F15" s="11">
        <v>102</v>
      </c>
      <c r="G15" s="11">
        <v>102</v>
      </c>
      <c r="H15" s="11">
        <v>102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5">
        <f t="shared" si="0"/>
        <v>102</v>
      </c>
      <c r="O15" s="15">
        <f>MEDIAN(D15:M15)</f>
        <v>102</v>
      </c>
    </row>
    <row r="19" spans="3:15" x14ac:dyDescent="0.25">
      <c r="C19" s="23" t="s">
        <v>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3:15" x14ac:dyDescent="0.25">
      <c r="C20" s="7" t="s">
        <v>5</v>
      </c>
      <c r="D20" s="6">
        <v>1</v>
      </c>
      <c r="E20" s="6">
        <v>2</v>
      </c>
      <c r="F20" s="6">
        <v>3</v>
      </c>
      <c r="G20" s="6">
        <v>4</v>
      </c>
      <c r="H20" s="6">
        <v>5</v>
      </c>
      <c r="I20" s="6">
        <v>6</v>
      </c>
      <c r="J20" s="6">
        <v>7</v>
      </c>
      <c r="K20" s="6">
        <v>8</v>
      </c>
      <c r="L20" s="6">
        <v>9</v>
      </c>
      <c r="M20" s="6">
        <v>10</v>
      </c>
      <c r="N20" s="4" t="s">
        <v>9</v>
      </c>
      <c r="O20" s="4" t="s">
        <v>10</v>
      </c>
    </row>
    <row r="21" spans="3:15" x14ac:dyDescent="0.25">
      <c r="C21" s="3" t="s">
        <v>4</v>
      </c>
      <c r="D21" s="8">
        <v>694.69299999999998</v>
      </c>
      <c r="E21" s="8">
        <v>673.42100000000005</v>
      </c>
      <c r="F21" s="8">
        <v>690.28530000000001</v>
      </c>
      <c r="G21" s="8">
        <v>678.29499999999996</v>
      </c>
      <c r="H21" s="8">
        <v>688.76499999999999</v>
      </c>
      <c r="I21" s="8">
        <v>691.27099999999996</v>
      </c>
      <c r="J21" s="8">
        <v>673.63300000000004</v>
      </c>
      <c r="K21" s="8">
        <v>677.19200000000001</v>
      </c>
      <c r="L21" s="8">
        <v>675.60799999999995</v>
      </c>
      <c r="M21" s="8">
        <v>673.83500000000004</v>
      </c>
      <c r="N21" s="12">
        <f xml:space="preserve"> AVERAGE(D21:M21)</f>
        <v>681.69983000000002</v>
      </c>
      <c r="O21" s="12">
        <f>MEDIAN(D21:M21)</f>
        <v>677.74350000000004</v>
      </c>
    </row>
    <row r="22" spans="3:15" x14ac:dyDescent="0.25">
      <c r="C22" s="3" t="s">
        <v>6</v>
      </c>
      <c r="D22" s="10">
        <v>2596.864</v>
      </c>
      <c r="E22" s="10">
        <v>2535.424</v>
      </c>
      <c r="F22" s="10">
        <v>1331.2</v>
      </c>
      <c r="G22" s="10">
        <v>1540.096</v>
      </c>
      <c r="H22" s="10">
        <v>1273.856</v>
      </c>
      <c r="I22" s="10">
        <v>1724.4159999999999</v>
      </c>
      <c r="J22" s="10">
        <v>1511.424</v>
      </c>
      <c r="K22" s="10">
        <v>753.66399999999999</v>
      </c>
      <c r="L22" s="10">
        <v>2142.2080000000001</v>
      </c>
      <c r="M22" s="10">
        <v>2326.5279999999998</v>
      </c>
      <c r="N22" s="13">
        <f t="shared" ref="N22:N24" si="1" xml:space="preserve"> AVERAGE(D22:M22)</f>
        <v>1773.568</v>
      </c>
      <c r="O22" s="13">
        <f>MEDIAN(D22:M22)</f>
        <v>1632.2559999999999</v>
      </c>
    </row>
    <row r="23" spans="3:15" x14ac:dyDescent="0.25">
      <c r="C23" s="3" t="s">
        <v>4</v>
      </c>
      <c r="D23" s="9">
        <v>2987.1</v>
      </c>
      <c r="E23" s="9">
        <v>3001.46</v>
      </c>
      <c r="F23" s="9">
        <v>3003.62</v>
      </c>
      <c r="G23" s="9">
        <v>3001.94</v>
      </c>
      <c r="H23" s="9">
        <v>3027.79</v>
      </c>
      <c r="I23" s="9">
        <v>2984.89</v>
      </c>
      <c r="J23" s="9">
        <v>2986.49</v>
      </c>
      <c r="K23" s="9">
        <v>2990.45</v>
      </c>
      <c r="L23" s="9">
        <v>3011.75</v>
      </c>
      <c r="M23" s="9">
        <v>3000.29</v>
      </c>
      <c r="N23" s="14">
        <f t="shared" si="1"/>
        <v>2999.5780000000004</v>
      </c>
      <c r="O23" s="14">
        <f>MEDIAN(D23:M23)</f>
        <v>3000.875</v>
      </c>
    </row>
    <row r="24" spans="3:15" x14ac:dyDescent="0.25">
      <c r="C24" s="3" t="s">
        <v>6</v>
      </c>
      <c r="D24" s="11">
        <v>880</v>
      </c>
      <c r="E24" s="11">
        <v>880</v>
      </c>
      <c r="F24" s="11">
        <v>880</v>
      </c>
      <c r="G24" s="11">
        <v>880</v>
      </c>
      <c r="H24" s="11">
        <v>880</v>
      </c>
      <c r="I24" s="11">
        <v>880</v>
      </c>
      <c r="J24" s="11">
        <v>880</v>
      </c>
      <c r="K24" s="11">
        <v>880</v>
      </c>
      <c r="L24" s="11">
        <v>880</v>
      </c>
      <c r="M24" s="11">
        <v>880</v>
      </c>
      <c r="N24" s="15">
        <f t="shared" si="1"/>
        <v>880</v>
      </c>
      <c r="O24" s="15">
        <f>MEDIAN(D24:M24)</f>
        <v>880</v>
      </c>
    </row>
    <row r="28" spans="3:15" x14ac:dyDescent="0.25">
      <c r="C28" s="23" t="s">
        <v>11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3:15" x14ac:dyDescent="0.25">
      <c r="C29" s="7" t="s">
        <v>5</v>
      </c>
      <c r="D29" s="6">
        <v>1</v>
      </c>
      <c r="E29" s="6">
        <v>2</v>
      </c>
      <c r="F29" s="6">
        <v>3</v>
      </c>
      <c r="G29" s="6">
        <v>4</v>
      </c>
      <c r="H29" s="6">
        <v>5</v>
      </c>
      <c r="I29" s="6">
        <v>6</v>
      </c>
      <c r="J29" s="6">
        <v>7</v>
      </c>
      <c r="K29" s="6">
        <v>8</v>
      </c>
      <c r="L29" s="6">
        <v>9</v>
      </c>
      <c r="M29" s="6">
        <v>10</v>
      </c>
      <c r="N29" s="4" t="s">
        <v>9</v>
      </c>
      <c r="O29" s="4" t="s">
        <v>10</v>
      </c>
    </row>
    <row r="30" spans="3:15" x14ac:dyDescent="0.25">
      <c r="C30" s="3" t="s">
        <v>4</v>
      </c>
      <c r="D30" s="8">
        <v>131478.56599999999</v>
      </c>
      <c r="E30" s="8">
        <v>131322.65599999999</v>
      </c>
      <c r="F30" s="8">
        <v>131496.59400000001</v>
      </c>
      <c r="G30" s="8">
        <v>131584.242</v>
      </c>
      <c r="H30" s="8">
        <v>132305.08900000001</v>
      </c>
      <c r="I30" s="8">
        <v>131228.88380000001</v>
      </c>
      <c r="J30" s="8">
        <v>131410.36499999999</v>
      </c>
      <c r="K30" s="8">
        <v>131154.96590000001</v>
      </c>
      <c r="L30" s="8">
        <v>132560.829</v>
      </c>
      <c r="M30" s="8">
        <v>135991.86300000001</v>
      </c>
      <c r="N30" s="12">
        <f xml:space="preserve"> AVERAGE(D30:M30)</f>
        <v>132053.40536999999</v>
      </c>
      <c r="O30" s="12">
        <f>MEDIAN(D30:M30)</f>
        <v>131487.58000000002</v>
      </c>
    </row>
    <row r="31" spans="3:15" x14ac:dyDescent="0.25">
      <c r="C31" s="3" t="s">
        <v>6</v>
      </c>
      <c r="D31" s="10">
        <v>430.08</v>
      </c>
      <c r="E31" s="10">
        <v>991.23199999999997</v>
      </c>
      <c r="F31" s="10">
        <v>389.12</v>
      </c>
      <c r="G31" s="10">
        <v>905.21600000000001</v>
      </c>
      <c r="H31" s="10">
        <v>471.04</v>
      </c>
      <c r="I31" s="10">
        <v>905.21600000000001</v>
      </c>
      <c r="J31" s="10">
        <v>1024</v>
      </c>
      <c r="K31" s="10">
        <v>475.13600000000002</v>
      </c>
      <c r="L31" s="10">
        <v>496.61599999999999</v>
      </c>
      <c r="M31" s="10">
        <v>659.45600000000002</v>
      </c>
      <c r="N31" s="13">
        <f t="shared" ref="N31:N33" si="2" xml:space="preserve"> AVERAGE(D31:M31)</f>
        <v>674.71119999999996</v>
      </c>
      <c r="O31" s="13">
        <f>MEDIAN(D31:M31)</f>
        <v>578.03600000000006</v>
      </c>
    </row>
    <row r="32" spans="3:15" x14ac:dyDescent="0.25">
      <c r="C32" s="3" t="s">
        <v>4</v>
      </c>
      <c r="D32" s="9">
        <v>1418.87</v>
      </c>
      <c r="E32" s="9">
        <v>1308.53</v>
      </c>
      <c r="F32" s="9">
        <v>1259.22</v>
      </c>
      <c r="G32" s="9">
        <v>1376.55</v>
      </c>
      <c r="H32" s="9">
        <v>1370.04</v>
      </c>
      <c r="I32" s="9">
        <v>1252.2</v>
      </c>
      <c r="J32" s="9">
        <v>1262.8900000000001</v>
      </c>
      <c r="K32" s="9">
        <v>1249.69</v>
      </c>
      <c r="L32" s="9">
        <v>1364.91</v>
      </c>
      <c r="M32" s="9">
        <v>1429.13</v>
      </c>
      <c r="N32" s="14">
        <f t="shared" si="2"/>
        <v>1329.203</v>
      </c>
      <c r="O32" s="14">
        <f>MEDIAN(D32:M32)</f>
        <v>1336.72</v>
      </c>
    </row>
    <row r="33" spans="3:15" x14ac:dyDescent="0.25">
      <c r="C33" s="3" t="s">
        <v>6</v>
      </c>
      <c r="D33" s="11">
        <v>307</v>
      </c>
      <c r="E33" s="11">
        <v>282</v>
      </c>
      <c r="F33" s="11">
        <v>282</v>
      </c>
      <c r="G33" s="11">
        <v>282</v>
      </c>
      <c r="H33" s="11">
        <v>282</v>
      </c>
      <c r="I33" s="11">
        <v>282</v>
      </c>
      <c r="J33" s="11">
        <v>282</v>
      </c>
      <c r="K33" s="11">
        <v>282</v>
      </c>
      <c r="L33" s="11">
        <v>282</v>
      </c>
      <c r="M33" s="11">
        <v>282</v>
      </c>
      <c r="N33" s="15">
        <f t="shared" si="2"/>
        <v>284.5</v>
      </c>
      <c r="O33" s="15">
        <f>MEDIAN(D33:M33)</f>
        <v>282</v>
      </c>
    </row>
  </sheetData>
  <mergeCells count="4">
    <mergeCell ref="C10:O10"/>
    <mergeCell ref="C19:O19"/>
    <mergeCell ref="C28:O28"/>
    <mergeCell ref="S10:U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2015-06-05T18:19:34Z</dcterms:created>
  <dcterms:modified xsi:type="dcterms:W3CDTF">2024-05-12T12:42:37Z</dcterms:modified>
</cp:coreProperties>
</file>