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omparison" sheetId="1" r:id="rId4"/>
  </sheets>
</workbook>
</file>

<file path=xl/sharedStrings.xml><?xml version="1.0" encoding="utf-8"?>
<sst xmlns="http://schemas.openxmlformats.org/spreadsheetml/2006/main" uniqueCount="16">
  <si/>
  <si>
    <t>Comparison</t>
  </si>
  <si>
    <t>Clean_up.py</t>
  </si>
  <si>
    <t>Clean_up2.py</t>
  </si>
  <si>
    <t>Final Code</t>
  </si>
  <si>
    <t>Trial</t>
  </si>
  <si>
    <t>Time</t>
  </si>
  <si>
    <t># of Calls</t>
  </si>
  <si>
    <t>avg</t>
  </si>
  <si>
    <t>var</t>
  </si>
  <si>
    <t>stdev</t>
  </si>
  <si>
    <t>max</t>
  </si>
  <si>
    <t>min</t>
  </si>
  <si>
    <t># over 3</t>
  </si>
  <si>
    <t>Time/call</t>
  </si>
  <si>
    <t>95% CI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</si>
</sst>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Helvetica"/>
    </font>
    <font>
      <shadow val="1"/>
      <sz val="12"/>
      <color indexed="9"/>
      <name val="Helvetica"/>
    </font>
    <font>
      <sz val="10"/>
      <color indexed="8"/>
      <name val="Helvetica"/>
    </font>
    <font>
      <b val="1"/>
      <sz val="10"/>
      <color indexed="8"/>
      <name val="Helvetica"/>
    </font>
    <font>
      <sz val="11"/>
      <color indexed="8"/>
      <name val="Menlo"/>
    </font>
  </fonts>
  <fills count="3">
    <fill>
      <patternFill patternType="none"/>
    </fill>
    <fill>
      <patternFill patternType="gray125"/>
    </fill>
    <fill>
      <patternFill patternType="solid">
        <fgColor indexed="13"/>
        <bgColor auto="1"/>
      </patternFill>
    </fill>
  </fills>
  <borders count="19">
    <border>
      <left/>
      <right/>
      <top/>
      <bottom/>
      <diagonal/>
    </border>
    <border>
      <left/>
      <right/>
      <top/>
      <bottom>
        <color indexed="8"/>
      </bottom>
      <diagonal/>
    </border>
    <border>
      <left/>
      <right/>
      <top>
        <color indexed="8"/>
      </top>
      <bottom style="thin">
        <color indexed="8"/>
      </bottom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dotted">
        <color indexed="8"/>
      </right>
      <top style="thin">
        <color indexed="8"/>
      </top>
      <bottom style="dotted">
        <color indexed="8"/>
      </bottom>
      <diagonal/>
    </border>
    <border>
      <left style="dotted">
        <color indexed="8"/>
      </left>
      <right style="thick">
        <color indexed="8"/>
      </right>
      <top style="thin">
        <color indexed="8"/>
      </top>
      <bottom style="dotted">
        <color indexed="8"/>
      </bottom>
      <diagonal/>
    </border>
    <border>
      <left style="dotted">
        <color indexed="8"/>
      </left>
      <right/>
      <top style="thin">
        <color indexed="8"/>
      </top>
      <bottom style="dotted">
        <color indexed="8"/>
      </bottom>
      <diagonal/>
    </border>
    <border>
      <left style="thick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 style="thick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/>
      <top style="dotted">
        <color indexed="8"/>
      </top>
      <bottom style="dotted">
        <color indexed="8"/>
      </bottom>
      <diagonal/>
    </border>
    <border>
      <left style="thick">
        <color indexed="8"/>
      </left>
      <right style="dotted">
        <color indexed="8"/>
      </right>
      <top style="dotted">
        <color indexed="8"/>
      </top>
      <bottom style="thick">
        <color indexed="8"/>
      </bottom>
      <diagonal/>
    </border>
    <border>
      <left style="dotted">
        <color indexed="8"/>
      </left>
      <right style="thick">
        <color indexed="8"/>
      </right>
      <top style="dotted">
        <color indexed="8"/>
      </top>
      <bottom style="thick">
        <color indexed="8"/>
      </bottom>
      <diagonal/>
    </border>
    <border>
      <left style="dotted">
        <color indexed="8"/>
      </left>
      <right/>
      <top style="dotted">
        <color indexed="8"/>
      </top>
      <bottom style="thick">
        <color indexed="8"/>
      </bottom>
      <diagonal/>
    </border>
    <border>
      <left style="thick">
        <color indexed="8"/>
      </left>
      <right style="dotted">
        <color indexed="8"/>
      </right>
      <top style="thick">
        <color indexed="8"/>
      </top>
      <bottom style="dotted">
        <color indexed="8"/>
      </bottom>
      <diagonal/>
    </border>
    <border>
      <left style="dotted">
        <color indexed="8"/>
      </left>
      <right style="thick">
        <color indexed="8"/>
      </right>
      <top style="thick">
        <color indexed="8"/>
      </top>
      <bottom style="dotted">
        <color indexed="8"/>
      </bottom>
      <diagonal/>
    </border>
    <border>
      <left style="dotted">
        <color indexed="8"/>
      </left>
      <right/>
      <top style="thick">
        <color indexed="8"/>
      </top>
      <bottom style="dotted">
        <color indexed="8"/>
      </bottom>
      <diagonal/>
    </border>
    <border>
      <left style="thick">
        <color indexed="8"/>
      </left>
      <right style="dotted">
        <color indexed="8"/>
      </right>
      <top style="dotted">
        <color indexed="8"/>
      </top>
      <bottom/>
      <diagonal/>
    </border>
    <border>
      <left style="dotted">
        <color indexed="8"/>
      </left>
      <right style="thick">
        <color indexed="8"/>
      </right>
      <top style="dotted">
        <color indexed="8"/>
      </top>
      <bottom/>
      <diagonal/>
    </border>
    <border>
      <left style="dotted">
        <color indexed="8"/>
      </left>
      <right/>
      <top style="dotted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7">
    <xf numFmtId="0" fontId="0" applyNumberFormat="0" applyFont="1" applyFill="0" applyBorder="0" applyAlignment="1" applyProtection="0">
      <alignment vertical="top" wrapText="1"/>
    </xf>
    <xf numFmtId="0" fontId="3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4" borderId="1" applyNumberFormat="0" applyFont="1" applyFill="0" applyBorder="1" applyAlignment="1" applyProtection="0">
      <alignment vertical="top" wrapText="1"/>
    </xf>
    <xf numFmtId="0" fontId="4" borderId="1" applyNumberFormat="1" applyFont="1" applyFill="0" applyBorder="1" applyAlignment="1" applyProtection="0">
      <alignment horizontal="center" vertical="top" wrapText="1"/>
    </xf>
    <xf numFmtId="0" fontId="4" borderId="2" applyNumberFormat="1" applyFont="1" applyFill="0" applyBorder="1" applyAlignment="1" applyProtection="0">
      <alignment vertical="top" wrapText="1"/>
    </xf>
    <xf numFmtId="0" fontId="4" borderId="3" applyNumberFormat="1" applyFont="1" applyFill="0" applyBorder="1" applyAlignment="1" applyProtection="0">
      <alignment vertical="top" wrapText="1"/>
    </xf>
    <xf numFmtId="0" fontId="5" borderId="4" applyNumberFormat="1" applyFont="1" applyFill="0" applyBorder="1" applyAlignment="1" applyProtection="0">
      <alignment horizontal="left" vertical="top" wrapText="1"/>
    </xf>
    <xf numFmtId="0" fontId="3" borderId="5" applyNumberFormat="1" applyFont="1" applyFill="0" applyBorder="1" applyAlignment="1" applyProtection="0">
      <alignment vertical="top" wrapText="1"/>
    </xf>
    <xf numFmtId="0" fontId="5" borderId="4" applyNumberFormat="1" applyFont="1" applyFill="0" applyBorder="1" applyAlignment="1" applyProtection="0">
      <alignment vertical="top" wrapText="1"/>
    </xf>
    <xf numFmtId="0" fontId="3" borderId="6" applyNumberFormat="1" applyFont="1" applyFill="0" applyBorder="1" applyAlignment="1" applyProtection="0">
      <alignment vertical="top" wrapText="1"/>
    </xf>
    <xf numFmtId="0" fontId="5" fillId="2" borderId="7" applyNumberFormat="1" applyFont="1" applyFill="1" applyBorder="1" applyAlignment="1" applyProtection="0">
      <alignment horizontal="left" vertical="top" wrapText="1"/>
    </xf>
    <xf numFmtId="0" fontId="3" fillId="2" borderId="8" applyNumberFormat="1" applyFont="1" applyFill="1" applyBorder="1" applyAlignment="1" applyProtection="0">
      <alignment vertical="top" wrapText="1"/>
    </xf>
    <xf numFmtId="0" fontId="3" fillId="2" borderId="9" applyNumberFormat="1" applyFont="1" applyFill="1" applyBorder="1" applyAlignment="1" applyProtection="0">
      <alignment vertical="top" wrapText="1"/>
    </xf>
    <xf numFmtId="0" fontId="5" borderId="7" applyNumberFormat="1" applyFont="1" applyFill="0" applyBorder="1" applyAlignment="1" applyProtection="0">
      <alignment vertical="top" wrapText="1"/>
    </xf>
    <xf numFmtId="0" fontId="3" borderId="8" applyNumberFormat="1" applyFont="1" applyFill="0" applyBorder="1" applyAlignment="1" applyProtection="0">
      <alignment vertical="top" wrapText="1"/>
    </xf>
    <xf numFmtId="0" fontId="5" borderId="7" applyNumberFormat="1" applyFont="1" applyFill="0" applyBorder="1" applyAlignment="1" applyProtection="0">
      <alignment horizontal="left" vertical="top" wrapText="1"/>
    </xf>
    <xf numFmtId="0" fontId="3" borderId="9" applyNumberFormat="1" applyFont="1" applyFill="0" applyBorder="1" applyAlignment="1" applyProtection="0">
      <alignment vertical="top" wrapText="1"/>
    </xf>
    <xf numFmtId="0" fontId="5" fillId="2" borderId="7" applyNumberFormat="1" applyFont="1" applyFill="1" applyBorder="1" applyAlignment="1" applyProtection="0">
      <alignment vertical="top" wrapText="1"/>
    </xf>
    <xf numFmtId="0" fontId="5" borderId="8" applyNumberFormat="1" applyFont="1" applyFill="0" applyBorder="1" applyAlignment="1" applyProtection="0">
      <alignment horizontal="right" vertical="top" wrapText="1"/>
    </xf>
    <xf numFmtId="0" fontId="5" fillId="2" borderId="10" applyNumberFormat="1" applyFont="1" applyFill="1" applyBorder="1" applyAlignment="1" applyProtection="0">
      <alignment horizontal="left" vertical="top" wrapText="1"/>
    </xf>
    <xf numFmtId="0" fontId="3" fillId="2" borderId="11" applyNumberFormat="1" applyFont="1" applyFill="1" applyBorder="1" applyAlignment="1" applyProtection="0">
      <alignment vertical="top" wrapText="1"/>
    </xf>
    <xf numFmtId="0" fontId="5" fillId="2" borderId="10" applyNumberFormat="1" applyFont="1" applyFill="1" applyBorder="1" applyAlignment="1" applyProtection="0">
      <alignment vertical="top" wrapText="1"/>
    </xf>
    <xf numFmtId="0" fontId="3" fillId="2" borderId="12" applyNumberFormat="1" applyFont="1" applyFill="1" applyBorder="1" applyAlignment="1" applyProtection="0">
      <alignment vertical="top" wrapText="1"/>
    </xf>
    <xf numFmtId="0" fontId="3" borderId="13" applyNumberFormat="1" applyFont="1" applyFill="0" applyBorder="1" applyAlignment="1" applyProtection="0">
      <alignment vertical="top" wrapText="1"/>
    </xf>
    <xf numFmtId="0" fontId="3" borderId="14" applyNumberFormat="1" applyFont="1" applyFill="0" applyBorder="1" applyAlignment="1" applyProtection="0">
      <alignment vertical="top" wrapText="1"/>
    </xf>
    <xf numFmtId="0" fontId="3" borderId="15" applyNumberFormat="1" applyFont="1" applyFill="0" applyBorder="1" applyAlignment="1" applyProtection="0">
      <alignment vertical="top" wrapText="1"/>
    </xf>
    <xf numFmtId="0" fontId="3" fillId="2" borderId="7" applyNumberFormat="1" applyFont="1" applyFill="1" applyBorder="1" applyAlignment="1" applyProtection="0">
      <alignment vertical="top" wrapText="1"/>
    </xf>
    <xf numFmtId="0" fontId="3" borderId="7" applyNumberFormat="1" applyFont="1" applyFill="0" applyBorder="1" applyAlignment="1" applyProtection="0">
      <alignment vertical="top" wrapText="1"/>
    </xf>
    <xf numFmtId="0" fontId="3" borderId="9" applyNumberFormat="0" applyFont="1" applyFill="0" applyBorder="1" applyAlignment="1" applyProtection="0">
      <alignment vertical="top" wrapText="1"/>
    </xf>
    <xf numFmtId="0" fontId="3" fillId="2" borderId="7" applyNumberFormat="0" applyFont="1" applyFill="1" applyBorder="1" applyAlignment="1" applyProtection="0">
      <alignment vertical="top" wrapText="1"/>
    </xf>
    <xf numFmtId="0" fontId="3" borderId="7" applyNumberFormat="0" applyFont="1" applyFill="0" applyBorder="1" applyAlignment="1" applyProtection="0">
      <alignment vertical="top" wrapText="1"/>
    </xf>
    <xf numFmtId="0" fontId="3" borderId="8" applyNumberFormat="0" applyFont="1" applyFill="0" applyBorder="1" applyAlignment="1" applyProtection="0">
      <alignment vertical="top" wrapText="1"/>
    </xf>
    <xf numFmtId="0" fontId="4" borderId="3" applyNumberFormat="0" applyFont="1" applyFill="0" applyBorder="1" applyAlignment="1" applyProtection="0">
      <alignment vertical="top" wrapText="1"/>
    </xf>
    <xf numFmtId="0" fontId="3" fillId="2" borderId="16" applyNumberFormat="0" applyFont="1" applyFill="1" applyBorder="1" applyAlignment="1" applyProtection="0">
      <alignment vertical="top" wrapText="1"/>
    </xf>
    <xf numFmtId="0" fontId="3" fillId="2" borderId="17" applyNumberFormat="0" applyFont="1" applyFill="1" applyBorder="1" applyAlignment="1" applyProtection="0">
      <alignment vertical="top" wrapText="1"/>
    </xf>
    <xf numFmtId="0" fontId="3" fillId="2" borderId="18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0264c0"/>
      <rgbColor rgb="ffeeeeee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622036"/>
          <c:y val="0.126667"/>
          <c:w val="0.936996"/>
          <c:h val="0.809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Comparison'!$F$2:$F$3</c:f>
              <c:strCache>
                <c:pt idx="0">
                  <c:v>Final Code Time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defRPr>
                </a:pPr>
                <a:r>
                  <a: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b" rotWithShape="0" blurRad="0" dist="38100" dir="2700000">
                        <a:srgbClr val="000000"/>
                      </a:outerShdw>
                    </a:effectLst>
                    <a:latin typeface="Helvetica"/>
                  </a:rPr>
                  <a:t/>
                </a: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Comparison'!$A$4:$A$101</c:f>
              <c:strCach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strCache>
            </c:strRef>
          </c:cat>
          <c:val>
            <c:numRef>
              <c:f>'Sheet 1 - Comparison'!$F$4:$F$101</c:f>
              <c:numCache>
                <c:ptCount val="98"/>
                <c:pt idx="0">
                  <c:v>2.761389</c:v>
                </c:pt>
                <c:pt idx="1">
                  <c:v>2.640833</c:v>
                </c:pt>
                <c:pt idx="2">
                  <c:v>2.332222</c:v>
                </c:pt>
                <c:pt idx="3">
                  <c:v>2.437222</c:v>
                </c:pt>
                <c:pt idx="4">
                  <c:v>2.665556</c:v>
                </c:pt>
                <c:pt idx="5">
                  <c:v>2.651944</c:v>
                </c:pt>
                <c:pt idx="6">
                  <c:v>2.742222</c:v>
                </c:pt>
                <c:pt idx="7">
                  <c:v>2.575833</c:v>
                </c:pt>
                <c:pt idx="8">
                  <c:v>2.675278</c:v>
                </c:pt>
                <c:pt idx="9">
                  <c:v>2.530833</c:v>
                </c:pt>
                <c:pt idx="10">
                  <c:v>2.574722</c:v>
                </c:pt>
                <c:pt idx="11">
                  <c:v>2.418333</c:v>
                </c:pt>
                <c:pt idx="12">
                  <c:v>2.811389</c:v>
                </c:pt>
                <c:pt idx="13">
                  <c:v>2.740556</c:v>
                </c:pt>
                <c:pt idx="14">
                  <c:v>2.906944</c:v>
                </c:pt>
                <c:pt idx="15">
                  <c:v>2.917500</c:v>
                </c:pt>
                <c:pt idx="16">
                  <c:v>2.623333</c:v>
                </c:pt>
                <c:pt idx="17">
                  <c:v>3.107500</c:v>
                </c:pt>
                <c:pt idx="18">
                  <c:v>2.311667</c:v>
                </c:pt>
                <c:pt idx="19">
                  <c:v>2.523333</c:v>
                </c:pt>
                <c:pt idx="20">
                  <c:v>2.384167</c:v>
                </c:pt>
                <c:pt idx="21">
                  <c:v>3.283056</c:v>
                </c:pt>
                <c:pt idx="22">
                  <c:v>2.637222</c:v>
                </c:pt>
                <c:pt idx="23">
                  <c:v>2.666667</c:v>
                </c:pt>
                <c:pt idx="24">
                  <c:v>2.512222</c:v>
                </c:pt>
                <c:pt idx="25">
                  <c:v>2.304444</c:v>
                </c:pt>
                <c:pt idx="26">
                  <c:v>2.764444</c:v>
                </c:pt>
                <c:pt idx="27">
                  <c:v>2.503611</c:v>
                </c:pt>
                <c:pt idx="28">
                  <c:v>2.510833</c:v>
                </c:pt>
                <c:pt idx="29">
                  <c:v>2.546667</c:v>
                </c:pt>
                <c:pt idx="30">
                  <c:v>2.525000</c:v>
                </c:pt>
                <c:pt idx="31">
                  <c:v>2.738889</c:v>
                </c:pt>
                <c:pt idx="32">
                  <c:v>3.490000</c:v>
                </c:pt>
                <c:pt idx="33">
                  <c:v>2.381667</c:v>
                </c:pt>
                <c:pt idx="34">
                  <c:v>2.482500</c:v>
                </c:pt>
                <c:pt idx="35">
                  <c:v>2.455278</c:v>
                </c:pt>
                <c:pt idx="36">
                  <c:v>2.640000</c:v>
                </c:pt>
                <c:pt idx="37">
                  <c:v>2.524167</c:v>
                </c:pt>
                <c:pt idx="38">
                  <c:v>2.563056</c:v>
                </c:pt>
                <c:pt idx="39">
                  <c:v>2.535833</c:v>
                </c:pt>
                <c:pt idx="40">
                  <c:v>2.622500</c:v>
                </c:pt>
                <c:pt idx="41">
                  <c:v>2.547222</c:v>
                </c:pt>
                <c:pt idx="42">
                  <c:v>2.509167</c:v>
                </c:pt>
                <c:pt idx="43">
                  <c:v>2.873056</c:v>
                </c:pt>
                <c:pt idx="44">
                  <c:v>2.212222</c:v>
                </c:pt>
                <c:pt idx="45">
                  <c:v>2.665556</c:v>
                </c:pt>
                <c:pt idx="46">
                  <c:v>2.639722</c:v>
                </c:pt>
                <c:pt idx="47">
                  <c:v>2.523056</c:v>
                </c:pt>
                <c:pt idx="48">
                  <c:v>2.678889</c:v>
                </c:pt>
                <c:pt idx="49">
                  <c:v>2.651667</c:v>
                </c:pt>
                <c:pt idx="50">
                  <c:v>2.514167</c:v>
                </c:pt>
                <c:pt idx="51">
                  <c:v>2.426389</c:v>
                </c:pt>
                <c:pt idx="52">
                  <c:v>2.542778</c:v>
                </c:pt>
                <c:pt idx="53">
                  <c:v>2.982222</c:v>
                </c:pt>
                <c:pt idx="54">
                  <c:v>2.879167</c:v>
                </c:pt>
                <c:pt idx="55">
                  <c:v>2.538333</c:v>
                </c:pt>
                <c:pt idx="56">
                  <c:v>2.528889</c:v>
                </c:pt>
                <c:pt idx="57">
                  <c:v>2.741111</c:v>
                </c:pt>
                <c:pt idx="58">
                  <c:v>2.419444</c:v>
                </c:pt>
                <c:pt idx="59">
                  <c:v>2.918333</c:v>
                </c:pt>
                <c:pt idx="60">
                  <c:v>3.074722</c:v>
                </c:pt>
                <c:pt idx="61">
                  <c:v>2.663889</c:v>
                </c:pt>
                <c:pt idx="62">
                  <c:v>2.520833</c:v>
                </c:pt>
                <c:pt idx="63">
                  <c:v>2.845556</c:v>
                </c:pt>
                <c:pt idx="64">
                  <c:v>2.493889</c:v>
                </c:pt>
                <c:pt idx="65">
                  <c:v>2.690833</c:v>
                </c:pt>
                <c:pt idx="66">
                  <c:v>2.500833</c:v>
                </c:pt>
                <c:pt idx="67">
                  <c:v>2.536111</c:v>
                </c:pt>
                <c:pt idx="68">
                  <c:v>2.532500</c:v>
                </c:pt>
                <c:pt idx="69">
                  <c:v>2.438889</c:v>
                </c:pt>
                <c:pt idx="70">
                  <c:v>2.531111</c:v>
                </c:pt>
                <c:pt idx="71">
                  <c:v>2.625833</c:v>
                </c:pt>
                <c:pt idx="72">
                  <c:v>2.416389</c:v>
                </c:pt>
                <c:pt idx="73">
                  <c:v>2.517778</c:v>
                </c:pt>
                <c:pt idx="74">
                  <c:v>2.537222</c:v>
                </c:pt>
                <c:pt idx="75">
                  <c:v>2.426944</c:v>
                </c:pt>
                <c:pt idx="76">
                  <c:v>2.415556</c:v>
                </c:pt>
                <c:pt idx="77">
                  <c:v>3.057778</c:v>
                </c:pt>
                <c:pt idx="78">
                  <c:v>2.525000</c:v>
                </c:pt>
                <c:pt idx="79">
                  <c:v>2.499444</c:v>
                </c:pt>
                <c:pt idx="80">
                  <c:v>2.630833</c:v>
                </c:pt>
                <c:pt idx="81">
                  <c:v>2.836111</c:v>
                </c:pt>
                <c:pt idx="82">
                  <c:v>2.400833</c:v>
                </c:pt>
                <c:pt idx="83">
                  <c:v>2.863611</c:v>
                </c:pt>
                <c:pt idx="84">
                  <c:v>2.675278</c:v>
                </c:pt>
                <c:pt idx="85">
                  <c:v>2.769722</c:v>
                </c:pt>
                <c:pt idx="86">
                  <c:v>2.541389</c:v>
                </c:pt>
                <c:pt idx="87">
                  <c:v>2.606389</c:v>
                </c:pt>
                <c:pt idx="88">
                  <c:v>2.990278</c:v>
                </c:pt>
                <c:pt idx="89">
                  <c:v>2.641667</c:v>
                </c:pt>
                <c:pt idx="90">
                  <c:v>2.650833</c:v>
                </c:pt>
                <c:pt idx="91">
                  <c:v>2.671667</c:v>
                </c:pt>
                <c:pt idx="92">
                  <c:v>2.727778</c:v>
                </c:pt>
                <c:pt idx="93">
                  <c:v>2.789722</c:v>
                </c:pt>
                <c:pt idx="94">
                  <c:v>2.432222</c:v>
                </c:pt>
                <c:pt idx="95">
                  <c:v>2.627500</c:v>
                </c:pt>
                <c:pt idx="96">
                  <c:v>2.515833</c:v>
                </c:pt>
                <c:pt idx="97">
                  <c:v>2.306111</c:v>
                </c:pt>
              </c:numCache>
            </c:numRef>
          </c:val>
        </c:ser>
        <c:gapWidth val="40"/>
        <c:overlap val="-1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between"/>
        <c:majorUnit val="0.9"/>
        <c:minorUnit val="0.4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64838"/>
          <c:y val="0.005"/>
          <c:w val="0.89928"/>
          <c:h val="0.05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7</xdr:col>
      <xdr:colOff>0</xdr:colOff>
      <xdr:row>2</xdr:row>
      <xdr:rowOff>126204</xdr:rowOff>
    </xdr:from>
    <xdr:to>
      <xdr:col>12</xdr:col>
      <xdr:colOff>496827</xdr:colOff>
      <xdr:row>16</xdr:row>
      <xdr:rowOff>247145</xdr:rowOff>
    </xdr:to>
    <xdr:graphicFrame>
      <xdr:nvGraphicFramePr>
        <xdr:cNvPr id="2" name="Chart 2"/>
        <xdr:cNvGraphicFramePr/>
      </xdr:nvGraphicFramePr>
      <xdr:xfrm>
        <a:off x="6231683" y="381000"/>
        <a:ext cx="5084067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113"/>
  <sheetViews>
    <sheetView workbookViewId="0" showGridLines="0" defaultGridColor="1">
      <pane topLeftCell="B4" xSplit="1" ySplit="3" activePane="bottomRight" state="frozenSplit"/>
    </sheetView>
  </sheetViews>
  <sheetFormatPr defaultColWidth="9.03" defaultRowHeight="18" customHeight="1" outlineLevelRow="0" outlineLevelCol="0"/>
  <cols>
    <col min="1" max="1" width="7.17969" style="1" customWidth="1"/>
    <col min="2" max="2" width="9.05469" style="1" customWidth="1"/>
    <col min="3" max="3" width="9.05469" style="1" customWidth="1"/>
    <col min="4" max="4" width="9.05469" style="1" customWidth="1"/>
    <col min="5" max="5" width="9.05469" style="1" customWidth="1"/>
    <col min="6" max="6" width="9.05469" style="1" customWidth="1"/>
    <col min="7" max="7" width="9.05469" style="1" customWidth="1"/>
    <col min="8" max="256" width="9.05469" style="1" customWidth="1"/>
  </cols>
  <sheetData>
    <row r="1">
      <c r="A1" t="s" s="2">
        <v>1</v>
      </c>
      <c r="B1"/>
      <c r="C1"/>
      <c r="D1"/>
      <c r="E1"/>
      <c r="F1"/>
      <c r="G1"/>
    </row>
    <row r="2" ht="20.05" customHeight="1">
      <c r="A2" s="3"/>
      <c r="B2" t="s" s="4">
        <v>2</v>
      </c>
      <c r="C2" s="3"/>
      <c r="D2" t="s" s="4">
        <v>3</v>
      </c>
      <c r="E2" s="3"/>
      <c r="F2" t="s" s="4">
        <v>4</v>
      </c>
      <c r="G2" s="4"/>
    </row>
    <row r="3" ht="20.05" customHeight="1">
      <c r="A3" t="s" s="5">
        <v>5</v>
      </c>
      <c r="B3" t="s" s="5">
        <v>6</v>
      </c>
      <c r="C3" t="s" s="5">
        <v>7</v>
      </c>
      <c r="D3" t="s" s="5">
        <v>6</v>
      </c>
      <c r="E3" t="s" s="5">
        <v>7</v>
      </c>
      <c r="F3" t="s" s="5">
        <v>6</v>
      </c>
      <c r="G3" t="s" s="5">
        <v>7</v>
      </c>
    </row>
    <row r="4" ht="21.25" customHeight="1">
      <c r="A4" s="6">
        <v>1</v>
      </c>
      <c r="B4" s="7">
        <v>2.107222222220</v>
      </c>
      <c r="C4" s="8">
        <v>38</v>
      </c>
      <c r="D4" s="9">
        <v>2.754722222220</v>
      </c>
      <c r="E4" s="8">
        <v>50</v>
      </c>
      <c r="F4" s="9">
        <v>2.761388888890</v>
      </c>
      <c r="G4" s="10">
        <v>50</v>
      </c>
    </row>
    <row r="5" ht="21.15" customHeight="1">
      <c r="A5" s="6">
        <f>A4+1</f>
        <v>2</v>
      </c>
      <c r="B5" s="11">
        <v>2.348055555560</v>
      </c>
      <c r="C5" s="12">
        <v>42</v>
      </c>
      <c r="D5" s="11">
        <v>2.921111111110</v>
      </c>
      <c r="E5" s="12">
        <v>54</v>
      </c>
      <c r="F5" s="11">
        <v>2.640833333330</v>
      </c>
      <c r="G5" s="13">
        <v>48</v>
      </c>
    </row>
    <row r="6" ht="21.15" customHeight="1">
      <c r="A6" s="6">
        <f>A5+1</f>
        <v>3</v>
      </c>
      <c r="B6" s="14">
        <v>2.553055555560</v>
      </c>
      <c r="C6" s="15">
        <v>46</v>
      </c>
      <c r="D6" s="16">
        <v>3.078888888890</v>
      </c>
      <c r="E6" s="15">
        <v>54</v>
      </c>
      <c r="F6" s="16">
        <v>2.332222222220</v>
      </c>
      <c r="G6" s="17">
        <v>42</v>
      </c>
    </row>
    <row r="7" ht="21.15" customHeight="1">
      <c r="A7" s="6">
        <f>A6+1</f>
        <v>4</v>
      </c>
      <c r="B7" s="18">
        <v>3.035833333330</v>
      </c>
      <c r="C7" s="12">
        <v>58</v>
      </c>
      <c r="D7" s="18">
        <v>2.611388888890</v>
      </c>
      <c r="E7" s="12">
        <v>46</v>
      </c>
      <c r="F7" s="18">
        <v>2.437222222220</v>
      </c>
      <c r="G7" s="13">
        <v>44</v>
      </c>
    </row>
    <row r="8" ht="21.15" customHeight="1">
      <c r="A8" s="6">
        <f>A7+1</f>
        <v>5</v>
      </c>
      <c r="B8" s="14">
        <v>2.338888888890</v>
      </c>
      <c r="C8" s="15">
        <v>42</v>
      </c>
      <c r="D8" s="16">
        <v>2.442777777780</v>
      </c>
      <c r="E8" s="15">
        <v>44</v>
      </c>
      <c r="F8" s="16">
        <v>2.665555555560</v>
      </c>
      <c r="G8" s="17">
        <v>48</v>
      </c>
    </row>
    <row r="9" ht="21.15" customHeight="1">
      <c r="A9" s="6">
        <f>A8+1</f>
        <v>6</v>
      </c>
      <c r="B9" s="18">
        <v>2.4058333333</v>
      </c>
      <c r="C9" s="12">
        <v>44</v>
      </c>
      <c r="D9" s="11">
        <v>2.199722222220</v>
      </c>
      <c r="E9" s="12">
        <v>40</v>
      </c>
      <c r="F9" s="18">
        <v>2.651944444440</v>
      </c>
      <c r="G9" s="13">
        <v>48</v>
      </c>
    </row>
    <row r="10" ht="21.15" customHeight="1">
      <c r="A10" s="6">
        <f>A9+1</f>
        <v>7</v>
      </c>
      <c r="B10" s="14">
        <v>2.543888888890</v>
      </c>
      <c r="C10" s="19">
        <v>46</v>
      </c>
      <c r="D10" s="16">
        <v>2.942222222220</v>
      </c>
      <c r="E10" s="15">
        <v>54</v>
      </c>
      <c r="F10" s="14">
        <v>2.742222222220</v>
      </c>
      <c r="G10" s="17">
        <v>50</v>
      </c>
    </row>
    <row r="11" ht="21.15" customHeight="1">
      <c r="A11" s="6">
        <f>A10+1</f>
        <v>8</v>
      </c>
      <c r="B11" s="11">
        <v>2.713888888890</v>
      </c>
      <c r="C11" s="12">
        <v>48</v>
      </c>
      <c r="D11" s="11">
        <v>2.313333333330</v>
      </c>
      <c r="E11" s="12">
        <v>42</v>
      </c>
      <c r="F11" s="11">
        <v>2.575833333330</v>
      </c>
      <c r="G11" s="13">
        <v>48</v>
      </c>
    </row>
    <row r="12" ht="20.15" customHeight="1">
      <c r="A12" s="6">
        <f>A11+1</f>
        <v>9</v>
      </c>
      <c r="B12" s="16">
        <v>3.054722222220</v>
      </c>
      <c r="C12" s="15">
        <v>58</v>
      </c>
      <c r="D12" s="14">
        <v>2.700555555560</v>
      </c>
      <c r="E12" s="15">
        <v>48</v>
      </c>
      <c r="F12" s="16">
        <v>2.675277777780</v>
      </c>
      <c r="G12" s="17">
        <v>48</v>
      </c>
    </row>
    <row r="13" ht="20.15" customHeight="1">
      <c r="A13" s="6">
        <f>A12+1</f>
        <v>10</v>
      </c>
      <c r="B13" s="18">
        <v>2.591388888890</v>
      </c>
      <c r="C13" s="12">
        <v>48</v>
      </c>
      <c r="D13" s="11">
        <v>2.439444444440</v>
      </c>
      <c r="E13" s="12">
        <v>44</v>
      </c>
      <c r="F13" s="18">
        <v>2.530833333330</v>
      </c>
      <c r="G13" s="13">
        <v>46</v>
      </c>
    </row>
    <row r="14" ht="20.15" customHeight="1">
      <c r="A14" s="6">
        <f>A13+1</f>
        <v>11</v>
      </c>
      <c r="B14" s="16">
        <v>2.580555555560</v>
      </c>
      <c r="C14" s="15">
        <v>46</v>
      </c>
      <c r="D14" s="14">
        <v>2.248333333330</v>
      </c>
      <c r="E14" s="15">
        <v>40</v>
      </c>
      <c r="F14" s="14">
        <v>2.574722222220</v>
      </c>
      <c r="G14" s="17">
        <v>48</v>
      </c>
    </row>
    <row r="15" ht="20.15" customHeight="1">
      <c r="A15" s="6">
        <f>A14+1</f>
        <v>12</v>
      </c>
      <c r="B15" s="11">
        <v>2.575555555560</v>
      </c>
      <c r="C15" s="12">
        <v>46</v>
      </c>
      <c r="D15" s="11">
        <v>3.040277777780</v>
      </c>
      <c r="E15" s="12">
        <v>54</v>
      </c>
      <c r="F15" s="11">
        <v>2.418333333330</v>
      </c>
      <c r="G15" s="13">
        <v>44</v>
      </c>
    </row>
    <row r="16" ht="20.15" customHeight="1">
      <c r="A16" s="6">
        <f>A15+1</f>
        <v>13</v>
      </c>
      <c r="B16" s="14">
        <v>2.333333333330</v>
      </c>
      <c r="C16" s="15">
        <v>42</v>
      </c>
      <c r="D16" s="16">
        <v>2.305</v>
      </c>
      <c r="E16" s="15">
        <v>42</v>
      </c>
      <c r="F16" s="16">
        <v>2.811388888890</v>
      </c>
      <c r="G16" s="17">
        <v>50</v>
      </c>
    </row>
    <row r="17" ht="20.15" customHeight="1">
      <c r="A17" s="6">
        <f>A16+1</f>
        <v>14</v>
      </c>
      <c r="B17" s="18">
        <v>2.781944444440</v>
      </c>
      <c r="C17" s="12">
        <v>52</v>
      </c>
      <c r="D17" s="18">
        <v>2.5669444444</v>
      </c>
      <c r="E17" s="12">
        <v>46</v>
      </c>
      <c r="F17" s="11">
        <v>2.740555555560</v>
      </c>
      <c r="G17" s="13">
        <v>50</v>
      </c>
    </row>
    <row r="18" ht="20.15" customHeight="1">
      <c r="A18" s="6">
        <f>A17+1</f>
        <v>15</v>
      </c>
      <c r="B18" s="16">
        <v>2.9036111111</v>
      </c>
      <c r="C18" s="15">
        <v>52</v>
      </c>
      <c r="D18" s="16">
        <v>2.433055555560</v>
      </c>
      <c r="E18" s="15">
        <v>44</v>
      </c>
      <c r="F18" s="16">
        <v>2.906944444440</v>
      </c>
      <c r="G18" s="17">
        <v>52</v>
      </c>
    </row>
    <row r="19" ht="20.15" customHeight="1">
      <c r="A19" s="6">
        <f>A18+1</f>
        <v>16</v>
      </c>
      <c r="B19" s="11">
        <v>2.4527777777</v>
      </c>
      <c r="C19" s="12">
        <v>44</v>
      </c>
      <c r="D19" s="11">
        <v>2.472222222220</v>
      </c>
      <c r="E19" s="12">
        <v>44</v>
      </c>
      <c r="F19" s="11">
        <v>2.9175</v>
      </c>
      <c r="G19" s="13">
        <v>54</v>
      </c>
    </row>
    <row r="20" ht="20.15" customHeight="1">
      <c r="A20" s="6">
        <f>A19+1</f>
        <v>17</v>
      </c>
      <c r="B20" s="16">
        <v>2.422222222220</v>
      </c>
      <c r="C20" s="15">
        <v>44</v>
      </c>
      <c r="D20" s="16">
        <v>2.414166666670</v>
      </c>
      <c r="E20" s="15">
        <v>44</v>
      </c>
      <c r="F20" s="16">
        <v>2.6233333333</v>
      </c>
      <c r="G20" s="17">
        <v>48</v>
      </c>
    </row>
    <row r="21" ht="20.15" customHeight="1">
      <c r="A21" s="6">
        <f>A20+1</f>
        <v>18</v>
      </c>
      <c r="B21" s="11">
        <v>2.484444444440</v>
      </c>
      <c r="C21" s="12">
        <v>46</v>
      </c>
      <c r="D21" s="11">
        <v>2.315</v>
      </c>
      <c r="E21" s="12">
        <v>42</v>
      </c>
      <c r="F21" s="11">
        <v>3.1075</v>
      </c>
      <c r="G21" s="13">
        <v>56</v>
      </c>
    </row>
    <row r="22" ht="20.15" customHeight="1">
      <c r="A22" s="6">
        <f>A21+1</f>
        <v>19</v>
      </c>
      <c r="B22" s="14">
        <v>2.7025</v>
      </c>
      <c r="C22" s="15">
        <v>50</v>
      </c>
      <c r="D22" s="16">
        <v>2.278611111110</v>
      </c>
      <c r="E22" s="15">
        <v>40</v>
      </c>
      <c r="F22" s="16">
        <v>2.311666666670</v>
      </c>
      <c r="G22" s="17">
        <v>42</v>
      </c>
    </row>
    <row r="23" ht="20.15" customHeight="1">
      <c r="A23" s="6">
        <f>A22+1</f>
        <v>20</v>
      </c>
      <c r="B23" s="18">
        <v>2.563611111110</v>
      </c>
      <c r="C23" s="12">
        <v>46</v>
      </c>
      <c r="D23" s="11">
        <v>2.894166666670</v>
      </c>
      <c r="E23" s="12">
        <v>52</v>
      </c>
      <c r="F23" s="11">
        <v>2.523333333330</v>
      </c>
      <c r="G23" s="13">
        <v>46</v>
      </c>
    </row>
    <row r="24" ht="20.15" customHeight="1">
      <c r="A24" s="6">
        <f>A23+1</f>
        <v>21</v>
      </c>
      <c r="B24" s="14">
        <v>3.044722222220</v>
      </c>
      <c r="C24" s="15">
        <v>56</v>
      </c>
      <c r="D24" s="14">
        <v>2.440277777780</v>
      </c>
      <c r="E24" s="15">
        <v>44</v>
      </c>
      <c r="F24" s="14">
        <v>2.384166666670</v>
      </c>
      <c r="G24" s="17">
        <v>44</v>
      </c>
    </row>
    <row r="25" ht="20.15" customHeight="1">
      <c r="A25" s="6">
        <f>A24+1</f>
        <v>22</v>
      </c>
      <c r="B25" s="18">
        <v>2.758333333330</v>
      </c>
      <c r="C25" s="12">
        <v>50</v>
      </c>
      <c r="D25" s="18">
        <v>2.456666666670</v>
      </c>
      <c r="E25" s="12">
        <v>44</v>
      </c>
      <c r="F25" s="11">
        <v>3.283055555560</v>
      </c>
      <c r="G25" s="13">
        <v>62</v>
      </c>
    </row>
    <row r="26" ht="20.15" customHeight="1">
      <c r="A26" s="6">
        <f>A25+1</f>
        <v>23</v>
      </c>
      <c r="B26" s="14">
        <v>2.02</v>
      </c>
      <c r="C26" s="15">
        <v>36</v>
      </c>
      <c r="D26" s="16">
        <v>2.808611111110</v>
      </c>
      <c r="E26" s="15">
        <v>50</v>
      </c>
      <c r="F26" s="16">
        <v>2.6372222222</v>
      </c>
      <c r="G26" s="17">
        <v>48</v>
      </c>
    </row>
    <row r="27" ht="20.15" customHeight="1">
      <c r="A27" s="6">
        <f>A26+1</f>
        <v>24</v>
      </c>
      <c r="B27" s="18">
        <v>2.621944444440</v>
      </c>
      <c r="C27" s="12">
        <v>46</v>
      </c>
      <c r="D27" s="11">
        <v>2.450833333330</v>
      </c>
      <c r="E27" s="12">
        <v>44</v>
      </c>
      <c r="F27" s="18">
        <v>2.666666666670</v>
      </c>
      <c r="G27" s="13">
        <v>48</v>
      </c>
    </row>
    <row r="28" ht="20.15" customHeight="1">
      <c r="A28" s="6">
        <f>A27+1</f>
        <v>25</v>
      </c>
      <c r="B28" s="16">
        <v>2.325833333330</v>
      </c>
      <c r="C28" s="15">
        <v>42</v>
      </c>
      <c r="D28" s="16">
        <v>2.93</v>
      </c>
      <c r="E28" s="15">
        <v>52</v>
      </c>
      <c r="F28" s="16">
        <v>2.512222222220</v>
      </c>
      <c r="G28" s="17">
        <v>46</v>
      </c>
    </row>
    <row r="29" ht="19.9" customHeight="1">
      <c r="A29" s="6">
        <f>A28+1</f>
        <v>26</v>
      </c>
      <c r="B29" s="18">
        <v>3.049722222220</v>
      </c>
      <c r="C29" s="12">
        <v>56</v>
      </c>
      <c r="D29" s="11">
        <v>2.300277777780</v>
      </c>
      <c r="E29" s="12">
        <v>42</v>
      </c>
      <c r="F29" s="11">
        <v>2.304444444440</v>
      </c>
      <c r="G29" s="13">
        <v>42</v>
      </c>
    </row>
    <row r="30" ht="19.9" customHeight="1">
      <c r="A30" s="6">
        <f>A29+1</f>
        <v>27</v>
      </c>
      <c r="B30" s="16">
        <v>2.405</v>
      </c>
      <c r="C30" s="15">
        <v>44</v>
      </c>
      <c r="D30" s="16">
        <v>2.688611111110</v>
      </c>
      <c r="E30" s="15">
        <v>48</v>
      </c>
      <c r="F30" s="16">
        <v>2.764444444440</v>
      </c>
      <c r="G30" s="17">
        <v>50</v>
      </c>
    </row>
    <row r="31" ht="19.9" customHeight="1">
      <c r="A31" s="6">
        <f>A30+1</f>
        <v>28</v>
      </c>
      <c r="B31" s="11">
        <v>2.468333333330</v>
      </c>
      <c r="C31" s="12">
        <v>44</v>
      </c>
      <c r="D31" s="18">
        <v>2.222777777780</v>
      </c>
      <c r="E31" s="12">
        <v>40</v>
      </c>
      <c r="F31" s="11">
        <v>2.5036111111</v>
      </c>
      <c r="G31" s="13">
        <v>46</v>
      </c>
    </row>
    <row r="32" ht="19.9" customHeight="1">
      <c r="A32" s="6">
        <f>A31+1</f>
        <v>29</v>
      </c>
      <c r="B32" s="16">
        <v>2.472222222220</v>
      </c>
      <c r="C32" s="15">
        <v>44</v>
      </c>
      <c r="D32" s="16">
        <v>2.683333333330</v>
      </c>
      <c r="E32" s="15">
        <v>48</v>
      </c>
      <c r="F32" s="16">
        <v>2.510833333330</v>
      </c>
      <c r="G32" s="17">
        <v>46</v>
      </c>
    </row>
    <row r="33" ht="19.9" customHeight="1">
      <c r="A33" s="6">
        <f>A32+1</f>
        <v>30</v>
      </c>
      <c r="B33" s="18">
        <v>2.231944444440</v>
      </c>
      <c r="C33" s="12">
        <v>40</v>
      </c>
      <c r="D33" s="18">
        <v>2.507222222220</v>
      </c>
      <c r="E33" s="12">
        <v>44</v>
      </c>
      <c r="F33" s="11">
        <v>2.546666666670</v>
      </c>
      <c r="G33" s="13">
        <v>46</v>
      </c>
    </row>
    <row r="34" ht="19.9" customHeight="1">
      <c r="A34" s="6">
        <f>A33+1</f>
        <v>31</v>
      </c>
      <c r="B34" s="16">
        <v>2.706388888890</v>
      </c>
      <c r="C34" s="15">
        <v>48</v>
      </c>
      <c r="D34" s="14">
        <v>3.273055555560</v>
      </c>
      <c r="E34" s="15">
        <v>58</v>
      </c>
      <c r="F34" s="16">
        <v>2.525</v>
      </c>
      <c r="G34" s="17">
        <v>46</v>
      </c>
    </row>
    <row r="35" ht="19.9" customHeight="1">
      <c r="A35" s="6">
        <f>A34+1</f>
        <v>32</v>
      </c>
      <c r="B35" s="11">
        <v>2.325</v>
      </c>
      <c r="C35" s="12">
        <v>42</v>
      </c>
      <c r="D35" s="11">
        <v>2.445</v>
      </c>
      <c r="E35" s="12">
        <v>44</v>
      </c>
      <c r="F35" s="11">
        <v>2.7388888888</v>
      </c>
      <c r="G35" s="13">
        <v>50</v>
      </c>
    </row>
    <row r="36" ht="19.9" customHeight="1">
      <c r="A36" s="6">
        <f>A35+1</f>
        <v>33</v>
      </c>
      <c r="B36" s="16">
        <v>2.501666666670</v>
      </c>
      <c r="C36" s="15">
        <v>44</v>
      </c>
      <c r="D36" s="16">
        <v>3.184722222220</v>
      </c>
      <c r="E36" s="15">
        <v>58</v>
      </c>
      <c r="F36" s="16">
        <v>3.49</v>
      </c>
      <c r="G36" s="17">
        <v>62</v>
      </c>
    </row>
    <row r="37" ht="19.9" customHeight="1">
      <c r="A37" s="6">
        <f>A36+1</f>
        <v>34</v>
      </c>
      <c r="B37" s="11">
        <v>2.669722222220</v>
      </c>
      <c r="C37" s="12">
        <v>48</v>
      </c>
      <c r="D37" s="11">
        <v>2.351944444440</v>
      </c>
      <c r="E37" s="12">
        <v>42</v>
      </c>
      <c r="F37" s="18">
        <v>2.381666666670</v>
      </c>
      <c r="G37" s="13">
        <v>44</v>
      </c>
    </row>
    <row r="38" ht="19.9" customHeight="1">
      <c r="A38" s="6">
        <f>A37+1</f>
        <v>35</v>
      </c>
      <c r="B38" s="14">
        <v>2.640555555560</v>
      </c>
      <c r="C38" s="15">
        <v>48</v>
      </c>
      <c r="D38" s="16">
        <v>2.440555555560</v>
      </c>
      <c r="E38" s="15">
        <v>44</v>
      </c>
      <c r="F38" s="16">
        <v>2.4825</v>
      </c>
      <c r="G38" s="17">
        <v>44</v>
      </c>
    </row>
    <row r="39" ht="19.9" customHeight="1">
      <c r="A39" s="6">
        <f>A38+1</f>
        <v>36</v>
      </c>
      <c r="B39" s="11">
        <v>2.315277777780</v>
      </c>
      <c r="C39" s="12">
        <v>42</v>
      </c>
      <c r="D39" s="11">
        <v>2.298611111110</v>
      </c>
      <c r="E39" s="12">
        <v>42</v>
      </c>
      <c r="F39" s="11">
        <v>2.455277777780</v>
      </c>
      <c r="G39" s="13">
        <v>44</v>
      </c>
    </row>
    <row r="40" ht="19.9" customHeight="1">
      <c r="A40" s="6">
        <f>A39+1</f>
        <v>37</v>
      </c>
      <c r="B40" s="16">
        <v>3.335833333330</v>
      </c>
      <c r="C40" s="15">
        <v>62</v>
      </c>
      <c r="D40" s="14">
        <v>2.135</v>
      </c>
      <c r="E40" s="15">
        <v>38</v>
      </c>
      <c r="F40" s="16">
        <v>2.64</v>
      </c>
      <c r="G40" s="17">
        <v>48</v>
      </c>
    </row>
    <row r="41" ht="19.9" customHeight="1">
      <c r="A41" s="6">
        <f>A40+1</f>
        <v>38</v>
      </c>
      <c r="B41" s="11">
        <v>2.602777777780</v>
      </c>
      <c r="C41" s="12">
        <v>48</v>
      </c>
      <c r="D41" s="18">
        <v>2.698055555560</v>
      </c>
      <c r="E41" s="12">
        <v>48</v>
      </c>
      <c r="F41" s="18">
        <v>2.5241666666</v>
      </c>
      <c r="G41" s="13">
        <v>46</v>
      </c>
    </row>
    <row r="42" ht="19.9" customHeight="1">
      <c r="A42" s="6">
        <f>A41+1</f>
        <v>39</v>
      </c>
      <c r="B42" s="14">
        <v>2.798611111110</v>
      </c>
      <c r="C42" s="15">
        <v>50</v>
      </c>
      <c r="D42" s="14">
        <v>2.409166666670</v>
      </c>
      <c r="E42" s="15">
        <v>44</v>
      </c>
      <c r="F42" s="16">
        <v>2.563055555560</v>
      </c>
      <c r="G42" s="17">
        <v>46</v>
      </c>
    </row>
    <row r="43" ht="19.9" customHeight="1">
      <c r="A43" s="6">
        <f>A42+1</f>
        <v>40</v>
      </c>
      <c r="B43" s="11">
        <v>2.713055555560</v>
      </c>
      <c r="C43" s="12">
        <v>50</v>
      </c>
      <c r="D43" s="11">
        <v>2.926388888890</v>
      </c>
      <c r="E43" s="12">
        <v>54</v>
      </c>
      <c r="F43" s="11">
        <v>2.535833333330</v>
      </c>
      <c r="G43" s="13">
        <v>46</v>
      </c>
    </row>
    <row r="44" ht="19.9" customHeight="1">
      <c r="A44" s="6">
        <f>A43+1</f>
        <v>41</v>
      </c>
      <c r="B44" s="16">
        <v>2.468611111110</v>
      </c>
      <c r="C44" s="15">
        <v>44</v>
      </c>
      <c r="D44" s="16">
        <v>2.8177777777</v>
      </c>
      <c r="E44" s="15">
        <v>52</v>
      </c>
      <c r="F44" s="14">
        <v>2.6225</v>
      </c>
      <c r="G44" s="17">
        <v>48</v>
      </c>
    </row>
    <row r="45" ht="19.9" customHeight="1">
      <c r="A45" s="6">
        <f>A44+1</f>
        <v>42</v>
      </c>
      <c r="B45" s="11">
        <v>2.959722222220</v>
      </c>
      <c r="C45" s="12">
        <v>54</v>
      </c>
      <c r="D45" s="11">
        <v>2.326388888890</v>
      </c>
      <c r="E45" s="12">
        <v>42</v>
      </c>
      <c r="F45" s="11">
        <v>2.547222222220</v>
      </c>
      <c r="G45" s="13">
        <v>46</v>
      </c>
    </row>
    <row r="46" ht="19.9" customHeight="1">
      <c r="A46" s="6">
        <f>A45+1</f>
        <v>43</v>
      </c>
      <c r="B46" s="16">
        <v>2.631944444440</v>
      </c>
      <c r="C46" s="15">
        <v>48</v>
      </c>
      <c r="D46" s="16">
        <v>2.704722222220</v>
      </c>
      <c r="E46" s="15">
        <v>48</v>
      </c>
      <c r="F46" s="16">
        <v>2.509166666670</v>
      </c>
      <c r="G46" s="17">
        <v>46</v>
      </c>
    </row>
    <row r="47" ht="19.9" customHeight="1">
      <c r="A47" s="6">
        <f>A46+1</f>
        <v>44</v>
      </c>
      <c r="B47" s="11">
        <v>2.068055555560</v>
      </c>
      <c r="C47" s="12">
        <v>36</v>
      </c>
      <c r="D47" s="18">
        <v>2.576666666670</v>
      </c>
      <c r="E47" s="12">
        <v>46</v>
      </c>
      <c r="F47" s="11">
        <v>2.873055555560</v>
      </c>
      <c r="G47" s="13">
        <v>52</v>
      </c>
    </row>
    <row r="48" ht="19.9" customHeight="1">
      <c r="A48" s="6">
        <f>A47+1</f>
        <v>45</v>
      </c>
      <c r="B48" s="16">
        <v>2.456111111110</v>
      </c>
      <c r="C48" s="15">
        <v>44</v>
      </c>
      <c r="D48" s="16">
        <v>2.688333333330</v>
      </c>
      <c r="E48" s="15">
        <v>48</v>
      </c>
      <c r="F48" s="16">
        <v>2.212222222220</v>
      </c>
      <c r="G48" s="17">
        <v>40</v>
      </c>
    </row>
    <row r="49" ht="19.9" customHeight="1">
      <c r="A49" s="6">
        <f>A48+1</f>
        <v>46</v>
      </c>
      <c r="B49" s="11">
        <v>2.562777777780</v>
      </c>
      <c r="C49" s="12">
        <v>46</v>
      </c>
      <c r="D49" s="11">
        <v>2.772</v>
      </c>
      <c r="E49" s="12">
        <v>50</v>
      </c>
      <c r="F49" s="11">
        <v>2.665555555560</v>
      </c>
      <c r="G49" s="13">
        <v>48</v>
      </c>
    </row>
    <row r="50" ht="19.9" customHeight="1">
      <c r="A50" s="6">
        <f>A49+1</f>
        <v>47</v>
      </c>
      <c r="B50" s="16">
        <v>2.436666666670</v>
      </c>
      <c r="C50" s="15">
        <v>44</v>
      </c>
      <c r="D50" s="16">
        <v>2.447777777780</v>
      </c>
      <c r="E50" s="15">
        <v>44</v>
      </c>
      <c r="F50" s="14">
        <v>2.639722222220</v>
      </c>
      <c r="G50" s="17">
        <v>48</v>
      </c>
    </row>
    <row r="51" ht="19.9" customHeight="1">
      <c r="A51" s="6">
        <f>A50+1</f>
        <v>48</v>
      </c>
      <c r="B51" s="18">
        <v>2.573333333330</v>
      </c>
      <c r="C51" s="12">
        <v>46</v>
      </c>
      <c r="D51" s="11">
        <v>2.686666666670</v>
      </c>
      <c r="E51" s="12">
        <v>50</v>
      </c>
      <c r="F51" s="11">
        <v>2.523055555560</v>
      </c>
      <c r="G51" s="13">
        <v>46</v>
      </c>
    </row>
    <row r="52" ht="19.9" customHeight="1">
      <c r="A52" s="6">
        <f>A51+1</f>
        <v>49</v>
      </c>
      <c r="B52" s="16">
        <v>2.983888888890</v>
      </c>
      <c r="C52" s="15">
        <v>54</v>
      </c>
      <c r="D52" s="14">
        <v>2.712222222220</v>
      </c>
      <c r="E52" s="15">
        <v>48</v>
      </c>
      <c r="F52" s="16">
        <v>2.678888888890</v>
      </c>
      <c r="G52" s="17">
        <v>50</v>
      </c>
    </row>
    <row r="53" ht="19.9" customHeight="1">
      <c r="A53" s="6">
        <f>A52+1</f>
        <v>50</v>
      </c>
      <c r="B53" s="18">
        <v>2.448333333330</v>
      </c>
      <c r="C53" s="12">
        <v>44</v>
      </c>
      <c r="D53" s="11">
        <v>2.440555555560</v>
      </c>
      <c r="E53" s="12">
        <v>44</v>
      </c>
      <c r="F53" s="11">
        <v>2.651666666670</v>
      </c>
      <c r="G53" s="13">
        <v>48</v>
      </c>
    </row>
    <row r="54" ht="19.9" customHeight="1">
      <c r="A54" s="6">
        <f>A53+1</f>
        <v>51</v>
      </c>
      <c r="B54" s="14">
        <v>2.716666666670</v>
      </c>
      <c r="C54" s="15">
        <v>48</v>
      </c>
      <c r="D54" s="16">
        <v>3.6836111111</v>
      </c>
      <c r="E54" s="15">
        <v>64</v>
      </c>
      <c r="F54" s="16">
        <v>2.514166666670</v>
      </c>
      <c r="G54" s="17">
        <v>46</v>
      </c>
    </row>
    <row r="55" ht="19.9" customHeight="1">
      <c r="A55" s="6">
        <f>A54+1</f>
        <v>52</v>
      </c>
      <c r="B55" s="18">
        <v>2.976944444440</v>
      </c>
      <c r="C55" s="12">
        <v>52</v>
      </c>
      <c r="D55" s="11">
        <v>2.479166666670</v>
      </c>
      <c r="E55" s="12">
        <v>44</v>
      </c>
      <c r="F55" s="11">
        <v>2.426388888890</v>
      </c>
      <c r="G55" s="13">
        <v>44</v>
      </c>
    </row>
    <row r="56" ht="19.9" customHeight="1">
      <c r="A56" s="6">
        <f>A55+1</f>
        <v>53</v>
      </c>
      <c r="B56" s="14">
        <v>2.821944444440</v>
      </c>
      <c r="C56" s="15">
        <v>52</v>
      </c>
      <c r="D56" s="16">
        <v>2.3041666666</v>
      </c>
      <c r="E56" s="15">
        <v>42</v>
      </c>
      <c r="F56" s="16">
        <v>2.542777777780</v>
      </c>
      <c r="G56" s="17">
        <v>46</v>
      </c>
    </row>
    <row r="57" ht="19.9" customHeight="1">
      <c r="A57" s="6">
        <f>A56+1</f>
        <v>54</v>
      </c>
      <c r="B57" s="11">
        <v>2.603888888890</v>
      </c>
      <c r="C57" s="12">
        <v>48</v>
      </c>
      <c r="D57" s="11">
        <v>2.683611111110</v>
      </c>
      <c r="E57" s="12">
        <v>48</v>
      </c>
      <c r="F57" s="18">
        <v>2.982222222220</v>
      </c>
      <c r="G57" s="13">
        <v>54</v>
      </c>
    </row>
    <row r="58" ht="19.9" customHeight="1">
      <c r="A58" s="6">
        <f>A57+1</f>
        <v>55</v>
      </c>
      <c r="B58" s="14">
        <v>2.370277777780</v>
      </c>
      <c r="C58" s="15">
        <v>42</v>
      </c>
      <c r="D58" s="16">
        <v>2.546666666670</v>
      </c>
      <c r="E58" s="15">
        <v>46</v>
      </c>
      <c r="F58" s="16">
        <v>2.879166666670</v>
      </c>
      <c r="G58" s="17">
        <v>52</v>
      </c>
    </row>
    <row r="59" ht="19.9" customHeight="1">
      <c r="A59" s="6">
        <f>A58+1</f>
        <v>56</v>
      </c>
      <c r="B59" s="11">
        <v>2.576111111110</v>
      </c>
      <c r="C59" s="12">
        <v>48</v>
      </c>
      <c r="D59" s="11">
        <v>2.645</v>
      </c>
      <c r="E59" s="12">
        <v>50</v>
      </c>
      <c r="F59" s="11">
        <v>2.538333333330</v>
      </c>
      <c r="G59" s="13">
        <v>46</v>
      </c>
    </row>
    <row r="60" ht="19.9" customHeight="1">
      <c r="A60" s="6">
        <f>A59+1</f>
        <v>57</v>
      </c>
      <c r="B60" s="16">
        <v>2.6825</v>
      </c>
      <c r="C60" s="19">
        <v>50</v>
      </c>
      <c r="D60" s="16">
        <v>2.468611111110</v>
      </c>
      <c r="E60" s="15">
        <v>44</v>
      </c>
      <c r="F60" s="16">
        <v>2.528888888890</v>
      </c>
      <c r="G60" s="17">
        <v>46</v>
      </c>
    </row>
    <row r="61" ht="19.9" customHeight="1">
      <c r="A61" s="6">
        <f>A60+1</f>
        <v>58</v>
      </c>
      <c r="B61" s="18">
        <v>2.33</v>
      </c>
      <c r="C61" s="12">
        <v>42</v>
      </c>
      <c r="D61" s="11">
        <v>2.925555555560</v>
      </c>
      <c r="E61" s="12">
        <v>54</v>
      </c>
      <c r="F61" s="11">
        <v>2.741111111110</v>
      </c>
      <c r="G61" s="13">
        <v>50</v>
      </c>
    </row>
    <row r="62" ht="19.9" customHeight="1">
      <c r="A62" s="6">
        <f>A61+1</f>
        <v>59</v>
      </c>
      <c r="B62" s="16">
        <v>2.898333333330</v>
      </c>
      <c r="C62" s="15">
        <v>54</v>
      </c>
      <c r="D62" s="14">
        <v>3.05</v>
      </c>
      <c r="E62" s="15">
        <v>56</v>
      </c>
      <c r="F62" s="16">
        <v>2.419444444440</v>
      </c>
      <c r="G62" s="17">
        <v>44</v>
      </c>
    </row>
    <row r="63" ht="19.9" customHeight="1">
      <c r="A63" s="6">
        <f>A62+1</f>
        <v>60</v>
      </c>
      <c r="B63" s="18">
        <v>2.217777777780</v>
      </c>
      <c r="C63" s="12">
        <v>40</v>
      </c>
      <c r="D63" s="11">
        <v>2.3525</v>
      </c>
      <c r="E63" s="12">
        <v>42</v>
      </c>
      <c r="F63" s="11">
        <v>2.918333333330</v>
      </c>
      <c r="G63" s="13">
        <v>52</v>
      </c>
    </row>
    <row r="64" ht="19.9" customHeight="1">
      <c r="A64" s="6">
        <f>A63+1</f>
        <v>61</v>
      </c>
      <c r="B64" s="16">
        <v>2.951111111110</v>
      </c>
      <c r="C64" s="15">
        <v>56</v>
      </c>
      <c r="D64" s="16">
        <v>2.475</v>
      </c>
      <c r="E64" s="15">
        <v>44</v>
      </c>
      <c r="F64" s="14">
        <v>3.074722222220</v>
      </c>
      <c r="G64" s="17">
        <v>56</v>
      </c>
    </row>
    <row r="65" ht="19.9" customHeight="1">
      <c r="A65" s="6">
        <f>A64+1</f>
        <v>62</v>
      </c>
      <c r="B65" s="11">
        <v>2.719722222220</v>
      </c>
      <c r="C65" s="12">
        <v>50</v>
      </c>
      <c r="D65" s="11">
        <v>2.355555555560</v>
      </c>
      <c r="E65" s="12">
        <v>42</v>
      </c>
      <c r="F65" s="11">
        <v>2.663888888890</v>
      </c>
      <c r="G65" s="13">
        <v>48</v>
      </c>
    </row>
    <row r="66" ht="19.9" customHeight="1">
      <c r="A66" s="6">
        <f>A65+1</f>
        <v>63</v>
      </c>
      <c r="B66" s="16">
        <v>2.325833333330</v>
      </c>
      <c r="C66" s="15">
        <v>42</v>
      </c>
      <c r="D66" s="16">
        <v>2.621944444440</v>
      </c>
      <c r="E66" s="15">
        <v>48</v>
      </c>
      <c r="F66" s="14">
        <v>2.520833333330</v>
      </c>
      <c r="G66" s="17">
        <v>46</v>
      </c>
    </row>
    <row r="67" ht="19.9" customHeight="1">
      <c r="A67" s="6">
        <f>A66+1</f>
        <v>64</v>
      </c>
      <c r="B67" s="11">
        <v>2.697777777780</v>
      </c>
      <c r="C67" s="12">
        <v>50</v>
      </c>
      <c r="D67" s="11">
        <v>2.971388888890</v>
      </c>
      <c r="E67" s="12">
        <v>54</v>
      </c>
      <c r="F67" s="18">
        <v>2.845555555560</v>
      </c>
      <c r="G67" s="13">
        <v>50</v>
      </c>
    </row>
    <row r="68" ht="19.9" customHeight="1">
      <c r="A68" s="6">
        <f>A67+1</f>
        <v>65</v>
      </c>
      <c r="B68" s="14">
        <v>2.709444444440</v>
      </c>
      <c r="C68" s="15">
        <v>50</v>
      </c>
      <c r="D68" s="14">
        <v>2.345277777780</v>
      </c>
      <c r="E68" s="15">
        <v>42</v>
      </c>
      <c r="F68" s="16">
        <v>2.493888888890</v>
      </c>
      <c r="G68" s="17">
        <v>46</v>
      </c>
    </row>
    <row r="69" ht="19.9" customHeight="1">
      <c r="A69" s="6">
        <f>A68+1</f>
        <v>66</v>
      </c>
      <c r="B69" s="18">
        <v>2.456111111110</v>
      </c>
      <c r="C69" s="12">
        <v>44</v>
      </c>
      <c r="D69" s="11">
        <v>3.381388888890</v>
      </c>
      <c r="E69" s="12">
        <v>60</v>
      </c>
      <c r="F69" s="11">
        <v>2.690833333330</v>
      </c>
      <c r="G69" s="13">
        <v>50</v>
      </c>
    </row>
    <row r="70" ht="19.9" customHeight="1">
      <c r="A70" s="6">
        <f>A69+1</f>
        <v>67</v>
      </c>
      <c r="B70" s="16">
        <v>2.3269444444</v>
      </c>
      <c r="C70" s="15">
        <v>42</v>
      </c>
      <c r="D70" s="14">
        <v>2.422222222220</v>
      </c>
      <c r="E70" s="15">
        <v>44</v>
      </c>
      <c r="F70" s="16">
        <v>2.500833333330</v>
      </c>
      <c r="G70" s="17">
        <v>46</v>
      </c>
    </row>
    <row r="71" ht="19.9" customHeight="1">
      <c r="A71" s="6">
        <f>A70+1</f>
        <v>68</v>
      </c>
      <c r="B71" s="18">
        <v>2.340277777780</v>
      </c>
      <c r="C71" s="12">
        <v>42</v>
      </c>
      <c r="D71" s="11">
        <v>2.984444444440</v>
      </c>
      <c r="E71" s="12">
        <v>54</v>
      </c>
      <c r="F71" s="11">
        <v>2.536111111110</v>
      </c>
      <c r="G71" s="13">
        <v>46</v>
      </c>
    </row>
    <row r="72" ht="19.9" customHeight="1">
      <c r="A72" s="6">
        <f>A71+1</f>
        <v>69</v>
      </c>
      <c r="B72" s="16">
        <v>2.434444444440</v>
      </c>
      <c r="C72" s="15">
        <v>44</v>
      </c>
      <c r="D72" s="16">
        <v>2.9977777777</v>
      </c>
      <c r="E72" s="15">
        <v>54</v>
      </c>
      <c r="F72" s="16">
        <v>2.5325</v>
      </c>
      <c r="G72" s="17">
        <v>46</v>
      </c>
    </row>
    <row r="73" ht="19.9" customHeight="1">
      <c r="A73" s="6">
        <f>A72+1</f>
        <v>70</v>
      </c>
      <c r="B73" s="11">
        <v>2.537222222220</v>
      </c>
      <c r="C73" s="12">
        <v>46</v>
      </c>
      <c r="D73" s="11">
        <v>2.478888888890</v>
      </c>
      <c r="E73" s="12">
        <v>44</v>
      </c>
      <c r="F73" s="11">
        <v>2.438888888890</v>
      </c>
      <c r="G73" s="13">
        <v>44</v>
      </c>
    </row>
    <row r="74" ht="19.9" customHeight="1">
      <c r="A74" s="6">
        <f>A73+1</f>
        <v>71</v>
      </c>
      <c r="B74" s="16">
        <v>2.206666666670</v>
      </c>
      <c r="C74" s="15">
        <v>40</v>
      </c>
      <c r="D74" s="16">
        <v>2.669444444440</v>
      </c>
      <c r="E74" s="15">
        <v>48</v>
      </c>
      <c r="F74" s="16">
        <v>2.531111111110</v>
      </c>
      <c r="G74" s="17">
        <v>46</v>
      </c>
    </row>
    <row r="75" ht="19.9" customHeight="1">
      <c r="A75" s="6">
        <f>A74+1</f>
        <v>72</v>
      </c>
      <c r="B75" s="18">
        <v>2.4061111111</v>
      </c>
      <c r="C75" s="12">
        <v>44</v>
      </c>
      <c r="D75" s="11">
        <v>3.186388888890</v>
      </c>
      <c r="E75" s="12">
        <v>56</v>
      </c>
      <c r="F75" s="11">
        <v>2.625833333330</v>
      </c>
      <c r="G75" s="13">
        <v>48</v>
      </c>
    </row>
    <row r="76" ht="19.9" customHeight="1">
      <c r="A76" s="6">
        <f>A75+1</f>
        <v>73</v>
      </c>
      <c r="B76" s="16">
        <v>2.128055555560</v>
      </c>
      <c r="C76" s="15">
        <v>38</v>
      </c>
      <c r="D76" s="16">
        <v>2.261388888890</v>
      </c>
      <c r="E76" s="15">
        <v>40</v>
      </c>
      <c r="F76" s="16">
        <v>2.416388888890</v>
      </c>
      <c r="G76" s="17">
        <v>44</v>
      </c>
    </row>
    <row r="77" ht="19.9" customHeight="1">
      <c r="A77" s="6">
        <f>A76+1</f>
        <v>74</v>
      </c>
      <c r="B77" s="18">
        <v>2.918611111110</v>
      </c>
      <c r="C77" s="12">
        <v>54</v>
      </c>
      <c r="D77" s="11">
        <v>2.345833333330</v>
      </c>
      <c r="E77" s="12">
        <v>42</v>
      </c>
      <c r="F77" s="11">
        <v>2.517777777780</v>
      </c>
      <c r="G77" s="13">
        <v>46</v>
      </c>
    </row>
    <row r="78" ht="19.9" customHeight="1">
      <c r="A78" s="6">
        <f>A77+1</f>
        <v>75</v>
      </c>
      <c r="B78" s="14">
        <v>2.674166666670</v>
      </c>
      <c r="C78" s="15">
        <v>48</v>
      </c>
      <c r="D78" s="16">
        <v>2.410555555560</v>
      </c>
      <c r="E78" s="15">
        <v>44</v>
      </c>
      <c r="F78" s="16">
        <v>2.537222222220</v>
      </c>
      <c r="G78" s="17">
        <v>46</v>
      </c>
    </row>
    <row r="79" ht="19.9" customHeight="1">
      <c r="A79" s="6">
        <f>A78+1</f>
        <v>76</v>
      </c>
      <c r="B79" s="11">
        <v>2.818888888890</v>
      </c>
      <c r="C79" s="12">
        <v>50</v>
      </c>
      <c r="D79" s="11">
        <v>2.250277777780</v>
      </c>
      <c r="E79" s="12">
        <v>40</v>
      </c>
      <c r="F79" s="11">
        <v>2.426944444440</v>
      </c>
      <c r="G79" s="13">
        <v>44</v>
      </c>
    </row>
    <row r="80" ht="19.9" customHeight="1">
      <c r="A80" s="6">
        <f>A79+1</f>
        <v>77</v>
      </c>
      <c r="B80" s="16">
        <v>2.211388888890</v>
      </c>
      <c r="C80" s="15">
        <v>40</v>
      </c>
      <c r="D80" s="16">
        <v>2.218055555560</v>
      </c>
      <c r="E80" s="15">
        <v>40</v>
      </c>
      <c r="F80" s="16">
        <v>2.415555555560</v>
      </c>
      <c r="G80" s="17">
        <v>44</v>
      </c>
    </row>
    <row r="81" ht="19.9" customHeight="1">
      <c r="A81" s="6">
        <f>A80+1</f>
        <v>78</v>
      </c>
      <c r="B81" s="11">
        <v>2.46</v>
      </c>
      <c r="C81" s="12">
        <v>44</v>
      </c>
      <c r="D81" s="18">
        <v>2.1238888888</v>
      </c>
      <c r="E81" s="12">
        <v>38</v>
      </c>
      <c r="F81" s="11">
        <v>3.057777777780</v>
      </c>
      <c r="G81" s="13">
        <v>56</v>
      </c>
    </row>
    <row r="82" ht="19.9" customHeight="1">
      <c r="A82" s="6">
        <f>A81+1</f>
        <v>79</v>
      </c>
      <c r="B82" s="14">
        <v>2.491388888890</v>
      </c>
      <c r="C82" s="15">
        <v>46</v>
      </c>
      <c r="D82" s="16">
        <v>2.328888888890</v>
      </c>
      <c r="E82" s="15">
        <v>42</v>
      </c>
      <c r="F82" s="16">
        <v>2.525</v>
      </c>
      <c r="G82" s="17">
        <v>46</v>
      </c>
    </row>
    <row r="83" ht="19.9" customHeight="1">
      <c r="A83" s="6">
        <f>A82+1</f>
        <v>80</v>
      </c>
      <c r="B83" s="18">
        <v>2.4425</v>
      </c>
      <c r="C83" s="12">
        <v>44</v>
      </c>
      <c r="D83" s="11">
        <v>3.409444444440</v>
      </c>
      <c r="E83" s="12">
        <v>60</v>
      </c>
      <c r="F83" s="11">
        <v>2.499444444440</v>
      </c>
      <c r="G83" s="13">
        <v>46</v>
      </c>
    </row>
    <row r="84" ht="19.9" customHeight="1">
      <c r="A84" s="6">
        <f>A83+1</f>
        <v>81</v>
      </c>
      <c r="B84" s="16">
        <v>2.663888888890</v>
      </c>
      <c r="C84" s="15">
        <v>48</v>
      </c>
      <c r="D84" s="16">
        <v>2.248333333330</v>
      </c>
      <c r="E84" s="15">
        <v>40</v>
      </c>
      <c r="F84" s="14">
        <v>2.630833333330</v>
      </c>
      <c r="G84" s="17">
        <v>48</v>
      </c>
    </row>
    <row r="85" ht="19.9" customHeight="1">
      <c r="A85" s="6">
        <f>A84+1</f>
        <v>82</v>
      </c>
      <c r="B85" s="11">
        <v>2.451111111110</v>
      </c>
      <c r="C85" s="12">
        <v>44</v>
      </c>
      <c r="D85" s="11">
        <v>2.139166666670</v>
      </c>
      <c r="E85" s="12">
        <v>38</v>
      </c>
      <c r="F85" s="18">
        <v>2.836111111110</v>
      </c>
      <c r="G85" s="13">
        <v>52</v>
      </c>
    </row>
    <row r="86" ht="19.9" customHeight="1">
      <c r="A86" s="6">
        <f>A85+1</f>
        <v>83</v>
      </c>
      <c r="B86" s="16">
        <v>3.026666666670</v>
      </c>
      <c r="C86" s="15">
        <v>56</v>
      </c>
      <c r="D86" s="16">
        <v>2.4727777777</v>
      </c>
      <c r="E86" s="15">
        <v>44</v>
      </c>
      <c r="F86" s="16">
        <v>2.4008333333</v>
      </c>
      <c r="G86" s="17">
        <v>44</v>
      </c>
    </row>
    <row r="87" ht="19.9" customHeight="1">
      <c r="A87" s="6">
        <f>A86+1</f>
        <v>84</v>
      </c>
      <c r="B87" s="11">
        <v>3.095833333330</v>
      </c>
      <c r="C87" s="12">
        <v>54</v>
      </c>
      <c r="D87" s="18">
        <v>2.563611111110</v>
      </c>
      <c r="E87" s="12">
        <v>46</v>
      </c>
      <c r="F87" s="11">
        <v>2.863611111110</v>
      </c>
      <c r="G87" s="13">
        <v>52</v>
      </c>
    </row>
    <row r="88" ht="19.9" customHeight="1">
      <c r="A88" s="6">
        <f>A87+1</f>
        <v>85</v>
      </c>
      <c r="B88" s="16">
        <v>2.284444444440</v>
      </c>
      <c r="C88" s="15">
        <v>42</v>
      </c>
      <c r="D88" s="16">
        <v>2.421666666670</v>
      </c>
      <c r="E88" s="15">
        <v>44</v>
      </c>
      <c r="F88" s="16">
        <v>2.675277777780</v>
      </c>
      <c r="G88" s="17">
        <v>48</v>
      </c>
    </row>
    <row r="89" ht="19.9" customHeight="1">
      <c r="A89" s="6">
        <f>A88+1</f>
        <v>86</v>
      </c>
      <c r="B89" s="11">
        <v>2.191944444440</v>
      </c>
      <c r="C89" s="12">
        <v>40</v>
      </c>
      <c r="D89" s="11">
        <v>2.541944444440</v>
      </c>
      <c r="E89" s="12">
        <v>46</v>
      </c>
      <c r="F89" s="11">
        <v>2.769722222220</v>
      </c>
      <c r="G89" s="13">
        <v>50</v>
      </c>
    </row>
    <row r="90" ht="19.9" customHeight="1">
      <c r="A90" s="6">
        <f>A89+1</f>
        <v>87</v>
      </c>
      <c r="B90" s="14">
        <v>2.217222222220</v>
      </c>
      <c r="C90" s="15">
        <v>40</v>
      </c>
      <c r="D90" s="16">
        <v>2.700833333330</v>
      </c>
      <c r="E90" s="15">
        <v>50</v>
      </c>
      <c r="F90" s="16">
        <v>2.541388888890</v>
      </c>
      <c r="G90" s="17">
        <v>46</v>
      </c>
    </row>
    <row r="91" ht="19.9" customHeight="1">
      <c r="A91" s="6">
        <f>A90+1</f>
        <v>88</v>
      </c>
      <c r="B91" s="11">
        <v>2.301944444440</v>
      </c>
      <c r="C91" s="12">
        <v>42</v>
      </c>
      <c r="D91" s="11">
        <v>2.434722222220</v>
      </c>
      <c r="E91" s="12">
        <v>44</v>
      </c>
      <c r="F91" s="11">
        <v>2.606388888890</v>
      </c>
      <c r="G91" s="13">
        <v>48</v>
      </c>
    </row>
    <row r="92" ht="19.9" customHeight="1">
      <c r="A92" s="6">
        <f>A91+1</f>
        <v>89</v>
      </c>
      <c r="B92" s="16">
        <v>2.602777777780</v>
      </c>
      <c r="C92" s="15">
        <v>46</v>
      </c>
      <c r="D92" s="16">
        <v>2.345833333330</v>
      </c>
      <c r="E92" s="15">
        <v>42</v>
      </c>
      <c r="F92" s="16">
        <v>2.990277777780</v>
      </c>
      <c r="G92" s="17">
        <v>54</v>
      </c>
    </row>
    <row r="93" ht="19.9" customHeight="1">
      <c r="A93" s="6">
        <f>A92+1</f>
        <v>90</v>
      </c>
      <c r="B93" s="11">
        <v>2.52</v>
      </c>
      <c r="C93" s="12">
        <v>46</v>
      </c>
      <c r="D93" s="11">
        <v>2.702777777780</v>
      </c>
      <c r="E93" s="12">
        <v>50</v>
      </c>
      <c r="F93" s="18">
        <v>2.641666666670</v>
      </c>
      <c r="G93" s="13">
        <v>48</v>
      </c>
    </row>
    <row r="94" ht="19.9" customHeight="1">
      <c r="A94" s="6">
        <f>A93+1</f>
        <v>91</v>
      </c>
      <c r="B94" s="16">
        <v>2.448888888890</v>
      </c>
      <c r="C94" s="15">
        <v>44</v>
      </c>
      <c r="D94" s="16">
        <v>2.469444444440</v>
      </c>
      <c r="E94" s="15">
        <v>44</v>
      </c>
      <c r="F94" s="16">
        <v>2.650833333330</v>
      </c>
      <c r="G94" s="17">
        <v>48</v>
      </c>
    </row>
    <row r="95" ht="19.9" customHeight="1">
      <c r="A95" s="6">
        <f>A94+1</f>
        <v>92</v>
      </c>
      <c r="B95" s="11">
        <v>2.980277777780</v>
      </c>
      <c r="C95" s="12">
        <v>56</v>
      </c>
      <c r="D95" s="11">
        <v>2.460833333330</v>
      </c>
      <c r="E95" s="12">
        <v>44</v>
      </c>
      <c r="F95" s="11">
        <v>2.671666666670</v>
      </c>
      <c r="G95" s="13">
        <v>48</v>
      </c>
    </row>
    <row r="96" ht="19.9" customHeight="1">
      <c r="A96" s="6">
        <f>A95+1</f>
        <v>93</v>
      </c>
      <c r="B96" s="16">
        <v>2.443888888890</v>
      </c>
      <c r="C96" s="15">
        <v>44</v>
      </c>
      <c r="D96" s="16">
        <v>2.221666666670</v>
      </c>
      <c r="E96" s="15">
        <v>40</v>
      </c>
      <c r="F96" s="16">
        <v>2.727777777780</v>
      </c>
      <c r="G96" s="17">
        <v>50</v>
      </c>
    </row>
    <row r="97" ht="19.9" customHeight="1">
      <c r="A97" s="6">
        <f>A96+1</f>
        <v>94</v>
      </c>
      <c r="B97" s="18">
        <v>2.535833333330</v>
      </c>
      <c r="C97" s="12">
        <v>46</v>
      </c>
      <c r="D97" s="11">
        <v>2.682222222220</v>
      </c>
      <c r="E97" s="12">
        <v>50</v>
      </c>
      <c r="F97" s="18">
        <v>2.789722222220</v>
      </c>
      <c r="G97" s="13">
        <v>50</v>
      </c>
    </row>
    <row r="98" ht="19.9" customHeight="1">
      <c r="A98" s="6">
        <f>A97+1</f>
        <v>95</v>
      </c>
      <c r="B98" s="16">
        <v>3.079444444440</v>
      </c>
      <c r="C98" s="15">
        <v>58</v>
      </c>
      <c r="D98" s="14">
        <v>2.580555555560</v>
      </c>
      <c r="E98" s="15">
        <v>46</v>
      </c>
      <c r="F98" s="16">
        <v>2.432222222220</v>
      </c>
      <c r="G98" s="17">
        <v>44</v>
      </c>
    </row>
    <row r="99" ht="19.9" customHeight="1">
      <c r="A99" s="6">
        <f>A98+1</f>
        <v>96</v>
      </c>
      <c r="B99" s="11">
        <v>3.061111111110</v>
      </c>
      <c r="C99" s="12">
        <v>58</v>
      </c>
      <c r="D99" s="11">
        <v>2.347222222220</v>
      </c>
      <c r="E99" s="12">
        <v>42</v>
      </c>
      <c r="F99" s="18">
        <v>2.6275</v>
      </c>
      <c r="G99" s="13">
        <v>48</v>
      </c>
    </row>
    <row r="100" ht="19.9" customHeight="1">
      <c r="A100" s="6">
        <f>A99+1</f>
        <v>97</v>
      </c>
      <c r="B100" s="16">
        <v>3.0658333333</v>
      </c>
      <c r="C100" s="15">
        <v>58</v>
      </c>
      <c r="D100" s="16">
        <v>2.108055555560</v>
      </c>
      <c r="E100" s="15">
        <v>38</v>
      </c>
      <c r="F100" s="16">
        <v>2.515833333330</v>
      </c>
      <c r="G100" s="17">
        <v>46</v>
      </c>
    </row>
    <row r="101" ht="19.9" customHeight="1">
      <c r="A101" s="6">
        <f>A100+1</f>
        <v>98</v>
      </c>
      <c r="B101" s="18">
        <v>2.759722222220</v>
      </c>
      <c r="C101" s="12">
        <v>52</v>
      </c>
      <c r="D101" s="18">
        <v>2.325</v>
      </c>
      <c r="E101" s="12">
        <v>42</v>
      </c>
      <c r="F101" s="11">
        <v>2.306111111110</v>
      </c>
      <c r="G101" s="13">
        <v>42</v>
      </c>
    </row>
    <row r="102" ht="19.9" customHeight="1">
      <c r="A102" s="6">
        <f>A101+1</f>
        <v>99</v>
      </c>
      <c r="B102" s="14">
        <v>3.259722222220</v>
      </c>
      <c r="C102" s="15">
        <v>62</v>
      </c>
      <c r="D102" s="16">
        <v>2.3547222222</v>
      </c>
      <c r="E102" s="15">
        <v>42</v>
      </c>
      <c r="F102" s="14">
        <v>2.6575</v>
      </c>
      <c r="G102" s="17">
        <v>48</v>
      </c>
    </row>
    <row r="103" ht="19.9" customHeight="1">
      <c r="A103" s="6">
        <f>A102+1</f>
        <v>100</v>
      </c>
      <c r="B103" s="20">
        <v>2.259444444440</v>
      </c>
      <c r="C103" s="21">
        <v>40</v>
      </c>
      <c r="D103" s="22">
        <v>2.8386111111</v>
      </c>
      <c r="E103" s="21">
        <v>50</v>
      </c>
      <c r="F103" s="20">
        <v>2.418888888890</v>
      </c>
      <c r="G103" s="23">
        <v>44</v>
      </c>
    </row>
    <row r="104" ht="19.9" customHeight="1">
      <c r="A104" t="s" s="6">
        <v>8</v>
      </c>
      <c r="B104" s="24">
        <f>AVERAGE(B4:B103)</f>
        <v>2.5879083333307</v>
      </c>
      <c r="C104" s="25">
        <f>AVERAGE(C4:C103)</f>
        <v>47.04</v>
      </c>
      <c r="D104" s="24">
        <f>AVERAGE(D4:D103)</f>
        <v>2.575331111106501</v>
      </c>
      <c r="E104" s="25">
        <f>AVERAGE(E4:E103)</f>
        <v>46.32</v>
      </c>
      <c r="F104" s="24">
        <f>AVERAGE(F4:F103)</f>
        <v>2.624174999997301</v>
      </c>
      <c r="G104" s="26">
        <f>AVERAGE(G4:G103)</f>
        <v>47.7</v>
      </c>
    </row>
    <row r="105" ht="19.9" customHeight="1">
      <c r="A105" t="s" s="6">
        <v>9</v>
      </c>
      <c r="B105" s="27">
        <f>VAR(B4:B103)</f>
        <v>0.07812140300376909</v>
      </c>
      <c r="C105" s="12"/>
      <c r="D105" s="27">
        <f>VAR(D4:D103)</f>
        <v>0.09539049955851665</v>
      </c>
      <c r="E105" s="12"/>
      <c r="F105" s="27">
        <f>STDEV(F4:F103)</f>
        <v>0.2079109727474178</v>
      </c>
      <c r="G105" t="s" s="13">
        <v>10</v>
      </c>
    </row>
    <row r="106" ht="19.9" customHeight="1">
      <c r="A106" t="s" s="6">
        <v>11</v>
      </c>
      <c r="B106" s="28">
        <f>MAX(B5:B103)</f>
        <v>3.335833333330</v>
      </c>
      <c r="C106" s="15"/>
      <c r="D106" s="28">
        <f>MAX(D4:D103)</f>
        <v>3.6836111111</v>
      </c>
      <c r="E106" s="15"/>
      <c r="F106" s="28">
        <f>MAX(F5:F103)</f>
        <v>3.49</v>
      </c>
      <c r="G106" s="17"/>
    </row>
    <row r="107" ht="19.9" customHeight="1">
      <c r="A107" t="s" s="6">
        <v>12</v>
      </c>
      <c r="B107" s="27">
        <f>MIN(B5:B103)</f>
        <v>2.02</v>
      </c>
      <c r="C107" s="12"/>
      <c r="D107" s="27">
        <f>MIN(D4:D103)</f>
        <v>2.108055555560</v>
      </c>
      <c r="E107" s="12"/>
      <c r="F107" s="27">
        <f>MIN(F5:F103)</f>
        <v>2.212222222220</v>
      </c>
      <c r="G107" s="13"/>
    </row>
    <row r="108" ht="19.9" customHeight="1">
      <c r="A108" t="s" s="6">
        <v>13</v>
      </c>
      <c r="B108" s="28">
        <f>COUNTIF(B4:B103,"&gt;=3")</f>
        <v>11</v>
      </c>
      <c r="C108" s="15"/>
      <c r="D108" s="28">
        <f>COUNTIF(D4:D103,"&gt;=3")</f>
        <v>9</v>
      </c>
      <c r="E108" s="15"/>
      <c r="F108" s="28">
        <f>COUNTIF(F4:F103,"&gt;=3")</f>
        <v>5</v>
      </c>
      <c r="G108" s="29"/>
    </row>
    <row r="109" ht="19.9" customHeight="1">
      <c r="A109" t="s" s="6">
        <v>14</v>
      </c>
      <c r="B109" s="30"/>
      <c r="C109" s="12">
        <f>B103/C103</f>
        <v>0.05648611111100001</v>
      </c>
      <c r="D109" s="27"/>
      <c r="E109" s="12">
        <f>D104/E104</f>
        <v>0.05559868547293827</v>
      </c>
      <c r="F109" s="30"/>
      <c r="G109" s="13">
        <f>F104/G104*120</f>
        <v>6.601698113200756</v>
      </c>
    </row>
    <row r="110" ht="19.9" customHeight="1">
      <c r="A110" t="s" s="6">
        <v>15</v>
      </c>
      <c r="B110" s="31"/>
      <c r="C110" s="32"/>
      <c r="D110" s="31"/>
      <c r="E110" s="15"/>
      <c r="F110" s="28">
        <f>F104-SQRT(F105/100)*1.96</f>
        <v>2.534804378823087</v>
      </c>
      <c r="G110" s="17">
        <f>F104+SQRT(F105/100)*1.96</f>
        <v>2.713545621171514</v>
      </c>
    </row>
    <row r="111" ht="19.9" customHeight="1">
      <c r="A111" s="6"/>
      <c r="B111" s="27"/>
      <c r="C111" s="12"/>
      <c r="D111" s="30"/>
      <c r="E111" s="12"/>
      <c r="F111" s="27"/>
      <c r="G111" s="13"/>
    </row>
    <row r="112" ht="19.9" customHeight="1">
      <c r="A112" s="33"/>
      <c r="B112" s="31"/>
      <c r="C112" s="32"/>
      <c r="D112" s="31"/>
      <c r="E112" s="32"/>
      <c r="F112" s="31"/>
      <c r="G112" s="29"/>
    </row>
    <row r="113" ht="19.9" customHeight="1">
      <c r="A113" s="33"/>
      <c r="B113" s="34"/>
      <c r="C113" s="35"/>
      <c r="D113" s="34"/>
      <c r="E113" s="35"/>
      <c r="F113" s="34"/>
      <c r="G113" s="36"/>
    </row>
  </sheetData>
  <mergeCells count="4">
    <mergeCell ref="A1:G1"/>
    <mergeCell ref="F2:G2"/>
    <mergeCell ref="B2:C2"/>
    <mergeCell ref="D2:E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