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mer 1\Documents\Excel\Projects\"/>
    </mc:Choice>
  </mc:AlternateContent>
  <xr:revisionPtr revIDLastSave="0" documentId="13_ncr:9_{5451B35D-1E47-4408-9832-438261331262}" xr6:coauthVersionLast="47" xr6:coauthVersionMax="47" xr10:uidLastSave="{00000000-0000-0000-0000-000000000000}"/>
  <bookViews>
    <workbookView xWindow="10510" yWindow="3650" windowWidth="27820" windowHeight="17260" activeTab="1" xr2:uid="{80807356-CF65-4D08-81BE-616E244DAB65}"/>
  </bookViews>
  <sheets>
    <sheet name="Data" sheetId="1" r:id="rId1"/>
    <sheet name="Analysis" sheetId="2" r:id="rId2"/>
  </sheets>
  <definedNames>
    <definedName name="_xlnm._FilterDatabase" localSheetId="0" hidden="1">Data!$A$1:$P$1</definedName>
  </definedNames>
  <calcPr calcId="0"/>
  <pivotCaches>
    <pivotCache cacheId="10" r:id="rId3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2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</calcChain>
</file>

<file path=xl/sharedStrings.xml><?xml version="1.0" encoding="utf-8"?>
<sst xmlns="http://schemas.openxmlformats.org/spreadsheetml/2006/main" count="658" uniqueCount="39">
  <si>
    <t>id</t>
  </si>
  <si>
    <t>c_date</t>
  </si>
  <si>
    <t>campaign_name</t>
  </si>
  <si>
    <t>category</t>
  </si>
  <si>
    <t>campaign_id</t>
  </si>
  <si>
    <t>impressions</t>
  </si>
  <si>
    <t>mark_spent</t>
  </si>
  <si>
    <t>clicks</t>
  </si>
  <si>
    <t>leads</t>
  </si>
  <si>
    <t>orders</t>
  </si>
  <si>
    <t>revenue</t>
  </si>
  <si>
    <t>facebook_tier1</t>
  </si>
  <si>
    <t>social</t>
  </si>
  <si>
    <t>facebook_tier2</t>
  </si>
  <si>
    <t>google_hot</t>
  </si>
  <si>
    <t>search</t>
  </si>
  <si>
    <t>google_wide</t>
  </si>
  <si>
    <t>youtube_blogger</t>
  </si>
  <si>
    <t>influencer</t>
  </si>
  <si>
    <t>instagram_tier1</t>
  </si>
  <si>
    <t>instagram_tier2</t>
  </si>
  <si>
    <t>facebook_retargeting</t>
  </si>
  <si>
    <t>facebook_lal</t>
  </si>
  <si>
    <t>instagram_blogger</t>
  </si>
  <si>
    <t>banner_partner</t>
  </si>
  <si>
    <t>media</t>
  </si>
  <si>
    <t>Row Labels</t>
  </si>
  <si>
    <t>Grand Total</t>
  </si>
  <si>
    <t>Sum of impressions</t>
  </si>
  <si>
    <t>Sum of mark_spent</t>
  </si>
  <si>
    <t>Sum of clicks</t>
  </si>
  <si>
    <t>Cost Per Impression</t>
  </si>
  <si>
    <t>Cost Per Click</t>
  </si>
  <si>
    <t>Cost Per Lead</t>
  </si>
  <si>
    <t>Cost Per Order</t>
  </si>
  <si>
    <t>Profit</t>
  </si>
  <si>
    <t>(All)</t>
  </si>
  <si>
    <t>Sum of Profit</t>
  </si>
  <si>
    <t>Sum of leads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</si>
</sst>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er 1" refreshedDate="45736.514438194441" createdVersion="8" refreshedVersion="8" minRefreshableVersion="3" recordCount="308" xr:uid="{4CD822CF-51B2-4A65-9BE6-7E778993910F}">
  <cacheSource type="worksheet">
    <worksheetSource ref="A1:P309" sheet="Data"/>
  </cacheSource>
  <cacheFields count="16">
    <cacheField name="id" numFmtId="0">
      <sharedItems containsSemiMixedTypes="0" containsString="0" containsNumber="1" containsInteger="1" minValue="1" maxValue="308"/>
    </cacheField>
    <cacheField name="c_date" numFmtId="14">
      <sharedItems containsSemiMixedTypes="0" containsNonDate="0" containsDate="1" containsString="0" minDate="2021-02-01T00:00:00" maxDate="2021-03-01T00:00:00" count="28"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</sharedItems>
    </cacheField>
    <cacheField name="campaign_name" numFmtId="0">
      <sharedItems count="11">
        <s v="facebook_tier1"/>
        <s v="facebook_tier2"/>
        <s v="google_hot"/>
        <s v="google_wide"/>
        <s v="youtube_blogger"/>
        <s v="instagram_tier1"/>
        <s v="instagram_tier2"/>
        <s v="facebook_retargeting"/>
        <s v="facebook_lal"/>
        <s v="instagram_blogger"/>
        <s v="banner_partner"/>
      </sharedItems>
    </cacheField>
    <cacheField name="category" numFmtId="0">
      <sharedItems count="4">
        <s v="social"/>
        <s v="search"/>
        <s v="influencer"/>
        <s v="media"/>
      </sharedItems>
    </cacheField>
    <cacheField name="campaign_id" numFmtId="0">
      <sharedItems containsSemiMixedTypes="0" containsString="0" containsNumber="1" containsInteger="1" minValue="10934" maxValue="89459845"/>
    </cacheField>
    <cacheField name="impressions" numFmtId="0">
      <sharedItems containsSemiMixedTypes="0" containsString="0" containsNumber="1" containsInteger="1" minValue="667" maxValue="419970000"/>
    </cacheField>
    <cacheField name="mark_spent" numFmtId="0">
      <sharedItems containsSemiMixedTypes="0" containsString="0" containsNumber="1" containsInteger="1" minValue="170" maxValue="880357"/>
    </cacheField>
    <cacheField name="clicks" numFmtId="0">
      <sharedItems containsSemiMixedTypes="0" containsString="0" containsNumber="1" containsInteger="1" minValue="20" maxValue="61195"/>
    </cacheField>
    <cacheField name="leads" numFmtId="0">
      <sharedItems containsSemiMixedTypes="0" containsString="0" containsNumber="1" containsInteger="1" minValue="0" maxValue="1678"/>
    </cacheField>
    <cacheField name="orders" numFmtId="0">
      <sharedItems containsSemiMixedTypes="0" containsString="0" containsNumber="1" containsInteger="1" minValue="0" maxValue="369"/>
    </cacheField>
    <cacheField name="revenue" numFmtId="0">
      <sharedItems containsSemiMixedTypes="0" containsString="0" containsNumber="1" containsInteger="1" minValue="0" maxValue="2812520"/>
    </cacheField>
    <cacheField name="Cost Per Impression" numFmtId="169">
      <sharedItems containsSemiMixedTypes="0" containsString="0" containsNumber="1" minValue="4.4593301435406697E-5" maxValue="0.69096146529702707"/>
    </cacheField>
    <cacheField name="Cost Per Click" numFmtId="2">
      <sharedItems containsSemiMixedTypes="0" containsString="0" containsNumber="1" minValue="4.3054527510486058E-2" maxValue="54.772954924874789"/>
    </cacheField>
    <cacheField name="Cost Per Lead" numFmtId="2">
      <sharedItems containsSemiMixedTypes="0" containsString="0" containsNumber="1" minValue="17.763398692810458" maxValue="1694.8591549295775"/>
    </cacheField>
    <cacheField name="Cost Per Order" numFmtId="2">
      <sharedItems containsSemiMixedTypes="0" containsString="0" containsNumber="1" minValue="170" maxValue="10105"/>
    </cacheField>
    <cacheField name="Profit" numFmtId="0">
      <sharedItems containsSemiMixedTypes="0" containsString="0" containsNumber="1" containsInteger="1" minValue="-360030" maxValue="19321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n v="1"/>
    <x v="0"/>
    <x v="0"/>
    <x v="0"/>
    <n v="349043"/>
    <n v="148263"/>
    <n v="7307"/>
    <n v="1210"/>
    <n v="13"/>
    <n v="1"/>
    <n v="4981"/>
    <n v="4.9284042546016198E-2"/>
    <n v="6.0388429752066113"/>
    <n v="562.07692307692309"/>
    <n v="7307"/>
    <n v="-2326"/>
  </r>
  <r>
    <n v="2"/>
    <x v="0"/>
    <x v="1"/>
    <x v="0"/>
    <n v="348934"/>
    <n v="220688"/>
    <n v="16300"/>
    <n v="1640"/>
    <n v="48"/>
    <n v="3"/>
    <n v="14962"/>
    <n v="7.3859928949467121E-2"/>
    <n v="9.9390243902439028"/>
    <n v="339.58333333333331"/>
    <n v="5433.333333333333"/>
    <n v="-1338"/>
  </r>
  <r>
    <n v="3"/>
    <x v="0"/>
    <x v="2"/>
    <x v="1"/>
    <n v="89459845"/>
    <n v="22850"/>
    <n v="5222"/>
    <n v="457"/>
    <n v="9"/>
    <n v="1"/>
    <n v="7981"/>
    <n v="0.22853391684901531"/>
    <n v="11.426695842450766"/>
    <n v="580.22222222222217"/>
    <n v="5222"/>
    <n v="2759"/>
  </r>
  <r>
    <n v="4"/>
    <x v="0"/>
    <x v="3"/>
    <x v="1"/>
    <n v="127823"/>
    <n v="147038"/>
    <n v="6037"/>
    <n v="1196"/>
    <n v="24"/>
    <n v="1"/>
    <n v="2114"/>
    <n v="4.1057413729784137E-2"/>
    <n v="5.0476588628762542"/>
    <n v="251.54166666666666"/>
    <n v="6037"/>
    <n v="-3923"/>
  </r>
  <r>
    <n v="5"/>
    <x v="0"/>
    <x v="4"/>
    <x v="2"/>
    <n v="10934"/>
    <n v="225800"/>
    <n v="29962"/>
    <n v="2258"/>
    <n v="49"/>
    <n v="10"/>
    <n v="84490"/>
    <n v="0.13269264836138175"/>
    <n v="13.269264836138175"/>
    <n v="611.46938775510205"/>
    <n v="2996.2"/>
    <n v="54528"/>
  </r>
  <r>
    <n v="6"/>
    <x v="0"/>
    <x v="5"/>
    <x v="0"/>
    <n v="9034945"/>
    <n v="444857"/>
    <n v="9540"/>
    <n v="1342"/>
    <n v="27"/>
    <n v="3"/>
    <n v="17943"/>
    <n v="2.1445093591873344E-2"/>
    <n v="7.1087928464977646"/>
    <n v="353.33333333333331"/>
    <n v="3180"/>
    <n v="8403"/>
  </r>
  <r>
    <n v="7"/>
    <x v="0"/>
    <x v="6"/>
    <x v="0"/>
    <n v="983498"/>
    <n v="511200"/>
    <n v="3649"/>
    <n v="2556"/>
    <n v="94"/>
    <n v="1"/>
    <n v="1981"/>
    <n v="7.1381064162754308E-3"/>
    <n v="1.4276212832550861"/>
    <n v="38.819148936170215"/>
    <n v="3649"/>
    <n v="-1668"/>
  </r>
  <r>
    <n v="8"/>
    <x v="0"/>
    <x v="7"/>
    <x v="0"/>
    <n v="4387490"/>
    <n v="5544"/>
    <n v="1294"/>
    <n v="148"/>
    <n v="3"/>
    <n v="1"/>
    <n v="4981"/>
    <n v="0.23340548340548339"/>
    <n v="8.7432432432432439"/>
    <n v="431.33333333333331"/>
    <n v="1294"/>
    <n v="3687"/>
  </r>
  <r>
    <n v="9"/>
    <x v="0"/>
    <x v="8"/>
    <x v="0"/>
    <n v="544756"/>
    <n v="56916"/>
    <n v="16998"/>
    <n v="596"/>
    <n v="14"/>
    <n v="2"/>
    <n v="4162"/>
    <n v="0.29865064305292011"/>
    <n v="28.520134228187921"/>
    <n v="1214.1428571428571"/>
    <n v="8499"/>
    <n v="-12836"/>
  </r>
  <r>
    <n v="10"/>
    <x v="0"/>
    <x v="9"/>
    <x v="2"/>
    <n v="374754"/>
    <n v="120436"/>
    <n v="23604"/>
    <n v="1498"/>
    <n v="49"/>
    <n v="7"/>
    <n v="39081"/>
    <n v="0.19598791059151749"/>
    <n v="15.757009345794392"/>
    <n v="481.71428571428572"/>
    <n v="3372"/>
    <n v="15477"/>
  </r>
  <r>
    <n v="11"/>
    <x v="0"/>
    <x v="10"/>
    <x v="3"/>
    <n v="39889"/>
    <n v="20900000"/>
    <n v="932"/>
    <n v="2090"/>
    <n v="3"/>
    <n v="0"/>
    <n v="0"/>
    <n v="4.4593301435406697E-5"/>
    <n v="0.44593301435406696"/>
    <n v="310.66666666666669"/>
    <n v="932"/>
    <n v="-932"/>
  </r>
  <r>
    <n v="12"/>
    <x v="1"/>
    <x v="0"/>
    <x v="0"/>
    <n v="349043"/>
    <n v="478200"/>
    <n v="18385"/>
    <n v="2391"/>
    <n v="48"/>
    <n v="4"/>
    <n v="17812"/>
    <n v="3.8446256796319529E-2"/>
    <n v="7.6892513592639062"/>
    <n v="383.02083333333331"/>
    <n v="4596.25"/>
    <n v="-573"/>
  </r>
  <r>
    <n v="13"/>
    <x v="1"/>
    <x v="1"/>
    <x v="0"/>
    <n v="348934"/>
    <n v="957806"/>
    <n v="2198"/>
    <n v="3294"/>
    <n v="10"/>
    <n v="0"/>
    <n v="0"/>
    <n v="2.294827971426364E-3"/>
    <n v="0.66727383120825745"/>
    <n v="219.8"/>
    <n v="2198"/>
    <n v="-2198"/>
  </r>
  <r>
    <n v="14"/>
    <x v="1"/>
    <x v="2"/>
    <x v="1"/>
    <n v="89459845"/>
    <n v="43806"/>
    <n v="11447"/>
    <n v="907"/>
    <n v="18"/>
    <n v="3"/>
    <n v="23943"/>
    <n v="0.26131123590375749"/>
    <n v="12.620727673649393"/>
    <n v="635.94444444444446"/>
    <n v="3815.6666666666665"/>
    <n v="12496"/>
  </r>
  <r>
    <n v="15"/>
    <x v="1"/>
    <x v="3"/>
    <x v="1"/>
    <n v="127823"/>
    <n v="314704"/>
    <n v="15154"/>
    <n v="2395"/>
    <n v="39"/>
    <n v="4"/>
    <n v="12540"/>
    <n v="4.8153185215313435E-2"/>
    <n v="6.3273486430062631"/>
    <n v="388.56410256410254"/>
    <n v="3788.5"/>
    <n v="-2614"/>
  </r>
  <r>
    <n v="16"/>
    <x v="1"/>
    <x v="4"/>
    <x v="2"/>
    <n v="10934"/>
    <n v="449200"/>
    <n v="42301"/>
    <n v="4492"/>
    <n v="85"/>
    <n v="17"/>
    <n v="149141"/>
    <n v="9.4169634906500446E-2"/>
    <n v="9.4169634906500441"/>
    <n v="497.65882352941179"/>
    <n v="2488.294117647059"/>
    <n v="106840"/>
  </r>
  <r>
    <n v="17"/>
    <x v="1"/>
    <x v="5"/>
    <x v="0"/>
    <n v="9034945"/>
    <n v="540200"/>
    <n v="29081"/>
    <n v="2701"/>
    <n v="54"/>
    <n v="9"/>
    <n v="45585"/>
    <n v="5.3833765272121435E-2"/>
    <n v="10.766753054424287"/>
    <n v="538.53703703703707"/>
    <n v="3231.2222222222222"/>
    <n v="16504"/>
  </r>
  <r>
    <n v="18"/>
    <x v="1"/>
    <x v="6"/>
    <x v="0"/>
    <n v="983498"/>
    <n v="1020800"/>
    <n v="1421"/>
    <n v="5104"/>
    <n v="14"/>
    <n v="0"/>
    <n v="0"/>
    <n v="1.3920454545454546E-3"/>
    <n v="0.27840909090909088"/>
    <n v="101.5"/>
    <n v="1421"/>
    <n v="-1421"/>
  </r>
  <r>
    <n v="19"/>
    <x v="1"/>
    <x v="7"/>
    <x v="0"/>
    <n v="4387490"/>
    <n v="10033"/>
    <n v="170"/>
    <n v="301"/>
    <n v="0"/>
    <n v="0"/>
    <n v="0"/>
    <n v="1.6944084521080434E-2"/>
    <n v="0.56478405315614622"/>
    <n v="170"/>
    <n v="170"/>
    <n v="-170"/>
  </r>
  <r>
    <n v="20"/>
    <x v="1"/>
    <x v="8"/>
    <x v="0"/>
    <n v="544756"/>
    <n v="107553"/>
    <n v="8829"/>
    <n v="1196"/>
    <n v="7"/>
    <n v="1"/>
    <n v="1129"/>
    <n v="8.2089760397199521E-2"/>
    <n v="7.382107023411371"/>
    <n v="1261.2857142857142"/>
    <n v="8829"/>
    <n v="-7700"/>
  </r>
  <r>
    <n v="21"/>
    <x v="1"/>
    <x v="9"/>
    <x v="2"/>
    <n v="374754"/>
    <n v="299600"/>
    <n v="13919"/>
    <n v="2996"/>
    <n v="19"/>
    <n v="3"/>
    <n v="14466"/>
    <n v="4.645861148197597E-2"/>
    <n v="4.6458611481975964"/>
    <n v="732.57894736842104"/>
    <n v="4639.666666666667"/>
    <n v="547"/>
  </r>
  <r>
    <n v="22"/>
    <x v="1"/>
    <x v="10"/>
    <x v="3"/>
    <n v="39889"/>
    <n v="42000000"/>
    <n v="46160"/>
    <n v="4200"/>
    <n v="92"/>
    <n v="13"/>
    <n v="51753"/>
    <n v="1.0990476190476191E-3"/>
    <n v="10.990476190476191"/>
    <n v="501.73913043478262"/>
    <n v="3550.7692307692309"/>
    <n v="5593"/>
  </r>
  <r>
    <n v="23"/>
    <x v="2"/>
    <x v="0"/>
    <x v="0"/>
    <n v="349043"/>
    <n v="2313889"/>
    <n v="65284"/>
    <n v="7197"/>
    <n v="115"/>
    <n v="13"/>
    <n v="72527"/>
    <n v="2.8213972234623182E-2"/>
    <n v="9.0710018063081836"/>
    <n v="567.68695652173915"/>
    <n v="5021.8461538461543"/>
    <n v="7243"/>
  </r>
  <r>
    <n v="24"/>
    <x v="2"/>
    <x v="1"/>
    <x v="0"/>
    <n v="348934"/>
    <n v="1105666"/>
    <n v="78958"/>
    <n v="9898"/>
    <n v="226"/>
    <n v="12"/>
    <n v="59772"/>
    <n v="7.1412162443269492E-2"/>
    <n v="7.9771671044655488"/>
    <n v="349.37168141592923"/>
    <n v="6579.833333333333"/>
    <n v="-19186"/>
  </r>
  <r>
    <n v="25"/>
    <x v="2"/>
    <x v="2"/>
    <x v="1"/>
    <n v="89459845"/>
    <n v="134900"/>
    <n v="77346"/>
    <n v="2698"/>
    <n v="84"/>
    <n v="16"/>
    <n v="115856"/>
    <n v="0.57335804299481097"/>
    <n v="28.667902149740549"/>
    <n v="920.78571428571433"/>
    <n v="4834.125"/>
    <n v="38510"/>
  </r>
  <r>
    <n v="26"/>
    <x v="2"/>
    <x v="3"/>
    <x v="1"/>
    <n v="127823"/>
    <n v="4371854"/>
    <n v="49499"/>
    <n v="7207"/>
    <n v="144"/>
    <n v="13"/>
    <n v="38753"/>
    <n v="1.132219877425001E-2"/>
    <n v="6.868183710281671"/>
    <n v="343.74305555555554"/>
    <n v="3807.6153846153848"/>
    <n v="-10746"/>
  </r>
  <r>
    <n v="27"/>
    <x v="2"/>
    <x v="4"/>
    <x v="2"/>
    <n v="10934"/>
    <n v="1035261"/>
    <n v="189341"/>
    <n v="13503"/>
    <n v="455"/>
    <n v="91"/>
    <n v="772499"/>
    <n v="0.18289204364889627"/>
    <n v="14.022143227430941"/>
    <n v="416.13406593406592"/>
    <n v="2080.6703296703295"/>
    <n v="583158"/>
  </r>
  <r>
    <n v="28"/>
    <x v="2"/>
    <x v="5"/>
    <x v="0"/>
    <n v="9034945"/>
    <n v="1618600"/>
    <n v="62510"/>
    <n v="8093"/>
    <n v="166"/>
    <n v="15"/>
    <n v="84600"/>
    <n v="3.861979488446806E-2"/>
    <n v="7.7239589768936119"/>
    <n v="376.56626506024094"/>
    <n v="4167.333333333333"/>
    <n v="22090"/>
  </r>
  <r>
    <n v="29"/>
    <x v="2"/>
    <x v="6"/>
    <x v="0"/>
    <n v="983498"/>
    <n v="3059600"/>
    <n v="94400"/>
    <n v="15298"/>
    <n v="592"/>
    <n v="36"/>
    <n v="104184"/>
    <n v="3.085370636684534E-2"/>
    <n v="6.1707412733690674"/>
    <n v="159.45945945945945"/>
    <n v="2622.2222222222222"/>
    <n v="9784"/>
  </r>
  <r>
    <n v="30"/>
    <x v="2"/>
    <x v="7"/>
    <x v="0"/>
    <n v="4387490"/>
    <n v="29867"/>
    <n v="5040"/>
    <n v="896"/>
    <n v="18"/>
    <n v="4"/>
    <n v="23560"/>
    <n v="0.16874811665048381"/>
    <n v="5.625"/>
    <n v="280"/>
    <n v="1260"/>
    <n v="18520"/>
  </r>
  <r>
    <n v="31"/>
    <x v="2"/>
    <x v="8"/>
    <x v="0"/>
    <n v="544756"/>
    <n v="295009"/>
    <n v="76716"/>
    <n v="3595"/>
    <n v="72"/>
    <n v="9"/>
    <n v="5607"/>
    <n v="0.26004630367209136"/>
    <n v="21.339638386648122"/>
    <n v="1065.5"/>
    <n v="8524"/>
    <n v="-71109"/>
  </r>
  <r>
    <n v="32"/>
    <x v="2"/>
    <x v="9"/>
    <x v="2"/>
    <n v="374754"/>
    <n v="667352"/>
    <n v="194336"/>
    <n v="8996"/>
    <n v="342"/>
    <n v="51"/>
    <n v="254031"/>
    <n v="0.29120464162840598"/>
    <n v="21.602489995553579"/>
    <n v="568.23391812865498"/>
    <n v="3810.5098039215686"/>
    <n v="59695"/>
  </r>
  <r>
    <n v="33"/>
    <x v="2"/>
    <x v="10"/>
    <x v="3"/>
    <n v="39889"/>
    <n v="125910000"/>
    <n v="29378"/>
    <n v="12591"/>
    <n v="68"/>
    <n v="13"/>
    <n v="51753"/>
    <n v="2.3332539115241045E-4"/>
    <n v="2.3332539115241047"/>
    <n v="432.02941176470586"/>
    <n v="2259.8461538461538"/>
    <n v="22375"/>
  </r>
  <r>
    <n v="34"/>
    <x v="3"/>
    <x v="0"/>
    <x v="0"/>
    <n v="349043"/>
    <n v="2475754"/>
    <n v="173914"/>
    <n v="9601"/>
    <n v="192"/>
    <n v="31"/>
    <n v="154411"/>
    <n v="7.0246882363918225E-2"/>
    <n v="18.114154775544215"/>
    <n v="905.80208333333337"/>
    <n v="5610.1290322580644"/>
    <n v="-19503"/>
  </r>
  <r>
    <n v="35"/>
    <x v="3"/>
    <x v="1"/>
    <x v="0"/>
    <n v="348934"/>
    <n v="4597702"/>
    <n v="115389"/>
    <n v="13206"/>
    <n v="143"/>
    <n v="17"/>
    <n v="82909"/>
    <n v="2.5097102857035973E-2"/>
    <n v="8.737619263970922"/>
    <n v="806.91608391608395"/>
    <n v="6787.588235294118"/>
    <n v="-32480"/>
  </r>
  <r>
    <n v="36"/>
    <x v="3"/>
    <x v="2"/>
    <x v="1"/>
    <n v="89459845"/>
    <n v="196484"/>
    <n v="41270"/>
    <n v="3599"/>
    <n v="55"/>
    <n v="9"/>
    <n v="68589"/>
    <n v="0.21004254799372976"/>
    <n v="11.467074187274243"/>
    <n v="750.36363636363637"/>
    <n v="4585.5555555555557"/>
    <n v="27319"/>
  </r>
  <r>
    <n v="37"/>
    <x v="3"/>
    <x v="3"/>
    <x v="1"/>
    <n v="127823"/>
    <n v="1531679"/>
    <n v="60109"/>
    <n v="9591"/>
    <n v="234"/>
    <n v="17"/>
    <n v="58990"/>
    <n v="3.9243862454208744E-2"/>
    <n v="6.2672296945052652"/>
    <n v="256.87606837606836"/>
    <n v="3535.8235294117649"/>
    <n v="-1119"/>
  </r>
  <r>
    <n v="38"/>
    <x v="3"/>
    <x v="4"/>
    <x v="2"/>
    <n v="10934"/>
    <n v="2120555"/>
    <n v="185263"/>
    <n v="17993"/>
    <n v="445"/>
    <n v="89"/>
    <n v="624958"/>
    <n v="8.7365335961576099E-2"/>
    <n v="10.296393041738455"/>
    <n v="416.32134831460672"/>
    <n v="2081.6067415730336"/>
    <n v="439695"/>
  </r>
  <r>
    <n v="39"/>
    <x v="3"/>
    <x v="5"/>
    <x v="0"/>
    <n v="9034945"/>
    <n v="1322751"/>
    <n v="104028"/>
    <n v="10794"/>
    <n v="238"/>
    <n v="27"/>
    <n v="179037"/>
    <n v="7.8645187189425675E-2"/>
    <n v="9.6375764313507499"/>
    <n v="437.0924369747899"/>
    <n v="3852.8888888888887"/>
    <n v="75009"/>
  </r>
  <r>
    <n v="40"/>
    <x v="3"/>
    <x v="6"/>
    <x v="0"/>
    <n v="983498"/>
    <n v="3008227"/>
    <n v="40119"/>
    <n v="20392"/>
    <n v="408"/>
    <n v="12"/>
    <n v="23772"/>
    <n v="1.3336427071494272E-2"/>
    <n v="1.9673891722244017"/>
    <n v="98.330882352941174"/>
    <n v="3343.25"/>
    <n v="-16347"/>
  </r>
  <r>
    <n v="41"/>
    <x v="3"/>
    <x v="7"/>
    <x v="0"/>
    <n v="4387490"/>
    <n v="43160"/>
    <n v="886"/>
    <n v="1194"/>
    <n v="4"/>
    <n v="1"/>
    <n v="5287"/>
    <n v="2.0528266913809084E-2"/>
    <n v="0.74204355108877718"/>
    <n v="221.5"/>
    <n v="886"/>
    <n v="4401"/>
  </r>
  <r>
    <n v="42"/>
    <x v="3"/>
    <x v="8"/>
    <x v="0"/>
    <n v="544756"/>
    <n v="432611"/>
    <n v="120335"/>
    <n v="4807"/>
    <n v="71"/>
    <n v="13"/>
    <n v="6864"/>
    <n v="0.27815982487731472"/>
    <n v="25.033284793010193"/>
    <n v="1694.8591549295775"/>
    <n v="9256.538461538461"/>
    <n v="-113471"/>
  </r>
  <r>
    <n v="43"/>
    <x v="3"/>
    <x v="9"/>
    <x v="2"/>
    <n v="374754"/>
    <n v="1199300"/>
    <n v="149279"/>
    <n v="11993"/>
    <n v="267"/>
    <n v="38"/>
    <n v="224542"/>
    <n v="0.12447177520220129"/>
    <n v="12.447177520220128"/>
    <n v="559.09737827715355"/>
    <n v="3928.3947368421054"/>
    <n v="75263"/>
  </r>
  <r>
    <n v="44"/>
    <x v="3"/>
    <x v="10"/>
    <x v="3"/>
    <n v="39889"/>
    <n v="41924802"/>
    <n v="177746"/>
    <n v="16806"/>
    <n v="336"/>
    <n v="60"/>
    <n v="204540"/>
    <n v="4.2396383887513649E-3"/>
    <n v="10.576341782696655"/>
    <n v="529.00595238095241"/>
    <n v="2962.4333333333334"/>
    <n v="26794"/>
  </r>
  <r>
    <n v="45"/>
    <x v="4"/>
    <x v="0"/>
    <x v="0"/>
    <n v="349043"/>
    <n v="3462883"/>
    <n v="90692"/>
    <n v="11997"/>
    <n v="143"/>
    <n v="17"/>
    <n v="84677"/>
    <n v="2.6189738434708884E-2"/>
    <n v="7.5595565558056181"/>
    <n v="634.20979020979019"/>
    <n v="5334.8235294117649"/>
    <n v="-6015"/>
  </r>
  <r>
    <n v="46"/>
    <x v="4"/>
    <x v="1"/>
    <x v="0"/>
    <n v="348934"/>
    <n v="3299600"/>
    <n v="261047"/>
    <n v="16498"/>
    <n v="330"/>
    <n v="42"/>
    <n v="209202"/>
    <n v="7.9114741180749182E-2"/>
    <n v="15.822948236149836"/>
    <n v="791.0515151515151"/>
    <n v="6215.4047619047615"/>
    <n v="-51845"/>
  </r>
  <r>
    <n v="47"/>
    <x v="4"/>
    <x v="2"/>
    <x v="1"/>
    <n v="89459845"/>
    <n v="236719"/>
    <n v="96931"/>
    <n v="4504"/>
    <n v="151"/>
    <n v="23"/>
    <n v="177882"/>
    <n v="0.4094770592981552"/>
    <n v="21.521092362344582"/>
    <n v="641.92715231788077"/>
    <n v="4214.391304347826"/>
    <n v="80951"/>
  </r>
  <r>
    <n v="48"/>
    <x v="4"/>
    <x v="3"/>
    <x v="1"/>
    <n v="127823"/>
    <n v="9914040"/>
    <n v="56875"/>
    <n v="11993"/>
    <n v="139"/>
    <n v="14"/>
    <n v="49644"/>
    <n v="5.7368136501365742E-3"/>
    <n v="4.7423497039939964"/>
    <n v="409.17266187050359"/>
    <n v="4062.5"/>
    <n v="-7231"/>
  </r>
  <r>
    <n v="49"/>
    <x v="4"/>
    <x v="4"/>
    <x v="2"/>
    <n v="10934"/>
    <n v="1965108"/>
    <n v="442617"/>
    <n v="22507"/>
    <n v="731"/>
    <n v="146"/>
    <n v="1165230"/>
    <n v="0.22523800218613937"/>
    <n v="19.665748433820589"/>
    <n v="605.49521203830375"/>
    <n v="3031.6232876712329"/>
    <n v="722613"/>
  </r>
  <r>
    <n v="50"/>
    <x v="4"/>
    <x v="5"/>
    <x v="0"/>
    <n v="9034945"/>
    <n v="7485780"/>
    <n v="258306"/>
    <n v="13498"/>
    <n v="526"/>
    <n v="76"/>
    <n v="454556"/>
    <n v="3.450622380032542E-2"/>
    <n v="19.136612831530599"/>
    <n v="491.0760456273764"/>
    <n v="3398.7631578947367"/>
    <n v="196250"/>
  </r>
  <r>
    <n v="51"/>
    <x v="4"/>
    <x v="6"/>
    <x v="0"/>
    <n v="983498"/>
    <n v="5100600"/>
    <n v="13589"/>
    <n v="25503"/>
    <n v="765"/>
    <n v="4"/>
    <n v="7924"/>
    <n v="2.6641963690546208E-3"/>
    <n v="0.53283927381092422"/>
    <n v="17.763398692810458"/>
    <n v="3397.25"/>
    <n v="-5665"/>
  </r>
  <r>
    <n v="52"/>
    <x v="4"/>
    <x v="7"/>
    <x v="0"/>
    <n v="4387490"/>
    <n v="48954"/>
    <n v="6791"/>
    <n v="1505"/>
    <n v="30"/>
    <n v="5"/>
    <n v="27060"/>
    <n v="0.13872206561261594"/>
    <n v="4.5122923588039869"/>
    <n v="226.36666666666667"/>
    <n v="1358.2"/>
    <n v="20269"/>
  </r>
  <r>
    <n v="53"/>
    <x v="4"/>
    <x v="8"/>
    <x v="0"/>
    <n v="544756"/>
    <n v="600400"/>
    <n v="192789"/>
    <n v="6004"/>
    <n v="120"/>
    <n v="21"/>
    <n v="9492"/>
    <n v="0.32110093271152568"/>
    <n v="32.110093271152564"/>
    <n v="1606.575"/>
    <n v="9180.4285714285706"/>
    <n v="-183297"/>
  </r>
  <r>
    <n v="54"/>
    <x v="4"/>
    <x v="9"/>
    <x v="2"/>
    <n v="374754"/>
    <n v="2153303"/>
    <n v="36432"/>
    <n v="15003"/>
    <n v="51"/>
    <n v="8"/>
    <n v="47816"/>
    <n v="1.6919123783322644E-2"/>
    <n v="2.4283143371325733"/>
    <n v="714.35294117647061"/>
    <n v="4554"/>
    <n v="11384"/>
  </r>
  <r>
    <n v="55"/>
    <x v="4"/>
    <x v="10"/>
    <x v="3"/>
    <n v="39889"/>
    <n v="8238872"/>
    <n v="427922"/>
    <n v="20997"/>
    <n v="796"/>
    <n v="119"/>
    <n v="471240"/>
    <n v="5.1939391703136058E-2"/>
    <n v="20.380149545173118"/>
    <n v="537.5904522613065"/>
    <n v="3595.9831932773109"/>
    <n v="43318"/>
  </r>
  <r>
    <n v="56"/>
    <x v="5"/>
    <x v="0"/>
    <x v="0"/>
    <n v="349043"/>
    <n v="310024"/>
    <n v="40408"/>
    <n v="2391"/>
    <n v="76"/>
    <n v="9"/>
    <n v="46152"/>
    <n v="0.13033829638995692"/>
    <n v="16.900041823504811"/>
    <n v="531.68421052631584"/>
    <n v="4489.7777777777774"/>
    <n v="5744"/>
  </r>
  <r>
    <n v="57"/>
    <x v="5"/>
    <x v="1"/>
    <x v="0"/>
    <n v="348934"/>
    <n v="448321"/>
    <n v="62273"/>
    <n v="3302"/>
    <n v="108"/>
    <n v="9"/>
    <n v="44829"/>
    <n v="0.13890270587369319"/>
    <n v="18.859176256814052"/>
    <n v="576.60185185185185"/>
    <n v="6919.2222222222226"/>
    <n v="-17444"/>
  </r>
  <r>
    <n v="58"/>
    <x v="5"/>
    <x v="2"/>
    <x v="1"/>
    <n v="89459845"/>
    <n v="44950"/>
    <n v="6769"/>
    <n v="899"/>
    <n v="13"/>
    <n v="1"/>
    <n v="8136"/>
    <n v="0.15058954393770857"/>
    <n v="7.5294771968854279"/>
    <n v="520.69230769230774"/>
    <n v="6769"/>
    <n v="1367"/>
  </r>
  <r>
    <n v="59"/>
    <x v="5"/>
    <x v="3"/>
    <x v="1"/>
    <n v="127823"/>
    <n v="478400"/>
    <n v="22542"/>
    <n v="2392"/>
    <n v="48"/>
    <n v="6"/>
    <n v="13152"/>
    <n v="4.7119565217391302E-2"/>
    <n v="9.4239130434782616"/>
    <n v="469.625"/>
    <n v="3757"/>
    <n v="-9390"/>
  </r>
  <r>
    <n v="60"/>
    <x v="5"/>
    <x v="4"/>
    <x v="2"/>
    <n v="10934"/>
    <n v="472252"/>
    <n v="80971"/>
    <n v="4508"/>
    <n v="133"/>
    <n v="27"/>
    <n v="215487"/>
    <n v="0.17145718811143204"/>
    <n v="17.961623779946763"/>
    <n v="608.80451127819549"/>
    <n v="2998.9259259259261"/>
    <n v="134516"/>
  </r>
  <r>
    <n v="61"/>
    <x v="5"/>
    <x v="5"/>
    <x v="0"/>
    <n v="9034945"/>
    <n v="425467"/>
    <n v="3662"/>
    <n v="2695"/>
    <n v="14"/>
    <n v="1"/>
    <n v="5958"/>
    <n v="8.607012999833125E-3"/>
    <n v="1.3588126159554732"/>
    <n v="261.57142857142856"/>
    <n v="3662"/>
    <n v="2296"/>
  </r>
  <r>
    <n v="62"/>
    <x v="5"/>
    <x v="6"/>
    <x v="0"/>
    <n v="983498"/>
    <n v="1589341"/>
    <n v="12183"/>
    <n v="5092"/>
    <n v="102"/>
    <n v="5"/>
    <n v="12295"/>
    <n v="7.665441211168654E-3"/>
    <n v="2.3925765907305578"/>
    <n v="119.44117647058823"/>
    <n v="2436.6"/>
    <n v="112"/>
  </r>
  <r>
    <n v="63"/>
    <x v="5"/>
    <x v="7"/>
    <x v="0"/>
    <n v="4387490"/>
    <n v="10200"/>
    <n v="1420"/>
    <n v="306"/>
    <n v="6"/>
    <n v="1"/>
    <n v="5492"/>
    <n v="0.13921568627450981"/>
    <n v="4.6405228758169939"/>
    <n v="236.66666666666666"/>
    <n v="1420"/>
    <n v="4072"/>
  </r>
  <r>
    <n v="64"/>
    <x v="5"/>
    <x v="8"/>
    <x v="0"/>
    <n v="544756"/>
    <n v="119700"/>
    <n v="29281"/>
    <n v="1197"/>
    <n v="24"/>
    <n v="4"/>
    <n v="6428"/>
    <n v="0.24461988304093568"/>
    <n v="24.461988304093566"/>
    <n v="1220.0416666666667"/>
    <n v="7320.25"/>
    <n v="-22853"/>
  </r>
  <r>
    <n v="65"/>
    <x v="5"/>
    <x v="9"/>
    <x v="2"/>
    <n v="374754"/>
    <n v="300700"/>
    <n v="8289"/>
    <n v="3007"/>
    <n v="20"/>
    <n v="2"/>
    <n v="9450"/>
    <n v="2.7565680079813769E-2"/>
    <n v="2.7565680079813766"/>
    <n v="414.45"/>
    <n v="4144.5"/>
    <n v="1161"/>
  </r>
  <r>
    <n v="66"/>
    <x v="5"/>
    <x v="10"/>
    <x v="3"/>
    <n v="39889"/>
    <n v="42070000"/>
    <n v="38185"/>
    <n v="4207"/>
    <n v="84"/>
    <n v="10"/>
    <n v="48820"/>
    <n v="9.076539101497504E-4"/>
    <n v="9.0765391014975041"/>
    <n v="454.58333333333331"/>
    <n v="3818.5"/>
    <n v="10635"/>
  </r>
  <r>
    <n v="67"/>
    <x v="6"/>
    <x v="0"/>
    <x v="0"/>
    <n v="349043"/>
    <n v="478000"/>
    <n v="27314"/>
    <n v="2390"/>
    <n v="45"/>
    <n v="5"/>
    <n v="24905"/>
    <n v="5.7142259414225939E-2"/>
    <n v="11.428451882845188"/>
    <n v="606.97777777777776"/>
    <n v="5462.8"/>
    <n v="-2409"/>
  </r>
  <r>
    <n v="68"/>
    <x v="6"/>
    <x v="1"/>
    <x v="0"/>
    <n v="348934"/>
    <n v="659000"/>
    <n v="38486"/>
    <n v="3295"/>
    <n v="66"/>
    <n v="5"/>
    <n v="23735"/>
    <n v="5.8400606980273141E-2"/>
    <n v="11.680121396054629"/>
    <n v="583.12121212121212"/>
    <n v="7697.2"/>
    <n v="-14751"/>
  </r>
  <r>
    <n v="69"/>
    <x v="6"/>
    <x v="2"/>
    <x v="1"/>
    <n v="89459845"/>
    <n v="44650"/>
    <n v="6426"/>
    <n v="893"/>
    <n v="18"/>
    <n v="2"/>
    <n v="14152"/>
    <n v="0.14391937290033593"/>
    <n v="7.195968645016797"/>
    <n v="357"/>
    <n v="3213"/>
    <n v="7726"/>
  </r>
  <r>
    <n v="70"/>
    <x v="6"/>
    <x v="3"/>
    <x v="1"/>
    <n v="127823"/>
    <n v="1137473"/>
    <n v="18102"/>
    <n v="2404"/>
    <n v="48"/>
    <n v="5"/>
    <n v="17845"/>
    <n v="1.5914223898061755E-2"/>
    <n v="7.5299500831946755"/>
    <n v="377.125"/>
    <n v="3620.4"/>
    <n v="-257"/>
  </r>
  <r>
    <n v="71"/>
    <x v="6"/>
    <x v="4"/>
    <x v="2"/>
    <n v="10934"/>
    <n v="694624"/>
    <n v="31680"/>
    <n v="4505"/>
    <n v="82"/>
    <n v="15"/>
    <n v="119715"/>
    <n v="4.5607407748652511E-2"/>
    <n v="7.0321864594894565"/>
    <n v="386.34146341463412"/>
    <n v="2112"/>
    <n v="88035"/>
  </r>
  <r>
    <n v="72"/>
    <x v="6"/>
    <x v="5"/>
    <x v="0"/>
    <n v="9034945"/>
    <n v="1246126"/>
    <n v="37966"/>
    <n v="2696"/>
    <n v="100"/>
    <n v="11"/>
    <n v="65791"/>
    <n v="3.0467224020684906E-2"/>
    <n v="14.082344213649852"/>
    <n v="379.66"/>
    <n v="3451.4545454545455"/>
    <n v="27825"/>
  </r>
  <r>
    <n v="73"/>
    <x v="6"/>
    <x v="6"/>
    <x v="0"/>
    <n v="983498"/>
    <n v="567096"/>
    <n v="6748"/>
    <n v="5103"/>
    <n v="199"/>
    <n v="2"/>
    <n v="3962"/>
    <n v="1.1899219885169354E-2"/>
    <n v="1.3223593964334706"/>
    <n v="33.909547738693469"/>
    <n v="3374"/>
    <n v="-2786"/>
  </r>
  <r>
    <n v="74"/>
    <x v="6"/>
    <x v="7"/>
    <x v="0"/>
    <n v="4387490"/>
    <n v="9938"/>
    <n v="3435"/>
    <n v="294"/>
    <n v="6"/>
    <n v="1"/>
    <n v="4981"/>
    <n v="0.34564298651640168"/>
    <n v="11.683673469387756"/>
    <n v="572.5"/>
    <n v="3435"/>
    <n v="1546"/>
  </r>
  <r>
    <n v="75"/>
    <x v="6"/>
    <x v="8"/>
    <x v="0"/>
    <n v="544756"/>
    <n v="174221"/>
    <n v="10105"/>
    <n v="1197"/>
    <n v="6"/>
    <n v="1"/>
    <n v="981"/>
    <n v="5.8001044650185685E-2"/>
    <n v="8.4419381787802834"/>
    <n v="1684.1666666666667"/>
    <n v="10105"/>
    <n v="-9124"/>
  </r>
  <r>
    <n v="76"/>
    <x v="6"/>
    <x v="9"/>
    <x v="2"/>
    <n v="374754"/>
    <n v="300700"/>
    <n v="46168"/>
    <n v="3007"/>
    <n v="93"/>
    <n v="12"/>
    <n v="68076"/>
    <n v="0.15353508480212838"/>
    <n v="15.353508480212836"/>
    <n v="496.43010752688173"/>
    <n v="3847.3333333333335"/>
    <n v="21908"/>
  </r>
  <r>
    <n v="77"/>
    <x v="6"/>
    <x v="10"/>
    <x v="3"/>
    <n v="39889"/>
    <n v="3957603"/>
    <n v="79988"/>
    <n v="4203"/>
    <n v="142"/>
    <n v="27"/>
    <n v="90504"/>
    <n v="2.0211223814010651E-2"/>
    <n v="19.031168213181061"/>
    <n v="563.29577464788736"/>
    <n v="2962.5185185185187"/>
    <n v="10516"/>
  </r>
  <r>
    <n v="78"/>
    <x v="7"/>
    <x v="0"/>
    <x v="0"/>
    <n v="349043"/>
    <n v="479000"/>
    <n v="27210"/>
    <n v="2395"/>
    <n v="36"/>
    <n v="5"/>
    <n v="22345"/>
    <n v="5.6805845511482253E-2"/>
    <n v="11.361169102296451"/>
    <n v="755.83333333333337"/>
    <n v="5442"/>
    <n v="-4865"/>
  </r>
  <r>
    <n v="79"/>
    <x v="7"/>
    <x v="1"/>
    <x v="0"/>
    <n v="348934"/>
    <n v="472656"/>
    <n v="33753"/>
    <n v="3290"/>
    <n v="66"/>
    <n v="5"/>
    <n v="28670"/>
    <n v="7.1411343556413126E-2"/>
    <n v="10.259270516717326"/>
    <n v="511.40909090909093"/>
    <n v="6750.6"/>
    <n v="-5083"/>
  </r>
  <r>
    <n v="80"/>
    <x v="7"/>
    <x v="2"/>
    <x v="1"/>
    <n v="89459845"/>
    <n v="51350"/>
    <n v="6919"/>
    <n v="904"/>
    <n v="20"/>
    <n v="2"/>
    <n v="16240"/>
    <n v="0.13474196689386564"/>
    <n v="7.653761061946903"/>
    <n v="345.95"/>
    <n v="3459.5"/>
    <n v="9321"/>
  </r>
  <r>
    <n v="81"/>
    <x v="7"/>
    <x v="3"/>
    <x v="1"/>
    <n v="127823"/>
    <n v="478000"/>
    <n v="16568"/>
    <n v="2390"/>
    <n v="48"/>
    <n v="5"/>
    <n v="16995"/>
    <n v="3.4661087866108789E-2"/>
    <n v="6.9322175732217577"/>
    <n v="345.16666666666669"/>
    <n v="3313.6"/>
    <n v="427"/>
  </r>
  <r>
    <n v="82"/>
    <x v="7"/>
    <x v="4"/>
    <x v="2"/>
    <n v="10934"/>
    <n v="685530"/>
    <n v="33893"/>
    <n v="4491"/>
    <n v="79"/>
    <n v="16"/>
    <n v="120176"/>
    <n v="4.9440578822225141E-2"/>
    <n v="7.5468715208194164"/>
    <n v="429.02531645569621"/>
    <n v="2118.3125"/>
    <n v="86283"/>
  </r>
  <r>
    <n v="83"/>
    <x v="7"/>
    <x v="5"/>
    <x v="0"/>
    <n v="9034945"/>
    <n v="472836"/>
    <n v="331"/>
    <n v="2690"/>
    <n v="1"/>
    <n v="0"/>
    <n v="0"/>
    <n v="7.0003130049319429E-4"/>
    <n v="0.12304832713754647"/>
    <n v="331"/>
    <n v="331"/>
    <n v="-331"/>
  </r>
  <r>
    <n v="84"/>
    <x v="7"/>
    <x v="6"/>
    <x v="0"/>
    <n v="983498"/>
    <n v="1020000"/>
    <n v="2057"/>
    <n v="5100"/>
    <n v="102"/>
    <n v="1"/>
    <n v="1981"/>
    <n v="2.0166666666666666E-3"/>
    <n v="0.40333333333333332"/>
    <n v="20.166666666666668"/>
    <n v="2057"/>
    <n v="-76"/>
  </r>
  <r>
    <n v="85"/>
    <x v="7"/>
    <x v="7"/>
    <x v="0"/>
    <n v="4387490"/>
    <n v="10067"/>
    <n v="4336"/>
    <n v="302"/>
    <n v="10"/>
    <n v="2"/>
    <n v="10036"/>
    <n v="0.43071421476110061"/>
    <n v="14.357615894039736"/>
    <n v="433.6"/>
    <n v="2168"/>
    <n v="5700"/>
  </r>
  <r>
    <n v="86"/>
    <x v="7"/>
    <x v="8"/>
    <x v="0"/>
    <n v="544756"/>
    <n v="120200"/>
    <n v="40099"/>
    <n v="1202"/>
    <n v="24"/>
    <n v="5"/>
    <n v="4905"/>
    <n v="0.33360232945091511"/>
    <n v="33.360232945091511"/>
    <n v="1670.7916666666667"/>
    <n v="8019.8"/>
    <n v="-35194"/>
  </r>
  <r>
    <n v="87"/>
    <x v="7"/>
    <x v="9"/>
    <x v="2"/>
    <n v="374754"/>
    <n v="361650"/>
    <n v="31154"/>
    <n v="2991"/>
    <n v="60"/>
    <n v="9"/>
    <n v="45027"/>
    <n v="8.6144061938338179E-2"/>
    <n v="10.415914409896356"/>
    <n v="519.23333333333335"/>
    <n v="3461.5555555555557"/>
    <n v="13873"/>
  </r>
  <r>
    <n v="88"/>
    <x v="7"/>
    <x v="10"/>
    <x v="3"/>
    <n v="39889"/>
    <n v="2233790"/>
    <n v="31884"/>
    <n v="4197"/>
    <n v="84"/>
    <n v="10"/>
    <n v="42280"/>
    <n v="1.4273499299396988E-2"/>
    <n v="7.5968548963545386"/>
    <n v="379.57142857142856"/>
    <n v="3188.4"/>
    <n v="10396"/>
  </r>
  <r>
    <n v="89"/>
    <x v="8"/>
    <x v="0"/>
    <x v="0"/>
    <n v="349043"/>
    <n v="478600"/>
    <n v="49037"/>
    <n v="2393"/>
    <n v="68"/>
    <n v="9"/>
    <n v="42813"/>
    <n v="0.10245925616381112"/>
    <n v="20.491851232762222"/>
    <n v="721.13235294117646"/>
    <n v="5448.5555555555557"/>
    <n v="-6224"/>
  </r>
  <r>
    <n v="90"/>
    <x v="8"/>
    <x v="1"/>
    <x v="0"/>
    <n v="348934"/>
    <n v="555116"/>
    <n v="62119"/>
    <n v="3303"/>
    <n v="96"/>
    <n v="11"/>
    <n v="54791"/>
    <n v="0.11190273744586716"/>
    <n v="18.806842264607933"/>
    <n v="647.07291666666663"/>
    <n v="5647.181818181818"/>
    <n v="-7328"/>
  </r>
  <r>
    <n v="91"/>
    <x v="8"/>
    <x v="2"/>
    <x v="1"/>
    <n v="89459845"/>
    <n v="44900"/>
    <n v="3095"/>
    <n v="898"/>
    <n v="5"/>
    <n v="1"/>
    <n v="7998"/>
    <n v="6.8930957683741648E-2"/>
    <n v="3.4465478841870825"/>
    <n v="619"/>
    <n v="3095"/>
    <n v="4903"/>
  </r>
  <r>
    <n v="92"/>
    <x v="8"/>
    <x v="3"/>
    <x v="1"/>
    <n v="127823"/>
    <n v="478600"/>
    <n v="20299"/>
    <n v="2393"/>
    <n v="48"/>
    <n v="5"/>
    <n v="14905"/>
    <n v="4.241328875888007E-2"/>
    <n v="8.4826577517760136"/>
    <n v="422.89583333333331"/>
    <n v="4059.8"/>
    <n v="-5394"/>
  </r>
  <r>
    <n v="93"/>
    <x v="8"/>
    <x v="4"/>
    <x v="2"/>
    <n v="10934"/>
    <n v="491821"/>
    <n v="27833"/>
    <n v="4495"/>
    <n v="90"/>
    <n v="18"/>
    <n v="143658"/>
    <n v="5.6591727478086537E-2"/>
    <n v="6.1919911012235813"/>
    <n v="309.25555555555553"/>
    <n v="1546.2777777777778"/>
    <n v="115825"/>
  </r>
  <r>
    <n v="94"/>
    <x v="8"/>
    <x v="5"/>
    <x v="0"/>
    <n v="9034945"/>
    <n v="759532"/>
    <n v="10317"/>
    <n v="2701"/>
    <n v="19"/>
    <n v="3"/>
    <n v="19800"/>
    <n v="1.3583364492871926E-2"/>
    <n v="3.8196964087375047"/>
    <n v="543"/>
    <n v="3439"/>
    <n v="9483"/>
  </r>
  <r>
    <n v="95"/>
    <x v="8"/>
    <x v="6"/>
    <x v="0"/>
    <n v="983498"/>
    <n v="1022000"/>
    <n v="7398"/>
    <n v="5110"/>
    <n v="102"/>
    <n v="3"/>
    <n v="5943"/>
    <n v="7.2387475538160471E-3"/>
    <n v="1.4477495107632095"/>
    <n v="72.529411764705884"/>
    <n v="2466"/>
    <n v="-1455"/>
  </r>
  <r>
    <n v="96"/>
    <x v="8"/>
    <x v="7"/>
    <x v="0"/>
    <n v="4387490"/>
    <n v="9721"/>
    <n v="2152"/>
    <n v="290"/>
    <n v="6"/>
    <n v="1"/>
    <n v="4353"/>
    <n v="0.22137640160477318"/>
    <n v="7.4206896551724135"/>
    <n v="358.66666666666669"/>
    <n v="2152"/>
    <n v="2201"/>
  </r>
  <r>
    <n v="97"/>
    <x v="8"/>
    <x v="8"/>
    <x v="0"/>
    <n v="544756"/>
    <n v="189854"/>
    <n v="29091"/>
    <n v="1198"/>
    <n v="24"/>
    <n v="3"/>
    <n v="2943"/>
    <n v="0.15322827014442678"/>
    <n v="24.282971619365611"/>
    <n v="1212.125"/>
    <n v="9697"/>
    <n v="-26148"/>
  </r>
  <r>
    <n v="98"/>
    <x v="8"/>
    <x v="9"/>
    <x v="2"/>
    <n v="374754"/>
    <n v="346068"/>
    <n v="57642"/>
    <n v="3006"/>
    <n v="99"/>
    <n v="15"/>
    <n v="89460"/>
    <n v="0.16656264086826866"/>
    <n v="19.17564870259481"/>
    <n v="582.24242424242425"/>
    <n v="3842.8"/>
    <n v="31818"/>
  </r>
  <r>
    <n v="99"/>
    <x v="8"/>
    <x v="10"/>
    <x v="3"/>
    <n v="39889"/>
    <n v="3736884"/>
    <n v="44732"/>
    <n v="4190"/>
    <n v="84"/>
    <n v="13"/>
    <n v="51259"/>
    <n v="1.1970401007898559E-2"/>
    <n v="10.675894988066826"/>
    <n v="532.52380952380952"/>
    <n v="3440.9230769230771"/>
    <n v="6527"/>
  </r>
  <r>
    <n v="100"/>
    <x v="9"/>
    <x v="0"/>
    <x v="0"/>
    <n v="349043"/>
    <n v="961800"/>
    <n v="43386"/>
    <n v="4809"/>
    <n v="96"/>
    <n v="8"/>
    <n v="42400"/>
    <n v="4.5109170305676856E-2"/>
    <n v="9.0218340611353707"/>
    <n v="451.9375"/>
    <n v="5423.25"/>
    <n v="-986"/>
  </r>
  <r>
    <n v="101"/>
    <x v="9"/>
    <x v="1"/>
    <x v="0"/>
    <n v="348934"/>
    <n v="852250"/>
    <n v="43866"/>
    <n v="6596"/>
    <n v="132"/>
    <n v="7"/>
    <n v="34867"/>
    <n v="5.1470812555001466E-2"/>
    <n v="6.650394178289873"/>
    <n v="332.31818181818181"/>
    <n v="6266.5714285714284"/>
    <n v="-8999"/>
  </r>
  <r>
    <n v="102"/>
    <x v="9"/>
    <x v="2"/>
    <x v="1"/>
    <n v="89459845"/>
    <n v="108748"/>
    <n v="51883"/>
    <n v="1797"/>
    <n v="57"/>
    <n v="11"/>
    <n v="86724"/>
    <n v="0.4770938316106963"/>
    <n v="28.872008903728435"/>
    <n v="910.22807017543857"/>
    <n v="4716.636363636364"/>
    <n v="34841"/>
  </r>
  <r>
    <n v="103"/>
    <x v="9"/>
    <x v="3"/>
    <x v="1"/>
    <n v="127823"/>
    <n v="797238"/>
    <n v="67578"/>
    <n v="4797"/>
    <n v="154"/>
    <n v="19"/>
    <n v="42598"/>
    <n v="8.4765151686196596E-2"/>
    <n v="14.087554721701062"/>
    <n v="438.81818181818181"/>
    <n v="3556.7368421052633"/>
    <n v="-24980"/>
  </r>
  <r>
    <n v="104"/>
    <x v="9"/>
    <x v="4"/>
    <x v="2"/>
    <n v="10934"/>
    <n v="1469962"/>
    <n v="19831"/>
    <n v="8998"/>
    <n v="80"/>
    <n v="16"/>
    <n v="130768"/>
    <n v="1.3490824932889422E-2"/>
    <n v="2.2039342076016895"/>
    <n v="247.88749999999999"/>
    <n v="1239.4375"/>
    <n v="110937"/>
  </r>
  <r>
    <n v="105"/>
    <x v="9"/>
    <x v="5"/>
    <x v="0"/>
    <n v="9034945"/>
    <n v="3858193"/>
    <n v="38890"/>
    <n v="5406"/>
    <n v="186"/>
    <n v="14"/>
    <n v="83734"/>
    <n v="1.0079848260571723E-2"/>
    <n v="7.1938586755456901"/>
    <n v="209.08602150537635"/>
    <n v="2777.8571428571427"/>
    <n v="44844"/>
  </r>
  <r>
    <n v="106"/>
    <x v="9"/>
    <x v="6"/>
    <x v="0"/>
    <n v="983498"/>
    <n v="2040000"/>
    <n v="14148"/>
    <n v="10200"/>
    <n v="395"/>
    <n v="4"/>
    <n v="7924"/>
    <n v="6.9352941176470586E-3"/>
    <n v="1.3870588235294117"/>
    <n v="35.817721518987341"/>
    <n v="3537"/>
    <n v="-6224"/>
  </r>
  <r>
    <n v="107"/>
    <x v="9"/>
    <x v="7"/>
    <x v="0"/>
    <n v="4387490"/>
    <n v="18399"/>
    <n v="12713"/>
    <n v="599"/>
    <n v="22"/>
    <n v="5"/>
    <n v="27065"/>
    <n v="0.69096146529702707"/>
    <n v="21.223706176961603"/>
    <n v="577.86363636363637"/>
    <n v="2542.6"/>
    <n v="14352"/>
  </r>
  <r>
    <n v="108"/>
    <x v="9"/>
    <x v="8"/>
    <x v="0"/>
    <n v="544756"/>
    <n v="321713"/>
    <n v="131236"/>
    <n v="2396"/>
    <n v="88"/>
    <n v="15"/>
    <n v="14715"/>
    <n v="0.40792880610979348"/>
    <n v="54.772954924874789"/>
    <n v="1491.3181818181818"/>
    <n v="8749.0666666666675"/>
    <n v="-116521"/>
  </r>
  <r>
    <n v="109"/>
    <x v="9"/>
    <x v="9"/>
    <x v="2"/>
    <n v="374754"/>
    <n v="489728"/>
    <n v="126901"/>
    <n v="6005"/>
    <n v="187"/>
    <n v="34"/>
    <n v="143888"/>
    <n v="0.25912547373235756"/>
    <n v="21.132556203164029"/>
    <n v="678.61497326203209"/>
    <n v="3732.3823529411766"/>
    <n v="16987"/>
  </r>
  <r>
    <n v="110"/>
    <x v="9"/>
    <x v="10"/>
    <x v="3"/>
    <n v="39889"/>
    <n v="5219501"/>
    <n v="179519"/>
    <n v="8391"/>
    <n v="302"/>
    <n v="60"/>
    <n v="196680"/>
    <n v="3.4393900872899535E-2"/>
    <n v="21.394231915147181"/>
    <n v="594.43377483443703"/>
    <n v="2991.9833333333331"/>
    <n v="17161"/>
  </r>
  <r>
    <n v="111"/>
    <x v="10"/>
    <x v="0"/>
    <x v="0"/>
    <n v="349043"/>
    <n v="1061233"/>
    <n v="105681"/>
    <n v="7206"/>
    <n v="144"/>
    <n v="23"/>
    <n v="105225"/>
    <n v="9.95832206499421E-2"/>
    <n v="14.665695253955038"/>
    <n v="733.89583333333337"/>
    <n v="4594.826086956522"/>
    <n v="-456"/>
  </r>
  <r>
    <n v="112"/>
    <x v="10"/>
    <x v="1"/>
    <x v="0"/>
    <n v="348934"/>
    <n v="4564542"/>
    <n v="188516"/>
    <n v="9895"/>
    <n v="304"/>
    <n v="28"/>
    <n v="131068"/>
    <n v="4.1300091005844621E-2"/>
    <n v="19.051642243557353"/>
    <n v="620.11842105263156"/>
    <n v="6732.7142857142853"/>
    <n v="-57448"/>
  </r>
  <r>
    <n v="113"/>
    <x v="10"/>
    <x v="2"/>
    <x v="1"/>
    <n v="89459845"/>
    <n v="134600"/>
    <n v="26220"/>
    <n v="2692"/>
    <n v="54"/>
    <n v="6"/>
    <n v="48990"/>
    <n v="0.19479940564635959"/>
    <n v="9.7399702823179783"/>
    <n v="485.55555555555554"/>
    <n v="4370"/>
    <n v="22770"/>
  </r>
  <r>
    <n v="114"/>
    <x v="10"/>
    <x v="3"/>
    <x v="1"/>
    <n v="127823"/>
    <n v="1254537"/>
    <n v="51423"/>
    <n v="7198"/>
    <n v="144"/>
    <n v="14"/>
    <n v="41986"/>
    <n v="4.0989624060509974E-2"/>
    <n v="7.1440677966101696"/>
    <n v="357.10416666666669"/>
    <n v="3673.0714285714284"/>
    <n v="-9437"/>
  </r>
  <r>
    <n v="115"/>
    <x v="10"/>
    <x v="4"/>
    <x v="2"/>
    <n v="10934"/>
    <n v="1210466"/>
    <n v="197161"/>
    <n v="13506"/>
    <n v="474"/>
    <n v="95"/>
    <n v="831820"/>
    <n v="0.16288024612008928"/>
    <n v="14.598030504960759"/>
    <n v="415.95147679324896"/>
    <n v="2075.378947368421"/>
    <n v="634659"/>
  </r>
  <r>
    <n v="116"/>
    <x v="10"/>
    <x v="5"/>
    <x v="0"/>
    <n v="9034945"/>
    <n v="2224531"/>
    <n v="349"/>
    <n v="8106"/>
    <n v="1"/>
    <n v="0"/>
    <n v="0"/>
    <n v="1.568870022490134E-4"/>
    <n v="4.3054527510486058E-2"/>
    <n v="349"/>
    <n v="349"/>
    <n v="-349"/>
  </r>
  <r>
    <n v="117"/>
    <x v="10"/>
    <x v="6"/>
    <x v="0"/>
    <n v="983498"/>
    <n v="3058200"/>
    <n v="4139"/>
    <n v="15291"/>
    <n v="114"/>
    <n v="1"/>
    <n v="2771"/>
    <n v="1.3534105029102087E-3"/>
    <n v="0.27068210058204173"/>
    <n v="36.307017543859651"/>
    <n v="4139"/>
    <n v="-1368"/>
  </r>
  <r>
    <n v="118"/>
    <x v="10"/>
    <x v="7"/>
    <x v="0"/>
    <n v="4387490"/>
    <n v="26774"/>
    <n v="17711"/>
    <n v="893"/>
    <n v="27"/>
    <n v="6"/>
    <n v="29886"/>
    <n v="0.6614999626503324"/>
    <n v="19.833146696528555"/>
    <n v="655.96296296296293"/>
    <n v="2951.8333333333335"/>
    <n v="12175"/>
  </r>
  <r>
    <n v="119"/>
    <x v="10"/>
    <x v="8"/>
    <x v="0"/>
    <n v="544756"/>
    <n v="359500"/>
    <n v="6171"/>
    <n v="3595"/>
    <n v="5"/>
    <n v="1"/>
    <n v="677"/>
    <n v="1.7165507649513214E-2"/>
    <n v="1.7165507649513212"/>
    <n v="1234.2"/>
    <n v="6171"/>
    <n v="-5494"/>
  </r>
  <r>
    <n v="120"/>
    <x v="10"/>
    <x v="9"/>
    <x v="2"/>
    <n v="374754"/>
    <n v="900400"/>
    <n v="128751"/>
    <n v="9004"/>
    <n v="227"/>
    <n v="29"/>
    <n v="143869"/>
    <n v="0.14299311417147934"/>
    <n v="14.299311417147933"/>
    <n v="567.18502202643174"/>
    <n v="4439.6896551724139"/>
    <n v="15118"/>
  </r>
  <r>
    <n v="121"/>
    <x v="10"/>
    <x v="10"/>
    <x v="3"/>
    <n v="39889"/>
    <n v="5125187"/>
    <n v="193124"/>
    <n v="12602"/>
    <n v="482"/>
    <n v="57"/>
    <n v="226917"/>
    <n v="3.7681356797322714E-2"/>
    <n v="15.32486906840184"/>
    <n v="400.67219917012449"/>
    <n v="3388.1403508771928"/>
    <n v="33793"/>
  </r>
  <r>
    <n v="122"/>
    <x v="11"/>
    <x v="0"/>
    <x v="0"/>
    <n v="349043"/>
    <n v="1804868"/>
    <n v="110004"/>
    <n v="9607"/>
    <n v="192"/>
    <n v="23"/>
    <n v="96163"/>
    <n v="6.0948501497062386E-2"/>
    <n v="11.450400749453523"/>
    <n v="572.9375"/>
    <n v="4782.782608695652"/>
    <n v="-13841"/>
  </r>
  <r>
    <n v="123"/>
    <x v="11"/>
    <x v="1"/>
    <x v="0"/>
    <n v="348934"/>
    <n v="2639200"/>
    <n v="191722"/>
    <n v="13196"/>
    <n v="325"/>
    <n v="32"/>
    <n v="176512"/>
    <n v="7.2643983025159134E-2"/>
    <n v="14.528796605031827"/>
    <n v="589.91384615384618"/>
    <n v="5991.3125"/>
    <n v="-15210"/>
  </r>
  <r>
    <n v="124"/>
    <x v="11"/>
    <x v="2"/>
    <x v="1"/>
    <n v="89459845"/>
    <n v="161493"/>
    <n v="59745"/>
    <n v="3602"/>
    <n v="72"/>
    <n v="14"/>
    <n v="122710"/>
    <n v="0.3699541156582638"/>
    <n v="16.586618545252637"/>
    <n v="829.79166666666663"/>
    <n v="4267.5"/>
    <n v="62965"/>
  </r>
  <r>
    <n v="125"/>
    <x v="11"/>
    <x v="3"/>
    <x v="1"/>
    <n v="127823"/>
    <n v="1502383"/>
    <n v="86733"/>
    <n v="9605"/>
    <n v="192"/>
    <n v="19"/>
    <n v="56639"/>
    <n v="5.7730285819261797E-2"/>
    <n v="9.0299843831337849"/>
    <n v="451.734375"/>
    <n v="4564.894736842105"/>
    <n v="-30094"/>
  </r>
  <r>
    <n v="126"/>
    <x v="11"/>
    <x v="4"/>
    <x v="2"/>
    <n v="10934"/>
    <n v="1299708"/>
    <n v="121652"/>
    <n v="17994"/>
    <n v="378"/>
    <n v="61"/>
    <n v="486841"/>
    <n v="9.3599485422879602E-2"/>
    <n v="6.7606980104479275"/>
    <n v="321.83068783068785"/>
    <n v="1994.295081967213"/>
    <n v="365189"/>
  </r>
  <r>
    <n v="127"/>
    <x v="11"/>
    <x v="5"/>
    <x v="0"/>
    <n v="9034945"/>
    <n v="3735390"/>
    <n v="26660"/>
    <n v="10806"/>
    <n v="115"/>
    <n v="9"/>
    <n v="53523"/>
    <n v="7.1371396293291997E-3"/>
    <n v="2.4671478808069591"/>
    <n v="231.82608695652175"/>
    <n v="2962.2222222222222"/>
    <n v="26863"/>
  </r>
  <r>
    <n v="128"/>
    <x v="11"/>
    <x v="6"/>
    <x v="0"/>
    <n v="983498"/>
    <n v="7156880"/>
    <n v="49060"/>
    <n v="20391"/>
    <n v="408"/>
    <n v="15"/>
    <n v="29715"/>
    <n v="6.8549423771252279E-3"/>
    <n v="2.4059634152322102"/>
    <n v="120.24509803921569"/>
    <n v="3270.6666666666665"/>
    <n v="-19345"/>
  </r>
  <r>
    <n v="129"/>
    <x v="11"/>
    <x v="7"/>
    <x v="0"/>
    <n v="4387490"/>
    <n v="42587"/>
    <n v="11278"/>
    <n v="1207"/>
    <n v="34"/>
    <n v="8"/>
    <n v="39848"/>
    <n v="0.26482259844553502"/>
    <n v="9.3438276719138358"/>
    <n v="331.70588235294116"/>
    <n v="1409.75"/>
    <n v="28570"/>
  </r>
  <r>
    <n v="130"/>
    <x v="11"/>
    <x v="8"/>
    <x v="0"/>
    <n v="544756"/>
    <n v="480000"/>
    <n v="44581"/>
    <n v="4800"/>
    <n v="33"/>
    <n v="5"/>
    <n v="6945"/>
    <n v="9.2877083333333332E-2"/>
    <n v="9.2877083333333328"/>
    <n v="1350.939393939394"/>
    <n v="8916.2000000000007"/>
    <n v="-37636"/>
  </r>
  <r>
    <n v="131"/>
    <x v="11"/>
    <x v="9"/>
    <x v="2"/>
    <n v="374754"/>
    <n v="1200300"/>
    <n v="308572"/>
    <n v="12003"/>
    <n v="412"/>
    <n v="79"/>
    <n v="393499"/>
    <n v="0.25707906356744148"/>
    <n v="25.707906356744147"/>
    <n v="748.96116504854365"/>
    <n v="3905.9746835443038"/>
    <n v="84927"/>
  </r>
  <r>
    <n v="132"/>
    <x v="11"/>
    <x v="10"/>
    <x v="3"/>
    <n v="39889"/>
    <n v="10819771"/>
    <n v="145201"/>
    <n v="16808"/>
    <n v="336"/>
    <n v="49"/>
    <n v="195069"/>
    <n v="1.3419969794185109E-2"/>
    <n v="8.6388029509757267"/>
    <n v="432.14583333333331"/>
    <n v="2963.2857142857142"/>
    <n v="49868"/>
  </r>
  <r>
    <n v="133"/>
    <x v="12"/>
    <x v="0"/>
    <x v="0"/>
    <n v="349043"/>
    <n v="1496322"/>
    <n v="308692"/>
    <n v="11990"/>
    <n v="397"/>
    <n v="60"/>
    <n v="341880"/>
    <n v="0.20630051553074807"/>
    <n v="25.745788156797332"/>
    <n v="777.56171284634763"/>
    <n v="5144.8666666666668"/>
    <n v="33188"/>
  </r>
  <r>
    <n v="134"/>
    <x v="12"/>
    <x v="1"/>
    <x v="0"/>
    <n v="348934"/>
    <n v="2358224"/>
    <n v="325444"/>
    <n v="16506"/>
    <n v="655"/>
    <n v="52"/>
    <n v="262184"/>
    <n v="0.13800385374756596"/>
    <n v="19.716709075487703"/>
    <n v="496.86106870229008"/>
    <n v="6258.5384615384619"/>
    <n v="-63260"/>
  </r>
  <r>
    <n v="135"/>
    <x v="12"/>
    <x v="2"/>
    <x v="1"/>
    <n v="89459845"/>
    <n v="225350"/>
    <n v="61588"/>
    <n v="4507"/>
    <n v="100"/>
    <n v="17"/>
    <n v="152660"/>
    <n v="0.27329931218105169"/>
    <n v="13.664965609052585"/>
    <n v="615.88"/>
    <n v="3622.8235294117649"/>
    <n v="91072"/>
  </r>
  <r>
    <n v="136"/>
    <x v="12"/>
    <x v="3"/>
    <x v="1"/>
    <n v="127823"/>
    <n v="3452027"/>
    <n v="216562"/>
    <n v="12010"/>
    <n v="378"/>
    <n v="56"/>
    <n v="123088"/>
    <n v="6.2734735272928055E-2"/>
    <n v="18.031806827643631"/>
    <n v="572.9153439153439"/>
    <n v="3867.1785714285716"/>
    <n v="-93474"/>
  </r>
  <r>
    <n v="137"/>
    <x v="12"/>
    <x v="4"/>
    <x v="2"/>
    <n v="10934"/>
    <n v="2250900"/>
    <n v="205045"/>
    <n v="22509"/>
    <n v="790"/>
    <n v="158"/>
    <n v="1296550"/>
    <n v="9.1094673241814389E-2"/>
    <n v="9.1094673241814377"/>
    <n v="259.55063291139243"/>
    <n v="1297.753164556962"/>
    <n v="1091505"/>
  </r>
  <r>
    <n v="138"/>
    <x v="12"/>
    <x v="5"/>
    <x v="0"/>
    <n v="9034945"/>
    <n v="2698200"/>
    <n v="88845"/>
    <n v="13491"/>
    <n v="219"/>
    <n v="26"/>
    <n v="176384"/>
    <n v="3.2927507227040249E-2"/>
    <n v="6.5855014454080498"/>
    <n v="405.6849315068493"/>
    <n v="3417.1153846153848"/>
    <n v="87539"/>
  </r>
  <r>
    <n v="139"/>
    <x v="12"/>
    <x v="6"/>
    <x v="0"/>
    <n v="983498"/>
    <n v="5100600"/>
    <n v="16657"/>
    <n v="25503"/>
    <n v="510"/>
    <n v="6"/>
    <n v="10134"/>
    <n v="3.2656942320511313E-3"/>
    <n v="0.65313884641022624"/>
    <n v="32.660784313725493"/>
    <n v="2776.1666666666665"/>
    <n v="-6523"/>
  </r>
  <r>
    <n v="140"/>
    <x v="12"/>
    <x v="7"/>
    <x v="0"/>
    <n v="4387490"/>
    <n v="50333"/>
    <n v="8367"/>
    <n v="1510"/>
    <n v="19"/>
    <n v="4"/>
    <n v="18828"/>
    <n v="0.16623288895952953"/>
    <n v="5.5410596026490069"/>
    <n v="440.36842105263156"/>
    <n v="2091.75"/>
    <n v="10461"/>
  </r>
  <r>
    <n v="141"/>
    <x v="12"/>
    <x v="8"/>
    <x v="0"/>
    <n v="544756"/>
    <n v="495013"/>
    <n v="171332"/>
    <n v="6006"/>
    <n v="128"/>
    <n v="19"/>
    <n v="24035"/>
    <n v="0.34611616260583056"/>
    <n v="28.526806526806528"/>
    <n v="1338.53125"/>
    <n v="9017.4736842105267"/>
    <n v="-147297"/>
  </r>
  <r>
    <n v="142"/>
    <x v="12"/>
    <x v="9"/>
    <x v="2"/>
    <n v="374754"/>
    <n v="1499200"/>
    <n v="32770"/>
    <n v="14992"/>
    <n v="50"/>
    <n v="8"/>
    <n v="43976"/>
    <n v="2.1858324439701173E-2"/>
    <n v="2.1858324439701176"/>
    <n v="655.4"/>
    <n v="4096.25"/>
    <n v="11206"/>
  </r>
  <r>
    <n v="143"/>
    <x v="12"/>
    <x v="10"/>
    <x v="3"/>
    <n v="39889"/>
    <n v="17890507"/>
    <n v="390105"/>
    <n v="20993"/>
    <n v="734"/>
    <n v="118"/>
    <n v="353174"/>
    <n v="2.1805139451889204E-2"/>
    <n v="18.58262277902158"/>
    <n v="531.47820163487734"/>
    <n v="3305.9745762711864"/>
    <n v="-36931"/>
  </r>
  <r>
    <n v="144"/>
    <x v="13"/>
    <x v="0"/>
    <x v="0"/>
    <n v="349043"/>
    <n v="2452315"/>
    <n v="60245"/>
    <n v="14406"/>
    <n v="110"/>
    <n v="14"/>
    <n v="63560"/>
    <n v="2.4566583004222542E-2"/>
    <n v="4.1819380813549909"/>
    <n v="547.68181818181813"/>
    <n v="4303.2142857142853"/>
    <n v="3315"/>
  </r>
  <r>
    <n v="145"/>
    <x v="13"/>
    <x v="1"/>
    <x v="0"/>
    <n v="348934"/>
    <n v="7936534"/>
    <n v="197948"/>
    <n v="19797"/>
    <n v="396"/>
    <n v="30"/>
    <n v="149430"/>
    <n v="2.4941366092553752E-2"/>
    <n v="9.9988887205132091"/>
    <n v="499.86868686868689"/>
    <n v="6598.2666666666664"/>
    <n v="-48518"/>
  </r>
  <r>
    <n v="146"/>
    <x v="13"/>
    <x v="2"/>
    <x v="1"/>
    <n v="89459845"/>
    <n v="263754"/>
    <n v="56440"/>
    <n v="5409"/>
    <n v="90"/>
    <n v="11"/>
    <n v="84183"/>
    <n v="0.21398727602235415"/>
    <n v="10.434461083379553"/>
    <n v="627.11111111111109"/>
    <n v="5130.909090909091"/>
    <n v="27743"/>
  </r>
  <r>
    <n v="147"/>
    <x v="13"/>
    <x v="3"/>
    <x v="1"/>
    <n v="127823"/>
    <n v="3111389"/>
    <n v="196998"/>
    <n v="14390"/>
    <n v="498"/>
    <n v="48"/>
    <n v="101280"/>
    <n v="6.3315130316395671E-2"/>
    <n v="13.689923558026408"/>
    <n v="395.57831325301203"/>
    <n v="4104.125"/>
    <n v="-95718"/>
  </r>
  <r>
    <n v="148"/>
    <x v="13"/>
    <x v="4"/>
    <x v="2"/>
    <n v="10934"/>
    <n v="2511956"/>
    <n v="231751"/>
    <n v="26993"/>
    <n v="540"/>
    <n v="85"/>
    <n v="733550"/>
    <n v="9.2259179699007474E-2"/>
    <n v="8.5855962656985145"/>
    <n v="429.16851851851851"/>
    <n v="2726.4823529411765"/>
    <n v="501799"/>
  </r>
  <r>
    <n v="149"/>
    <x v="13"/>
    <x v="5"/>
    <x v="0"/>
    <n v="9034945"/>
    <n v="3239400"/>
    <n v="312844"/>
    <n v="16197"/>
    <n v="604"/>
    <n v="72"/>
    <n v="377352"/>
    <n v="9.6574674322405379E-2"/>
    <n v="19.314934864481078"/>
    <n v="517.95364238410593"/>
    <n v="4345.0555555555557"/>
    <n v="64508"/>
  </r>
  <r>
    <n v="150"/>
    <x v="13"/>
    <x v="6"/>
    <x v="0"/>
    <n v="983498"/>
    <n v="5130500"/>
    <n v="218228"/>
    <n v="30602"/>
    <n v="935"/>
    <n v="54"/>
    <n v="119718"/>
    <n v="4.2535425397134785E-2"/>
    <n v="7.1311678975230377"/>
    <n v="233.39893048128343"/>
    <n v="4041.2592592592591"/>
    <n v="-98510"/>
  </r>
  <r>
    <n v="151"/>
    <x v="13"/>
    <x v="7"/>
    <x v="0"/>
    <n v="4387490"/>
    <n v="55495"/>
    <n v="4764"/>
    <n v="1790"/>
    <n v="10"/>
    <n v="2"/>
    <n v="10902"/>
    <n v="8.5845571673123705E-2"/>
    <n v="2.6614525139664806"/>
    <n v="476.4"/>
    <n v="2382"/>
    <n v="6138"/>
  </r>
  <r>
    <n v="152"/>
    <x v="13"/>
    <x v="8"/>
    <x v="0"/>
    <n v="544756"/>
    <n v="605220"/>
    <n v="170719"/>
    <n v="7205"/>
    <n v="142"/>
    <n v="21"/>
    <n v="14280"/>
    <n v="0.28207759161957635"/>
    <n v="23.694517696044414"/>
    <n v="1202.2464788732395"/>
    <n v="8129.4761904761908"/>
    <n v="-156439"/>
  </r>
  <r>
    <n v="153"/>
    <x v="13"/>
    <x v="9"/>
    <x v="2"/>
    <n v="374754"/>
    <n v="2429465"/>
    <n v="205870"/>
    <n v="17998"/>
    <n v="354"/>
    <n v="53"/>
    <n v="306817"/>
    <n v="8.4738821098472292E-2"/>
    <n v="11.438493165907323"/>
    <n v="581.55367231638422"/>
    <n v="3884.3396226415093"/>
    <n v="100947"/>
  </r>
  <r>
    <n v="154"/>
    <x v="13"/>
    <x v="10"/>
    <x v="3"/>
    <n v="39889"/>
    <n v="7218480"/>
    <n v="225274"/>
    <n v="25190"/>
    <n v="504"/>
    <n v="76"/>
    <n v="236056"/>
    <n v="3.1207955137369639E-2"/>
    <n v="8.9429932512901953"/>
    <n v="446.97222222222223"/>
    <n v="2964.1315789473683"/>
    <n v="10782"/>
  </r>
  <r>
    <n v="155"/>
    <x v="14"/>
    <x v="0"/>
    <x v="0"/>
    <n v="349043"/>
    <n v="3361800"/>
    <n v="168064"/>
    <n v="16809"/>
    <n v="247"/>
    <n v="30"/>
    <n v="149430"/>
    <n v="4.9992266047950505E-2"/>
    <n v="9.9984532095901013"/>
    <n v="680.42105263157896"/>
    <n v="5602.1333333333332"/>
    <n v="-18634"/>
  </r>
  <r>
    <n v="156"/>
    <x v="14"/>
    <x v="1"/>
    <x v="0"/>
    <n v="348934"/>
    <n v="3441545"/>
    <n v="593576"/>
    <n v="23103"/>
    <n v="694"/>
    <n v="81"/>
    <n v="403461"/>
    <n v="0.17247370003879073"/>
    <n v="25.692594035406657"/>
    <n v="855.29682997118152"/>
    <n v="7328.0987654320988"/>
    <n v="-190115"/>
  </r>
  <r>
    <n v="157"/>
    <x v="14"/>
    <x v="2"/>
    <x v="1"/>
    <n v="89459845"/>
    <n v="315350"/>
    <n v="82931"/>
    <n v="6307"/>
    <n v="126"/>
    <n v="19"/>
    <n v="138073"/>
    <n v="0.26298081496749642"/>
    <n v="13.149040748374821"/>
    <n v="658.18253968253964"/>
    <n v="4364.7894736842109"/>
    <n v="55142"/>
  </r>
  <r>
    <n v="158"/>
    <x v="14"/>
    <x v="3"/>
    <x v="1"/>
    <n v="127823"/>
    <n v="3359600"/>
    <n v="124854"/>
    <n v="16798"/>
    <n v="336"/>
    <n v="31"/>
    <n v="92411"/>
    <n v="3.7163352780092869E-2"/>
    <n v="7.4326705560185733"/>
    <n v="371.58928571428572"/>
    <n v="4027.5483870967741"/>
    <n v="-32443"/>
  </r>
  <r>
    <n v="159"/>
    <x v="14"/>
    <x v="4"/>
    <x v="2"/>
    <n v="10934"/>
    <n v="2478877"/>
    <n v="151480"/>
    <n v="31504"/>
    <n v="630"/>
    <n v="98"/>
    <n v="782138"/>
    <n v="6.1108316386815478E-2"/>
    <n v="4.8082783138649061"/>
    <n v="240.44444444444446"/>
    <n v="1545.7142857142858"/>
    <n v="630658"/>
  </r>
  <r>
    <n v="160"/>
    <x v="14"/>
    <x v="5"/>
    <x v="0"/>
    <n v="9034945"/>
    <n v="3780200"/>
    <n v="136269"/>
    <n v="18901"/>
    <n v="378"/>
    <n v="45"/>
    <n v="269145"/>
    <n v="3.6048092693508282E-2"/>
    <n v="7.2096185387016556"/>
    <n v="360.5"/>
    <n v="3028.2"/>
    <n v="132876"/>
  </r>
  <r>
    <n v="161"/>
    <x v="14"/>
    <x v="6"/>
    <x v="0"/>
    <n v="983498"/>
    <n v="7138400"/>
    <n v="37099"/>
    <n v="35692"/>
    <n v="916"/>
    <n v="11"/>
    <n v="21791"/>
    <n v="5.197102992267175E-3"/>
    <n v="1.039420598453435"/>
    <n v="40.501091703056765"/>
    <n v="3372.6363636363635"/>
    <n v="-15308"/>
  </r>
  <r>
    <n v="162"/>
    <x v="14"/>
    <x v="7"/>
    <x v="0"/>
    <n v="4387490"/>
    <n v="63986"/>
    <n v="14610"/>
    <n v="2099"/>
    <n v="28"/>
    <n v="5"/>
    <n v="24905"/>
    <n v="0.22833119744944205"/>
    <n v="6.9604573606479274"/>
    <n v="521.78571428571433"/>
    <n v="2922"/>
    <n v="10295"/>
  </r>
  <r>
    <n v="163"/>
    <x v="14"/>
    <x v="8"/>
    <x v="0"/>
    <n v="544756"/>
    <n v="1093435"/>
    <n v="6588"/>
    <n v="8402"/>
    <n v="4"/>
    <n v="1"/>
    <n v="741"/>
    <n v="6.0250494999702772E-3"/>
    <n v="0.7840990240418948"/>
    <n v="1647"/>
    <n v="6588"/>
    <n v="-5847"/>
  </r>
  <r>
    <n v="164"/>
    <x v="14"/>
    <x v="9"/>
    <x v="2"/>
    <n v="374754"/>
    <n v="2100700"/>
    <n v="82452"/>
    <n v="21007"/>
    <n v="122"/>
    <n v="24"/>
    <n v="103392"/>
    <n v="3.9249773884895513E-2"/>
    <n v="3.9249773884895509"/>
    <n v="675.8360655737705"/>
    <n v="3435.5"/>
    <n v="20940"/>
  </r>
  <r>
    <n v="165"/>
    <x v="14"/>
    <x v="10"/>
    <x v="3"/>
    <n v="39889"/>
    <n v="8747458"/>
    <n v="543275"/>
    <n v="29390"/>
    <n v="1061"/>
    <n v="171"/>
    <n v="809685"/>
    <n v="6.2106614287259228E-2"/>
    <n v="18.485028921401838"/>
    <n v="512.04052780395853"/>
    <n v="3177.0467836257308"/>
    <n v="266410"/>
  </r>
  <r>
    <n v="166"/>
    <x v="15"/>
    <x v="0"/>
    <x v="0"/>
    <n v="349043"/>
    <n v="3839000"/>
    <n v="393027"/>
    <n v="19195"/>
    <n v="384"/>
    <n v="64"/>
    <n v="336448"/>
    <n v="0.10237744204219849"/>
    <n v="20.475488408439698"/>
    <n v="1023.5078125"/>
    <n v="6141.046875"/>
    <n v="-56579"/>
  </r>
  <r>
    <n v="167"/>
    <x v="15"/>
    <x v="1"/>
    <x v="0"/>
    <n v="348934"/>
    <n v="5280000"/>
    <n v="595176"/>
    <n v="26400"/>
    <n v="923"/>
    <n v="80"/>
    <n v="392160"/>
    <n v="0.11272272727272727"/>
    <n v="22.544545454545453"/>
    <n v="644.82773564463707"/>
    <n v="7439.7"/>
    <n v="-203016"/>
  </r>
  <r>
    <n v="168"/>
    <x v="15"/>
    <x v="2"/>
    <x v="1"/>
    <n v="89459845"/>
    <n v="373184"/>
    <n v="102053"/>
    <n v="7198"/>
    <n v="144"/>
    <n v="22"/>
    <n v="185482"/>
    <n v="0.27346563625450182"/>
    <n v="14.177966101694915"/>
    <n v="708.70138888888891"/>
    <n v="4638.772727272727"/>
    <n v="83429"/>
  </r>
  <r>
    <n v="169"/>
    <x v="15"/>
    <x v="3"/>
    <x v="1"/>
    <n v="127823"/>
    <n v="3841400"/>
    <n v="271906"/>
    <n v="19207"/>
    <n v="666"/>
    <n v="67"/>
    <n v="199727"/>
    <n v="7.0783047847139069E-2"/>
    <n v="14.156609569427813"/>
    <n v="408.26726726726724"/>
    <n v="4058.2985074626868"/>
    <n v="-72179"/>
  </r>
  <r>
    <n v="170"/>
    <x v="15"/>
    <x v="4"/>
    <x v="2"/>
    <n v="10934"/>
    <n v="4371118"/>
    <n v="221258"/>
    <n v="35999"/>
    <n v="720"/>
    <n v="128"/>
    <n v="1021570"/>
    <n v="5.0618171369429969E-2"/>
    <n v="6.1462262840634461"/>
    <n v="307.30277777777781"/>
    <n v="1728.578125"/>
    <n v="800312"/>
  </r>
  <r>
    <n v="171"/>
    <x v="15"/>
    <x v="5"/>
    <x v="0"/>
    <n v="9034945"/>
    <n v="4319200"/>
    <n v="143680"/>
    <n v="21596"/>
    <n v="432"/>
    <n v="34"/>
    <n v="171972"/>
    <n v="3.326541952213373E-2"/>
    <n v="6.6530839044267456"/>
    <n v="332.59259259259261"/>
    <n v="4225.8823529411766"/>
    <n v="28292"/>
  </r>
  <r>
    <n v="172"/>
    <x v="15"/>
    <x v="6"/>
    <x v="0"/>
    <n v="983498"/>
    <n v="15988504"/>
    <n v="103731"/>
    <n v="40794"/>
    <n v="816"/>
    <n v="24"/>
    <n v="41424"/>
    <n v="6.4878490195205253E-3"/>
    <n v="2.5428004118252683"/>
    <n v="127.12132352941177"/>
    <n v="4322.125"/>
    <n v="-62307"/>
  </r>
  <r>
    <n v="173"/>
    <x v="15"/>
    <x v="7"/>
    <x v="0"/>
    <n v="4387490"/>
    <n v="80233"/>
    <n v="31712"/>
    <n v="2407"/>
    <n v="48"/>
    <n v="12"/>
    <n v="59772"/>
    <n v="0.39524883776002395"/>
    <n v="13.174906522642294"/>
    <n v="660.66666666666663"/>
    <n v="2642.6666666666665"/>
    <n v="28060"/>
  </r>
  <r>
    <n v="174"/>
    <x v="15"/>
    <x v="8"/>
    <x v="0"/>
    <n v="544756"/>
    <n v="1576818"/>
    <n v="345629"/>
    <n v="9597"/>
    <n v="292"/>
    <n v="39"/>
    <n v="25857"/>
    <n v="0.2191939716568431"/>
    <n v="36.014275294362825"/>
    <n v="1183.6609589041095"/>
    <n v="8862.2820512820508"/>
    <n v="-319772"/>
  </r>
  <r>
    <n v="175"/>
    <x v="15"/>
    <x v="9"/>
    <x v="2"/>
    <n v="374754"/>
    <n v="3937010"/>
    <n v="620903"/>
    <n v="23994"/>
    <n v="833"/>
    <n v="160"/>
    <n v="939360"/>
    <n v="0.15770927683699051"/>
    <n v="25.877427690255896"/>
    <n v="745.38175270108047"/>
    <n v="3880.6437500000002"/>
    <n v="318457"/>
  </r>
  <r>
    <n v="176"/>
    <x v="15"/>
    <x v="10"/>
    <x v="3"/>
    <n v="39889"/>
    <n v="56876855"/>
    <n v="206424"/>
    <n v="33592"/>
    <n v="416"/>
    <n v="62"/>
    <n v="246822"/>
    <n v="3.6293145955415434E-3"/>
    <n v="6.1450345320314357"/>
    <n v="496.21153846153845"/>
    <n v="3329.4193548387098"/>
    <n v="40398"/>
  </r>
  <r>
    <n v="177"/>
    <x v="16"/>
    <x v="0"/>
    <x v="0"/>
    <n v="349043"/>
    <n v="4320600"/>
    <n v="489831"/>
    <n v="21603"/>
    <n v="652"/>
    <n v="86"/>
    <n v="428366"/>
    <n v="0.11337105957505902"/>
    <n v="22.674211915011803"/>
    <n v="751.27453987730064"/>
    <n v="5695.7093023255811"/>
    <n v="-61465"/>
  </r>
  <r>
    <n v="178"/>
    <x v="16"/>
    <x v="1"/>
    <x v="0"/>
    <n v="348934"/>
    <n v="6102420"/>
    <n v="403691"/>
    <n v="29704"/>
    <n v="594"/>
    <n v="61"/>
    <n v="303841"/>
    <n v="6.6152608309490338E-2"/>
    <n v="13.590459197414489"/>
    <n v="679.61447811447806"/>
    <n v="6617.8852459016398"/>
    <n v="-99850"/>
  </r>
  <r>
    <n v="179"/>
    <x v="16"/>
    <x v="2"/>
    <x v="1"/>
    <n v="89459845"/>
    <n v="490058"/>
    <n v="116213"/>
    <n v="8104"/>
    <n v="162"/>
    <n v="31"/>
    <n v="227726"/>
    <n v="0.23714131796644478"/>
    <n v="14.340202369200394"/>
    <n v="717.3641975308642"/>
    <n v="3748.8064516129034"/>
    <n v="111513"/>
  </r>
  <r>
    <n v="180"/>
    <x v="16"/>
    <x v="3"/>
    <x v="1"/>
    <n v="127823"/>
    <n v="4319200"/>
    <n v="180223"/>
    <n v="21596"/>
    <n v="442"/>
    <n v="44"/>
    <n v="136708"/>
    <n v="4.1726014076680869E-2"/>
    <n v="8.3452028153361741"/>
    <n v="407.74434389140271"/>
    <n v="4095.9772727272725"/>
    <n v="-43515"/>
  </r>
  <r>
    <n v="181"/>
    <x v="16"/>
    <x v="4"/>
    <x v="2"/>
    <n v="10934"/>
    <n v="4049400"/>
    <n v="363811"/>
    <n v="40494"/>
    <n v="746"/>
    <n v="149"/>
    <n v="1189170"/>
    <n v="8.9843186644935055E-2"/>
    <n v="8.9843186644935056"/>
    <n v="487.6823056300268"/>
    <n v="2441.6845637583892"/>
    <n v="825359"/>
  </r>
  <r>
    <n v="182"/>
    <x v="16"/>
    <x v="5"/>
    <x v="0"/>
    <n v="9034945"/>
    <n v="4999407"/>
    <n v="246023"/>
    <n v="24294"/>
    <n v="606"/>
    <n v="73"/>
    <n v="496546"/>
    <n v="4.9210436357752033E-2"/>
    <n v="10.126903762245822"/>
    <n v="405.97854785478546"/>
    <n v="3370.178082191781"/>
    <n v="250523"/>
  </r>
  <r>
    <n v="183"/>
    <x v="16"/>
    <x v="6"/>
    <x v="0"/>
    <n v="983498"/>
    <n v="32964848"/>
    <n v="162819"/>
    <n v="45907"/>
    <n v="974"/>
    <n v="46"/>
    <n v="121900"/>
    <n v="4.939170355040011E-3"/>
    <n v="3.5467140087568345"/>
    <n v="167.16529774127309"/>
    <n v="3539.5434782608695"/>
    <n v="-40919"/>
  </r>
  <r>
    <n v="184"/>
    <x v="16"/>
    <x v="7"/>
    <x v="0"/>
    <n v="4387490"/>
    <n v="84332"/>
    <n v="31423"/>
    <n v="2698"/>
    <n v="54"/>
    <n v="11"/>
    <n v="45441"/>
    <n v="0.37261063416022389"/>
    <n v="11.646775389177169"/>
    <n v="581.90740740740739"/>
    <n v="2856.6363636363635"/>
    <n v="14018"/>
  </r>
  <r>
    <n v="185"/>
    <x v="16"/>
    <x v="8"/>
    <x v="0"/>
    <n v="544756"/>
    <n v="1361187"/>
    <n v="291254"/>
    <n v="10810"/>
    <n v="216"/>
    <n v="32"/>
    <n v="31392"/>
    <n v="0.21397060065957138"/>
    <n v="26.943015726179464"/>
    <n v="1348.398148148148"/>
    <n v="9101.6875"/>
    <n v="-259862"/>
  </r>
  <r>
    <n v="186"/>
    <x v="16"/>
    <x v="9"/>
    <x v="2"/>
    <n v="374754"/>
    <n v="2795511"/>
    <n v="462606"/>
    <n v="26990"/>
    <n v="795"/>
    <n v="119"/>
    <n v="592739"/>
    <n v="0.16548173124698848"/>
    <n v="17.139903668025195"/>
    <n v="581.8943396226415"/>
    <n v="3887.4453781512607"/>
    <n v="130133"/>
  </r>
  <r>
    <n v="187"/>
    <x v="16"/>
    <x v="10"/>
    <x v="3"/>
    <n v="39889"/>
    <n v="16553044"/>
    <n v="523398"/>
    <n v="37805"/>
    <n v="756"/>
    <n v="142"/>
    <n v="565302"/>
    <n v="3.1619441113066575E-2"/>
    <n v="13.844676630075387"/>
    <n v="692.32539682539687"/>
    <n v="3685.9014084507044"/>
    <n v="41904"/>
  </r>
  <r>
    <n v="188"/>
    <x v="17"/>
    <x v="0"/>
    <x v="0"/>
    <n v="349043"/>
    <n v="4798200"/>
    <n v="30892"/>
    <n v="23991"/>
    <n v="61"/>
    <n v="6"/>
    <n v="25686"/>
    <n v="6.4382476762119131E-3"/>
    <n v="1.2876495352423825"/>
    <n v="506.42622950819674"/>
    <n v="5148.666666666667"/>
    <n v="-5206"/>
  </r>
  <r>
    <n v="189"/>
    <x v="17"/>
    <x v="1"/>
    <x v="0"/>
    <n v="348934"/>
    <n v="4678356"/>
    <n v="373294"/>
    <n v="33003"/>
    <n v="1313"/>
    <n v="51"/>
    <n v="237711"/>
    <n v="7.9791704607344971E-2"/>
    <n v="11.310911129291277"/>
    <n v="284.30616907844632"/>
    <n v="7319.4901960784309"/>
    <n v="-135583"/>
  </r>
  <r>
    <n v="190"/>
    <x v="17"/>
    <x v="2"/>
    <x v="1"/>
    <n v="89459845"/>
    <n v="527210"/>
    <n v="119542"/>
    <n v="9004"/>
    <n v="162"/>
    <n v="28"/>
    <n v="214368"/>
    <n v="0.2267445609908765"/>
    <n v="13.27654375832963"/>
    <n v="737.91358024691363"/>
    <n v="4269.3571428571431"/>
    <n v="94826"/>
  </r>
  <r>
    <n v="191"/>
    <x v="17"/>
    <x v="3"/>
    <x v="1"/>
    <n v="127823"/>
    <n v="10593685"/>
    <n v="200986"/>
    <n v="24005"/>
    <n v="480"/>
    <n v="43"/>
    <n v="93353"/>
    <n v="1.8972246201392623E-2"/>
    <n v="8.3726723599250157"/>
    <n v="418.72083333333336"/>
    <n v="4674.0930232558139"/>
    <n v="-107633"/>
  </r>
  <r>
    <n v="192"/>
    <x v="17"/>
    <x v="4"/>
    <x v="2"/>
    <n v="10934"/>
    <n v="4064081"/>
    <n v="86523"/>
    <n v="45004"/>
    <n v="144"/>
    <n v="31"/>
    <n v="256897"/>
    <n v="2.1289683940846651E-2"/>
    <n v="1.9225624388943205"/>
    <n v="600.85416666666663"/>
    <n v="2791.0645161290322"/>
    <n v="170374"/>
  </r>
  <r>
    <n v="193"/>
    <x v="17"/>
    <x v="5"/>
    <x v="0"/>
    <n v="9034945"/>
    <n v="11212959"/>
    <n v="241388"/>
    <n v="27009"/>
    <n v="599"/>
    <n v="72"/>
    <n v="430632"/>
    <n v="2.1527591423459232E-2"/>
    <n v="8.9373171905661071"/>
    <n v="402.98497495826376"/>
    <n v="3352.6111111111113"/>
    <n v="189244"/>
  </r>
  <r>
    <n v="194"/>
    <x v="17"/>
    <x v="6"/>
    <x v="0"/>
    <n v="983498"/>
    <n v="13281923"/>
    <n v="58596"/>
    <n v="51000"/>
    <n v="1020"/>
    <n v="16"/>
    <n v="36016"/>
    <n v="4.4117105632971972E-3"/>
    <n v="1.1489411764705881"/>
    <n v="57.44705882352941"/>
    <n v="3662.25"/>
    <n v="-22580"/>
  </r>
  <r>
    <n v="195"/>
    <x v="17"/>
    <x v="7"/>
    <x v="0"/>
    <n v="4387490"/>
    <n v="97885"/>
    <n v="17177"/>
    <n v="2991"/>
    <n v="28"/>
    <n v="6"/>
    <n v="33930"/>
    <n v="0.1754814322929969"/>
    <n v="5.7428953527248412"/>
    <n v="613.46428571428567"/>
    <n v="2862.8333333333335"/>
    <n v="16753"/>
  </r>
  <r>
    <n v="196"/>
    <x v="17"/>
    <x v="8"/>
    <x v="0"/>
    <n v="544756"/>
    <n v="1181224"/>
    <n v="171831"/>
    <n v="11991"/>
    <n v="128"/>
    <n v="19"/>
    <n v="17917"/>
    <n v="0.1454685986739179"/>
    <n v="14.329997498123593"/>
    <n v="1342.4296875"/>
    <n v="9043.7368421052633"/>
    <n v="-153914"/>
  </r>
  <r>
    <n v="197"/>
    <x v="17"/>
    <x v="9"/>
    <x v="2"/>
    <n v="374754"/>
    <n v="2482796"/>
    <n v="518530"/>
    <n v="30000"/>
    <n v="1032"/>
    <n v="134"/>
    <n v="796630"/>
    <n v="0.2088492167701253"/>
    <n v="17.284333333333333"/>
    <n v="502.45155038759691"/>
    <n v="3869.626865671642"/>
    <n v="278100"/>
  </r>
  <r>
    <n v="198"/>
    <x v="17"/>
    <x v="10"/>
    <x v="3"/>
    <n v="39889"/>
    <n v="419970000"/>
    <n v="339735"/>
    <n v="41997"/>
    <n v="840"/>
    <n v="114"/>
    <n v="516420"/>
    <n v="8.0895063933138082E-4"/>
    <n v="8.0895063933138083"/>
    <n v="404.44642857142856"/>
    <n v="2980.1315789473683"/>
    <n v="176685"/>
  </r>
  <r>
    <n v="199"/>
    <x v="18"/>
    <x v="0"/>
    <x v="0"/>
    <n v="349043"/>
    <n v="15345139"/>
    <n v="53254"/>
    <n v="26407"/>
    <n v="71"/>
    <n v="10"/>
    <n v="44550"/>
    <n v="3.4704149633313845E-3"/>
    <n v="2.0166622486461923"/>
    <n v="750.05633802816897"/>
    <n v="5325.4"/>
    <n v="-8704"/>
  </r>
  <r>
    <n v="200"/>
    <x v="18"/>
    <x v="1"/>
    <x v="0"/>
    <n v="348934"/>
    <n v="7260800"/>
    <n v="415376"/>
    <n v="36304"/>
    <n v="726"/>
    <n v="58"/>
    <n v="288898"/>
    <n v="5.72080211546937E-2"/>
    <n v="11.44160423093874"/>
    <n v="572.14325068870528"/>
    <n v="7161.6551724137935"/>
    <n v="-126478"/>
  </r>
  <r>
    <n v="201"/>
    <x v="18"/>
    <x v="2"/>
    <x v="1"/>
    <n v="89459845"/>
    <n v="413291"/>
    <n v="9778"/>
    <n v="9904"/>
    <n v="14"/>
    <n v="2"/>
    <n v="15962"/>
    <n v="2.3658874739590264E-2"/>
    <n v="0.9872778675282714"/>
    <n v="698.42857142857144"/>
    <n v="4889"/>
    <n v="6184"/>
  </r>
  <r>
    <n v="202"/>
    <x v="18"/>
    <x v="3"/>
    <x v="1"/>
    <n v="127823"/>
    <n v="8455475"/>
    <n v="81624"/>
    <n v="26406"/>
    <n v="281"/>
    <n v="20"/>
    <n v="72300"/>
    <n v="9.6533902589742149E-3"/>
    <n v="3.0911156555328336"/>
    <n v="290.47686832740214"/>
    <n v="4081.2"/>
    <n v="-9324"/>
  </r>
  <r>
    <n v="203"/>
    <x v="18"/>
    <x v="4"/>
    <x v="2"/>
    <n v="10934"/>
    <n v="3801165"/>
    <n v="880357"/>
    <n v="49510"/>
    <n v="1666"/>
    <n v="369"/>
    <n v="2812520"/>
    <n v="0.23160189047305235"/>
    <n v="17.781397697434862"/>
    <n v="528.42557022809126"/>
    <n v="2385.791327913279"/>
    <n v="1932163"/>
  </r>
  <r>
    <n v="204"/>
    <x v="18"/>
    <x v="5"/>
    <x v="0"/>
    <n v="9034945"/>
    <n v="6168252"/>
    <n v="300775"/>
    <n v="29699"/>
    <n v="1082"/>
    <n v="96"/>
    <n v="574176"/>
    <n v="4.8761788590997904E-2"/>
    <n v="10.127445368530926"/>
    <n v="277.98059149722735"/>
    <n v="3133.0729166666665"/>
    <n v="273401"/>
  </r>
  <r>
    <n v="205"/>
    <x v="18"/>
    <x v="6"/>
    <x v="0"/>
    <n v="983498"/>
    <n v="11222000"/>
    <n v="9909"/>
    <n v="56110"/>
    <n v="185"/>
    <n v="3"/>
    <n v="3621"/>
    <n v="8.8299768312243801E-4"/>
    <n v="0.1765995366244876"/>
    <n v="53.56216216216216"/>
    <n v="3303"/>
    <n v="-6288"/>
  </r>
  <r>
    <n v="206"/>
    <x v="18"/>
    <x v="7"/>
    <x v="0"/>
    <n v="4387490"/>
    <n v="115166"/>
    <n v="3173"/>
    <n v="3297"/>
    <n v="7"/>
    <n v="1"/>
    <n v="5199"/>
    <n v="2.755153430700033E-2"/>
    <n v="0.96239005156202606"/>
    <n v="453.28571428571428"/>
    <n v="3173"/>
    <n v="2026"/>
  </r>
  <r>
    <n v="207"/>
    <x v="18"/>
    <x v="8"/>
    <x v="0"/>
    <n v="544756"/>
    <n v="1320200"/>
    <n v="440355"/>
    <n v="13202"/>
    <n v="264"/>
    <n v="45"/>
    <n v="80325"/>
    <n v="0.33355173458566884"/>
    <n v="33.355173458566881"/>
    <n v="1668.0113636363637"/>
    <n v="9785.6666666666661"/>
    <n v="-360030"/>
  </r>
  <r>
    <n v="208"/>
    <x v="18"/>
    <x v="9"/>
    <x v="2"/>
    <n v="374754"/>
    <n v="3299900"/>
    <n v="404285"/>
    <n v="32999"/>
    <n v="694"/>
    <n v="104"/>
    <n v="519272"/>
    <n v="0.12251431861571563"/>
    <n v="12.251431861571563"/>
    <n v="582.54322766570601"/>
    <n v="3887.3557692307691"/>
    <n v="114987"/>
  </r>
  <r>
    <n v="209"/>
    <x v="18"/>
    <x v="10"/>
    <x v="3"/>
    <n v="39889"/>
    <n v="19065489"/>
    <n v="492126"/>
    <n v="46209"/>
    <n v="924"/>
    <n v="139"/>
    <n v="556417"/>
    <n v="2.5812398517551793E-2"/>
    <n v="10.650003246120885"/>
    <n v="532.60389610389609"/>
    <n v="3540.4748201438847"/>
    <n v="64291"/>
  </r>
  <r>
    <n v="210"/>
    <x v="19"/>
    <x v="0"/>
    <x v="0"/>
    <n v="349043"/>
    <n v="9916906"/>
    <n v="56874"/>
    <n v="28796"/>
    <n v="88"/>
    <n v="12"/>
    <n v="59772"/>
    <n v="5.735054864894353E-3"/>
    <n v="1.9750659813863036"/>
    <n v="646.2954545454545"/>
    <n v="4739.5"/>
    <n v="2898"/>
  </r>
  <r>
    <n v="211"/>
    <x v="19"/>
    <x v="1"/>
    <x v="0"/>
    <n v="348934"/>
    <n v="7918600"/>
    <n v="455831"/>
    <n v="39593"/>
    <n v="853"/>
    <n v="68"/>
    <n v="387124"/>
    <n v="5.7564594751597503E-2"/>
    <n v="11.5129189503195"/>
    <n v="534.38569753810077"/>
    <n v="6703.3970588235297"/>
    <n v="-68707"/>
  </r>
  <r>
    <n v="212"/>
    <x v="19"/>
    <x v="2"/>
    <x v="1"/>
    <n v="89459845"/>
    <n v="540450"/>
    <n v="190469"/>
    <n v="10809"/>
    <n v="359"/>
    <n v="47"/>
    <n v="365378"/>
    <n v="0.35242668146914607"/>
    <n v="17.621334073457305"/>
    <n v="530.55431754874655"/>
    <n v="4052.5319148936169"/>
    <n v="174909"/>
  </r>
  <r>
    <n v="213"/>
    <x v="19"/>
    <x v="3"/>
    <x v="1"/>
    <n v="127823"/>
    <n v="5762000"/>
    <n v="435770"/>
    <n v="28810"/>
    <n v="732"/>
    <n v="96"/>
    <n v="253440"/>
    <n v="7.5628254078444979E-2"/>
    <n v="15.125650815688997"/>
    <n v="595.31420765027326"/>
    <n v="4539.270833333333"/>
    <n v="-182330"/>
  </r>
  <r>
    <n v="214"/>
    <x v="19"/>
    <x v="4"/>
    <x v="2"/>
    <n v="10934"/>
    <n v="5399300"/>
    <n v="303860"/>
    <n v="53993"/>
    <n v="1094"/>
    <n v="182"/>
    <n v="1452540"/>
    <n v="5.6277665623321545E-2"/>
    <n v="5.6277665623321544"/>
    <n v="277.7513711151737"/>
    <n v="1669.5604395604396"/>
    <n v="1148680"/>
  </r>
  <r>
    <n v="215"/>
    <x v="19"/>
    <x v="5"/>
    <x v="0"/>
    <n v="9034945"/>
    <n v="7669421"/>
    <n v="404737"/>
    <n v="32395"/>
    <n v="1003"/>
    <n v="139"/>
    <n v="847066"/>
    <n v="5.2772823398272176E-2"/>
    <n v="12.49381077326748"/>
    <n v="403.52642073778662"/>
    <n v="2911.776978417266"/>
    <n v="442329"/>
  </r>
  <r>
    <n v="216"/>
    <x v="19"/>
    <x v="6"/>
    <x v="0"/>
    <n v="983498"/>
    <n v="12239000"/>
    <n v="150065"/>
    <n v="61195"/>
    <n v="1224"/>
    <n v="48"/>
    <n v="73392"/>
    <n v="1.2261214151482965E-2"/>
    <n v="2.4522428302965928"/>
    <n v="122.60212418300654"/>
    <n v="3126.3541666666665"/>
    <n v="-76673"/>
  </r>
  <r>
    <n v="217"/>
    <x v="19"/>
    <x v="7"/>
    <x v="0"/>
    <n v="4387490"/>
    <n v="111784"/>
    <n v="73588"/>
    <n v="3594"/>
    <n v="116"/>
    <n v="24"/>
    <n v="119544"/>
    <n v="0.65830530308452018"/>
    <n v="20.475236505286588"/>
    <n v="634.37931034482756"/>
    <n v="3066.1666666666665"/>
    <n v="45956"/>
  </r>
  <r>
    <n v="218"/>
    <x v="19"/>
    <x v="8"/>
    <x v="0"/>
    <n v="544756"/>
    <n v="1118531"/>
    <n v="173041"/>
    <n v="14399"/>
    <n v="113"/>
    <n v="18"/>
    <n v="17658"/>
    <n v="0.15470380347080234"/>
    <n v="12.017570664629488"/>
    <n v="1531.3362831858408"/>
    <n v="9613.3888888888887"/>
    <n v="-155383"/>
  </r>
  <r>
    <n v="219"/>
    <x v="19"/>
    <x v="9"/>
    <x v="2"/>
    <n v="374754"/>
    <n v="5497354"/>
    <n v="504576"/>
    <n v="35994"/>
    <n v="822"/>
    <n v="137"/>
    <n v="682397"/>
    <n v="9.1785247957471908E-2"/>
    <n v="14.018336389398232"/>
    <n v="613.83941605839414"/>
    <n v="3683.0364963503648"/>
    <n v="177821"/>
  </r>
  <r>
    <n v="220"/>
    <x v="19"/>
    <x v="10"/>
    <x v="3"/>
    <n v="39889"/>
    <n v="26012342"/>
    <n v="750361"/>
    <n v="50408"/>
    <n v="1678"/>
    <n v="252"/>
    <n v="1003210"/>
    <n v="2.8846345323308452E-2"/>
    <n v="14.885752261545786"/>
    <n v="447.17580452920146"/>
    <n v="2977.6230158730159"/>
    <n v="252849"/>
  </r>
  <r>
    <n v="221"/>
    <x v="20"/>
    <x v="0"/>
    <x v="0"/>
    <n v="349043"/>
    <n v="478600"/>
    <n v="38597"/>
    <n v="2393"/>
    <n v="66"/>
    <n v="7"/>
    <n v="31094"/>
    <n v="8.0645633096531555E-2"/>
    <n v="16.129126619306309"/>
    <n v="584.80303030303025"/>
    <n v="5513.8571428571431"/>
    <n v="-7503"/>
  </r>
  <r>
    <n v="222"/>
    <x v="20"/>
    <x v="1"/>
    <x v="0"/>
    <n v="348934"/>
    <n v="543787"/>
    <n v="39481"/>
    <n v="3299"/>
    <n v="113"/>
    <n v="6"/>
    <n v="29538"/>
    <n v="7.2603795236002328E-2"/>
    <n v="11.967565929069416"/>
    <n v="349.38938053097343"/>
    <n v="6580.166666666667"/>
    <n v="-9943"/>
  </r>
  <r>
    <n v="223"/>
    <x v="20"/>
    <x v="2"/>
    <x v="1"/>
    <n v="89459845"/>
    <n v="49655"/>
    <n v="9444"/>
    <n v="907"/>
    <n v="18"/>
    <n v="2"/>
    <n v="15962"/>
    <n v="0.19019232705669117"/>
    <n v="10.412348401323044"/>
    <n v="524.66666666666663"/>
    <n v="4722"/>
    <n v="6518"/>
  </r>
  <r>
    <n v="224"/>
    <x v="20"/>
    <x v="3"/>
    <x v="1"/>
    <n v="127823"/>
    <n v="478400"/>
    <n v="17476"/>
    <n v="2392"/>
    <n v="48"/>
    <n v="5"/>
    <n v="12910"/>
    <n v="3.653010033444816E-2"/>
    <n v="7.3060200668896318"/>
    <n v="364.08333333333331"/>
    <n v="3495.2"/>
    <n v="-4566"/>
  </r>
  <r>
    <n v="225"/>
    <x v="20"/>
    <x v="4"/>
    <x v="2"/>
    <n v="10934"/>
    <n v="713896"/>
    <n v="30801"/>
    <n v="4507"/>
    <n v="90"/>
    <n v="20"/>
    <n v="159620"/>
    <n v="4.314493987919809E-2"/>
    <n v="6.8340359440869758"/>
    <n v="342.23333333333335"/>
    <n v="1540.05"/>
    <n v="128819"/>
  </r>
  <r>
    <n v="226"/>
    <x v="20"/>
    <x v="5"/>
    <x v="0"/>
    <n v="9034945"/>
    <n v="555915"/>
    <n v="29458"/>
    <n v="2709"/>
    <n v="60"/>
    <n v="10"/>
    <n v="55540"/>
    <n v="5.2990115395339217E-2"/>
    <n v="10.874123292727944"/>
    <n v="490.96666666666664"/>
    <n v="2945.8"/>
    <n v="26082"/>
  </r>
  <r>
    <n v="227"/>
    <x v="20"/>
    <x v="6"/>
    <x v="0"/>
    <n v="983498"/>
    <n v="781353"/>
    <n v="12504"/>
    <n v="5104"/>
    <n v="102"/>
    <n v="4"/>
    <n v="7924"/>
    <n v="1.6003010163140093E-2"/>
    <n v="2.449843260188088"/>
    <n v="122.58823529411765"/>
    <n v="3126"/>
    <n v="-4580"/>
  </r>
  <r>
    <n v="228"/>
    <x v="20"/>
    <x v="7"/>
    <x v="0"/>
    <n v="4387490"/>
    <n v="10812"/>
    <n v="1556"/>
    <n v="296"/>
    <n v="3"/>
    <n v="1"/>
    <n v="3993"/>
    <n v="0.14391416944136146"/>
    <n v="5.256756756756757"/>
    <n v="518.66666666666663"/>
    <n v="1556"/>
    <n v="2437"/>
  </r>
  <r>
    <n v="229"/>
    <x v="20"/>
    <x v="8"/>
    <x v="0"/>
    <n v="544756"/>
    <n v="119400"/>
    <n v="32170"/>
    <n v="1194"/>
    <n v="24"/>
    <n v="4"/>
    <n v="3924"/>
    <n v="0.26943048576214407"/>
    <n v="26.943048576214405"/>
    <n v="1340.4166666666667"/>
    <n v="8042.5"/>
    <n v="-28246"/>
  </r>
  <r>
    <n v="230"/>
    <x v="20"/>
    <x v="9"/>
    <x v="2"/>
    <n v="374754"/>
    <n v="300900"/>
    <n v="65006"/>
    <n v="3009"/>
    <n v="89"/>
    <n v="17"/>
    <n v="84677"/>
    <n v="0.21603855101362579"/>
    <n v="21.60385510136258"/>
    <n v="730.40449438202245"/>
    <n v="3823.8823529411766"/>
    <n v="19671"/>
  </r>
  <r>
    <n v="231"/>
    <x v="20"/>
    <x v="10"/>
    <x v="3"/>
    <n v="39889"/>
    <n v="42080000"/>
    <n v="25023"/>
    <n v="4208"/>
    <n v="67"/>
    <n v="10"/>
    <n v="31710"/>
    <n v="5.9465304182509504E-4"/>
    <n v="5.9465304182509504"/>
    <n v="373.47761194029852"/>
    <n v="2502.3000000000002"/>
    <n v="6687"/>
  </r>
  <r>
    <n v="232"/>
    <x v="21"/>
    <x v="0"/>
    <x v="0"/>
    <n v="349043"/>
    <n v="605386"/>
    <n v="59710"/>
    <n v="4802"/>
    <n v="96"/>
    <n v="12"/>
    <n v="67632"/>
    <n v="9.8631286484986438E-2"/>
    <n v="12.434402332361516"/>
    <n v="621.97916666666663"/>
    <n v="4975.833333333333"/>
    <n v="7922"/>
  </r>
  <r>
    <n v="233"/>
    <x v="21"/>
    <x v="1"/>
    <x v="0"/>
    <n v="348934"/>
    <n v="2090371"/>
    <n v="95536"/>
    <n v="6606"/>
    <n v="132"/>
    <n v="14"/>
    <n v="69734"/>
    <n v="4.5702891974678181E-2"/>
    <n v="14.462004238570996"/>
    <n v="723.75757575757575"/>
    <n v="6824"/>
    <n v="-25802"/>
  </r>
  <r>
    <n v="234"/>
    <x v="21"/>
    <x v="2"/>
    <x v="1"/>
    <n v="89459845"/>
    <n v="90500"/>
    <n v="30645"/>
    <n v="1810"/>
    <n v="65"/>
    <n v="7"/>
    <n v="59045"/>
    <n v="0.33861878453038674"/>
    <n v="16.930939226519335"/>
    <n v="471.46153846153845"/>
    <n v="4377.8571428571431"/>
    <n v="28400"/>
  </r>
  <r>
    <n v="235"/>
    <x v="21"/>
    <x v="3"/>
    <x v="1"/>
    <n v="127823"/>
    <n v="959600"/>
    <n v="12348"/>
    <n v="4798"/>
    <n v="39"/>
    <n v="4"/>
    <n v="11924"/>
    <n v="1.2867861609003751E-2"/>
    <n v="2.5735723218007505"/>
    <n v="316.61538461538464"/>
    <n v="3087"/>
    <n v="-424"/>
  </r>
  <r>
    <n v="236"/>
    <x v="21"/>
    <x v="4"/>
    <x v="2"/>
    <n v="10934"/>
    <n v="757387"/>
    <n v="77804"/>
    <n v="8997"/>
    <n v="180"/>
    <n v="42"/>
    <n v="359394"/>
    <n v="0.10272687542828171"/>
    <n v="8.6477714793820155"/>
    <n v="432.24444444444447"/>
    <n v="1852.4761904761904"/>
    <n v="281590"/>
  </r>
  <r>
    <n v="237"/>
    <x v="21"/>
    <x v="5"/>
    <x v="0"/>
    <n v="9034945"/>
    <n v="4565811"/>
    <n v="33475"/>
    <n v="5397"/>
    <n v="108"/>
    <n v="9"/>
    <n v="53829"/>
    <n v="7.3316657215990759E-3"/>
    <n v="6.202519918473226"/>
    <n v="309.9537037037037"/>
    <n v="3719.4444444444443"/>
    <n v="20354"/>
  </r>
  <r>
    <n v="238"/>
    <x v="21"/>
    <x v="6"/>
    <x v="0"/>
    <n v="983498"/>
    <n v="2190892"/>
    <n v="19197"/>
    <n v="10202"/>
    <n v="124"/>
    <n v="7"/>
    <n v="14602"/>
    <n v="8.7621845348835083E-3"/>
    <n v="1.8816898647324054"/>
    <n v="154.81451612903226"/>
    <n v="2742.4285714285716"/>
    <n v="-4595"/>
  </r>
  <r>
    <n v="239"/>
    <x v="21"/>
    <x v="7"/>
    <x v="0"/>
    <n v="4387490"/>
    <n v="17821"/>
    <n v="5792"/>
    <n v="598"/>
    <n v="12"/>
    <n v="3"/>
    <n v="12168"/>
    <n v="0.32500981987542787"/>
    <n v="9.6856187290969906"/>
    <n v="482.66666666666669"/>
    <n v="1930.6666666666667"/>
    <n v="6376"/>
  </r>
  <r>
    <n v="240"/>
    <x v="21"/>
    <x v="8"/>
    <x v="0"/>
    <n v="544756"/>
    <n v="239600"/>
    <n v="51783"/>
    <n v="2396"/>
    <n v="48"/>
    <n v="6"/>
    <n v="5886"/>
    <n v="0.21612270450751253"/>
    <n v="21.612270450751254"/>
    <n v="1078.8125"/>
    <n v="8630.5"/>
    <n v="-45897"/>
  </r>
  <r>
    <n v="241"/>
    <x v="21"/>
    <x v="9"/>
    <x v="2"/>
    <n v="374754"/>
    <n v="599700"/>
    <n v="137382"/>
    <n v="5997"/>
    <n v="236"/>
    <n v="35"/>
    <n v="158340"/>
    <n v="0.22908454227113556"/>
    <n v="22.908454227113555"/>
    <n v="582.12711864406776"/>
    <n v="3925.2"/>
    <n v="20958"/>
  </r>
  <r>
    <n v="242"/>
    <x v="21"/>
    <x v="10"/>
    <x v="3"/>
    <n v="39889"/>
    <n v="105873774"/>
    <n v="60022"/>
    <n v="8409"/>
    <n v="168"/>
    <n v="20"/>
    <n v="80600"/>
    <n v="5.6692037822322265E-4"/>
    <n v="7.1378285170650493"/>
    <n v="357.27380952380952"/>
    <n v="3001.1"/>
    <n v="20578"/>
  </r>
  <r>
    <n v="243"/>
    <x v="22"/>
    <x v="0"/>
    <x v="0"/>
    <n v="349043"/>
    <n v="924525"/>
    <n v="9858"/>
    <n v="1203"/>
    <n v="28"/>
    <n v="2"/>
    <n v="9962"/>
    <n v="1.0662772775208891E-2"/>
    <n v="8.1945137157107233"/>
    <n v="352.07142857142856"/>
    <n v="4929"/>
    <n v="104"/>
  </r>
  <r>
    <n v="244"/>
    <x v="22"/>
    <x v="1"/>
    <x v="0"/>
    <n v="348934"/>
    <n v="475992"/>
    <n v="19350"/>
    <n v="1641"/>
    <n v="37"/>
    <n v="3"/>
    <n v="12225"/>
    <n v="4.0651943730146724E-2"/>
    <n v="11.791590493601463"/>
    <n v="522.97297297297303"/>
    <n v="6450"/>
    <n v="-7125"/>
  </r>
  <r>
    <n v="245"/>
    <x v="22"/>
    <x v="2"/>
    <x v="1"/>
    <n v="89459845"/>
    <n v="22175"/>
    <n v="5409"/>
    <n v="442"/>
    <n v="9"/>
    <n v="2"/>
    <n v="15050"/>
    <n v="0.24392333709131905"/>
    <n v="12.237556561085972"/>
    <n v="601"/>
    <n v="2704.5"/>
    <n v="9641"/>
  </r>
  <r>
    <n v="246"/>
    <x v="22"/>
    <x v="3"/>
    <x v="1"/>
    <n v="127823"/>
    <n v="241000"/>
    <n v="12582"/>
    <n v="1205"/>
    <n v="24"/>
    <n v="3"/>
    <n v="8943"/>
    <n v="5.2207468879668047E-2"/>
    <n v="10.44149377593361"/>
    <n v="524.25"/>
    <n v="4194"/>
    <n v="-3639"/>
  </r>
  <r>
    <n v="247"/>
    <x v="22"/>
    <x v="4"/>
    <x v="2"/>
    <n v="10934"/>
    <n v="297609"/>
    <n v="16343"/>
    <n v="2246"/>
    <n v="45"/>
    <n v="8"/>
    <n v="63848"/>
    <n v="5.4914333907912734E-2"/>
    <n v="7.2764915405164734"/>
    <n v="363.17777777777781"/>
    <n v="2042.875"/>
    <n v="47505"/>
  </r>
  <r>
    <n v="248"/>
    <x v="22"/>
    <x v="5"/>
    <x v="0"/>
    <n v="9034945"/>
    <n v="536236"/>
    <n v="557"/>
    <n v="1349"/>
    <n v="1"/>
    <n v="0"/>
    <n v="0"/>
    <n v="1.0387217568384069E-3"/>
    <n v="0.41289844329132691"/>
    <n v="557"/>
    <n v="557"/>
    <n v="-557"/>
  </r>
  <r>
    <n v="249"/>
    <x v="22"/>
    <x v="6"/>
    <x v="0"/>
    <n v="983498"/>
    <n v="512000"/>
    <n v="4285"/>
    <n v="2560"/>
    <n v="51"/>
    <n v="2"/>
    <n v="2934"/>
    <n v="8.3691406250000003E-3"/>
    <n v="1.673828125"/>
    <n v="84.019607843137251"/>
    <n v="2142.5"/>
    <n v="-1351"/>
  </r>
  <r>
    <n v="250"/>
    <x v="22"/>
    <x v="7"/>
    <x v="0"/>
    <n v="4387490"/>
    <n v="4908"/>
    <n v="1238"/>
    <n v="155"/>
    <n v="3"/>
    <n v="1"/>
    <n v="5265"/>
    <n v="0.25224123879380606"/>
    <n v="7.9870967741935486"/>
    <n v="412.66666666666669"/>
    <n v="1238"/>
    <n v="4027"/>
  </r>
  <r>
    <n v="251"/>
    <x v="22"/>
    <x v="8"/>
    <x v="0"/>
    <n v="544756"/>
    <n v="60800"/>
    <n v="16079"/>
    <n v="608"/>
    <n v="12"/>
    <n v="2"/>
    <n v="2720"/>
    <n v="0.26445723684210526"/>
    <n v="26.445723684210527"/>
    <n v="1339.9166666666667"/>
    <n v="8039.5"/>
    <n v="-13359"/>
  </r>
  <r>
    <n v="252"/>
    <x v="22"/>
    <x v="9"/>
    <x v="2"/>
    <n v="374754"/>
    <n v="117218"/>
    <n v="15435"/>
    <n v="1500"/>
    <n v="31"/>
    <n v="4"/>
    <n v="17816"/>
    <n v="0.13167772867648314"/>
    <n v="10.29"/>
    <n v="497.90322580645159"/>
    <n v="3858.75"/>
    <n v="2381"/>
  </r>
  <r>
    <n v="253"/>
    <x v="22"/>
    <x v="10"/>
    <x v="3"/>
    <n v="39889"/>
    <n v="654544"/>
    <n v="16706"/>
    <n v="2099"/>
    <n v="42"/>
    <n v="6"/>
    <n v="23886"/>
    <n v="2.5523112273582831E-2"/>
    <n v="7.959028108623154"/>
    <n v="397.76190476190476"/>
    <n v="2784.3333333333335"/>
    <n v="7180"/>
  </r>
  <r>
    <n v="254"/>
    <x v="23"/>
    <x v="0"/>
    <x v="0"/>
    <n v="349043"/>
    <n v="479596"/>
    <n v="94564"/>
    <n v="2408"/>
    <n v="93"/>
    <n v="15"/>
    <n v="81825"/>
    <n v="0.19717428835936915"/>
    <n v="39.270764119601331"/>
    <n v="1016.8172043010753"/>
    <n v="6304.2666666666664"/>
    <n v="-12739"/>
  </r>
  <r>
    <n v="255"/>
    <x v="23"/>
    <x v="1"/>
    <x v="0"/>
    <n v="348934"/>
    <n v="395127"/>
    <n v="44347"/>
    <n v="3297"/>
    <n v="66"/>
    <n v="7"/>
    <n v="34867"/>
    <n v="0.11223480045656206"/>
    <n v="13.450712769184106"/>
    <n v="671.92424242424238"/>
    <n v="6335.2857142857147"/>
    <n v="-9480"/>
  </r>
  <r>
    <n v="256"/>
    <x v="23"/>
    <x v="2"/>
    <x v="1"/>
    <n v="89459845"/>
    <n v="45150"/>
    <n v="14306"/>
    <n v="903"/>
    <n v="18"/>
    <n v="3"/>
    <n v="23943"/>
    <n v="0.3168549280177187"/>
    <n v="15.842746400885936"/>
    <n v="794.77777777777783"/>
    <n v="4768.666666666667"/>
    <n v="9637"/>
  </r>
  <r>
    <n v="257"/>
    <x v="23"/>
    <x v="3"/>
    <x v="1"/>
    <n v="127823"/>
    <n v="291441"/>
    <n v="22358"/>
    <n v="2408"/>
    <n v="52"/>
    <n v="5"/>
    <n v="19060"/>
    <n v="7.6715355766690349E-2"/>
    <n v="9.2848837209302317"/>
    <n v="429.96153846153845"/>
    <n v="4471.6000000000004"/>
    <n v="-3298"/>
  </r>
  <r>
    <n v="258"/>
    <x v="23"/>
    <x v="4"/>
    <x v="2"/>
    <n v="10934"/>
    <n v="409320"/>
    <n v="22944"/>
    <n v="4508"/>
    <n v="65"/>
    <n v="14"/>
    <n v="111734"/>
    <n v="5.6053943125183234E-2"/>
    <n v="5.0896184560780835"/>
    <n v="352.98461538461538"/>
    <n v="1638.8571428571429"/>
    <n v="88790"/>
  </r>
  <r>
    <n v="259"/>
    <x v="23"/>
    <x v="5"/>
    <x v="0"/>
    <n v="9034945"/>
    <n v="869482"/>
    <n v="23908"/>
    <n v="2703"/>
    <n v="42"/>
    <n v="7"/>
    <n v="36456"/>
    <n v="2.7496831446769454E-2"/>
    <n v="8.8449870514243436"/>
    <n v="569.23809523809518"/>
    <n v="3415.4285714285716"/>
    <n v="12548"/>
  </r>
  <r>
    <n v="260"/>
    <x v="23"/>
    <x v="6"/>
    <x v="0"/>
    <n v="983498"/>
    <n v="624157"/>
    <n v="18675"/>
    <n v="5098"/>
    <n v="122"/>
    <n v="6"/>
    <n v="10590"/>
    <n v="2.9920356576950993E-2"/>
    <n v="3.6632012553942723"/>
    <n v="153.07377049180329"/>
    <n v="3112.5"/>
    <n v="-8085"/>
  </r>
  <r>
    <n v="261"/>
    <x v="23"/>
    <x v="7"/>
    <x v="0"/>
    <n v="4387490"/>
    <n v="8966"/>
    <n v="2857"/>
    <n v="297"/>
    <n v="6"/>
    <n v="1"/>
    <n v="4981"/>
    <n v="0.31864822663395048"/>
    <n v="9.6195286195286194"/>
    <n v="476.16666666666669"/>
    <n v="2857"/>
    <n v="2124"/>
  </r>
  <r>
    <n v="262"/>
    <x v="23"/>
    <x v="8"/>
    <x v="0"/>
    <n v="544756"/>
    <n v="148794"/>
    <n v="48797"/>
    <n v="1196"/>
    <n v="38"/>
    <n v="6"/>
    <n v="8178"/>
    <n v="0.32795005174939851"/>
    <n v="40.800167224080269"/>
    <n v="1284.1315789473683"/>
    <n v="8132.833333333333"/>
    <n v="-40619"/>
  </r>
  <r>
    <n v="263"/>
    <x v="23"/>
    <x v="9"/>
    <x v="2"/>
    <n v="374754"/>
    <n v="355802"/>
    <n v="42312"/>
    <n v="2990"/>
    <n v="60"/>
    <n v="9"/>
    <n v="44829"/>
    <n v="0.11892007352403865"/>
    <n v="14.151170568561874"/>
    <n v="705.2"/>
    <n v="4701.333333333333"/>
    <n v="2517"/>
  </r>
  <r>
    <n v="264"/>
    <x v="23"/>
    <x v="10"/>
    <x v="3"/>
    <n v="39889"/>
    <n v="2770687"/>
    <n v="34170"/>
    <n v="4205"/>
    <n v="84"/>
    <n v="16"/>
    <n v="63696"/>
    <n v="1.2332681389128399E-2"/>
    <n v="8.126040428061831"/>
    <n v="406.78571428571428"/>
    <n v="2135.625"/>
    <n v="29526"/>
  </r>
  <r>
    <n v="265"/>
    <x v="24"/>
    <x v="0"/>
    <x v="0"/>
    <n v="349043"/>
    <n v="94600"/>
    <n v="11230"/>
    <n v="473"/>
    <n v="15"/>
    <n v="2"/>
    <n v="10104"/>
    <n v="0.11871035940803383"/>
    <n v="23.742071881606766"/>
    <n v="748.66666666666663"/>
    <n v="5615"/>
    <n v="-1126"/>
  </r>
  <r>
    <n v="266"/>
    <x v="24"/>
    <x v="1"/>
    <x v="0"/>
    <n v="348934"/>
    <n v="131400"/>
    <n v="10357"/>
    <n v="657"/>
    <n v="13"/>
    <n v="2"/>
    <n v="9962"/>
    <n v="7.8820395738203958E-2"/>
    <n v="15.764079147640791"/>
    <n v="796.69230769230774"/>
    <n v="5178.5"/>
    <n v="-395"/>
  </r>
  <r>
    <n v="267"/>
    <x v="24"/>
    <x v="2"/>
    <x v="1"/>
    <n v="89459845"/>
    <n v="8750"/>
    <n v="1079"/>
    <n v="175"/>
    <n v="1"/>
    <n v="0"/>
    <n v="0"/>
    <n v="0.12331428571428571"/>
    <n v="6.1657142857142855"/>
    <n v="1079"/>
    <n v="1079"/>
    <n v="-1079"/>
  </r>
  <r>
    <n v="268"/>
    <x v="24"/>
    <x v="3"/>
    <x v="1"/>
    <n v="127823"/>
    <n v="61867"/>
    <n v="9472"/>
    <n v="487"/>
    <n v="19"/>
    <n v="2"/>
    <n v="5730"/>
    <n v="0.15310262336948616"/>
    <n v="19.449691991786448"/>
    <n v="498.5263157894737"/>
    <n v="4736"/>
    <n v="-3742"/>
  </r>
  <r>
    <n v="269"/>
    <x v="24"/>
    <x v="4"/>
    <x v="2"/>
    <n v="10934"/>
    <n v="94976"/>
    <n v="9035"/>
    <n v="904"/>
    <n v="22"/>
    <n v="5"/>
    <n v="38030"/>
    <n v="9.512929582210243E-2"/>
    <n v="9.9944690265486731"/>
    <n v="410.68181818181819"/>
    <n v="1807"/>
    <n v="28995"/>
  </r>
  <r>
    <n v="270"/>
    <x v="24"/>
    <x v="5"/>
    <x v="0"/>
    <n v="9034945"/>
    <n v="106000"/>
    <n v="2304"/>
    <n v="530"/>
    <n v="6"/>
    <n v="1"/>
    <n v="5981"/>
    <n v="2.1735849056603775E-2"/>
    <n v="4.3471698113207546"/>
    <n v="384"/>
    <n v="2304"/>
    <n v="3677"/>
  </r>
  <r>
    <n v="271"/>
    <x v="24"/>
    <x v="6"/>
    <x v="0"/>
    <n v="983498"/>
    <n v="115468"/>
    <n v="2059"/>
    <n v="1015"/>
    <n v="20"/>
    <n v="1"/>
    <n v="1981"/>
    <n v="1.7831780233484602E-2"/>
    <n v="2.0285714285714285"/>
    <n v="102.95"/>
    <n v="2059"/>
    <n v="-78"/>
  </r>
  <r>
    <n v="272"/>
    <x v="24"/>
    <x v="7"/>
    <x v="0"/>
    <n v="4387490"/>
    <n v="2214"/>
    <n v="1487"/>
    <n v="66"/>
    <n v="3"/>
    <n v="1"/>
    <n v="4461"/>
    <n v="0.67163504968383014"/>
    <n v="22.530303030303031"/>
    <n v="495.66666666666669"/>
    <n v="1487"/>
    <n v="2974"/>
  </r>
  <r>
    <n v="273"/>
    <x v="24"/>
    <x v="8"/>
    <x v="0"/>
    <n v="544756"/>
    <n v="25000"/>
    <n v="5871"/>
    <n v="250"/>
    <n v="5"/>
    <n v="1"/>
    <n v="981"/>
    <n v="0.23483999999999999"/>
    <n v="23.484000000000002"/>
    <n v="1174.2"/>
    <n v="5871"/>
    <n v="-4890"/>
  </r>
  <r>
    <n v="274"/>
    <x v="24"/>
    <x v="9"/>
    <x v="2"/>
    <n v="374754"/>
    <n v="46753"/>
    <n v="6228"/>
    <n v="591"/>
    <n v="12"/>
    <n v="2"/>
    <n v="10130"/>
    <n v="0.13321070305648836"/>
    <n v="10.538071065989847"/>
    <n v="519"/>
    <n v="3114"/>
    <n v="3902"/>
  </r>
  <r>
    <n v="275"/>
    <x v="24"/>
    <x v="10"/>
    <x v="3"/>
    <n v="39889"/>
    <n v="2885291"/>
    <n v="7584"/>
    <n v="848"/>
    <n v="17"/>
    <n v="3"/>
    <n v="11943"/>
    <n v="2.6285043692300014E-3"/>
    <n v="8.9433962264150946"/>
    <n v="446.11764705882354"/>
    <n v="2528"/>
    <n v="4359"/>
  </r>
  <r>
    <n v="276"/>
    <x v="25"/>
    <x v="0"/>
    <x v="0"/>
    <n v="349043"/>
    <n v="168408"/>
    <n v="19888"/>
    <n v="1207"/>
    <n v="39"/>
    <n v="4"/>
    <n v="22488"/>
    <n v="0.11809415229680301"/>
    <n v="16.477216238608118"/>
    <n v="509.94871794871796"/>
    <n v="4972"/>
    <n v="2600"/>
  </r>
  <r>
    <n v="277"/>
    <x v="25"/>
    <x v="1"/>
    <x v="0"/>
    <n v="348934"/>
    <n v="438858"/>
    <n v="17935"/>
    <n v="1657"/>
    <n v="33"/>
    <n v="3"/>
    <n v="15345"/>
    <n v="4.0867433201627862E-2"/>
    <n v="10.823777911888955"/>
    <n v="543.4848484848485"/>
    <n v="5978.333333333333"/>
    <n v="-2590"/>
  </r>
  <r>
    <n v="278"/>
    <x v="25"/>
    <x v="2"/>
    <x v="1"/>
    <n v="89459845"/>
    <n v="22450"/>
    <n v="1546"/>
    <n v="449"/>
    <n v="2"/>
    <n v="0"/>
    <n v="0"/>
    <n v="6.8864142538975506E-2"/>
    <n v="3.4432071269487752"/>
    <n v="773"/>
    <n v="1546"/>
    <n v="-1546"/>
  </r>
  <r>
    <n v="279"/>
    <x v="25"/>
    <x v="3"/>
    <x v="1"/>
    <n v="127823"/>
    <n v="240600"/>
    <n v="4453"/>
    <n v="1203"/>
    <n v="11"/>
    <n v="1"/>
    <n v="2283"/>
    <n v="1.8507896924355779E-2"/>
    <n v="3.7015793848711556"/>
    <n v="404.81818181818181"/>
    <n v="4453"/>
    <n v="-2170"/>
  </r>
  <r>
    <n v="280"/>
    <x v="25"/>
    <x v="4"/>
    <x v="2"/>
    <n v="10934"/>
    <n v="195016"/>
    <n v="38804"/>
    <n v="2247"/>
    <n v="82"/>
    <n v="16"/>
    <n v="127696"/>
    <n v="0.19897854535012513"/>
    <n v="17.269247886070318"/>
    <n v="473.21951219512198"/>
    <n v="2425.25"/>
    <n v="88892"/>
  </r>
  <r>
    <n v="281"/>
    <x v="25"/>
    <x v="5"/>
    <x v="0"/>
    <n v="9034945"/>
    <n v="174375"/>
    <n v="12592"/>
    <n v="1342"/>
    <n v="27"/>
    <n v="4"/>
    <n v="26556"/>
    <n v="7.2212186379928309E-2"/>
    <n v="9.3830104321907601"/>
    <n v="466.37037037037038"/>
    <n v="3148"/>
    <n v="13964"/>
  </r>
  <r>
    <n v="282"/>
    <x v="25"/>
    <x v="6"/>
    <x v="0"/>
    <n v="983498"/>
    <n v="508600"/>
    <n v="2404"/>
    <n v="2543"/>
    <n v="73"/>
    <n v="1"/>
    <n v="1981"/>
    <n v="4.7267007471490366E-3"/>
    <n v="0.94534014942980726"/>
    <n v="32.93150684931507"/>
    <n v="2404"/>
    <n v="-423"/>
  </r>
  <r>
    <n v="283"/>
    <x v="25"/>
    <x v="7"/>
    <x v="0"/>
    <n v="4387490"/>
    <n v="4906"/>
    <n v="1071"/>
    <n v="143"/>
    <n v="3"/>
    <n v="1"/>
    <n v="4981"/>
    <n v="0.21830411740725642"/>
    <n v="7.4895104895104891"/>
    <n v="357"/>
    <n v="1071"/>
    <n v="3910"/>
  </r>
  <r>
    <n v="284"/>
    <x v="25"/>
    <x v="8"/>
    <x v="0"/>
    <n v="544756"/>
    <n v="55269"/>
    <n v="316"/>
    <n v="610"/>
    <n v="0"/>
    <n v="0"/>
    <n v="0"/>
    <n v="5.7174908176373732E-3"/>
    <n v="0.5180327868852459"/>
    <n v="316"/>
    <n v="316"/>
    <n v="-316"/>
  </r>
  <r>
    <n v="285"/>
    <x v="25"/>
    <x v="9"/>
    <x v="2"/>
    <n v="374754"/>
    <n v="192489"/>
    <n v="15596"/>
    <n v="1497"/>
    <n v="34"/>
    <n v="5"/>
    <n v="25205"/>
    <n v="8.1022811693135716E-2"/>
    <n v="10.41816967267869"/>
    <n v="458.70588235294116"/>
    <n v="3119.2"/>
    <n v="9609"/>
  </r>
  <r>
    <n v="286"/>
    <x v="25"/>
    <x v="10"/>
    <x v="3"/>
    <n v="39889"/>
    <n v="20930000"/>
    <n v="8088"/>
    <n v="2093"/>
    <n v="22"/>
    <n v="3"/>
    <n v="12213"/>
    <n v="3.8643096034400381E-4"/>
    <n v="3.8643096034400384"/>
    <n v="367.63636363636363"/>
    <n v="2696"/>
    <n v="4125"/>
  </r>
  <r>
    <n v="287"/>
    <x v="26"/>
    <x v="0"/>
    <x v="0"/>
    <n v="349043"/>
    <n v="213771"/>
    <n v="5003"/>
    <n v="241"/>
    <n v="9"/>
    <n v="1"/>
    <n v="4223"/>
    <n v="2.3403548657207947E-2"/>
    <n v="20.759336099585063"/>
    <n v="555.88888888888891"/>
    <n v="5003"/>
    <n v="-780"/>
  </r>
  <r>
    <n v="288"/>
    <x v="26"/>
    <x v="1"/>
    <x v="0"/>
    <n v="348934"/>
    <n v="66400"/>
    <n v="3236"/>
    <n v="332"/>
    <n v="13"/>
    <n v="0"/>
    <n v="0"/>
    <n v="4.8734939759036144E-2"/>
    <n v="9.7469879518072293"/>
    <n v="248.92307692307693"/>
    <n v="3236"/>
    <n v="-3236"/>
  </r>
  <r>
    <n v="289"/>
    <x v="26"/>
    <x v="2"/>
    <x v="1"/>
    <n v="89459845"/>
    <n v="4662"/>
    <n v="1754"/>
    <n v="83"/>
    <n v="2"/>
    <n v="0"/>
    <n v="0"/>
    <n v="0.37623337623337622"/>
    <n v="21.132530120481928"/>
    <n v="877"/>
    <n v="1754"/>
    <n v="-1754"/>
  </r>
  <r>
    <n v="290"/>
    <x v="26"/>
    <x v="3"/>
    <x v="1"/>
    <n v="127823"/>
    <n v="40004"/>
    <n v="1487"/>
    <n v="243"/>
    <n v="5"/>
    <n v="0"/>
    <n v="0"/>
    <n v="3.7171282871712827E-2"/>
    <n v="6.1193415637860085"/>
    <n v="297.39999999999998"/>
    <n v="1487"/>
    <n v="-1487"/>
  </r>
  <r>
    <n v="291"/>
    <x v="26"/>
    <x v="4"/>
    <x v="2"/>
    <n v="10934"/>
    <n v="44000"/>
    <n v="5722"/>
    <n v="440"/>
    <n v="15"/>
    <n v="3"/>
    <n v="23943"/>
    <n v="0.13004545454545455"/>
    <n v="13.004545454545454"/>
    <n v="381.46666666666664"/>
    <n v="1907.3333333333333"/>
    <n v="18221"/>
  </r>
  <r>
    <n v="292"/>
    <x v="26"/>
    <x v="5"/>
    <x v="0"/>
    <n v="9034945"/>
    <n v="44112"/>
    <n v="1832"/>
    <n v="275"/>
    <n v="6"/>
    <n v="1"/>
    <n v="5981"/>
    <n v="4.1530649256438158E-2"/>
    <n v="6.6618181818181821"/>
    <n v="305.33333333333331"/>
    <n v="1832"/>
    <n v="4149"/>
  </r>
  <r>
    <n v="293"/>
    <x v="26"/>
    <x v="6"/>
    <x v="0"/>
    <n v="983498"/>
    <n v="78799"/>
    <n v="254"/>
    <n v="503"/>
    <n v="3"/>
    <n v="0"/>
    <n v="0"/>
    <n v="3.2233911597862918E-3"/>
    <n v="0.50497017892644136"/>
    <n v="84.666666666666671"/>
    <n v="254"/>
    <n v="-254"/>
  </r>
  <r>
    <n v="294"/>
    <x v="26"/>
    <x v="7"/>
    <x v="0"/>
    <n v="4387490"/>
    <n v="667"/>
    <n v="200"/>
    <n v="20"/>
    <n v="0"/>
    <n v="0"/>
    <n v="0"/>
    <n v="0.29985007496251875"/>
    <n v="10"/>
    <n v="200"/>
    <n v="200"/>
    <n v="-200"/>
  </r>
  <r>
    <n v="295"/>
    <x v="26"/>
    <x v="8"/>
    <x v="0"/>
    <n v="544756"/>
    <n v="13693"/>
    <n v="3098"/>
    <n v="115"/>
    <n v="2"/>
    <n v="0"/>
    <n v="0"/>
    <n v="0.22624698751186736"/>
    <n v="26.939130434782609"/>
    <n v="1549"/>
    <n v="3098"/>
    <n v="-3098"/>
  </r>
  <r>
    <n v="296"/>
    <x v="26"/>
    <x v="9"/>
    <x v="2"/>
    <n v="374754"/>
    <n v="24018"/>
    <n v="3524"/>
    <n v="298"/>
    <n v="6"/>
    <n v="1"/>
    <n v="4661"/>
    <n v="0.14672329086518446"/>
    <n v="11.825503355704697"/>
    <n v="587.33333333333337"/>
    <n v="3524"/>
    <n v="1137"/>
  </r>
  <r>
    <n v="297"/>
    <x v="26"/>
    <x v="10"/>
    <x v="3"/>
    <n v="39889"/>
    <n v="182546"/>
    <n v="2791"/>
    <n v="426"/>
    <n v="9"/>
    <n v="1"/>
    <n v="3981"/>
    <n v="1.5289296944331839E-2"/>
    <n v="6.551643192488263"/>
    <n v="310.11111111111109"/>
    <n v="2791"/>
    <n v="1190"/>
  </r>
  <r>
    <n v="298"/>
    <x v="27"/>
    <x v="0"/>
    <x v="0"/>
    <n v="349043"/>
    <n v="97200"/>
    <n v="6441"/>
    <n v="486"/>
    <n v="11"/>
    <n v="1"/>
    <n v="4981"/>
    <n v="6.6265432098765426E-2"/>
    <n v="13.253086419753087"/>
    <n v="585.5454545454545"/>
    <n v="6441"/>
    <n v="-1460"/>
  </r>
  <r>
    <n v="299"/>
    <x v="27"/>
    <x v="1"/>
    <x v="0"/>
    <n v="348934"/>
    <n v="132200"/>
    <n v="8666"/>
    <n v="661"/>
    <n v="13"/>
    <n v="1"/>
    <n v="5509"/>
    <n v="6.5552193645990922E-2"/>
    <n v="13.110438729198185"/>
    <n v="666.61538461538464"/>
    <n v="8666"/>
    <n v="-3157"/>
  </r>
  <r>
    <n v="300"/>
    <x v="27"/>
    <x v="2"/>
    <x v="1"/>
    <n v="89459845"/>
    <n v="11554"/>
    <n v="3530"/>
    <n v="187"/>
    <n v="5"/>
    <n v="1"/>
    <n v="8714"/>
    <n v="0.30552189717846634"/>
    <n v="18.877005347593585"/>
    <n v="706"/>
    <n v="3530"/>
    <n v="5184"/>
  </r>
  <r>
    <n v="301"/>
    <x v="27"/>
    <x v="3"/>
    <x v="1"/>
    <n v="127823"/>
    <n v="55625"/>
    <n v="385"/>
    <n v="487"/>
    <n v="1"/>
    <n v="0"/>
    <n v="0"/>
    <n v="6.9213483146067416E-3"/>
    <n v="0.79055441478439425"/>
    <n v="385"/>
    <n v="385"/>
    <n v="-385"/>
  </r>
  <r>
    <n v="302"/>
    <x v="27"/>
    <x v="4"/>
    <x v="2"/>
    <n v="10934"/>
    <n v="129025"/>
    <n v="9893"/>
    <n v="909"/>
    <n v="21"/>
    <n v="5"/>
    <n v="37450"/>
    <n v="7.6675062972292193E-2"/>
    <n v="10.883388338833884"/>
    <n v="471.09523809523807"/>
    <n v="1978.6"/>
    <n v="27557"/>
  </r>
  <r>
    <n v="303"/>
    <x v="27"/>
    <x v="5"/>
    <x v="0"/>
    <n v="9034945"/>
    <n v="63566"/>
    <n v="4951"/>
    <n v="546"/>
    <n v="12"/>
    <n v="1"/>
    <n v="5981"/>
    <n v="7.7887549948085458E-2"/>
    <n v="9.0677655677655675"/>
    <n v="412.58333333333331"/>
    <n v="4951"/>
    <n v="1030"/>
  </r>
  <r>
    <n v="304"/>
    <x v="27"/>
    <x v="6"/>
    <x v="0"/>
    <n v="983498"/>
    <n v="775780"/>
    <n v="761"/>
    <n v="1024"/>
    <n v="4"/>
    <n v="0"/>
    <n v="0"/>
    <n v="9.8094820696589249E-4"/>
    <n v="0.7431640625"/>
    <n v="190.25"/>
    <n v="761"/>
    <n v="-761"/>
  </r>
  <r>
    <n v="305"/>
    <x v="27"/>
    <x v="7"/>
    <x v="0"/>
    <n v="4387490"/>
    <n v="1933"/>
    <n v="225"/>
    <n v="58"/>
    <n v="0"/>
    <n v="0"/>
    <n v="0"/>
    <n v="0.11639937920331092"/>
    <n v="3.8793103448275863"/>
    <n v="225"/>
    <n v="225"/>
    <n v="-225"/>
  </r>
  <r>
    <n v="306"/>
    <x v="27"/>
    <x v="8"/>
    <x v="0"/>
    <n v="544756"/>
    <n v="25840"/>
    <n v="6845"/>
    <n v="248"/>
    <n v="5"/>
    <n v="1"/>
    <n v="1491"/>
    <n v="0.26489938080495357"/>
    <n v="27.600806451612904"/>
    <n v="1369"/>
    <n v="6845"/>
    <n v="-5354"/>
  </r>
  <r>
    <n v="307"/>
    <x v="27"/>
    <x v="9"/>
    <x v="2"/>
    <n v="374754"/>
    <n v="94058"/>
    <n v="4846"/>
    <n v="594"/>
    <n v="12"/>
    <n v="1"/>
    <n v="5008"/>
    <n v="5.1521401688319972E-2"/>
    <n v="8.1582491582491574"/>
    <n v="403.83333333333331"/>
    <n v="4846"/>
    <n v="162"/>
  </r>
  <r>
    <n v="308"/>
    <x v="27"/>
    <x v="10"/>
    <x v="3"/>
    <n v="39889"/>
    <n v="8490000"/>
    <n v="6823"/>
    <n v="849"/>
    <n v="18"/>
    <n v="2"/>
    <n v="7030"/>
    <n v="8.0365135453474678E-4"/>
    <n v="8.0365135453474679"/>
    <n v="379.05555555555554"/>
    <n v="3411.5"/>
    <n v="2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769F3-F824-47FC-9FFA-516DCC765B03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8:D45" firstHeaderRow="1" firstDataRow="1" firstDataCol="0"/>
  <pivotFields count="16">
    <pivotField showAll="0"/>
    <pivotField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>
      <items count="12">
        <item x="10"/>
        <item x="8"/>
        <item x="7"/>
        <item x="0"/>
        <item x="1"/>
        <item x="2"/>
        <item x="3"/>
        <item x="9"/>
        <item x="5"/>
        <item x="6"/>
        <item x="4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9" showAll="0"/>
    <pivotField numFmtId="2" showAll="0"/>
    <pivotField numFmtId="2" showAll="0"/>
    <pivotField numFmtId="2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96476-371C-40F6-8C22-3F2C39F6357A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9:F24" firstHeaderRow="0" firstDataRow="1" firstDataCol="1"/>
  <pivotFields count="16">
    <pivotField showAll="0"/>
    <pivotField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>
      <items count="12">
        <item x="10"/>
        <item x="8"/>
        <item x="7"/>
        <item x="0"/>
        <item x="1"/>
        <item x="2"/>
        <item x="3"/>
        <item x="9"/>
        <item x="5"/>
        <item x="6"/>
        <item x="4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numFmtId="169" showAll="0"/>
    <pivotField numFmtId="2" showAll="0"/>
    <pivotField numFmtId="2" showAll="0"/>
    <pivotField numFmtId="2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mpressions" fld="5" baseField="0" baseItem="0"/>
    <dataField name="Sum of clicks" fld="7" baseField="0" baseItem="0"/>
    <dataField name="Sum of leads" fld="8" baseField="0" baseItem="0"/>
    <dataField name="Sum of mark_spe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08389-8242-4844-8816-D98721DAC6DB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15" firstHeaderRow="1" firstDataRow="1" firstDataCol="1" rowPageCount="1" colPageCount="1"/>
  <pivotFields count="16">
    <pivotField showAll="0"/>
    <pivotField axis="axisPage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 sortType="descending">
      <items count="12">
        <item x="10"/>
        <item x="8"/>
        <item x="7"/>
        <item x="0"/>
        <item x="1"/>
        <item x="2"/>
        <item x="3"/>
        <item x="9"/>
        <item x="5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9" showAll="0"/>
    <pivotField numFmtId="2" showAll="0"/>
    <pivotField numFmtId="2" showAll="0"/>
    <pivotField numFmtId="2" showAll="0"/>
    <pivotField dataField="1" showAll="0"/>
  </pivotFields>
  <rowFields count="1">
    <field x="2"/>
  </rowFields>
  <rowItems count="12">
    <i>
      <x v="10"/>
    </i>
    <i>
      <x v="8"/>
    </i>
    <i>
      <x v="7"/>
    </i>
    <i>
      <x/>
    </i>
    <i>
      <x v="5"/>
    </i>
    <i>
      <x v="2"/>
    </i>
    <i>
      <x v="3"/>
    </i>
    <i>
      <x v="9"/>
    </i>
    <i>
      <x v="6"/>
    </i>
    <i>
      <x v="4"/>
    </i>
    <i>
      <x v="1"/>
    </i>
    <i t="grand">
      <x/>
    </i>
  </rowItems>
  <colItems count="1">
    <i/>
  </colItems>
  <pageFields count="1">
    <pageField fld="1" hier="-1"/>
  </pageFields>
  <dataFields count="1">
    <dataField name="Sum of Profi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BA1A-194C-4A7B-BD5A-0B2F4850BC69}">
  <dimension ref="A1:P309"/>
  <sheetViews>
    <sheetView topLeftCell="A266" workbookViewId="0">
      <selection activeCell="L12" sqref="L12"/>
    </sheetView>
  </sheetViews>
  <sheetFormatPr defaultRowHeight="14.5" x14ac:dyDescent="0.35"/>
  <cols>
    <col min="1" max="1" width="4.54296875" bestFit="1" customWidth="1"/>
    <col min="2" max="2" width="10.08984375" bestFit="1" customWidth="1"/>
    <col min="3" max="3" width="18.08984375" bestFit="1" customWidth="1"/>
    <col min="4" max="4" width="10.08984375" bestFit="1" customWidth="1"/>
    <col min="5" max="5" width="13.26953125" bestFit="1" customWidth="1"/>
    <col min="6" max="6" width="12.90625" bestFit="1" customWidth="1"/>
    <col min="7" max="7" width="12.54296875" bestFit="1" customWidth="1"/>
    <col min="8" max="8" width="7.81640625" bestFit="1" customWidth="1"/>
    <col min="9" max="9" width="7.453125" bestFit="1" customWidth="1"/>
    <col min="10" max="10" width="8.26953125" bestFit="1" customWidth="1"/>
    <col min="11" max="11" width="9.54296875" bestFit="1" customWidth="1"/>
    <col min="12" max="12" width="19.453125" bestFit="1" customWidth="1"/>
    <col min="13" max="13" width="14.453125" bestFit="1" customWidth="1"/>
    <col min="14" max="14" width="14.26953125" bestFit="1" customWidth="1"/>
    <col min="15" max="15" width="15" bestFit="1" customWidth="1"/>
    <col min="16" max="16" width="7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</row>
    <row r="2" spans="1:16" x14ac:dyDescent="0.35">
      <c r="A2">
        <v>1</v>
      </c>
      <c r="B2" s="1">
        <v>44228</v>
      </c>
      <c r="C2" t="s">
        <v>11</v>
      </c>
      <c r="D2" t="s">
        <v>12</v>
      </c>
      <c r="E2">
        <v>349043</v>
      </c>
      <c r="F2">
        <v>148263</v>
      </c>
      <c r="G2">
        <v>7307</v>
      </c>
      <c r="H2">
        <v>1210</v>
      </c>
      <c r="I2">
        <v>13</v>
      </c>
      <c r="J2">
        <v>1</v>
      </c>
      <c r="K2">
        <v>4981</v>
      </c>
      <c r="L2" s="14">
        <f>G2/F2</f>
        <v>4.9284042546016198E-2</v>
      </c>
      <c r="M2" s="15">
        <f>G2/H2</f>
        <v>6.0388429752066113</v>
      </c>
      <c r="N2" s="15">
        <f>IF(I2 = 0,G2,G2/I2)</f>
        <v>562.07692307692309</v>
      </c>
      <c r="O2" s="15">
        <f>IF(J2 = 0,G2,G2/J2)</f>
        <v>7307</v>
      </c>
      <c r="P2">
        <f>K2 - G2</f>
        <v>-2326</v>
      </c>
    </row>
    <row r="3" spans="1:16" x14ac:dyDescent="0.35">
      <c r="A3">
        <v>2</v>
      </c>
      <c r="B3" s="1">
        <v>44228</v>
      </c>
      <c r="C3" t="s">
        <v>13</v>
      </c>
      <c r="D3" t="s">
        <v>12</v>
      </c>
      <c r="E3">
        <v>348934</v>
      </c>
      <c r="F3">
        <v>220688</v>
      </c>
      <c r="G3">
        <v>16300</v>
      </c>
      <c r="H3">
        <v>1640</v>
      </c>
      <c r="I3">
        <v>48</v>
      </c>
      <c r="J3">
        <v>3</v>
      </c>
      <c r="K3">
        <v>14962</v>
      </c>
      <c r="L3" s="14">
        <f t="shared" ref="L3:L66" si="0">G3/F3</f>
        <v>7.3859928949467121E-2</v>
      </c>
      <c r="M3" s="15">
        <f t="shared" ref="M3:M66" si="1">G3/H3</f>
        <v>9.9390243902439028</v>
      </c>
      <c r="N3" s="15">
        <f t="shared" ref="N3:N66" si="2">IF(I3 = 0,G3,G3/I3)</f>
        <v>339.58333333333331</v>
      </c>
      <c r="O3" s="15">
        <f t="shared" ref="O3:O66" si="3">IF(J3 = 0,G3,G3/J3)</f>
        <v>5433.333333333333</v>
      </c>
      <c r="P3">
        <f t="shared" ref="P3:P66" si="4">K3 - G3</f>
        <v>-1338</v>
      </c>
    </row>
    <row r="4" spans="1:16" x14ac:dyDescent="0.35">
      <c r="A4">
        <v>3</v>
      </c>
      <c r="B4" s="1">
        <v>44228</v>
      </c>
      <c r="C4" t="s">
        <v>14</v>
      </c>
      <c r="D4" t="s">
        <v>15</v>
      </c>
      <c r="E4">
        <v>89459845</v>
      </c>
      <c r="F4">
        <v>22850</v>
      </c>
      <c r="G4">
        <v>5222</v>
      </c>
      <c r="H4">
        <v>457</v>
      </c>
      <c r="I4">
        <v>9</v>
      </c>
      <c r="J4">
        <v>1</v>
      </c>
      <c r="K4">
        <v>7981</v>
      </c>
      <c r="L4" s="14">
        <f t="shared" si="0"/>
        <v>0.22853391684901531</v>
      </c>
      <c r="M4" s="15">
        <f t="shared" si="1"/>
        <v>11.426695842450766</v>
      </c>
      <c r="N4" s="15">
        <f t="shared" si="2"/>
        <v>580.22222222222217</v>
      </c>
      <c r="O4" s="15">
        <f t="shared" si="3"/>
        <v>5222</v>
      </c>
      <c r="P4">
        <f t="shared" si="4"/>
        <v>2759</v>
      </c>
    </row>
    <row r="5" spans="1:16" x14ac:dyDescent="0.35">
      <c r="A5">
        <v>4</v>
      </c>
      <c r="B5" s="1">
        <v>44228</v>
      </c>
      <c r="C5" t="s">
        <v>16</v>
      </c>
      <c r="D5" t="s">
        <v>15</v>
      </c>
      <c r="E5">
        <v>127823</v>
      </c>
      <c r="F5">
        <v>147038</v>
      </c>
      <c r="G5">
        <v>6037</v>
      </c>
      <c r="H5">
        <v>1196</v>
      </c>
      <c r="I5">
        <v>24</v>
      </c>
      <c r="J5">
        <v>1</v>
      </c>
      <c r="K5">
        <v>2114</v>
      </c>
      <c r="L5" s="14">
        <f t="shared" si="0"/>
        <v>4.1057413729784137E-2</v>
      </c>
      <c r="M5" s="15">
        <f t="shared" si="1"/>
        <v>5.0476588628762542</v>
      </c>
      <c r="N5" s="15">
        <f t="shared" si="2"/>
        <v>251.54166666666666</v>
      </c>
      <c r="O5" s="15">
        <f t="shared" si="3"/>
        <v>6037</v>
      </c>
      <c r="P5">
        <f t="shared" si="4"/>
        <v>-3923</v>
      </c>
    </row>
    <row r="6" spans="1:16" x14ac:dyDescent="0.35">
      <c r="A6">
        <v>5</v>
      </c>
      <c r="B6" s="1">
        <v>44228</v>
      </c>
      <c r="C6" t="s">
        <v>17</v>
      </c>
      <c r="D6" t="s">
        <v>18</v>
      </c>
      <c r="E6">
        <v>10934</v>
      </c>
      <c r="F6">
        <v>225800</v>
      </c>
      <c r="G6">
        <v>29962</v>
      </c>
      <c r="H6">
        <v>2258</v>
      </c>
      <c r="I6">
        <v>49</v>
      </c>
      <c r="J6">
        <v>10</v>
      </c>
      <c r="K6">
        <v>84490</v>
      </c>
      <c r="L6" s="14">
        <f t="shared" si="0"/>
        <v>0.13269264836138175</v>
      </c>
      <c r="M6" s="15">
        <f t="shared" si="1"/>
        <v>13.269264836138175</v>
      </c>
      <c r="N6" s="15">
        <f t="shared" si="2"/>
        <v>611.46938775510205</v>
      </c>
      <c r="O6" s="15">
        <f t="shared" si="3"/>
        <v>2996.2</v>
      </c>
      <c r="P6">
        <f t="shared" si="4"/>
        <v>54528</v>
      </c>
    </row>
    <row r="7" spans="1:16" x14ac:dyDescent="0.35">
      <c r="A7">
        <v>6</v>
      </c>
      <c r="B7" s="1">
        <v>44228</v>
      </c>
      <c r="C7" t="s">
        <v>19</v>
      </c>
      <c r="D7" t="s">
        <v>12</v>
      </c>
      <c r="E7">
        <v>9034945</v>
      </c>
      <c r="F7">
        <v>444857</v>
      </c>
      <c r="G7">
        <v>9540</v>
      </c>
      <c r="H7">
        <v>1342</v>
      </c>
      <c r="I7">
        <v>27</v>
      </c>
      <c r="J7">
        <v>3</v>
      </c>
      <c r="K7">
        <v>17943</v>
      </c>
      <c r="L7" s="14">
        <f t="shared" si="0"/>
        <v>2.1445093591873344E-2</v>
      </c>
      <c r="M7" s="15">
        <f t="shared" si="1"/>
        <v>7.1087928464977646</v>
      </c>
      <c r="N7" s="15">
        <f t="shared" si="2"/>
        <v>353.33333333333331</v>
      </c>
      <c r="O7" s="15">
        <f t="shared" si="3"/>
        <v>3180</v>
      </c>
      <c r="P7">
        <f t="shared" si="4"/>
        <v>8403</v>
      </c>
    </row>
    <row r="8" spans="1:16" x14ac:dyDescent="0.35">
      <c r="A8">
        <v>7</v>
      </c>
      <c r="B8" s="1">
        <v>44228</v>
      </c>
      <c r="C8" t="s">
        <v>20</v>
      </c>
      <c r="D8" t="s">
        <v>12</v>
      </c>
      <c r="E8">
        <v>983498</v>
      </c>
      <c r="F8">
        <v>511200</v>
      </c>
      <c r="G8">
        <v>3649</v>
      </c>
      <c r="H8">
        <v>2556</v>
      </c>
      <c r="I8">
        <v>94</v>
      </c>
      <c r="J8">
        <v>1</v>
      </c>
      <c r="K8">
        <v>1981</v>
      </c>
      <c r="L8" s="14">
        <f t="shared" si="0"/>
        <v>7.1381064162754308E-3</v>
      </c>
      <c r="M8" s="15">
        <f t="shared" si="1"/>
        <v>1.4276212832550861</v>
      </c>
      <c r="N8" s="15">
        <f t="shared" si="2"/>
        <v>38.819148936170215</v>
      </c>
      <c r="O8" s="15">
        <f t="shared" si="3"/>
        <v>3649</v>
      </c>
      <c r="P8">
        <f t="shared" si="4"/>
        <v>-1668</v>
      </c>
    </row>
    <row r="9" spans="1:16" x14ac:dyDescent="0.35">
      <c r="A9">
        <v>8</v>
      </c>
      <c r="B9" s="1">
        <v>44228</v>
      </c>
      <c r="C9" t="s">
        <v>21</v>
      </c>
      <c r="D9" t="s">
        <v>12</v>
      </c>
      <c r="E9">
        <v>4387490</v>
      </c>
      <c r="F9">
        <v>5544</v>
      </c>
      <c r="G9">
        <v>1294</v>
      </c>
      <c r="H9">
        <v>148</v>
      </c>
      <c r="I9">
        <v>3</v>
      </c>
      <c r="J9">
        <v>1</v>
      </c>
      <c r="K9">
        <v>4981</v>
      </c>
      <c r="L9" s="14">
        <f t="shared" si="0"/>
        <v>0.23340548340548339</v>
      </c>
      <c r="M9" s="15">
        <f t="shared" si="1"/>
        <v>8.7432432432432439</v>
      </c>
      <c r="N9" s="15">
        <f t="shared" si="2"/>
        <v>431.33333333333331</v>
      </c>
      <c r="O9" s="15">
        <f t="shared" si="3"/>
        <v>1294</v>
      </c>
      <c r="P9">
        <f t="shared" si="4"/>
        <v>3687</v>
      </c>
    </row>
    <row r="10" spans="1:16" x14ac:dyDescent="0.35">
      <c r="A10">
        <v>9</v>
      </c>
      <c r="B10" s="1">
        <v>44228</v>
      </c>
      <c r="C10" t="s">
        <v>22</v>
      </c>
      <c r="D10" t="s">
        <v>12</v>
      </c>
      <c r="E10">
        <v>544756</v>
      </c>
      <c r="F10">
        <v>56916</v>
      </c>
      <c r="G10">
        <v>16998</v>
      </c>
      <c r="H10">
        <v>596</v>
      </c>
      <c r="I10">
        <v>14</v>
      </c>
      <c r="J10">
        <v>2</v>
      </c>
      <c r="K10">
        <v>4162</v>
      </c>
      <c r="L10" s="14">
        <f t="shared" si="0"/>
        <v>0.29865064305292011</v>
      </c>
      <c r="M10" s="15">
        <f t="shared" si="1"/>
        <v>28.520134228187921</v>
      </c>
      <c r="N10" s="15">
        <f t="shared" si="2"/>
        <v>1214.1428571428571</v>
      </c>
      <c r="O10" s="15">
        <f t="shared" si="3"/>
        <v>8499</v>
      </c>
      <c r="P10">
        <f t="shared" si="4"/>
        <v>-12836</v>
      </c>
    </row>
    <row r="11" spans="1:16" x14ac:dyDescent="0.35">
      <c r="A11">
        <v>10</v>
      </c>
      <c r="B11" s="1">
        <v>44228</v>
      </c>
      <c r="C11" t="s">
        <v>23</v>
      </c>
      <c r="D11" t="s">
        <v>18</v>
      </c>
      <c r="E11">
        <v>374754</v>
      </c>
      <c r="F11">
        <v>120436</v>
      </c>
      <c r="G11">
        <v>23604</v>
      </c>
      <c r="H11">
        <v>1498</v>
      </c>
      <c r="I11">
        <v>49</v>
      </c>
      <c r="J11">
        <v>7</v>
      </c>
      <c r="K11">
        <v>39081</v>
      </c>
      <c r="L11" s="14">
        <f t="shared" si="0"/>
        <v>0.19598791059151749</v>
      </c>
      <c r="M11" s="15">
        <f t="shared" si="1"/>
        <v>15.757009345794392</v>
      </c>
      <c r="N11" s="15">
        <f t="shared" si="2"/>
        <v>481.71428571428572</v>
      </c>
      <c r="O11" s="15">
        <f t="shared" si="3"/>
        <v>3372</v>
      </c>
      <c r="P11">
        <f t="shared" si="4"/>
        <v>15477</v>
      </c>
    </row>
    <row r="12" spans="1:16" x14ac:dyDescent="0.35">
      <c r="A12">
        <v>11</v>
      </c>
      <c r="B12" s="1">
        <v>44228</v>
      </c>
      <c r="C12" t="s">
        <v>24</v>
      </c>
      <c r="D12" t="s">
        <v>25</v>
      </c>
      <c r="E12">
        <v>39889</v>
      </c>
      <c r="F12">
        <v>20900000</v>
      </c>
      <c r="G12">
        <v>932</v>
      </c>
      <c r="H12">
        <v>2090</v>
      </c>
      <c r="I12">
        <v>3</v>
      </c>
      <c r="J12">
        <v>0</v>
      </c>
      <c r="K12">
        <v>0</v>
      </c>
      <c r="L12" s="14">
        <f t="shared" si="0"/>
        <v>4.4593301435406697E-5</v>
      </c>
      <c r="M12" s="15">
        <f t="shared" si="1"/>
        <v>0.44593301435406696</v>
      </c>
      <c r="N12" s="15">
        <f t="shared" si="2"/>
        <v>310.66666666666669</v>
      </c>
      <c r="O12" s="15">
        <f t="shared" si="3"/>
        <v>932</v>
      </c>
      <c r="P12">
        <f t="shared" si="4"/>
        <v>-932</v>
      </c>
    </row>
    <row r="13" spans="1:16" x14ac:dyDescent="0.35">
      <c r="A13">
        <v>12</v>
      </c>
      <c r="B13" s="1">
        <v>44229</v>
      </c>
      <c r="C13" t="s">
        <v>11</v>
      </c>
      <c r="D13" t="s">
        <v>12</v>
      </c>
      <c r="E13">
        <v>349043</v>
      </c>
      <c r="F13">
        <v>478200</v>
      </c>
      <c r="G13">
        <v>18385</v>
      </c>
      <c r="H13">
        <v>2391</v>
      </c>
      <c r="I13">
        <v>48</v>
      </c>
      <c r="J13">
        <v>4</v>
      </c>
      <c r="K13">
        <v>17812</v>
      </c>
      <c r="L13" s="14">
        <f t="shared" si="0"/>
        <v>3.8446256796319529E-2</v>
      </c>
      <c r="M13" s="15">
        <f t="shared" si="1"/>
        <v>7.6892513592639062</v>
      </c>
      <c r="N13" s="15">
        <f t="shared" si="2"/>
        <v>383.02083333333331</v>
      </c>
      <c r="O13" s="15">
        <f t="shared" si="3"/>
        <v>4596.25</v>
      </c>
      <c r="P13">
        <f t="shared" si="4"/>
        <v>-573</v>
      </c>
    </row>
    <row r="14" spans="1:16" x14ac:dyDescent="0.35">
      <c r="A14">
        <v>13</v>
      </c>
      <c r="B14" s="1">
        <v>44229</v>
      </c>
      <c r="C14" t="s">
        <v>13</v>
      </c>
      <c r="D14" t="s">
        <v>12</v>
      </c>
      <c r="E14">
        <v>348934</v>
      </c>
      <c r="F14">
        <v>957806</v>
      </c>
      <c r="G14">
        <v>2198</v>
      </c>
      <c r="H14">
        <v>3294</v>
      </c>
      <c r="I14">
        <v>10</v>
      </c>
      <c r="J14">
        <v>0</v>
      </c>
      <c r="K14">
        <v>0</v>
      </c>
      <c r="L14" s="14">
        <f t="shared" si="0"/>
        <v>2.294827971426364E-3</v>
      </c>
      <c r="M14" s="15">
        <f t="shared" si="1"/>
        <v>0.66727383120825745</v>
      </c>
      <c r="N14" s="15">
        <f t="shared" si="2"/>
        <v>219.8</v>
      </c>
      <c r="O14" s="15">
        <f t="shared" si="3"/>
        <v>2198</v>
      </c>
      <c r="P14">
        <f t="shared" si="4"/>
        <v>-2198</v>
      </c>
    </row>
    <row r="15" spans="1:16" x14ac:dyDescent="0.35">
      <c r="A15">
        <v>14</v>
      </c>
      <c r="B15" s="1">
        <v>44229</v>
      </c>
      <c r="C15" t="s">
        <v>14</v>
      </c>
      <c r="D15" t="s">
        <v>15</v>
      </c>
      <c r="E15">
        <v>89459845</v>
      </c>
      <c r="F15">
        <v>43806</v>
      </c>
      <c r="G15">
        <v>11447</v>
      </c>
      <c r="H15">
        <v>907</v>
      </c>
      <c r="I15">
        <v>18</v>
      </c>
      <c r="J15">
        <v>3</v>
      </c>
      <c r="K15">
        <v>23943</v>
      </c>
      <c r="L15" s="14">
        <f t="shared" si="0"/>
        <v>0.26131123590375749</v>
      </c>
      <c r="M15" s="15">
        <f t="shared" si="1"/>
        <v>12.620727673649393</v>
      </c>
      <c r="N15" s="15">
        <f t="shared" si="2"/>
        <v>635.94444444444446</v>
      </c>
      <c r="O15" s="15">
        <f t="shared" si="3"/>
        <v>3815.6666666666665</v>
      </c>
      <c r="P15">
        <f t="shared" si="4"/>
        <v>12496</v>
      </c>
    </row>
    <row r="16" spans="1:16" x14ac:dyDescent="0.35">
      <c r="A16">
        <v>15</v>
      </c>
      <c r="B16" s="1">
        <v>44229</v>
      </c>
      <c r="C16" t="s">
        <v>16</v>
      </c>
      <c r="D16" t="s">
        <v>15</v>
      </c>
      <c r="E16">
        <v>127823</v>
      </c>
      <c r="F16">
        <v>314704</v>
      </c>
      <c r="G16">
        <v>15154</v>
      </c>
      <c r="H16">
        <v>2395</v>
      </c>
      <c r="I16">
        <v>39</v>
      </c>
      <c r="J16">
        <v>4</v>
      </c>
      <c r="K16">
        <v>12540</v>
      </c>
      <c r="L16" s="14">
        <f t="shared" si="0"/>
        <v>4.8153185215313435E-2</v>
      </c>
      <c r="M16" s="15">
        <f t="shared" si="1"/>
        <v>6.3273486430062631</v>
      </c>
      <c r="N16" s="15">
        <f t="shared" si="2"/>
        <v>388.56410256410254</v>
      </c>
      <c r="O16" s="15">
        <f t="shared" si="3"/>
        <v>3788.5</v>
      </c>
      <c r="P16">
        <f t="shared" si="4"/>
        <v>-2614</v>
      </c>
    </row>
    <row r="17" spans="1:16" x14ac:dyDescent="0.35">
      <c r="A17">
        <v>16</v>
      </c>
      <c r="B17" s="1">
        <v>44229</v>
      </c>
      <c r="C17" t="s">
        <v>17</v>
      </c>
      <c r="D17" t="s">
        <v>18</v>
      </c>
      <c r="E17">
        <v>10934</v>
      </c>
      <c r="F17">
        <v>449200</v>
      </c>
      <c r="G17">
        <v>42301</v>
      </c>
      <c r="H17">
        <v>4492</v>
      </c>
      <c r="I17">
        <v>85</v>
      </c>
      <c r="J17">
        <v>17</v>
      </c>
      <c r="K17">
        <v>149141</v>
      </c>
      <c r="L17" s="14">
        <f t="shared" si="0"/>
        <v>9.4169634906500446E-2</v>
      </c>
      <c r="M17" s="15">
        <f t="shared" si="1"/>
        <v>9.4169634906500441</v>
      </c>
      <c r="N17" s="15">
        <f t="shared" si="2"/>
        <v>497.65882352941179</v>
      </c>
      <c r="O17" s="15">
        <f t="shared" si="3"/>
        <v>2488.294117647059</v>
      </c>
      <c r="P17">
        <f t="shared" si="4"/>
        <v>106840</v>
      </c>
    </row>
    <row r="18" spans="1:16" x14ac:dyDescent="0.35">
      <c r="A18">
        <v>17</v>
      </c>
      <c r="B18" s="1">
        <v>44229</v>
      </c>
      <c r="C18" t="s">
        <v>19</v>
      </c>
      <c r="D18" t="s">
        <v>12</v>
      </c>
      <c r="E18">
        <v>9034945</v>
      </c>
      <c r="F18">
        <v>540200</v>
      </c>
      <c r="G18">
        <v>29081</v>
      </c>
      <c r="H18">
        <v>2701</v>
      </c>
      <c r="I18">
        <v>54</v>
      </c>
      <c r="J18">
        <v>9</v>
      </c>
      <c r="K18">
        <v>45585</v>
      </c>
      <c r="L18" s="14">
        <f t="shared" si="0"/>
        <v>5.3833765272121435E-2</v>
      </c>
      <c r="M18" s="15">
        <f t="shared" si="1"/>
        <v>10.766753054424287</v>
      </c>
      <c r="N18" s="15">
        <f t="shared" si="2"/>
        <v>538.53703703703707</v>
      </c>
      <c r="O18" s="15">
        <f t="shared" si="3"/>
        <v>3231.2222222222222</v>
      </c>
      <c r="P18">
        <f t="shared" si="4"/>
        <v>16504</v>
      </c>
    </row>
    <row r="19" spans="1:16" x14ac:dyDescent="0.35">
      <c r="A19">
        <v>18</v>
      </c>
      <c r="B19" s="1">
        <v>44229</v>
      </c>
      <c r="C19" t="s">
        <v>20</v>
      </c>
      <c r="D19" t="s">
        <v>12</v>
      </c>
      <c r="E19">
        <v>983498</v>
      </c>
      <c r="F19">
        <v>1020800</v>
      </c>
      <c r="G19">
        <v>1421</v>
      </c>
      <c r="H19">
        <v>5104</v>
      </c>
      <c r="I19">
        <v>14</v>
      </c>
      <c r="J19">
        <v>0</v>
      </c>
      <c r="K19">
        <v>0</v>
      </c>
      <c r="L19" s="14">
        <f t="shared" si="0"/>
        <v>1.3920454545454546E-3</v>
      </c>
      <c r="M19" s="15">
        <f t="shared" si="1"/>
        <v>0.27840909090909088</v>
      </c>
      <c r="N19" s="15">
        <f t="shared" si="2"/>
        <v>101.5</v>
      </c>
      <c r="O19" s="15">
        <f t="shared" si="3"/>
        <v>1421</v>
      </c>
      <c r="P19">
        <f t="shared" si="4"/>
        <v>-1421</v>
      </c>
    </row>
    <row r="20" spans="1:16" x14ac:dyDescent="0.35">
      <c r="A20">
        <v>19</v>
      </c>
      <c r="B20" s="1">
        <v>44229</v>
      </c>
      <c r="C20" t="s">
        <v>21</v>
      </c>
      <c r="D20" t="s">
        <v>12</v>
      </c>
      <c r="E20">
        <v>4387490</v>
      </c>
      <c r="F20">
        <v>10033</v>
      </c>
      <c r="G20">
        <v>170</v>
      </c>
      <c r="H20">
        <v>301</v>
      </c>
      <c r="I20">
        <v>0</v>
      </c>
      <c r="J20">
        <v>0</v>
      </c>
      <c r="K20">
        <v>0</v>
      </c>
      <c r="L20" s="14">
        <f t="shared" si="0"/>
        <v>1.6944084521080434E-2</v>
      </c>
      <c r="M20" s="15">
        <f t="shared" si="1"/>
        <v>0.56478405315614622</v>
      </c>
      <c r="N20" s="15">
        <f t="shared" si="2"/>
        <v>170</v>
      </c>
      <c r="O20" s="15">
        <f t="shared" si="3"/>
        <v>170</v>
      </c>
      <c r="P20">
        <f t="shared" si="4"/>
        <v>-170</v>
      </c>
    </row>
    <row r="21" spans="1:16" x14ac:dyDescent="0.35">
      <c r="A21">
        <v>20</v>
      </c>
      <c r="B21" s="1">
        <v>44229</v>
      </c>
      <c r="C21" t="s">
        <v>22</v>
      </c>
      <c r="D21" t="s">
        <v>12</v>
      </c>
      <c r="E21">
        <v>544756</v>
      </c>
      <c r="F21">
        <v>107553</v>
      </c>
      <c r="G21">
        <v>8829</v>
      </c>
      <c r="H21">
        <v>1196</v>
      </c>
      <c r="I21">
        <v>7</v>
      </c>
      <c r="J21">
        <v>1</v>
      </c>
      <c r="K21">
        <v>1129</v>
      </c>
      <c r="L21" s="14">
        <f t="shared" si="0"/>
        <v>8.2089760397199521E-2</v>
      </c>
      <c r="M21" s="15">
        <f t="shared" si="1"/>
        <v>7.382107023411371</v>
      </c>
      <c r="N21" s="15">
        <f t="shared" si="2"/>
        <v>1261.2857142857142</v>
      </c>
      <c r="O21" s="15">
        <f t="shared" si="3"/>
        <v>8829</v>
      </c>
      <c r="P21">
        <f t="shared" si="4"/>
        <v>-7700</v>
      </c>
    </row>
    <row r="22" spans="1:16" x14ac:dyDescent="0.35">
      <c r="A22">
        <v>21</v>
      </c>
      <c r="B22" s="1">
        <v>44229</v>
      </c>
      <c r="C22" t="s">
        <v>23</v>
      </c>
      <c r="D22" t="s">
        <v>18</v>
      </c>
      <c r="E22">
        <v>374754</v>
      </c>
      <c r="F22">
        <v>299600</v>
      </c>
      <c r="G22">
        <v>13919</v>
      </c>
      <c r="H22">
        <v>2996</v>
      </c>
      <c r="I22">
        <v>19</v>
      </c>
      <c r="J22">
        <v>3</v>
      </c>
      <c r="K22">
        <v>14466</v>
      </c>
      <c r="L22" s="14">
        <f t="shared" si="0"/>
        <v>4.645861148197597E-2</v>
      </c>
      <c r="M22" s="15">
        <f t="shared" si="1"/>
        <v>4.6458611481975964</v>
      </c>
      <c r="N22" s="15">
        <f t="shared" si="2"/>
        <v>732.57894736842104</v>
      </c>
      <c r="O22" s="15">
        <f t="shared" si="3"/>
        <v>4639.666666666667</v>
      </c>
      <c r="P22">
        <f t="shared" si="4"/>
        <v>547</v>
      </c>
    </row>
    <row r="23" spans="1:16" x14ac:dyDescent="0.35">
      <c r="A23">
        <v>22</v>
      </c>
      <c r="B23" s="1">
        <v>44229</v>
      </c>
      <c r="C23" t="s">
        <v>24</v>
      </c>
      <c r="D23" t="s">
        <v>25</v>
      </c>
      <c r="E23">
        <v>39889</v>
      </c>
      <c r="F23">
        <v>42000000</v>
      </c>
      <c r="G23">
        <v>46160</v>
      </c>
      <c r="H23">
        <v>4200</v>
      </c>
      <c r="I23">
        <v>92</v>
      </c>
      <c r="J23">
        <v>13</v>
      </c>
      <c r="K23">
        <v>51753</v>
      </c>
      <c r="L23" s="14">
        <f t="shared" si="0"/>
        <v>1.0990476190476191E-3</v>
      </c>
      <c r="M23" s="15">
        <f t="shared" si="1"/>
        <v>10.990476190476191</v>
      </c>
      <c r="N23" s="15">
        <f t="shared" si="2"/>
        <v>501.73913043478262</v>
      </c>
      <c r="O23" s="15">
        <f t="shared" si="3"/>
        <v>3550.7692307692309</v>
      </c>
      <c r="P23">
        <f t="shared" si="4"/>
        <v>5593</v>
      </c>
    </row>
    <row r="24" spans="1:16" x14ac:dyDescent="0.35">
      <c r="A24">
        <v>23</v>
      </c>
      <c r="B24" s="1">
        <v>44230</v>
      </c>
      <c r="C24" t="s">
        <v>11</v>
      </c>
      <c r="D24" t="s">
        <v>12</v>
      </c>
      <c r="E24">
        <v>349043</v>
      </c>
      <c r="F24">
        <v>2313889</v>
      </c>
      <c r="G24">
        <v>65284</v>
      </c>
      <c r="H24">
        <v>7197</v>
      </c>
      <c r="I24">
        <v>115</v>
      </c>
      <c r="J24">
        <v>13</v>
      </c>
      <c r="K24">
        <v>72527</v>
      </c>
      <c r="L24" s="14">
        <f t="shared" si="0"/>
        <v>2.8213972234623182E-2</v>
      </c>
      <c r="M24" s="15">
        <f t="shared" si="1"/>
        <v>9.0710018063081836</v>
      </c>
      <c r="N24" s="15">
        <f t="shared" si="2"/>
        <v>567.68695652173915</v>
      </c>
      <c r="O24" s="15">
        <f t="shared" si="3"/>
        <v>5021.8461538461543</v>
      </c>
      <c r="P24">
        <f t="shared" si="4"/>
        <v>7243</v>
      </c>
    </row>
    <row r="25" spans="1:16" x14ac:dyDescent="0.35">
      <c r="A25">
        <v>24</v>
      </c>
      <c r="B25" s="1">
        <v>44230</v>
      </c>
      <c r="C25" t="s">
        <v>13</v>
      </c>
      <c r="D25" t="s">
        <v>12</v>
      </c>
      <c r="E25">
        <v>348934</v>
      </c>
      <c r="F25">
        <v>1105666</v>
      </c>
      <c r="G25">
        <v>78958</v>
      </c>
      <c r="H25">
        <v>9898</v>
      </c>
      <c r="I25">
        <v>226</v>
      </c>
      <c r="J25">
        <v>12</v>
      </c>
      <c r="K25">
        <v>59772</v>
      </c>
      <c r="L25" s="14">
        <f t="shared" si="0"/>
        <v>7.1412162443269492E-2</v>
      </c>
      <c r="M25" s="15">
        <f t="shared" si="1"/>
        <v>7.9771671044655488</v>
      </c>
      <c r="N25" s="15">
        <f t="shared" si="2"/>
        <v>349.37168141592923</v>
      </c>
      <c r="O25" s="15">
        <f t="shared" si="3"/>
        <v>6579.833333333333</v>
      </c>
      <c r="P25">
        <f t="shared" si="4"/>
        <v>-19186</v>
      </c>
    </row>
    <row r="26" spans="1:16" x14ac:dyDescent="0.35">
      <c r="A26">
        <v>25</v>
      </c>
      <c r="B26" s="1">
        <v>44230</v>
      </c>
      <c r="C26" t="s">
        <v>14</v>
      </c>
      <c r="D26" t="s">
        <v>15</v>
      </c>
      <c r="E26">
        <v>89459845</v>
      </c>
      <c r="F26">
        <v>134900</v>
      </c>
      <c r="G26">
        <v>77346</v>
      </c>
      <c r="H26">
        <v>2698</v>
      </c>
      <c r="I26">
        <v>84</v>
      </c>
      <c r="J26">
        <v>16</v>
      </c>
      <c r="K26">
        <v>115856</v>
      </c>
      <c r="L26" s="14">
        <f t="shared" si="0"/>
        <v>0.57335804299481097</v>
      </c>
      <c r="M26" s="15">
        <f t="shared" si="1"/>
        <v>28.667902149740549</v>
      </c>
      <c r="N26" s="15">
        <f t="shared" si="2"/>
        <v>920.78571428571433</v>
      </c>
      <c r="O26" s="15">
        <f t="shared" si="3"/>
        <v>4834.125</v>
      </c>
      <c r="P26">
        <f t="shared" si="4"/>
        <v>38510</v>
      </c>
    </row>
    <row r="27" spans="1:16" x14ac:dyDescent="0.35">
      <c r="A27">
        <v>26</v>
      </c>
      <c r="B27" s="1">
        <v>44230</v>
      </c>
      <c r="C27" t="s">
        <v>16</v>
      </c>
      <c r="D27" t="s">
        <v>15</v>
      </c>
      <c r="E27">
        <v>127823</v>
      </c>
      <c r="F27">
        <v>4371854</v>
      </c>
      <c r="G27">
        <v>49499</v>
      </c>
      <c r="H27">
        <v>7207</v>
      </c>
      <c r="I27">
        <v>144</v>
      </c>
      <c r="J27">
        <v>13</v>
      </c>
      <c r="K27">
        <v>38753</v>
      </c>
      <c r="L27" s="14">
        <f t="shared" si="0"/>
        <v>1.132219877425001E-2</v>
      </c>
      <c r="M27" s="15">
        <f t="shared" si="1"/>
        <v>6.868183710281671</v>
      </c>
      <c r="N27" s="15">
        <f t="shared" si="2"/>
        <v>343.74305555555554</v>
      </c>
      <c r="O27" s="15">
        <f t="shared" si="3"/>
        <v>3807.6153846153848</v>
      </c>
      <c r="P27">
        <f t="shared" si="4"/>
        <v>-10746</v>
      </c>
    </row>
    <row r="28" spans="1:16" x14ac:dyDescent="0.35">
      <c r="A28">
        <v>27</v>
      </c>
      <c r="B28" s="1">
        <v>44230</v>
      </c>
      <c r="C28" t="s">
        <v>17</v>
      </c>
      <c r="D28" t="s">
        <v>18</v>
      </c>
      <c r="E28">
        <v>10934</v>
      </c>
      <c r="F28">
        <v>1035261</v>
      </c>
      <c r="G28">
        <v>189341</v>
      </c>
      <c r="H28">
        <v>13503</v>
      </c>
      <c r="I28">
        <v>455</v>
      </c>
      <c r="J28">
        <v>91</v>
      </c>
      <c r="K28">
        <v>772499</v>
      </c>
      <c r="L28" s="14">
        <f t="shared" si="0"/>
        <v>0.18289204364889627</v>
      </c>
      <c r="M28" s="15">
        <f t="shared" si="1"/>
        <v>14.022143227430941</v>
      </c>
      <c r="N28" s="15">
        <f t="shared" si="2"/>
        <v>416.13406593406592</v>
      </c>
      <c r="O28" s="15">
        <f t="shared" si="3"/>
        <v>2080.6703296703295</v>
      </c>
      <c r="P28">
        <f t="shared" si="4"/>
        <v>583158</v>
      </c>
    </row>
    <row r="29" spans="1:16" x14ac:dyDescent="0.35">
      <c r="A29">
        <v>28</v>
      </c>
      <c r="B29" s="1">
        <v>44230</v>
      </c>
      <c r="C29" t="s">
        <v>19</v>
      </c>
      <c r="D29" t="s">
        <v>12</v>
      </c>
      <c r="E29">
        <v>9034945</v>
      </c>
      <c r="F29">
        <v>1618600</v>
      </c>
      <c r="G29">
        <v>62510</v>
      </c>
      <c r="H29">
        <v>8093</v>
      </c>
      <c r="I29">
        <v>166</v>
      </c>
      <c r="J29">
        <v>15</v>
      </c>
      <c r="K29">
        <v>84600</v>
      </c>
      <c r="L29" s="14">
        <f t="shared" si="0"/>
        <v>3.861979488446806E-2</v>
      </c>
      <c r="M29" s="15">
        <f t="shared" si="1"/>
        <v>7.7239589768936119</v>
      </c>
      <c r="N29" s="15">
        <f t="shared" si="2"/>
        <v>376.56626506024094</v>
      </c>
      <c r="O29" s="15">
        <f t="shared" si="3"/>
        <v>4167.333333333333</v>
      </c>
      <c r="P29">
        <f t="shared" si="4"/>
        <v>22090</v>
      </c>
    </row>
    <row r="30" spans="1:16" x14ac:dyDescent="0.35">
      <c r="A30">
        <v>29</v>
      </c>
      <c r="B30" s="1">
        <v>44230</v>
      </c>
      <c r="C30" t="s">
        <v>20</v>
      </c>
      <c r="D30" t="s">
        <v>12</v>
      </c>
      <c r="E30">
        <v>983498</v>
      </c>
      <c r="F30">
        <v>3059600</v>
      </c>
      <c r="G30">
        <v>94400</v>
      </c>
      <c r="H30">
        <v>15298</v>
      </c>
      <c r="I30">
        <v>592</v>
      </c>
      <c r="J30">
        <v>36</v>
      </c>
      <c r="K30">
        <v>104184</v>
      </c>
      <c r="L30" s="14">
        <f t="shared" si="0"/>
        <v>3.085370636684534E-2</v>
      </c>
      <c r="M30" s="15">
        <f t="shared" si="1"/>
        <v>6.1707412733690674</v>
      </c>
      <c r="N30" s="15">
        <f t="shared" si="2"/>
        <v>159.45945945945945</v>
      </c>
      <c r="O30" s="15">
        <f t="shared" si="3"/>
        <v>2622.2222222222222</v>
      </c>
      <c r="P30">
        <f t="shared" si="4"/>
        <v>9784</v>
      </c>
    </row>
    <row r="31" spans="1:16" x14ac:dyDescent="0.35">
      <c r="A31">
        <v>30</v>
      </c>
      <c r="B31" s="1">
        <v>44230</v>
      </c>
      <c r="C31" t="s">
        <v>21</v>
      </c>
      <c r="D31" t="s">
        <v>12</v>
      </c>
      <c r="E31">
        <v>4387490</v>
      </c>
      <c r="F31">
        <v>29867</v>
      </c>
      <c r="G31">
        <v>5040</v>
      </c>
      <c r="H31">
        <v>896</v>
      </c>
      <c r="I31">
        <v>18</v>
      </c>
      <c r="J31">
        <v>4</v>
      </c>
      <c r="K31">
        <v>23560</v>
      </c>
      <c r="L31" s="14">
        <f t="shared" si="0"/>
        <v>0.16874811665048381</v>
      </c>
      <c r="M31" s="15">
        <f t="shared" si="1"/>
        <v>5.625</v>
      </c>
      <c r="N31" s="15">
        <f t="shared" si="2"/>
        <v>280</v>
      </c>
      <c r="O31" s="15">
        <f t="shared" si="3"/>
        <v>1260</v>
      </c>
      <c r="P31">
        <f t="shared" si="4"/>
        <v>18520</v>
      </c>
    </row>
    <row r="32" spans="1:16" x14ac:dyDescent="0.35">
      <c r="A32">
        <v>31</v>
      </c>
      <c r="B32" s="1">
        <v>44230</v>
      </c>
      <c r="C32" t="s">
        <v>22</v>
      </c>
      <c r="D32" t="s">
        <v>12</v>
      </c>
      <c r="E32">
        <v>544756</v>
      </c>
      <c r="F32">
        <v>295009</v>
      </c>
      <c r="G32">
        <v>76716</v>
      </c>
      <c r="H32">
        <v>3595</v>
      </c>
      <c r="I32">
        <v>72</v>
      </c>
      <c r="J32">
        <v>9</v>
      </c>
      <c r="K32">
        <v>5607</v>
      </c>
      <c r="L32" s="14">
        <f t="shared" si="0"/>
        <v>0.26004630367209136</v>
      </c>
      <c r="M32" s="15">
        <f t="shared" si="1"/>
        <v>21.339638386648122</v>
      </c>
      <c r="N32" s="15">
        <f t="shared" si="2"/>
        <v>1065.5</v>
      </c>
      <c r="O32" s="15">
        <f t="shared" si="3"/>
        <v>8524</v>
      </c>
      <c r="P32">
        <f t="shared" si="4"/>
        <v>-71109</v>
      </c>
    </row>
    <row r="33" spans="1:16" x14ac:dyDescent="0.35">
      <c r="A33">
        <v>32</v>
      </c>
      <c r="B33" s="1">
        <v>44230</v>
      </c>
      <c r="C33" t="s">
        <v>23</v>
      </c>
      <c r="D33" t="s">
        <v>18</v>
      </c>
      <c r="E33">
        <v>374754</v>
      </c>
      <c r="F33">
        <v>667352</v>
      </c>
      <c r="G33">
        <v>194336</v>
      </c>
      <c r="H33">
        <v>8996</v>
      </c>
      <c r="I33">
        <v>342</v>
      </c>
      <c r="J33">
        <v>51</v>
      </c>
      <c r="K33">
        <v>254031</v>
      </c>
      <c r="L33" s="14">
        <f t="shared" si="0"/>
        <v>0.29120464162840598</v>
      </c>
      <c r="M33" s="15">
        <f t="shared" si="1"/>
        <v>21.602489995553579</v>
      </c>
      <c r="N33" s="15">
        <f t="shared" si="2"/>
        <v>568.23391812865498</v>
      </c>
      <c r="O33" s="15">
        <f t="shared" si="3"/>
        <v>3810.5098039215686</v>
      </c>
      <c r="P33">
        <f t="shared" si="4"/>
        <v>59695</v>
      </c>
    </row>
    <row r="34" spans="1:16" x14ac:dyDescent="0.35">
      <c r="A34">
        <v>33</v>
      </c>
      <c r="B34" s="1">
        <v>44230</v>
      </c>
      <c r="C34" t="s">
        <v>24</v>
      </c>
      <c r="D34" t="s">
        <v>25</v>
      </c>
      <c r="E34">
        <v>39889</v>
      </c>
      <c r="F34">
        <v>125910000</v>
      </c>
      <c r="G34">
        <v>29378</v>
      </c>
      <c r="H34">
        <v>12591</v>
      </c>
      <c r="I34">
        <v>68</v>
      </c>
      <c r="J34">
        <v>13</v>
      </c>
      <c r="K34">
        <v>51753</v>
      </c>
      <c r="L34" s="14">
        <f t="shared" si="0"/>
        <v>2.3332539115241045E-4</v>
      </c>
      <c r="M34" s="15">
        <f t="shared" si="1"/>
        <v>2.3332539115241047</v>
      </c>
      <c r="N34" s="15">
        <f t="shared" si="2"/>
        <v>432.02941176470586</v>
      </c>
      <c r="O34" s="15">
        <f t="shared" si="3"/>
        <v>2259.8461538461538</v>
      </c>
      <c r="P34">
        <f t="shared" si="4"/>
        <v>22375</v>
      </c>
    </row>
    <row r="35" spans="1:16" x14ac:dyDescent="0.35">
      <c r="A35">
        <v>34</v>
      </c>
      <c r="B35" s="1">
        <v>44231</v>
      </c>
      <c r="C35" t="s">
        <v>11</v>
      </c>
      <c r="D35" t="s">
        <v>12</v>
      </c>
      <c r="E35">
        <v>349043</v>
      </c>
      <c r="F35">
        <v>2475754</v>
      </c>
      <c r="G35">
        <v>173914</v>
      </c>
      <c r="H35">
        <v>9601</v>
      </c>
      <c r="I35">
        <v>192</v>
      </c>
      <c r="J35">
        <v>31</v>
      </c>
      <c r="K35">
        <v>154411</v>
      </c>
      <c r="L35" s="14">
        <f t="shared" si="0"/>
        <v>7.0246882363918225E-2</v>
      </c>
      <c r="M35" s="15">
        <f t="shared" si="1"/>
        <v>18.114154775544215</v>
      </c>
      <c r="N35" s="15">
        <f t="shared" si="2"/>
        <v>905.80208333333337</v>
      </c>
      <c r="O35" s="15">
        <f t="shared" si="3"/>
        <v>5610.1290322580644</v>
      </c>
      <c r="P35">
        <f t="shared" si="4"/>
        <v>-19503</v>
      </c>
    </row>
    <row r="36" spans="1:16" x14ac:dyDescent="0.35">
      <c r="A36">
        <v>35</v>
      </c>
      <c r="B36" s="1">
        <v>44231</v>
      </c>
      <c r="C36" t="s">
        <v>13</v>
      </c>
      <c r="D36" t="s">
        <v>12</v>
      </c>
      <c r="E36">
        <v>348934</v>
      </c>
      <c r="F36">
        <v>4597702</v>
      </c>
      <c r="G36">
        <v>115389</v>
      </c>
      <c r="H36">
        <v>13206</v>
      </c>
      <c r="I36">
        <v>143</v>
      </c>
      <c r="J36">
        <v>17</v>
      </c>
      <c r="K36">
        <v>82909</v>
      </c>
      <c r="L36" s="14">
        <f t="shared" si="0"/>
        <v>2.5097102857035973E-2</v>
      </c>
      <c r="M36" s="15">
        <f t="shared" si="1"/>
        <v>8.737619263970922</v>
      </c>
      <c r="N36" s="15">
        <f t="shared" si="2"/>
        <v>806.91608391608395</v>
      </c>
      <c r="O36" s="15">
        <f t="shared" si="3"/>
        <v>6787.588235294118</v>
      </c>
      <c r="P36">
        <f t="shared" si="4"/>
        <v>-32480</v>
      </c>
    </row>
    <row r="37" spans="1:16" x14ac:dyDescent="0.35">
      <c r="A37">
        <v>36</v>
      </c>
      <c r="B37" s="1">
        <v>44231</v>
      </c>
      <c r="C37" t="s">
        <v>14</v>
      </c>
      <c r="D37" t="s">
        <v>15</v>
      </c>
      <c r="E37">
        <v>89459845</v>
      </c>
      <c r="F37">
        <v>196484</v>
      </c>
      <c r="G37">
        <v>41270</v>
      </c>
      <c r="H37">
        <v>3599</v>
      </c>
      <c r="I37">
        <v>55</v>
      </c>
      <c r="J37">
        <v>9</v>
      </c>
      <c r="K37">
        <v>68589</v>
      </c>
      <c r="L37" s="14">
        <f t="shared" si="0"/>
        <v>0.21004254799372976</v>
      </c>
      <c r="M37" s="15">
        <f t="shared" si="1"/>
        <v>11.467074187274243</v>
      </c>
      <c r="N37" s="15">
        <f t="shared" si="2"/>
        <v>750.36363636363637</v>
      </c>
      <c r="O37" s="15">
        <f t="shared" si="3"/>
        <v>4585.5555555555557</v>
      </c>
      <c r="P37">
        <f t="shared" si="4"/>
        <v>27319</v>
      </c>
    </row>
    <row r="38" spans="1:16" x14ac:dyDescent="0.35">
      <c r="A38">
        <v>37</v>
      </c>
      <c r="B38" s="1">
        <v>44231</v>
      </c>
      <c r="C38" t="s">
        <v>16</v>
      </c>
      <c r="D38" t="s">
        <v>15</v>
      </c>
      <c r="E38">
        <v>127823</v>
      </c>
      <c r="F38">
        <v>1531679</v>
      </c>
      <c r="G38">
        <v>60109</v>
      </c>
      <c r="H38">
        <v>9591</v>
      </c>
      <c r="I38">
        <v>234</v>
      </c>
      <c r="J38">
        <v>17</v>
      </c>
      <c r="K38">
        <v>58990</v>
      </c>
      <c r="L38" s="14">
        <f t="shared" si="0"/>
        <v>3.9243862454208744E-2</v>
      </c>
      <c r="M38" s="15">
        <f t="shared" si="1"/>
        <v>6.2672296945052652</v>
      </c>
      <c r="N38" s="15">
        <f t="shared" si="2"/>
        <v>256.87606837606836</v>
      </c>
      <c r="O38" s="15">
        <f t="shared" si="3"/>
        <v>3535.8235294117649</v>
      </c>
      <c r="P38">
        <f t="shared" si="4"/>
        <v>-1119</v>
      </c>
    </row>
    <row r="39" spans="1:16" x14ac:dyDescent="0.35">
      <c r="A39">
        <v>38</v>
      </c>
      <c r="B39" s="1">
        <v>44231</v>
      </c>
      <c r="C39" t="s">
        <v>17</v>
      </c>
      <c r="D39" t="s">
        <v>18</v>
      </c>
      <c r="E39">
        <v>10934</v>
      </c>
      <c r="F39">
        <v>2120555</v>
      </c>
      <c r="G39">
        <v>185263</v>
      </c>
      <c r="H39">
        <v>17993</v>
      </c>
      <c r="I39">
        <v>445</v>
      </c>
      <c r="J39">
        <v>89</v>
      </c>
      <c r="K39">
        <v>624958</v>
      </c>
      <c r="L39" s="14">
        <f t="shared" si="0"/>
        <v>8.7365335961576099E-2</v>
      </c>
      <c r="M39" s="15">
        <f t="shared" si="1"/>
        <v>10.296393041738455</v>
      </c>
      <c r="N39" s="15">
        <f t="shared" si="2"/>
        <v>416.32134831460672</v>
      </c>
      <c r="O39" s="15">
        <f t="shared" si="3"/>
        <v>2081.6067415730336</v>
      </c>
      <c r="P39">
        <f t="shared" si="4"/>
        <v>439695</v>
      </c>
    </row>
    <row r="40" spans="1:16" x14ac:dyDescent="0.35">
      <c r="A40">
        <v>39</v>
      </c>
      <c r="B40" s="1">
        <v>44231</v>
      </c>
      <c r="C40" t="s">
        <v>19</v>
      </c>
      <c r="D40" t="s">
        <v>12</v>
      </c>
      <c r="E40">
        <v>9034945</v>
      </c>
      <c r="F40">
        <v>1322751</v>
      </c>
      <c r="G40">
        <v>104028</v>
      </c>
      <c r="H40">
        <v>10794</v>
      </c>
      <c r="I40">
        <v>238</v>
      </c>
      <c r="J40">
        <v>27</v>
      </c>
      <c r="K40">
        <v>179037</v>
      </c>
      <c r="L40" s="14">
        <f t="shared" si="0"/>
        <v>7.8645187189425675E-2</v>
      </c>
      <c r="M40" s="15">
        <f t="shared" si="1"/>
        <v>9.6375764313507499</v>
      </c>
      <c r="N40" s="15">
        <f t="shared" si="2"/>
        <v>437.0924369747899</v>
      </c>
      <c r="O40" s="15">
        <f t="shared" si="3"/>
        <v>3852.8888888888887</v>
      </c>
      <c r="P40">
        <f t="shared" si="4"/>
        <v>75009</v>
      </c>
    </row>
    <row r="41" spans="1:16" x14ac:dyDescent="0.35">
      <c r="A41">
        <v>40</v>
      </c>
      <c r="B41" s="1">
        <v>44231</v>
      </c>
      <c r="C41" t="s">
        <v>20</v>
      </c>
      <c r="D41" t="s">
        <v>12</v>
      </c>
      <c r="E41">
        <v>983498</v>
      </c>
      <c r="F41">
        <v>3008227</v>
      </c>
      <c r="G41">
        <v>40119</v>
      </c>
      <c r="H41">
        <v>20392</v>
      </c>
      <c r="I41">
        <v>408</v>
      </c>
      <c r="J41">
        <v>12</v>
      </c>
      <c r="K41">
        <v>23772</v>
      </c>
      <c r="L41" s="14">
        <f t="shared" si="0"/>
        <v>1.3336427071494272E-2</v>
      </c>
      <c r="M41" s="15">
        <f t="shared" si="1"/>
        <v>1.9673891722244017</v>
      </c>
      <c r="N41" s="15">
        <f t="shared" si="2"/>
        <v>98.330882352941174</v>
      </c>
      <c r="O41" s="15">
        <f t="shared" si="3"/>
        <v>3343.25</v>
      </c>
      <c r="P41">
        <f t="shared" si="4"/>
        <v>-16347</v>
      </c>
    </row>
    <row r="42" spans="1:16" x14ac:dyDescent="0.35">
      <c r="A42">
        <v>41</v>
      </c>
      <c r="B42" s="1">
        <v>44231</v>
      </c>
      <c r="C42" t="s">
        <v>21</v>
      </c>
      <c r="D42" t="s">
        <v>12</v>
      </c>
      <c r="E42">
        <v>4387490</v>
      </c>
      <c r="F42">
        <v>43160</v>
      </c>
      <c r="G42">
        <v>886</v>
      </c>
      <c r="H42">
        <v>1194</v>
      </c>
      <c r="I42">
        <v>4</v>
      </c>
      <c r="J42">
        <v>1</v>
      </c>
      <c r="K42">
        <v>5287</v>
      </c>
      <c r="L42" s="14">
        <f t="shared" si="0"/>
        <v>2.0528266913809084E-2</v>
      </c>
      <c r="M42" s="15">
        <f t="shared" si="1"/>
        <v>0.74204355108877718</v>
      </c>
      <c r="N42" s="15">
        <f t="shared" si="2"/>
        <v>221.5</v>
      </c>
      <c r="O42" s="15">
        <f t="shared" si="3"/>
        <v>886</v>
      </c>
      <c r="P42">
        <f t="shared" si="4"/>
        <v>4401</v>
      </c>
    </row>
    <row r="43" spans="1:16" x14ac:dyDescent="0.35">
      <c r="A43">
        <v>42</v>
      </c>
      <c r="B43" s="1">
        <v>44231</v>
      </c>
      <c r="C43" t="s">
        <v>22</v>
      </c>
      <c r="D43" t="s">
        <v>12</v>
      </c>
      <c r="E43">
        <v>544756</v>
      </c>
      <c r="F43">
        <v>432611</v>
      </c>
      <c r="G43">
        <v>120335</v>
      </c>
      <c r="H43">
        <v>4807</v>
      </c>
      <c r="I43">
        <v>71</v>
      </c>
      <c r="J43">
        <v>13</v>
      </c>
      <c r="K43">
        <v>6864</v>
      </c>
      <c r="L43" s="14">
        <f t="shared" si="0"/>
        <v>0.27815982487731472</v>
      </c>
      <c r="M43" s="15">
        <f t="shared" si="1"/>
        <v>25.033284793010193</v>
      </c>
      <c r="N43" s="15">
        <f t="shared" si="2"/>
        <v>1694.8591549295775</v>
      </c>
      <c r="O43" s="15">
        <f t="shared" si="3"/>
        <v>9256.538461538461</v>
      </c>
      <c r="P43">
        <f t="shared" si="4"/>
        <v>-113471</v>
      </c>
    </row>
    <row r="44" spans="1:16" x14ac:dyDescent="0.35">
      <c r="A44">
        <v>43</v>
      </c>
      <c r="B44" s="1">
        <v>44231</v>
      </c>
      <c r="C44" t="s">
        <v>23</v>
      </c>
      <c r="D44" t="s">
        <v>18</v>
      </c>
      <c r="E44">
        <v>374754</v>
      </c>
      <c r="F44">
        <v>1199300</v>
      </c>
      <c r="G44">
        <v>149279</v>
      </c>
      <c r="H44">
        <v>11993</v>
      </c>
      <c r="I44">
        <v>267</v>
      </c>
      <c r="J44">
        <v>38</v>
      </c>
      <c r="K44">
        <v>224542</v>
      </c>
      <c r="L44" s="14">
        <f t="shared" si="0"/>
        <v>0.12447177520220129</v>
      </c>
      <c r="M44" s="15">
        <f t="shared" si="1"/>
        <v>12.447177520220128</v>
      </c>
      <c r="N44" s="15">
        <f t="shared" si="2"/>
        <v>559.09737827715355</v>
      </c>
      <c r="O44" s="15">
        <f t="shared" si="3"/>
        <v>3928.3947368421054</v>
      </c>
      <c r="P44">
        <f t="shared" si="4"/>
        <v>75263</v>
      </c>
    </row>
    <row r="45" spans="1:16" x14ac:dyDescent="0.35">
      <c r="A45">
        <v>44</v>
      </c>
      <c r="B45" s="1">
        <v>44231</v>
      </c>
      <c r="C45" t="s">
        <v>24</v>
      </c>
      <c r="D45" t="s">
        <v>25</v>
      </c>
      <c r="E45">
        <v>39889</v>
      </c>
      <c r="F45">
        <v>41924802</v>
      </c>
      <c r="G45">
        <v>177746</v>
      </c>
      <c r="H45">
        <v>16806</v>
      </c>
      <c r="I45">
        <v>336</v>
      </c>
      <c r="J45">
        <v>60</v>
      </c>
      <c r="K45">
        <v>204540</v>
      </c>
      <c r="L45" s="14">
        <f t="shared" si="0"/>
        <v>4.2396383887513649E-3</v>
      </c>
      <c r="M45" s="15">
        <f t="shared" si="1"/>
        <v>10.576341782696655</v>
      </c>
      <c r="N45" s="15">
        <f t="shared" si="2"/>
        <v>529.00595238095241</v>
      </c>
      <c r="O45" s="15">
        <f t="shared" si="3"/>
        <v>2962.4333333333334</v>
      </c>
      <c r="P45">
        <f t="shared" si="4"/>
        <v>26794</v>
      </c>
    </row>
    <row r="46" spans="1:16" x14ac:dyDescent="0.35">
      <c r="A46">
        <v>45</v>
      </c>
      <c r="B46" s="1">
        <v>44232</v>
      </c>
      <c r="C46" t="s">
        <v>11</v>
      </c>
      <c r="D46" t="s">
        <v>12</v>
      </c>
      <c r="E46">
        <v>349043</v>
      </c>
      <c r="F46">
        <v>3462883</v>
      </c>
      <c r="G46">
        <v>90692</v>
      </c>
      <c r="H46">
        <v>11997</v>
      </c>
      <c r="I46">
        <v>143</v>
      </c>
      <c r="J46">
        <v>17</v>
      </c>
      <c r="K46">
        <v>84677</v>
      </c>
      <c r="L46" s="14">
        <f t="shared" si="0"/>
        <v>2.6189738434708884E-2</v>
      </c>
      <c r="M46" s="15">
        <f t="shared" si="1"/>
        <v>7.5595565558056181</v>
      </c>
      <c r="N46" s="15">
        <f t="shared" si="2"/>
        <v>634.20979020979019</v>
      </c>
      <c r="O46" s="15">
        <f t="shared" si="3"/>
        <v>5334.8235294117649</v>
      </c>
      <c r="P46">
        <f t="shared" si="4"/>
        <v>-6015</v>
      </c>
    </row>
    <row r="47" spans="1:16" x14ac:dyDescent="0.35">
      <c r="A47">
        <v>46</v>
      </c>
      <c r="B47" s="1">
        <v>44232</v>
      </c>
      <c r="C47" t="s">
        <v>13</v>
      </c>
      <c r="D47" t="s">
        <v>12</v>
      </c>
      <c r="E47">
        <v>348934</v>
      </c>
      <c r="F47">
        <v>3299600</v>
      </c>
      <c r="G47">
        <v>261047</v>
      </c>
      <c r="H47">
        <v>16498</v>
      </c>
      <c r="I47">
        <v>330</v>
      </c>
      <c r="J47">
        <v>42</v>
      </c>
      <c r="K47">
        <v>209202</v>
      </c>
      <c r="L47" s="14">
        <f t="shared" si="0"/>
        <v>7.9114741180749182E-2</v>
      </c>
      <c r="M47" s="15">
        <f t="shared" si="1"/>
        <v>15.822948236149836</v>
      </c>
      <c r="N47" s="15">
        <f t="shared" si="2"/>
        <v>791.0515151515151</v>
      </c>
      <c r="O47" s="15">
        <f t="shared" si="3"/>
        <v>6215.4047619047615</v>
      </c>
      <c r="P47">
        <f t="shared" si="4"/>
        <v>-51845</v>
      </c>
    </row>
    <row r="48" spans="1:16" x14ac:dyDescent="0.35">
      <c r="A48">
        <v>47</v>
      </c>
      <c r="B48" s="1">
        <v>44232</v>
      </c>
      <c r="C48" t="s">
        <v>14</v>
      </c>
      <c r="D48" t="s">
        <v>15</v>
      </c>
      <c r="E48">
        <v>89459845</v>
      </c>
      <c r="F48">
        <v>236719</v>
      </c>
      <c r="G48">
        <v>96931</v>
      </c>
      <c r="H48">
        <v>4504</v>
      </c>
      <c r="I48">
        <v>151</v>
      </c>
      <c r="J48">
        <v>23</v>
      </c>
      <c r="K48">
        <v>177882</v>
      </c>
      <c r="L48" s="14">
        <f t="shared" si="0"/>
        <v>0.4094770592981552</v>
      </c>
      <c r="M48" s="15">
        <f t="shared" si="1"/>
        <v>21.521092362344582</v>
      </c>
      <c r="N48" s="15">
        <f t="shared" si="2"/>
        <v>641.92715231788077</v>
      </c>
      <c r="O48" s="15">
        <f t="shared" si="3"/>
        <v>4214.391304347826</v>
      </c>
      <c r="P48">
        <f t="shared" si="4"/>
        <v>80951</v>
      </c>
    </row>
    <row r="49" spans="1:16" x14ac:dyDescent="0.35">
      <c r="A49">
        <v>48</v>
      </c>
      <c r="B49" s="1">
        <v>44232</v>
      </c>
      <c r="C49" t="s">
        <v>16</v>
      </c>
      <c r="D49" t="s">
        <v>15</v>
      </c>
      <c r="E49">
        <v>127823</v>
      </c>
      <c r="F49">
        <v>9914040</v>
      </c>
      <c r="G49">
        <v>56875</v>
      </c>
      <c r="H49">
        <v>11993</v>
      </c>
      <c r="I49">
        <v>139</v>
      </c>
      <c r="J49">
        <v>14</v>
      </c>
      <c r="K49">
        <v>49644</v>
      </c>
      <c r="L49" s="14">
        <f t="shared" si="0"/>
        <v>5.7368136501365742E-3</v>
      </c>
      <c r="M49" s="15">
        <f t="shared" si="1"/>
        <v>4.7423497039939964</v>
      </c>
      <c r="N49" s="15">
        <f t="shared" si="2"/>
        <v>409.17266187050359</v>
      </c>
      <c r="O49" s="15">
        <f t="shared" si="3"/>
        <v>4062.5</v>
      </c>
      <c r="P49">
        <f t="shared" si="4"/>
        <v>-7231</v>
      </c>
    </row>
    <row r="50" spans="1:16" x14ac:dyDescent="0.35">
      <c r="A50">
        <v>49</v>
      </c>
      <c r="B50" s="1">
        <v>44232</v>
      </c>
      <c r="C50" t="s">
        <v>17</v>
      </c>
      <c r="D50" t="s">
        <v>18</v>
      </c>
      <c r="E50">
        <v>10934</v>
      </c>
      <c r="F50">
        <v>1965108</v>
      </c>
      <c r="G50">
        <v>442617</v>
      </c>
      <c r="H50">
        <v>22507</v>
      </c>
      <c r="I50">
        <v>731</v>
      </c>
      <c r="J50">
        <v>146</v>
      </c>
      <c r="K50">
        <v>1165230</v>
      </c>
      <c r="L50" s="14">
        <f t="shared" si="0"/>
        <v>0.22523800218613937</v>
      </c>
      <c r="M50" s="15">
        <f t="shared" si="1"/>
        <v>19.665748433820589</v>
      </c>
      <c r="N50" s="15">
        <f t="shared" si="2"/>
        <v>605.49521203830375</v>
      </c>
      <c r="O50" s="15">
        <f t="shared" si="3"/>
        <v>3031.6232876712329</v>
      </c>
      <c r="P50">
        <f t="shared" si="4"/>
        <v>722613</v>
      </c>
    </row>
    <row r="51" spans="1:16" x14ac:dyDescent="0.35">
      <c r="A51">
        <v>50</v>
      </c>
      <c r="B51" s="1">
        <v>44232</v>
      </c>
      <c r="C51" t="s">
        <v>19</v>
      </c>
      <c r="D51" t="s">
        <v>12</v>
      </c>
      <c r="E51">
        <v>9034945</v>
      </c>
      <c r="F51">
        <v>7485780</v>
      </c>
      <c r="G51">
        <v>258306</v>
      </c>
      <c r="H51">
        <v>13498</v>
      </c>
      <c r="I51">
        <v>526</v>
      </c>
      <c r="J51">
        <v>76</v>
      </c>
      <c r="K51">
        <v>454556</v>
      </c>
      <c r="L51" s="14">
        <f t="shared" si="0"/>
        <v>3.450622380032542E-2</v>
      </c>
      <c r="M51" s="15">
        <f t="shared" si="1"/>
        <v>19.136612831530599</v>
      </c>
      <c r="N51" s="15">
        <f t="shared" si="2"/>
        <v>491.0760456273764</v>
      </c>
      <c r="O51" s="15">
        <f t="shared" si="3"/>
        <v>3398.7631578947367</v>
      </c>
      <c r="P51">
        <f t="shared" si="4"/>
        <v>196250</v>
      </c>
    </row>
    <row r="52" spans="1:16" x14ac:dyDescent="0.35">
      <c r="A52">
        <v>51</v>
      </c>
      <c r="B52" s="1">
        <v>44232</v>
      </c>
      <c r="C52" t="s">
        <v>20</v>
      </c>
      <c r="D52" t="s">
        <v>12</v>
      </c>
      <c r="E52">
        <v>983498</v>
      </c>
      <c r="F52">
        <v>5100600</v>
      </c>
      <c r="G52">
        <v>13589</v>
      </c>
      <c r="H52">
        <v>25503</v>
      </c>
      <c r="I52">
        <v>765</v>
      </c>
      <c r="J52">
        <v>4</v>
      </c>
      <c r="K52">
        <v>7924</v>
      </c>
      <c r="L52" s="14">
        <f t="shared" si="0"/>
        <v>2.6641963690546208E-3</v>
      </c>
      <c r="M52" s="15">
        <f t="shared" si="1"/>
        <v>0.53283927381092422</v>
      </c>
      <c r="N52" s="15">
        <f t="shared" si="2"/>
        <v>17.763398692810458</v>
      </c>
      <c r="O52" s="15">
        <f t="shared" si="3"/>
        <v>3397.25</v>
      </c>
      <c r="P52">
        <f t="shared" si="4"/>
        <v>-5665</v>
      </c>
    </row>
    <row r="53" spans="1:16" x14ac:dyDescent="0.35">
      <c r="A53">
        <v>52</v>
      </c>
      <c r="B53" s="1">
        <v>44232</v>
      </c>
      <c r="C53" t="s">
        <v>21</v>
      </c>
      <c r="D53" t="s">
        <v>12</v>
      </c>
      <c r="E53">
        <v>4387490</v>
      </c>
      <c r="F53">
        <v>48954</v>
      </c>
      <c r="G53">
        <v>6791</v>
      </c>
      <c r="H53">
        <v>1505</v>
      </c>
      <c r="I53">
        <v>30</v>
      </c>
      <c r="J53">
        <v>5</v>
      </c>
      <c r="K53">
        <v>27060</v>
      </c>
      <c r="L53" s="14">
        <f t="shared" si="0"/>
        <v>0.13872206561261594</v>
      </c>
      <c r="M53" s="15">
        <f t="shared" si="1"/>
        <v>4.5122923588039869</v>
      </c>
      <c r="N53" s="15">
        <f t="shared" si="2"/>
        <v>226.36666666666667</v>
      </c>
      <c r="O53" s="15">
        <f t="shared" si="3"/>
        <v>1358.2</v>
      </c>
      <c r="P53">
        <f t="shared" si="4"/>
        <v>20269</v>
      </c>
    </row>
    <row r="54" spans="1:16" x14ac:dyDescent="0.35">
      <c r="A54">
        <v>53</v>
      </c>
      <c r="B54" s="1">
        <v>44232</v>
      </c>
      <c r="C54" t="s">
        <v>22</v>
      </c>
      <c r="D54" t="s">
        <v>12</v>
      </c>
      <c r="E54">
        <v>544756</v>
      </c>
      <c r="F54">
        <v>600400</v>
      </c>
      <c r="G54">
        <v>192789</v>
      </c>
      <c r="H54">
        <v>6004</v>
      </c>
      <c r="I54">
        <v>120</v>
      </c>
      <c r="J54">
        <v>21</v>
      </c>
      <c r="K54">
        <v>9492</v>
      </c>
      <c r="L54" s="14">
        <f t="shared" si="0"/>
        <v>0.32110093271152568</v>
      </c>
      <c r="M54" s="15">
        <f t="shared" si="1"/>
        <v>32.110093271152564</v>
      </c>
      <c r="N54" s="15">
        <f t="shared" si="2"/>
        <v>1606.575</v>
      </c>
      <c r="O54" s="15">
        <f t="shared" si="3"/>
        <v>9180.4285714285706</v>
      </c>
      <c r="P54">
        <f t="shared" si="4"/>
        <v>-183297</v>
      </c>
    </row>
    <row r="55" spans="1:16" x14ac:dyDescent="0.35">
      <c r="A55">
        <v>54</v>
      </c>
      <c r="B55" s="1">
        <v>44232</v>
      </c>
      <c r="C55" t="s">
        <v>23</v>
      </c>
      <c r="D55" t="s">
        <v>18</v>
      </c>
      <c r="E55">
        <v>374754</v>
      </c>
      <c r="F55">
        <v>2153303</v>
      </c>
      <c r="G55">
        <v>36432</v>
      </c>
      <c r="H55">
        <v>15003</v>
      </c>
      <c r="I55">
        <v>51</v>
      </c>
      <c r="J55">
        <v>8</v>
      </c>
      <c r="K55">
        <v>47816</v>
      </c>
      <c r="L55" s="14">
        <f t="shared" si="0"/>
        <v>1.6919123783322644E-2</v>
      </c>
      <c r="M55" s="15">
        <f t="shared" si="1"/>
        <v>2.4283143371325733</v>
      </c>
      <c r="N55" s="15">
        <f t="shared" si="2"/>
        <v>714.35294117647061</v>
      </c>
      <c r="O55" s="15">
        <f t="shared" si="3"/>
        <v>4554</v>
      </c>
      <c r="P55">
        <f t="shared" si="4"/>
        <v>11384</v>
      </c>
    </row>
    <row r="56" spans="1:16" x14ac:dyDescent="0.35">
      <c r="A56">
        <v>55</v>
      </c>
      <c r="B56" s="1">
        <v>44232</v>
      </c>
      <c r="C56" t="s">
        <v>24</v>
      </c>
      <c r="D56" t="s">
        <v>25</v>
      </c>
      <c r="E56">
        <v>39889</v>
      </c>
      <c r="F56">
        <v>8238872</v>
      </c>
      <c r="G56">
        <v>427922</v>
      </c>
      <c r="H56">
        <v>20997</v>
      </c>
      <c r="I56">
        <v>796</v>
      </c>
      <c r="J56">
        <v>119</v>
      </c>
      <c r="K56">
        <v>471240</v>
      </c>
      <c r="L56" s="14">
        <f t="shared" si="0"/>
        <v>5.1939391703136058E-2</v>
      </c>
      <c r="M56" s="15">
        <f t="shared" si="1"/>
        <v>20.380149545173118</v>
      </c>
      <c r="N56" s="15">
        <f t="shared" si="2"/>
        <v>537.5904522613065</v>
      </c>
      <c r="O56" s="15">
        <f t="shared" si="3"/>
        <v>3595.9831932773109</v>
      </c>
      <c r="P56">
        <f t="shared" si="4"/>
        <v>43318</v>
      </c>
    </row>
    <row r="57" spans="1:16" x14ac:dyDescent="0.35">
      <c r="A57">
        <v>56</v>
      </c>
      <c r="B57" s="1">
        <v>44233</v>
      </c>
      <c r="C57" t="s">
        <v>11</v>
      </c>
      <c r="D57" t="s">
        <v>12</v>
      </c>
      <c r="E57">
        <v>349043</v>
      </c>
      <c r="F57">
        <v>310024</v>
      </c>
      <c r="G57">
        <v>40408</v>
      </c>
      <c r="H57">
        <v>2391</v>
      </c>
      <c r="I57">
        <v>76</v>
      </c>
      <c r="J57">
        <v>9</v>
      </c>
      <c r="K57">
        <v>46152</v>
      </c>
      <c r="L57" s="14">
        <f t="shared" si="0"/>
        <v>0.13033829638995692</v>
      </c>
      <c r="M57" s="15">
        <f t="shared" si="1"/>
        <v>16.900041823504811</v>
      </c>
      <c r="N57" s="15">
        <f t="shared" si="2"/>
        <v>531.68421052631584</v>
      </c>
      <c r="O57" s="15">
        <f t="shared" si="3"/>
        <v>4489.7777777777774</v>
      </c>
      <c r="P57">
        <f t="shared" si="4"/>
        <v>5744</v>
      </c>
    </row>
    <row r="58" spans="1:16" x14ac:dyDescent="0.35">
      <c r="A58">
        <v>57</v>
      </c>
      <c r="B58" s="1">
        <v>44233</v>
      </c>
      <c r="C58" t="s">
        <v>13</v>
      </c>
      <c r="D58" t="s">
        <v>12</v>
      </c>
      <c r="E58">
        <v>348934</v>
      </c>
      <c r="F58">
        <v>448321</v>
      </c>
      <c r="G58">
        <v>62273</v>
      </c>
      <c r="H58">
        <v>3302</v>
      </c>
      <c r="I58">
        <v>108</v>
      </c>
      <c r="J58">
        <v>9</v>
      </c>
      <c r="K58">
        <v>44829</v>
      </c>
      <c r="L58" s="14">
        <f t="shared" si="0"/>
        <v>0.13890270587369319</v>
      </c>
      <c r="M58" s="15">
        <f t="shared" si="1"/>
        <v>18.859176256814052</v>
      </c>
      <c r="N58" s="15">
        <f t="shared" si="2"/>
        <v>576.60185185185185</v>
      </c>
      <c r="O58" s="15">
        <f t="shared" si="3"/>
        <v>6919.2222222222226</v>
      </c>
      <c r="P58">
        <f t="shared" si="4"/>
        <v>-17444</v>
      </c>
    </row>
    <row r="59" spans="1:16" x14ac:dyDescent="0.35">
      <c r="A59">
        <v>58</v>
      </c>
      <c r="B59" s="1">
        <v>44233</v>
      </c>
      <c r="C59" t="s">
        <v>14</v>
      </c>
      <c r="D59" t="s">
        <v>15</v>
      </c>
      <c r="E59">
        <v>89459845</v>
      </c>
      <c r="F59">
        <v>44950</v>
      </c>
      <c r="G59">
        <v>6769</v>
      </c>
      <c r="H59">
        <v>899</v>
      </c>
      <c r="I59">
        <v>13</v>
      </c>
      <c r="J59">
        <v>1</v>
      </c>
      <c r="K59">
        <v>8136</v>
      </c>
      <c r="L59" s="14">
        <f t="shared" si="0"/>
        <v>0.15058954393770857</v>
      </c>
      <c r="M59" s="15">
        <f t="shared" si="1"/>
        <v>7.5294771968854279</v>
      </c>
      <c r="N59" s="15">
        <f t="shared" si="2"/>
        <v>520.69230769230774</v>
      </c>
      <c r="O59" s="15">
        <f t="shared" si="3"/>
        <v>6769</v>
      </c>
      <c r="P59">
        <f t="shared" si="4"/>
        <v>1367</v>
      </c>
    </row>
    <row r="60" spans="1:16" x14ac:dyDescent="0.35">
      <c r="A60">
        <v>59</v>
      </c>
      <c r="B60" s="1">
        <v>44233</v>
      </c>
      <c r="C60" t="s">
        <v>16</v>
      </c>
      <c r="D60" t="s">
        <v>15</v>
      </c>
      <c r="E60">
        <v>127823</v>
      </c>
      <c r="F60">
        <v>478400</v>
      </c>
      <c r="G60">
        <v>22542</v>
      </c>
      <c r="H60">
        <v>2392</v>
      </c>
      <c r="I60">
        <v>48</v>
      </c>
      <c r="J60">
        <v>6</v>
      </c>
      <c r="K60">
        <v>13152</v>
      </c>
      <c r="L60" s="14">
        <f t="shared" si="0"/>
        <v>4.7119565217391302E-2</v>
      </c>
      <c r="M60" s="15">
        <f t="shared" si="1"/>
        <v>9.4239130434782616</v>
      </c>
      <c r="N60" s="15">
        <f t="shared" si="2"/>
        <v>469.625</v>
      </c>
      <c r="O60" s="15">
        <f t="shared" si="3"/>
        <v>3757</v>
      </c>
      <c r="P60">
        <f t="shared" si="4"/>
        <v>-9390</v>
      </c>
    </row>
    <row r="61" spans="1:16" x14ac:dyDescent="0.35">
      <c r="A61">
        <v>60</v>
      </c>
      <c r="B61" s="1">
        <v>44233</v>
      </c>
      <c r="C61" t="s">
        <v>17</v>
      </c>
      <c r="D61" t="s">
        <v>18</v>
      </c>
      <c r="E61">
        <v>10934</v>
      </c>
      <c r="F61">
        <v>472252</v>
      </c>
      <c r="G61">
        <v>80971</v>
      </c>
      <c r="H61">
        <v>4508</v>
      </c>
      <c r="I61">
        <v>133</v>
      </c>
      <c r="J61">
        <v>27</v>
      </c>
      <c r="K61">
        <v>215487</v>
      </c>
      <c r="L61" s="14">
        <f t="shared" si="0"/>
        <v>0.17145718811143204</v>
      </c>
      <c r="M61" s="15">
        <f t="shared" si="1"/>
        <v>17.961623779946763</v>
      </c>
      <c r="N61" s="15">
        <f t="shared" si="2"/>
        <v>608.80451127819549</v>
      </c>
      <c r="O61" s="15">
        <f t="shared" si="3"/>
        <v>2998.9259259259261</v>
      </c>
      <c r="P61">
        <f t="shared" si="4"/>
        <v>134516</v>
      </c>
    </row>
    <row r="62" spans="1:16" x14ac:dyDescent="0.35">
      <c r="A62">
        <v>61</v>
      </c>
      <c r="B62" s="1">
        <v>44233</v>
      </c>
      <c r="C62" t="s">
        <v>19</v>
      </c>
      <c r="D62" t="s">
        <v>12</v>
      </c>
      <c r="E62">
        <v>9034945</v>
      </c>
      <c r="F62">
        <v>425467</v>
      </c>
      <c r="G62">
        <v>3662</v>
      </c>
      <c r="H62">
        <v>2695</v>
      </c>
      <c r="I62">
        <v>14</v>
      </c>
      <c r="J62">
        <v>1</v>
      </c>
      <c r="K62">
        <v>5958</v>
      </c>
      <c r="L62" s="14">
        <f t="shared" si="0"/>
        <v>8.607012999833125E-3</v>
      </c>
      <c r="M62" s="15">
        <f t="shared" si="1"/>
        <v>1.3588126159554732</v>
      </c>
      <c r="N62" s="15">
        <f t="shared" si="2"/>
        <v>261.57142857142856</v>
      </c>
      <c r="O62" s="15">
        <f t="shared" si="3"/>
        <v>3662</v>
      </c>
      <c r="P62">
        <f t="shared" si="4"/>
        <v>2296</v>
      </c>
    </row>
    <row r="63" spans="1:16" x14ac:dyDescent="0.35">
      <c r="A63">
        <v>62</v>
      </c>
      <c r="B63" s="1">
        <v>44233</v>
      </c>
      <c r="C63" t="s">
        <v>20</v>
      </c>
      <c r="D63" t="s">
        <v>12</v>
      </c>
      <c r="E63">
        <v>983498</v>
      </c>
      <c r="F63">
        <v>1589341</v>
      </c>
      <c r="G63">
        <v>12183</v>
      </c>
      <c r="H63">
        <v>5092</v>
      </c>
      <c r="I63">
        <v>102</v>
      </c>
      <c r="J63">
        <v>5</v>
      </c>
      <c r="K63">
        <v>12295</v>
      </c>
      <c r="L63" s="14">
        <f t="shared" si="0"/>
        <v>7.665441211168654E-3</v>
      </c>
      <c r="M63" s="15">
        <f t="shared" si="1"/>
        <v>2.3925765907305578</v>
      </c>
      <c r="N63" s="15">
        <f t="shared" si="2"/>
        <v>119.44117647058823</v>
      </c>
      <c r="O63" s="15">
        <f t="shared" si="3"/>
        <v>2436.6</v>
      </c>
      <c r="P63">
        <f t="shared" si="4"/>
        <v>112</v>
      </c>
    </row>
    <row r="64" spans="1:16" x14ac:dyDescent="0.35">
      <c r="A64">
        <v>63</v>
      </c>
      <c r="B64" s="1">
        <v>44233</v>
      </c>
      <c r="C64" t="s">
        <v>21</v>
      </c>
      <c r="D64" t="s">
        <v>12</v>
      </c>
      <c r="E64">
        <v>4387490</v>
      </c>
      <c r="F64">
        <v>10200</v>
      </c>
      <c r="G64">
        <v>1420</v>
      </c>
      <c r="H64">
        <v>306</v>
      </c>
      <c r="I64">
        <v>6</v>
      </c>
      <c r="J64">
        <v>1</v>
      </c>
      <c r="K64">
        <v>5492</v>
      </c>
      <c r="L64" s="14">
        <f t="shared" si="0"/>
        <v>0.13921568627450981</v>
      </c>
      <c r="M64" s="15">
        <f t="shared" si="1"/>
        <v>4.6405228758169939</v>
      </c>
      <c r="N64" s="15">
        <f t="shared" si="2"/>
        <v>236.66666666666666</v>
      </c>
      <c r="O64" s="15">
        <f t="shared" si="3"/>
        <v>1420</v>
      </c>
      <c r="P64">
        <f t="shared" si="4"/>
        <v>4072</v>
      </c>
    </row>
    <row r="65" spans="1:16" x14ac:dyDescent="0.35">
      <c r="A65">
        <v>64</v>
      </c>
      <c r="B65" s="1">
        <v>44233</v>
      </c>
      <c r="C65" t="s">
        <v>22</v>
      </c>
      <c r="D65" t="s">
        <v>12</v>
      </c>
      <c r="E65">
        <v>544756</v>
      </c>
      <c r="F65">
        <v>119700</v>
      </c>
      <c r="G65">
        <v>29281</v>
      </c>
      <c r="H65">
        <v>1197</v>
      </c>
      <c r="I65">
        <v>24</v>
      </c>
      <c r="J65">
        <v>4</v>
      </c>
      <c r="K65">
        <v>6428</v>
      </c>
      <c r="L65" s="14">
        <f t="shared" si="0"/>
        <v>0.24461988304093568</v>
      </c>
      <c r="M65" s="15">
        <f t="shared" si="1"/>
        <v>24.461988304093566</v>
      </c>
      <c r="N65" s="15">
        <f t="shared" si="2"/>
        <v>1220.0416666666667</v>
      </c>
      <c r="O65" s="15">
        <f t="shared" si="3"/>
        <v>7320.25</v>
      </c>
      <c r="P65">
        <f t="shared" si="4"/>
        <v>-22853</v>
      </c>
    </row>
    <row r="66" spans="1:16" x14ac:dyDescent="0.35">
      <c r="A66">
        <v>65</v>
      </c>
      <c r="B66" s="1">
        <v>44233</v>
      </c>
      <c r="C66" t="s">
        <v>23</v>
      </c>
      <c r="D66" t="s">
        <v>18</v>
      </c>
      <c r="E66">
        <v>374754</v>
      </c>
      <c r="F66">
        <v>300700</v>
      </c>
      <c r="G66">
        <v>8289</v>
      </c>
      <c r="H66">
        <v>3007</v>
      </c>
      <c r="I66">
        <v>20</v>
      </c>
      <c r="J66">
        <v>2</v>
      </c>
      <c r="K66">
        <v>9450</v>
      </c>
      <c r="L66" s="14">
        <f t="shared" si="0"/>
        <v>2.7565680079813769E-2</v>
      </c>
      <c r="M66" s="15">
        <f t="shared" si="1"/>
        <v>2.7565680079813766</v>
      </c>
      <c r="N66" s="15">
        <f t="shared" si="2"/>
        <v>414.45</v>
      </c>
      <c r="O66" s="15">
        <f t="shared" si="3"/>
        <v>4144.5</v>
      </c>
      <c r="P66">
        <f t="shared" si="4"/>
        <v>1161</v>
      </c>
    </row>
    <row r="67" spans="1:16" x14ac:dyDescent="0.35">
      <c r="A67">
        <v>66</v>
      </c>
      <c r="B67" s="1">
        <v>44233</v>
      </c>
      <c r="C67" t="s">
        <v>24</v>
      </c>
      <c r="D67" t="s">
        <v>25</v>
      </c>
      <c r="E67">
        <v>39889</v>
      </c>
      <c r="F67">
        <v>42070000</v>
      </c>
      <c r="G67">
        <v>38185</v>
      </c>
      <c r="H67">
        <v>4207</v>
      </c>
      <c r="I67">
        <v>84</v>
      </c>
      <c r="J67">
        <v>10</v>
      </c>
      <c r="K67">
        <v>48820</v>
      </c>
      <c r="L67" s="14">
        <f t="shared" ref="L67:L130" si="5">G67/F67</f>
        <v>9.076539101497504E-4</v>
      </c>
      <c r="M67" s="15">
        <f t="shared" ref="M67:M130" si="6">G67/H67</f>
        <v>9.0765391014975041</v>
      </c>
      <c r="N67" s="15">
        <f t="shared" ref="N67:N130" si="7">IF(I67 = 0,G67,G67/I67)</f>
        <v>454.58333333333331</v>
      </c>
      <c r="O67" s="15">
        <f t="shared" ref="O67:O130" si="8">IF(J67 = 0,G67,G67/J67)</f>
        <v>3818.5</v>
      </c>
      <c r="P67">
        <f t="shared" ref="P67:P130" si="9">K67 - G67</f>
        <v>10635</v>
      </c>
    </row>
    <row r="68" spans="1:16" x14ac:dyDescent="0.35">
      <c r="A68">
        <v>67</v>
      </c>
      <c r="B68" s="1">
        <v>44234</v>
      </c>
      <c r="C68" t="s">
        <v>11</v>
      </c>
      <c r="D68" t="s">
        <v>12</v>
      </c>
      <c r="E68">
        <v>349043</v>
      </c>
      <c r="F68">
        <v>478000</v>
      </c>
      <c r="G68">
        <v>27314</v>
      </c>
      <c r="H68">
        <v>2390</v>
      </c>
      <c r="I68">
        <v>45</v>
      </c>
      <c r="J68">
        <v>5</v>
      </c>
      <c r="K68">
        <v>24905</v>
      </c>
      <c r="L68" s="14">
        <f t="shared" si="5"/>
        <v>5.7142259414225939E-2</v>
      </c>
      <c r="M68" s="15">
        <f t="shared" si="6"/>
        <v>11.428451882845188</v>
      </c>
      <c r="N68" s="15">
        <f t="shared" si="7"/>
        <v>606.97777777777776</v>
      </c>
      <c r="O68" s="15">
        <f t="shared" si="8"/>
        <v>5462.8</v>
      </c>
      <c r="P68">
        <f t="shared" si="9"/>
        <v>-2409</v>
      </c>
    </row>
    <row r="69" spans="1:16" x14ac:dyDescent="0.35">
      <c r="A69">
        <v>68</v>
      </c>
      <c r="B69" s="1">
        <v>44234</v>
      </c>
      <c r="C69" t="s">
        <v>13</v>
      </c>
      <c r="D69" t="s">
        <v>12</v>
      </c>
      <c r="E69">
        <v>348934</v>
      </c>
      <c r="F69">
        <v>659000</v>
      </c>
      <c r="G69">
        <v>38486</v>
      </c>
      <c r="H69">
        <v>3295</v>
      </c>
      <c r="I69">
        <v>66</v>
      </c>
      <c r="J69">
        <v>5</v>
      </c>
      <c r="K69">
        <v>23735</v>
      </c>
      <c r="L69" s="14">
        <f t="shared" si="5"/>
        <v>5.8400606980273141E-2</v>
      </c>
      <c r="M69" s="15">
        <f t="shared" si="6"/>
        <v>11.680121396054629</v>
      </c>
      <c r="N69" s="15">
        <f t="shared" si="7"/>
        <v>583.12121212121212</v>
      </c>
      <c r="O69" s="15">
        <f t="shared" si="8"/>
        <v>7697.2</v>
      </c>
      <c r="P69">
        <f t="shared" si="9"/>
        <v>-14751</v>
      </c>
    </row>
    <row r="70" spans="1:16" x14ac:dyDescent="0.35">
      <c r="A70">
        <v>69</v>
      </c>
      <c r="B70" s="1">
        <v>44234</v>
      </c>
      <c r="C70" t="s">
        <v>14</v>
      </c>
      <c r="D70" t="s">
        <v>15</v>
      </c>
      <c r="E70">
        <v>89459845</v>
      </c>
      <c r="F70">
        <v>44650</v>
      </c>
      <c r="G70">
        <v>6426</v>
      </c>
      <c r="H70">
        <v>893</v>
      </c>
      <c r="I70">
        <v>18</v>
      </c>
      <c r="J70">
        <v>2</v>
      </c>
      <c r="K70">
        <v>14152</v>
      </c>
      <c r="L70" s="14">
        <f t="shared" si="5"/>
        <v>0.14391937290033593</v>
      </c>
      <c r="M70" s="15">
        <f t="shared" si="6"/>
        <v>7.195968645016797</v>
      </c>
      <c r="N70" s="15">
        <f t="shared" si="7"/>
        <v>357</v>
      </c>
      <c r="O70" s="15">
        <f t="shared" si="8"/>
        <v>3213</v>
      </c>
      <c r="P70">
        <f t="shared" si="9"/>
        <v>7726</v>
      </c>
    </row>
    <row r="71" spans="1:16" x14ac:dyDescent="0.35">
      <c r="A71">
        <v>70</v>
      </c>
      <c r="B71" s="1">
        <v>44234</v>
      </c>
      <c r="C71" t="s">
        <v>16</v>
      </c>
      <c r="D71" t="s">
        <v>15</v>
      </c>
      <c r="E71">
        <v>127823</v>
      </c>
      <c r="F71">
        <v>1137473</v>
      </c>
      <c r="G71">
        <v>18102</v>
      </c>
      <c r="H71">
        <v>2404</v>
      </c>
      <c r="I71">
        <v>48</v>
      </c>
      <c r="J71">
        <v>5</v>
      </c>
      <c r="K71">
        <v>17845</v>
      </c>
      <c r="L71" s="14">
        <f t="shared" si="5"/>
        <v>1.5914223898061755E-2</v>
      </c>
      <c r="M71" s="15">
        <f t="shared" si="6"/>
        <v>7.5299500831946755</v>
      </c>
      <c r="N71" s="15">
        <f t="shared" si="7"/>
        <v>377.125</v>
      </c>
      <c r="O71" s="15">
        <f t="shared" si="8"/>
        <v>3620.4</v>
      </c>
      <c r="P71">
        <f t="shared" si="9"/>
        <v>-257</v>
      </c>
    </row>
    <row r="72" spans="1:16" x14ac:dyDescent="0.35">
      <c r="A72">
        <v>71</v>
      </c>
      <c r="B72" s="1">
        <v>44234</v>
      </c>
      <c r="C72" t="s">
        <v>17</v>
      </c>
      <c r="D72" t="s">
        <v>18</v>
      </c>
      <c r="E72">
        <v>10934</v>
      </c>
      <c r="F72">
        <v>694624</v>
      </c>
      <c r="G72">
        <v>31680</v>
      </c>
      <c r="H72">
        <v>4505</v>
      </c>
      <c r="I72">
        <v>82</v>
      </c>
      <c r="J72">
        <v>15</v>
      </c>
      <c r="K72">
        <v>119715</v>
      </c>
      <c r="L72" s="14">
        <f t="shared" si="5"/>
        <v>4.5607407748652511E-2</v>
      </c>
      <c r="M72" s="15">
        <f t="shared" si="6"/>
        <v>7.0321864594894565</v>
      </c>
      <c r="N72" s="15">
        <f t="shared" si="7"/>
        <v>386.34146341463412</v>
      </c>
      <c r="O72" s="15">
        <f t="shared" si="8"/>
        <v>2112</v>
      </c>
      <c r="P72">
        <f t="shared" si="9"/>
        <v>88035</v>
      </c>
    </row>
    <row r="73" spans="1:16" x14ac:dyDescent="0.35">
      <c r="A73">
        <v>72</v>
      </c>
      <c r="B73" s="1">
        <v>44234</v>
      </c>
      <c r="C73" t="s">
        <v>19</v>
      </c>
      <c r="D73" t="s">
        <v>12</v>
      </c>
      <c r="E73">
        <v>9034945</v>
      </c>
      <c r="F73">
        <v>1246126</v>
      </c>
      <c r="G73">
        <v>37966</v>
      </c>
      <c r="H73">
        <v>2696</v>
      </c>
      <c r="I73">
        <v>100</v>
      </c>
      <c r="J73">
        <v>11</v>
      </c>
      <c r="K73">
        <v>65791</v>
      </c>
      <c r="L73" s="14">
        <f t="shared" si="5"/>
        <v>3.0467224020684906E-2</v>
      </c>
      <c r="M73" s="15">
        <f t="shared" si="6"/>
        <v>14.082344213649852</v>
      </c>
      <c r="N73" s="15">
        <f t="shared" si="7"/>
        <v>379.66</v>
      </c>
      <c r="O73" s="15">
        <f t="shared" si="8"/>
        <v>3451.4545454545455</v>
      </c>
      <c r="P73">
        <f t="shared" si="9"/>
        <v>27825</v>
      </c>
    </row>
    <row r="74" spans="1:16" x14ac:dyDescent="0.35">
      <c r="A74">
        <v>73</v>
      </c>
      <c r="B74" s="1">
        <v>44234</v>
      </c>
      <c r="C74" t="s">
        <v>20</v>
      </c>
      <c r="D74" t="s">
        <v>12</v>
      </c>
      <c r="E74">
        <v>983498</v>
      </c>
      <c r="F74">
        <v>567096</v>
      </c>
      <c r="G74">
        <v>6748</v>
      </c>
      <c r="H74">
        <v>5103</v>
      </c>
      <c r="I74">
        <v>199</v>
      </c>
      <c r="J74">
        <v>2</v>
      </c>
      <c r="K74">
        <v>3962</v>
      </c>
      <c r="L74" s="14">
        <f t="shared" si="5"/>
        <v>1.1899219885169354E-2</v>
      </c>
      <c r="M74" s="15">
        <f t="shared" si="6"/>
        <v>1.3223593964334706</v>
      </c>
      <c r="N74" s="15">
        <f t="shared" si="7"/>
        <v>33.909547738693469</v>
      </c>
      <c r="O74" s="15">
        <f t="shared" si="8"/>
        <v>3374</v>
      </c>
      <c r="P74">
        <f t="shared" si="9"/>
        <v>-2786</v>
      </c>
    </row>
    <row r="75" spans="1:16" x14ac:dyDescent="0.35">
      <c r="A75">
        <v>74</v>
      </c>
      <c r="B75" s="1">
        <v>44234</v>
      </c>
      <c r="C75" t="s">
        <v>21</v>
      </c>
      <c r="D75" t="s">
        <v>12</v>
      </c>
      <c r="E75">
        <v>4387490</v>
      </c>
      <c r="F75">
        <v>9938</v>
      </c>
      <c r="G75">
        <v>3435</v>
      </c>
      <c r="H75">
        <v>294</v>
      </c>
      <c r="I75">
        <v>6</v>
      </c>
      <c r="J75">
        <v>1</v>
      </c>
      <c r="K75">
        <v>4981</v>
      </c>
      <c r="L75" s="14">
        <f t="shared" si="5"/>
        <v>0.34564298651640168</v>
      </c>
      <c r="M75" s="15">
        <f t="shared" si="6"/>
        <v>11.683673469387756</v>
      </c>
      <c r="N75" s="15">
        <f t="shared" si="7"/>
        <v>572.5</v>
      </c>
      <c r="O75" s="15">
        <f t="shared" si="8"/>
        <v>3435</v>
      </c>
      <c r="P75">
        <f t="shared" si="9"/>
        <v>1546</v>
      </c>
    </row>
    <row r="76" spans="1:16" x14ac:dyDescent="0.35">
      <c r="A76">
        <v>75</v>
      </c>
      <c r="B76" s="1">
        <v>44234</v>
      </c>
      <c r="C76" t="s">
        <v>22</v>
      </c>
      <c r="D76" t="s">
        <v>12</v>
      </c>
      <c r="E76">
        <v>544756</v>
      </c>
      <c r="F76">
        <v>174221</v>
      </c>
      <c r="G76">
        <v>10105</v>
      </c>
      <c r="H76">
        <v>1197</v>
      </c>
      <c r="I76">
        <v>6</v>
      </c>
      <c r="J76">
        <v>1</v>
      </c>
      <c r="K76">
        <v>981</v>
      </c>
      <c r="L76" s="14">
        <f t="shared" si="5"/>
        <v>5.8001044650185685E-2</v>
      </c>
      <c r="M76" s="15">
        <f t="shared" si="6"/>
        <v>8.4419381787802834</v>
      </c>
      <c r="N76" s="15">
        <f t="shared" si="7"/>
        <v>1684.1666666666667</v>
      </c>
      <c r="O76" s="15">
        <f t="shared" si="8"/>
        <v>10105</v>
      </c>
      <c r="P76">
        <f t="shared" si="9"/>
        <v>-9124</v>
      </c>
    </row>
    <row r="77" spans="1:16" x14ac:dyDescent="0.35">
      <c r="A77">
        <v>76</v>
      </c>
      <c r="B77" s="1">
        <v>44234</v>
      </c>
      <c r="C77" t="s">
        <v>23</v>
      </c>
      <c r="D77" t="s">
        <v>18</v>
      </c>
      <c r="E77">
        <v>374754</v>
      </c>
      <c r="F77">
        <v>300700</v>
      </c>
      <c r="G77">
        <v>46168</v>
      </c>
      <c r="H77">
        <v>3007</v>
      </c>
      <c r="I77">
        <v>93</v>
      </c>
      <c r="J77">
        <v>12</v>
      </c>
      <c r="K77">
        <v>68076</v>
      </c>
      <c r="L77" s="14">
        <f t="shared" si="5"/>
        <v>0.15353508480212838</v>
      </c>
      <c r="M77" s="15">
        <f t="shared" si="6"/>
        <v>15.353508480212836</v>
      </c>
      <c r="N77" s="15">
        <f t="shared" si="7"/>
        <v>496.43010752688173</v>
      </c>
      <c r="O77" s="15">
        <f t="shared" si="8"/>
        <v>3847.3333333333335</v>
      </c>
      <c r="P77">
        <f t="shared" si="9"/>
        <v>21908</v>
      </c>
    </row>
    <row r="78" spans="1:16" x14ac:dyDescent="0.35">
      <c r="A78">
        <v>77</v>
      </c>
      <c r="B78" s="1">
        <v>44234</v>
      </c>
      <c r="C78" t="s">
        <v>24</v>
      </c>
      <c r="D78" t="s">
        <v>25</v>
      </c>
      <c r="E78">
        <v>39889</v>
      </c>
      <c r="F78">
        <v>3957603</v>
      </c>
      <c r="G78">
        <v>79988</v>
      </c>
      <c r="H78">
        <v>4203</v>
      </c>
      <c r="I78">
        <v>142</v>
      </c>
      <c r="J78">
        <v>27</v>
      </c>
      <c r="K78">
        <v>90504</v>
      </c>
      <c r="L78" s="14">
        <f t="shared" si="5"/>
        <v>2.0211223814010651E-2</v>
      </c>
      <c r="M78" s="15">
        <f t="shared" si="6"/>
        <v>19.031168213181061</v>
      </c>
      <c r="N78" s="15">
        <f t="shared" si="7"/>
        <v>563.29577464788736</v>
      </c>
      <c r="O78" s="15">
        <f t="shared" si="8"/>
        <v>2962.5185185185187</v>
      </c>
      <c r="P78">
        <f t="shared" si="9"/>
        <v>10516</v>
      </c>
    </row>
    <row r="79" spans="1:16" x14ac:dyDescent="0.35">
      <c r="A79">
        <v>78</v>
      </c>
      <c r="B79" s="1">
        <v>44235</v>
      </c>
      <c r="C79" t="s">
        <v>11</v>
      </c>
      <c r="D79" t="s">
        <v>12</v>
      </c>
      <c r="E79">
        <v>349043</v>
      </c>
      <c r="F79">
        <v>479000</v>
      </c>
      <c r="G79">
        <v>27210</v>
      </c>
      <c r="H79">
        <v>2395</v>
      </c>
      <c r="I79">
        <v>36</v>
      </c>
      <c r="J79">
        <v>5</v>
      </c>
      <c r="K79">
        <v>22345</v>
      </c>
      <c r="L79" s="14">
        <f t="shared" si="5"/>
        <v>5.6805845511482253E-2</v>
      </c>
      <c r="M79" s="15">
        <f t="shared" si="6"/>
        <v>11.361169102296451</v>
      </c>
      <c r="N79" s="15">
        <f t="shared" si="7"/>
        <v>755.83333333333337</v>
      </c>
      <c r="O79" s="15">
        <f t="shared" si="8"/>
        <v>5442</v>
      </c>
      <c r="P79">
        <f t="shared" si="9"/>
        <v>-4865</v>
      </c>
    </row>
    <row r="80" spans="1:16" x14ac:dyDescent="0.35">
      <c r="A80">
        <v>79</v>
      </c>
      <c r="B80" s="1">
        <v>44235</v>
      </c>
      <c r="C80" t="s">
        <v>13</v>
      </c>
      <c r="D80" t="s">
        <v>12</v>
      </c>
      <c r="E80">
        <v>348934</v>
      </c>
      <c r="F80">
        <v>472656</v>
      </c>
      <c r="G80">
        <v>33753</v>
      </c>
      <c r="H80">
        <v>3290</v>
      </c>
      <c r="I80">
        <v>66</v>
      </c>
      <c r="J80">
        <v>5</v>
      </c>
      <c r="K80">
        <v>28670</v>
      </c>
      <c r="L80" s="14">
        <f t="shared" si="5"/>
        <v>7.1411343556413126E-2</v>
      </c>
      <c r="M80" s="15">
        <f t="shared" si="6"/>
        <v>10.259270516717326</v>
      </c>
      <c r="N80" s="15">
        <f t="shared" si="7"/>
        <v>511.40909090909093</v>
      </c>
      <c r="O80" s="15">
        <f t="shared" si="8"/>
        <v>6750.6</v>
      </c>
      <c r="P80">
        <f t="shared" si="9"/>
        <v>-5083</v>
      </c>
    </row>
    <row r="81" spans="1:16" x14ac:dyDescent="0.35">
      <c r="A81">
        <v>80</v>
      </c>
      <c r="B81" s="1">
        <v>44235</v>
      </c>
      <c r="C81" t="s">
        <v>14</v>
      </c>
      <c r="D81" t="s">
        <v>15</v>
      </c>
      <c r="E81">
        <v>89459845</v>
      </c>
      <c r="F81">
        <v>51350</v>
      </c>
      <c r="G81">
        <v>6919</v>
      </c>
      <c r="H81">
        <v>904</v>
      </c>
      <c r="I81">
        <v>20</v>
      </c>
      <c r="J81">
        <v>2</v>
      </c>
      <c r="K81">
        <v>16240</v>
      </c>
      <c r="L81" s="14">
        <f t="shared" si="5"/>
        <v>0.13474196689386564</v>
      </c>
      <c r="M81" s="15">
        <f t="shared" si="6"/>
        <v>7.653761061946903</v>
      </c>
      <c r="N81" s="15">
        <f t="shared" si="7"/>
        <v>345.95</v>
      </c>
      <c r="O81" s="15">
        <f t="shared" si="8"/>
        <v>3459.5</v>
      </c>
      <c r="P81">
        <f t="shared" si="9"/>
        <v>9321</v>
      </c>
    </row>
    <row r="82" spans="1:16" x14ac:dyDescent="0.35">
      <c r="A82">
        <v>81</v>
      </c>
      <c r="B82" s="1">
        <v>44235</v>
      </c>
      <c r="C82" t="s">
        <v>16</v>
      </c>
      <c r="D82" t="s">
        <v>15</v>
      </c>
      <c r="E82">
        <v>127823</v>
      </c>
      <c r="F82">
        <v>478000</v>
      </c>
      <c r="G82">
        <v>16568</v>
      </c>
      <c r="H82">
        <v>2390</v>
      </c>
      <c r="I82">
        <v>48</v>
      </c>
      <c r="J82">
        <v>5</v>
      </c>
      <c r="K82">
        <v>16995</v>
      </c>
      <c r="L82" s="14">
        <f t="shared" si="5"/>
        <v>3.4661087866108789E-2</v>
      </c>
      <c r="M82" s="15">
        <f t="shared" si="6"/>
        <v>6.9322175732217577</v>
      </c>
      <c r="N82" s="15">
        <f t="shared" si="7"/>
        <v>345.16666666666669</v>
      </c>
      <c r="O82" s="15">
        <f t="shared" si="8"/>
        <v>3313.6</v>
      </c>
      <c r="P82">
        <f t="shared" si="9"/>
        <v>427</v>
      </c>
    </row>
    <row r="83" spans="1:16" x14ac:dyDescent="0.35">
      <c r="A83">
        <v>82</v>
      </c>
      <c r="B83" s="1">
        <v>44235</v>
      </c>
      <c r="C83" t="s">
        <v>17</v>
      </c>
      <c r="D83" t="s">
        <v>18</v>
      </c>
      <c r="E83">
        <v>10934</v>
      </c>
      <c r="F83">
        <v>685530</v>
      </c>
      <c r="G83">
        <v>33893</v>
      </c>
      <c r="H83">
        <v>4491</v>
      </c>
      <c r="I83">
        <v>79</v>
      </c>
      <c r="J83">
        <v>16</v>
      </c>
      <c r="K83">
        <v>120176</v>
      </c>
      <c r="L83" s="14">
        <f t="shared" si="5"/>
        <v>4.9440578822225141E-2</v>
      </c>
      <c r="M83" s="15">
        <f t="shared" si="6"/>
        <v>7.5468715208194164</v>
      </c>
      <c r="N83" s="15">
        <f t="shared" si="7"/>
        <v>429.02531645569621</v>
      </c>
      <c r="O83" s="15">
        <f t="shared" si="8"/>
        <v>2118.3125</v>
      </c>
      <c r="P83">
        <f t="shared" si="9"/>
        <v>86283</v>
      </c>
    </row>
    <row r="84" spans="1:16" x14ac:dyDescent="0.35">
      <c r="A84">
        <v>83</v>
      </c>
      <c r="B84" s="1">
        <v>44235</v>
      </c>
      <c r="C84" t="s">
        <v>19</v>
      </c>
      <c r="D84" t="s">
        <v>12</v>
      </c>
      <c r="E84">
        <v>9034945</v>
      </c>
      <c r="F84">
        <v>472836</v>
      </c>
      <c r="G84">
        <v>331</v>
      </c>
      <c r="H84">
        <v>2690</v>
      </c>
      <c r="I84">
        <v>1</v>
      </c>
      <c r="J84">
        <v>0</v>
      </c>
      <c r="K84">
        <v>0</v>
      </c>
      <c r="L84" s="14">
        <f t="shared" si="5"/>
        <v>7.0003130049319429E-4</v>
      </c>
      <c r="M84" s="15">
        <f t="shared" si="6"/>
        <v>0.12304832713754647</v>
      </c>
      <c r="N84" s="15">
        <f t="shared" si="7"/>
        <v>331</v>
      </c>
      <c r="O84" s="15">
        <f t="shared" si="8"/>
        <v>331</v>
      </c>
      <c r="P84">
        <f t="shared" si="9"/>
        <v>-331</v>
      </c>
    </row>
    <row r="85" spans="1:16" x14ac:dyDescent="0.35">
      <c r="A85">
        <v>84</v>
      </c>
      <c r="B85" s="1">
        <v>44235</v>
      </c>
      <c r="C85" t="s">
        <v>20</v>
      </c>
      <c r="D85" t="s">
        <v>12</v>
      </c>
      <c r="E85">
        <v>983498</v>
      </c>
      <c r="F85">
        <v>1020000</v>
      </c>
      <c r="G85">
        <v>2057</v>
      </c>
      <c r="H85">
        <v>5100</v>
      </c>
      <c r="I85">
        <v>102</v>
      </c>
      <c r="J85">
        <v>1</v>
      </c>
      <c r="K85">
        <v>1981</v>
      </c>
      <c r="L85" s="14">
        <f t="shared" si="5"/>
        <v>2.0166666666666666E-3</v>
      </c>
      <c r="M85" s="15">
        <f t="shared" si="6"/>
        <v>0.40333333333333332</v>
      </c>
      <c r="N85" s="15">
        <f t="shared" si="7"/>
        <v>20.166666666666668</v>
      </c>
      <c r="O85" s="15">
        <f t="shared" si="8"/>
        <v>2057</v>
      </c>
      <c r="P85">
        <f t="shared" si="9"/>
        <v>-76</v>
      </c>
    </row>
    <row r="86" spans="1:16" x14ac:dyDescent="0.35">
      <c r="A86">
        <v>85</v>
      </c>
      <c r="B86" s="1">
        <v>44235</v>
      </c>
      <c r="C86" t="s">
        <v>21</v>
      </c>
      <c r="D86" t="s">
        <v>12</v>
      </c>
      <c r="E86">
        <v>4387490</v>
      </c>
      <c r="F86">
        <v>10067</v>
      </c>
      <c r="G86">
        <v>4336</v>
      </c>
      <c r="H86">
        <v>302</v>
      </c>
      <c r="I86">
        <v>10</v>
      </c>
      <c r="J86">
        <v>2</v>
      </c>
      <c r="K86">
        <v>10036</v>
      </c>
      <c r="L86" s="14">
        <f t="shared" si="5"/>
        <v>0.43071421476110061</v>
      </c>
      <c r="M86" s="15">
        <f t="shared" si="6"/>
        <v>14.357615894039736</v>
      </c>
      <c r="N86" s="15">
        <f t="shared" si="7"/>
        <v>433.6</v>
      </c>
      <c r="O86" s="15">
        <f t="shared" si="8"/>
        <v>2168</v>
      </c>
      <c r="P86">
        <f t="shared" si="9"/>
        <v>5700</v>
      </c>
    </row>
    <row r="87" spans="1:16" x14ac:dyDescent="0.35">
      <c r="A87">
        <v>86</v>
      </c>
      <c r="B87" s="1">
        <v>44235</v>
      </c>
      <c r="C87" t="s">
        <v>22</v>
      </c>
      <c r="D87" t="s">
        <v>12</v>
      </c>
      <c r="E87">
        <v>544756</v>
      </c>
      <c r="F87">
        <v>120200</v>
      </c>
      <c r="G87">
        <v>40099</v>
      </c>
      <c r="H87">
        <v>1202</v>
      </c>
      <c r="I87">
        <v>24</v>
      </c>
      <c r="J87">
        <v>5</v>
      </c>
      <c r="K87">
        <v>4905</v>
      </c>
      <c r="L87" s="14">
        <f t="shared" si="5"/>
        <v>0.33360232945091511</v>
      </c>
      <c r="M87" s="15">
        <f t="shared" si="6"/>
        <v>33.360232945091511</v>
      </c>
      <c r="N87" s="15">
        <f t="shared" si="7"/>
        <v>1670.7916666666667</v>
      </c>
      <c r="O87" s="15">
        <f t="shared" si="8"/>
        <v>8019.8</v>
      </c>
      <c r="P87">
        <f t="shared" si="9"/>
        <v>-35194</v>
      </c>
    </row>
    <row r="88" spans="1:16" x14ac:dyDescent="0.35">
      <c r="A88">
        <v>87</v>
      </c>
      <c r="B88" s="1">
        <v>44235</v>
      </c>
      <c r="C88" t="s">
        <v>23</v>
      </c>
      <c r="D88" t="s">
        <v>18</v>
      </c>
      <c r="E88">
        <v>374754</v>
      </c>
      <c r="F88">
        <v>361650</v>
      </c>
      <c r="G88">
        <v>31154</v>
      </c>
      <c r="H88">
        <v>2991</v>
      </c>
      <c r="I88">
        <v>60</v>
      </c>
      <c r="J88">
        <v>9</v>
      </c>
      <c r="K88">
        <v>45027</v>
      </c>
      <c r="L88" s="14">
        <f t="shared" si="5"/>
        <v>8.6144061938338179E-2</v>
      </c>
      <c r="M88" s="15">
        <f t="shared" si="6"/>
        <v>10.415914409896356</v>
      </c>
      <c r="N88" s="15">
        <f t="shared" si="7"/>
        <v>519.23333333333335</v>
      </c>
      <c r="O88" s="15">
        <f t="shared" si="8"/>
        <v>3461.5555555555557</v>
      </c>
      <c r="P88">
        <f t="shared" si="9"/>
        <v>13873</v>
      </c>
    </row>
    <row r="89" spans="1:16" x14ac:dyDescent="0.35">
      <c r="A89">
        <v>88</v>
      </c>
      <c r="B89" s="1">
        <v>44235</v>
      </c>
      <c r="C89" t="s">
        <v>24</v>
      </c>
      <c r="D89" t="s">
        <v>25</v>
      </c>
      <c r="E89">
        <v>39889</v>
      </c>
      <c r="F89">
        <v>2233790</v>
      </c>
      <c r="G89">
        <v>31884</v>
      </c>
      <c r="H89">
        <v>4197</v>
      </c>
      <c r="I89">
        <v>84</v>
      </c>
      <c r="J89">
        <v>10</v>
      </c>
      <c r="K89">
        <v>42280</v>
      </c>
      <c r="L89" s="14">
        <f t="shared" si="5"/>
        <v>1.4273499299396988E-2</v>
      </c>
      <c r="M89" s="15">
        <f t="shared" si="6"/>
        <v>7.5968548963545386</v>
      </c>
      <c r="N89" s="15">
        <f t="shared" si="7"/>
        <v>379.57142857142856</v>
      </c>
      <c r="O89" s="15">
        <f t="shared" si="8"/>
        <v>3188.4</v>
      </c>
      <c r="P89">
        <f t="shared" si="9"/>
        <v>10396</v>
      </c>
    </row>
    <row r="90" spans="1:16" x14ac:dyDescent="0.35">
      <c r="A90">
        <v>89</v>
      </c>
      <c r="B90" s="1">
        <v>44236</v>
      </c>
      <c r="C90" t="s">
        <v>11</v>
      </c>
      <c r="D90" t="s">
        <v>12</v>
      </c>
      <c r="E90">
        <v>349043</v>
      </c>
      <c r="F90">
        <v>478600</v>
      </c>
      <c r="G90">
        <v>49037</v>
      </c>
      <c r="H90">
        <v>2393</v>
      </c>
      <c r="I90">
        <v>68</v>
      </c>
      <c r="J90">
        <v>9</v>
      </c>
      <c r="K90">
        <v>42813</v>
      </c>
      <c r="L90" s="14">
        <f t="shared" si="5"/>
        <v>0.10245925616381112</v>
      </c>
      <c r="M90" s="15">
        <f t="shared" si="6"/>
        <v>20.491851232762222</v>
      </c>
      <c r="N90" s="15">
        <f t="shared" si="7"/>
        <v>721.13235294117646</v>
      </c>
      <c r="O90" s="15">
        <f t="shared" si="8"/>
        <v>5448.5555555555557</v>
      </c>
      <c r="P90">
        <f t="shared" si="9"/>
        <v>-6224</v>
      </c>
    </row>
    <row r="91" spans="1:16" x14ac:dyDescent="0.35">
      <c r="A91">
        <v>90</v>
      </c>
      <c r="B91" s="1">
        <v>44236</v>
      </c>
      <c r="C91" t="s">
        <v>13</v>
      </c>
      <c r="D91" t="s">
        <v>12</v>
      </c>
      <c r="E91">
        <v>348934</v>
      </c>
      <c r="F91">
        <v>555116</v>
      </c>
      <c r="G91">
        <v>62119</v>
      </c>
      <c r="H91">
        <v>3303</v>
      </c>
      <c r="I91">
        <v>96</v>
      </c>
      <c r="J91">
        <v>11</v>
      </c>
      <c r="K91">
        <v>54791</v>
      </c>
      <c r="L91" s="14">
        <f t="shared" si="5"/>
        <v>0.11190273744586716</v>
      </c>
      <c r="M91" s="15">
        <f t="shared" si="6"/>
        <v>18.806842264607933</v>
      </c>
      <c r="N91" s="15">
        <f t="shared" si="7"/>
        <v>647.07291666666663</v>
      </c>
      <c r="O91" s="15">
        <f t="shared" si="8"/>
        <v>5647.181818181818</v>
      </c>
      <c r="P91">
        <f t="shared" si="9"/>
        <v>-7328</v>
      </c>
    </row>
    <row r="92" spans="1:16" x14ac:dyDescent="0.35">
      <c r="A92">
        <v>91</v>
      </c>
      <c r="B92" s="1">
        <v>44236</v>
      </c>
      <c r="C92" t="s">
        <v>14</v>
      </c>
      <c r="D92" t="s">
        <v>15</v>
      </c>
      <c r="E92">
        <v>89459845</v>
      </c>
      <c r="F92">
        <v>44900</v>
      </c>
      <c r="G92">
        <v>3095</v>
      </c>
      <c r="H92">
        <v>898</v>
      </c>
      <c r="I92">
        <v>5</v>
      </c>
      <c r="J92">
        <v>1</v>
      </c>
      <c r="K92">
        <v>7998</v>
      </c>
      <c r="L92" s="14">
        <f t="shared" si="5"/>
        <v>6.8930957683741648E-2</v>
      </c>
      <c r="M92" s="15">
        <f t="shared" si="6"/>
        <v>3.4465478841870825</v>
      </c>
      <c r="N92" s="15">
        <f t="shared" si="7"/>
        <v>619</v>
      </c>
      <c r="O92" s="15">
        <f t="shared" si="8"/>
        <v>3095</v>
      </c>
      <c r="P92">
        <f t="shared" si="9"/>
        <v>4903</v>
      </c>
    </row>
    <row r="93" spans="1:16" x14ac:dyDescent="0.35">
      <c r="A93">
        <v>92</v>
      </c>
      <c r="B93" s="1">
        <v>44236</v>
      </c>
      <c r="C93" t="s">
        <v>16</v>
      </c>
      <c r="D93" t="s">
        <v>15</v>
      </c>
      <c r="E93">
        <v>127823</v>
      </c>
      <c r="F93">
        <v>478600</v>
      </c>
      <c r="G93">
        <v>20299</v>
      </c>
      <c r="H93">
        <v>2393</v>
      </c>
      <c r="I93">
        <v>48</v>
      </c>
      <c r="J93">
        <v>5</v>
      </c>
      <c r="K93">
        <v>14905</v>
      </c>
      <c r="L93" s="14">
        <f t="shared" si="5"/>
        <v>4.241328875888007E-2</v>
      </c>
      <c r="M93" s="15">
        <f t="shared" si="6"/>
        <v>8.4826577517760136</v>
      </c>
      <c r="N93" s="15">
        <f t="shared" si="7"/>
        <v>422.89583333333331</v>
      </c>
      <c r="O93" s="15">
        <f t="shared" si="8"/>
        <v>4059.8</v>
      </c>
      <c r="P93">
        <f t="shared" si="9"/>
        <v>-5394</v>
      </c>
    </row>
    <row r="94" spans="1:16" x14ac:dyDescent="0.35">
      <c r="A94">
        <v>93</v>
      </c>
      <c r="B94" s="1">
        <v>44236</v>
      </c>
      <c r="C94" t="s">
        <v>17</v>
      </c>
      <c r="D94" t="s">
        <v>18</v>
      </c>
      <c r="E94">
        <v>10934</v>
      </c>
      <c r="F94">
        <v>491821</v>
      </c>
      <c r="G94">
        <v>27833</v>
      </c>
      <c r="H94">
        <v>4495</v>
      </c>
      <c r="I94">
        <v>90</v>
      </c>
      <c r="J94">
        <v>18</v>
      </c>
      <c r="K94">
        <v>143658</v>
      </c>
      <c r="L94" s="14">
        <f t="shared" si="5"/>
        <v>5.6591727478086537E-2</v>
      </c>
      <c r="M94" s="15">
        <f t="shared" si="6"/>
        <v>6.1919911012235813</v>
      </c>
      <c r="N94" s="15">
        <f t="shared" si="7"/>
        <v>309.25555555555553</v>
      </c>
      <c r="O94" s="15">
        <f t="shared" si="8"/>
        <v>1546.2777777777778</v>
      </c>
      <c r="P94">
        <f t="shared" si="9"/>
        <v>115825</v>
      </c>
    </row>
    <row r="95" spans="1:16" x14ac:dyDescent="0.35">
      <c r="A95">
        <v>94</v>
      </c>
      <c r="B95" s="1">
        <v>44236</v>
      </c>
      <c r="C95" t="s">
        <v>19</v>
      </c>
      <c r="D95" t="s">
        <v>12</v>
      </c>
      <c r="E95">
        <v>9034945</v>
      </c>
      <c r="F95">
        <v>759532</v>
      </c>
      <c r="G95">
        <v>10317</v>
      </c>
      <c r="H95">
        <v>2701</v>
      </c>
      <c r="I95">
        <v>19</v>
      </c>
      <c r="J95">
        <v>3</v>
      </c>
      <c r="K95">
        <v>19800</v>
      </c>
      <c r="L95" s="14">
        <f t="shared" si="5"/>
        <v>1.3583364492871926E-2</v>
      </c>
      <c r="M95" s="15">
        <f t="shared" si="6"/>
        <v>3.8196964087375047</v>
      </c>
      <c r="N95" s="15">
        <f t="shared" si="7"/>
        <v>543</v>
      </c>
      <c r="O95" s="15">
        <f t="shared" si="8"/>
        <v>3439</v>
      </c>
      <c r="P95">
        <f t="shared" si="9"/>
        <v>9483</v>
      </c>
    </row>
    <row r="96" spans="1:16" x14ac:dyDescent="0.35">
      <c r="A96">
        <v>95</v>
      </c>
      <c r="B96" s="1">
        <v>44236</v>
      </c>
      <c r="C96" t="s">
        <v>20</v>
      </c>
      <c r="D96" t="s">
        <v>12</v>
      </c>
      <c r="E96">
        <v>983498</v>
      </c>
      <c r="F96">
        <v>1022000</v>
      </c>
      <c r="G96">
        <v>7398</v>
      </c>
      <c r="H96">
        <v>5110</v>
      </c>
      <c r="I96">
        <v>102</v>
      </c>
      <c r="J96">
        <v>3</v>
      </c>
      <c r="K96">
        <v>5943</v>
      </c>
      <c r="L96" s="14">
        <f t="shared" si="5"/>
        <v>7.2387475538160471E-3</v>
      </c>
      <c r="M96" s="15">
        <f t="shared" si="6"/>
        <v>1.4477495107632095</v>
      </c>
      <c r="N96" s="15">
        <f t="shared" si="7"/>
        <v>72.529411764705884</v>
      </c>
      <c r="O96" s="15">
        <f t="shared" si="8"/>
        <v>2466</v>
      </c>
      <c r="P96">
        <f t="shared" si="9"/>
        <v>-1455</v>
      </c>
    </row>
    <row r="97" spans="1:16" x14ac:dyDescent="0.35">
      <c r="A97">
        <v>96</v>
      </c>
      <c r="B97" s="1">
        <v>44236</v>
      </c>
      <c r="C97" t="s">
        <v>21</v>
      </c>
      <c r="D97" t="s">
        <v>12</v>
      </c>
      <c r="E97">
        <v>4387490</v>
      </c>
      <c r="F97">
        <v>9721</v>
      </c>
      <c r="G97">
        <v>2152</v>
      </c>
      <c r="H97">
        <v>290</v>
      </c>
      <c r="I97">
        <v>6</v>
      </c>
      <c r="J97">
        <v>1</v>
      </c>
      <c r="K97">
        <v>4353</v>
      </c>
      <c r="L97" s="14">
        <f t="shared" si="5"/>
        <v>0.22137640160477318</v>
      </c>
      <c r="M97" s="15">
        <f t="shared" si="6"/>
        <v>7.4206896551724135</v>
      </c>
      <c r="N97" s="15">
        <f t="shared" si="7"/>
        <v>358.66666666666669</v>
      </c>
      <c r="O97" s="15">
        <f t="shared" si="8"/>
        <v>2152</v>
      </c>
      <c r="P97">
        <f t="shared" si="9"/>
        <v>2201</v>
      </c>
    </row>
    <row r="98" spans="1:16" x14ac:dyDescent="0.35">
      <c r="A98">
        <v>97</v>
      </c>
      <c r="B98" s="1">
        <v>44236</v>
      </c>
      <c r="C98" t="s">
        <v>22</v>
      </c>
      <c r="D98" t="s">
        <v>12</v>
      </c>
      <c r="E98">
        <v>544756</v>
      </c>
      <c r="F98">
        <v>189854</v>
      </c>
      <c r="G98">
        <v>29091</v>
      </c>
      <c r="H98">
        <v>1198</v>
      </c>
      <c r="I98">
        <v>24</v>
      </c>
      <c r="J98">
        <v>3</v>
      </c>
      <c r="K98">
        <v>2943</v>
      </c>
      <c r="L98" s="14">
        <f t="shared" si="5"/>
        <v>0.15322827014442678</v>
      </c>
      <c r="M98" s="15">
        <f t="shared" si="6"/>
        <v>24.282971619365611</v>
      </c>
      <c r="N98" s="15">
        <f t="shared" si="7"/>
        <v>1212.125</v>
      </c>
      <c r="O98" s="15">
        <f t="shared" si="8"/>
        <v>9697</v>
      </c>
      <c r="P98">
        <f t="shared" si="9"/>
        <v>-26148</v>
      </c>
    </row>
    <row r="99" spans="1:16" x14ac:dyDescent="0.35">
      <c r="A99">
        <v>98</v>
      </c>
      <c r="B99" s="1">
        <v>44236</v>
      </c>
      <c r="C99" t="s">
        <v>23</v>
      </c>
      <c r="D99" t="s">
        <v>18</v>
      </c>
      <c r="E99">
        <v>374754</v>
      </c>
      <c r="F99">
        <v>346068</v>
      </c>
      <c r="G99">
        <v>57642</v>
      </c>
      <c r="H99">
        <v>3006</v>
      </c>
      <c r="I99">
        <v>99</v>
      </c>
      <c r="J99">
        <v>15</v>
      </c>
      <c r="K99">
        <v>89460</v>
      </c>
      <c r="L99" s="14">
        <f t="shared" si="5"/>
        <v>0.16656264086826866</v>
      </c>
      <c r="M99" s="15">
        <f t="shared" si="6"/>
        <v>19.17564870259481</v>
      </c>
      <c r="N99" s="15">
        <f t="shared" si="7"/>
        <v>582.24242424242425</v>
      </c>
      <c r="O99" s="15">
        <f t="shared" si="8"/>
        <v>3842.8</v>
      </c>
      <c r="P99">
        <f t="shared" si="9"/>
        <v>31818</v>
      </c>
    </row>
    <row r="100" spans="1:16" x14ac:dyDescent="0.35">
      <c r="A100">
        <v>99</v>
      </c>
      <c r="B100" s="1">
        <v>44236</v>
      </c>
      <c r="C100" t="s">
        <v>24</v>
      </c>
      <c r="D100" t="s">
        <v>25</v>
      </c>
      <c r="E100">
        <v>39889</v>
      </c>
      <c r="F100">
        <v>3736884</v>
      </c>
      <c r="G100">
        <v>44732</v>
      </c>
      <c r="H100">
        <v>4190</v>
      </c>
      <c r="I100">
        <v>84</v>
      </c>
      <c r="J100">
        <v>13</v>
      </c>
      <c r="K100">
        <v>51259</v>
      </c>
      <c r="L100" s="14">
        <f t="shared" si="5"/>
        <v>1.1970401007898559E-2</v>
      </c>
      <c r="M100" s="15">
        <f t="shared" si="6"/>
        <v>10.675894988066826</v>
      </c>
      <c r="N100" s="15">
        <f t="shared" si="7"/>
        <v>532.52380952380952</v>
      </c>
      <c r="O100" s="15">
        <f t="shared" si="8"/>
        <v>3440.9230769230771</v>
      </c>
      <c r="P100">
        <f t="shared" si="9"/>
        <v>6527</v>
      </c>
    </row>
    <row r="101" spans="1:16" x14ac:dyDescent="0.35">
      <c r="A101">
        <v>100</v>
      </c>
      <c r="B101" s="1">
        <v>44237</v>
      </c>
      <c r="C101" t="s">
        <v>11</v>
      </c>
      <c r="D101" t="s">
        <v>12</v>
      </c>
      <c r="E101">
        <v>349043</v>
      </c>
      <c r="F101">
        <v>961800</v>
      </c>
      <c r="G101">
        <v>43386</v>
      </c>
      <c r="H101">
        <v>4809</v>
      </c>
      <c r="I101">
        <v>96</v>
      </c>
      <c r="J101">
        <v>8</v>
      </c>
      <c r="K101">
        <v>42400</v>
      </c>
      <c r="L101" s="14">
        <f t="shared" si="5"/>
        <v>4.5109170305676856E-2</v>
      </c>
      <c r="M101" s="15">
        <f t="shared" si="6"/>
        <v>9.0218340611353707</v>
      </c>
      <c r="N101" s="15">
        <f t="shared" si="7"/>
        <v>451.9375</v>
      </c>
      <c r="O101" s="15">
        <f t="shared" si="8"/>
        <v>5423.25</v>
      </c>
      <c r="P101">
        <f t="shared" si="9"/>
        <v>-986</v>
      </c>
    </row>
    <row r="102" spans="1:16" x14ac:dyDescent="0.35">
      <c r="A102">
        <v>101</v>
      </c>
      <c r="B102" s="1">
        <v>44237</v>
      </c>
      <c r="C102" t="s">
        <v>13</v>
      </c>
      <c r="D102" t="s">
        <v>12</v>
      </c>
      <c r="E102">
        <v>348934</v>
      </c>
      <c r="F102">
        <v>852250</v>
      </c>
      <c r="G102">
        <v>43866</v>
      </c>
      <c r="H102">
        <v>6596</v>
      </c>
      <c r="I102">
        <v>132</v>
      </c>
      <c r="J102">
        <v>7</v>
      </c>
      <c r="K102">
        <v>34867</v>
      </c>
      <c r="L102" s="14">
        <f t="shared" si="5"/>
        <v>5.1470812555001466E-2</v>
      </c>
      <c r="M102" s="15">
        <f t="shared" si="6"/>
        <v>6.650394178289873</v>
      </c>
      <c r="N102" s="15">
        <f t="shared" si="7"/>
        <v>332.31818181818181</v>
      </c>
      <c r="O102" s="15">
        <f t="shared" si="8"/>
        <v>6266.5714285714284</v>
      </c>
      <c r="P102">
        <f t="shared" si="9"/>
        <v>-8999</v>
      </c>
    </row>
    <row r="103" spans="1:16" x14ac:dyDescent="0.35">
      <c r="A103">
        <v>102</v>
      </c>
      <c r="B103" s="1">
        <v>44237</v>
      </c>
      <c r="C103" t="s">
        <v>14</v>
      </c>
      <c r="D103" t="s">
        <v>15</v>
      </c>
      <c r="E103">
        <v>89459845</v>
      </c>
      <c r="F103">
        <v>108748</v>
      </c>
      <c r="G103">
        <v>51883</v>
      </c>
      <c r="H103">
        <v>1797</v>
      </c>
      <c r="I103">
        <v>57</v>
      </c>
      <c r="J103">
        <v>11</v>
      </c>
      <c r="K103">
        <v>86724</v>
      </c>
      <c r="L103" s="14">
        <f t="shared" si="5"/>
        <v>0.4770938316106963</v>
      </c>
      <c r="M103" s="15">
        <f t="shared" si="6"/>
        <v>28.872008903728435</v>
      </c>
      <c r="N103" s="15">
        <f t="shared" si="7"/>
        <v>910.22807017543857</v>
      </c>
      <c r="O103" s="15">
        <f t="shared" si="8"/>
        <v>4716.636363636364</v>
      </c>
      <c r="P103">
        <f t="shared" si="9"/>
        <v>34841</v>
      </c>
    </row>
    <row r="104" spans="1:16" x14ac:dyDescent="0.35">
      <c r="A104">
        <v>103</v>
      </c>
      <c r="B104" s="1">
        <v>44237</v>
      </c>
      <c r="C104" t="s">
        <v>16</v>
      </c>
      <c r="D104" t="s">
        <v>15</v>
      </c>
      <c r="E104">
        <v>127823</v>
      </c>
      <c r="F104">
        <v>797238</v>
      </c>
      <c r="G104">
        <v>67578</v>
      </c>
      <c r="H104">
        <v>4797</v>
      </c>
      <c r="I104">
        <v>154</v>
      </c>
      <c r="J104">
        <v>19</v>
      </c>
      <c r="K104">
        <v>42598</v>
      </c>
      <c r="L104" s="14">
        <f t="shared" si="5"/>
        <v>8.4765151686196596E-2</v>
      </c>
      <c r="M104" s="15">
        <f t="shared" si="6"/>
        <v>14.087554721701062</v>
      </c>
      <c r="N104" s="15">
        <f t="shared" si="7"/>
        <v>438.81818181818181</v>
      </c>
      <c r="O104" s="15">
        <f t="shared" si="8"/>
        <v>3556.7368421052633</v>
      </c>
      <c r="P104">
        <f t="shared" si="9"/>
        <v>-24980</v>
      </c>
    </row>
    <row r="105" spans="1:16" x14ac:dyDescent="0.35">
      <c r="A105">
        <v>104</v>
      </c>
      <c r="B105" s="1">
        <v>44237</v>
      </c>
      <c r="C105" t="s">
        <v>17</v>
      </c>
      <c r="D105" t="s">
        <v>18</v>
      </c>
      <c r="E105">
        <v>10934</v>
      </c>
      <c r="F105">
        <v>1469962</v>
      </c>
      <c r="G105">
        <v>19831</v>
      </c>
      <c r="H105">
        <v>8998</v>
      </c>
      <c r="I105">
        <v>80</v>
      </c>
      <c r="J105">
        <v>16</v>
      </c>
      <c r="K105">
        <v>130768</v>
      </c>
      <c r="L105" s="14">
        <f t="shared" si="5"/>
        <v>1.3490824932889422E-2</v>
      </c>
      <c r="M105" s="15">
        <f t="shared" si="6"/>
        <v>2.2039342076016895</v>
      </c>
      <c r="N105" s="15">
        <f t="shared" si="7"/>
        <v>247.88749999999999</v>
      </c>
      <c r="O105" s="15">
        <f t="shared" si="8"/>
        <v>1239.4375</v>
      </c>
      <c r="P105">
        <f t="shared" si="9"/>
        <v>110937</v>
      </c>
    </row>
    <row r="106" spans="1:16" x14ac:dyDescent="0.35">
      <c r="A106">
        <v>105</v>
      </c>
      <c r="B106" s="1">
        <v>44237</v>
      </c>
      <c r="C106" t="s">
        <v>19</v>
      </c>
      <c r="D106" t="s">
        <v>12</v>
      </c>
      <c r="E106">
        <v>9034945</v>
      </c>
      <c r="F106">
        <v>3858193</v>
      </c>
      <c r="G106">
        <v>38890</v>
      </c>
      <c r="H106">
        <v>5406</v>
      </c>
      <c r="I106">
        <v>186</v>
      </c>
      <c r="J106">
        <v>14</v>
      </c>
      <c r="K106">
        <v>83734</v>
      </c>
      <c r="L106" s="14">
        <f t="shared" si="5"/>
        <v>1.0079848260571723E-2</v>
      </c>
      <c r="M106" s="15">
        <f t="shared" si="6"/>
        <v>7.1938586755456901</v>
      </c>
      <c r="N106" s="15">
        <f t="shared" si="7"/>
        <v>209.08602150537635</v>
      </c>
      <c r="O106" s="15">
        <f t="shared" si="8"/>
        <v>2777.8571428571427</v>
      </c>
      <c r="P106">
        <f t="shared" si="9"/>
        <v>44844</v>
      </c>
    </row>
    <row r="107" spans="1:16" x14ac:dyDescent="0.35">
      <c r="A107">
        <v>106</v>
      </c>
      <c r="B107" s="1">
        <v>44237</v>
      </c>
      <c r="C107" t="s">
        <v>20</v>
      </c>
      <c r="D107" t="s">
        <v>12</v>
      </c>
      <c r="E107">
        <v>983498</v>
      </c>
      <c r="F107">
        <v>2040000</v>
      </c>
      <c r="G107">
        <v>14148</v>
      </c>
      <c r="H107">
        <v>10200</v>
      </c>
      <c r="I107">
        <v>395</v>
      </c>
      <c r="J107">
        <v>4</v>
      </c>
      <c r="K107">
        <v>7924</v>
      </c>
      <c r="L107" s="14">
        <f t="shared" si="5"/>
        <v>6.9352941176470586E-3</v>
      </c>
      <c r="M107" s="15">
        <f t="shared" si="6"/>
        <v>1.3870588235294117</v>
      </c>
      <c r="N107" s="15">
        <f t="shared" si="7"/>
        <v>35.817721518987341</v>
      </c>
      <c r="O107" s="15">
        <f t="shared" si="8"/>
        <v>3537</v>
      </c>
      <c r="P107">
        <f t="shared" si="9"/>
        <v>-6224</v>
      </c>
    </row>
    <row r="108" spans="1:16" x14ac:dyDescent="0.35">
      <c r="A108">
        <v>107</v>
      </c>
      <c r="B108" s="1">
        <v>44237</v>
      </c>
      <c r="C108" t="s">
        <v>21</v>
      </c>
      <c r="D108" t="s">
        <v>12</v>
      </c>
      <c r="E108">
        <v>4387490</v>
      </c>
      <c r="F108">
        <v>18399</v>
      </c>
      <c r="G108">
        <v>12713</v>
      </c>
      <c r="H108">
        <v>599</v>
      </c>
      <c r="I108">
        <v>22</v>
      </c>
      <c r="J108">
        <v>5</v>
      </c>
      <c r="K108">
        <v>27065</v>
      </c>
      <c r="L108" s="14">
        <f t="shared" si="5"/>
        <v>0.69096146529702707</v>
      </c>
      <c r="M108" s="15">
        <f t="shared" si="6"/>
        <v>21.223706176961603</v>
      </c>
      <c r="N108" s="15">
        <f t="shared" si="7"/>
        <v>577.86363636363637</v>
      </c>
      <c r="O108" s="15">
        <f t="shared" si="8"/>
        <v>2542.6</v>
      </c>
      <c r="P108">
        <f t="shared" si="9"/>
        <v>14352</v>
      </c>
    </row>
    <row r="109" spans="1:16" x14ac:dyDescent="0.35">
      <c r="A109">
        <v>108</v>
      </c>
      <c r="B109" s="1">
        <v>44237</v>
      </c>
      <c r="C109" t="s">
        <v>22</v>
      </c>
      <c r="D109" t="s">
        <v>12</v>
      </c>
      <c r="E109">
        <v>544756</v>
      </c>
      <c r="F109">
        <v>321713</v>
      </c>
      <c r="G109">
        <v>131236</v>
      </c>
      <c r="H109">
        <v>2396</v>
      </c>
      <c r="I109">
        <v>88</v>
      </c>
      <c r="J109">
        <v>15</v>
      </c>
      <c r="K109">
        <v>14715</v>
      </c>
      <c r="L109" s="14">
        <f t="shared" si="5"/>
        <v>0.40792880610979348</v>
      </c>
      <c r="M109" s="15">
        <f t="shared" si="6"/>
        <v>54.772954924874789</v>
      </c>
      <c r="N109" s="15">
        <f t="shared" si="7"/>
        <v>1491.3181818181818</v>
      </c>
      <c r="O109" s="15">
        <f t="shared" si="8"/>
        <v>8749.0666666666675</v>
      </c>
      <c r="P109">
        <f t="shared" si="9"/>
        <v>-116521</v>
      </c>
    </row>
    <row r="110" spans="1:16" x14ac:dyDescent="0.35">
      <c r="A110">
        <v>109</v>
      </c>
      <c r="B110" s="1">
        <v>44237</v>
      </c>
      <c r="C110" t="s">
        <v>23</v>
      </c>
      <c r="D110" t="s">
        <v>18</v>
      </c>
      <c r="E110">
        <v>374754</v>
      </c>
      <c r="F110">
        <v>489728</v>
      </c>
      <c r="G110">
        <v>126901</v>
      </c>
      <c r="H110">
        <v>6005</v>
      </c>
      <c r="I110">
        <v>187</v>
      </c>
      <c r="J110">
        <v>34</v>
      </c>
      <c r="K110">
        <v>143888</v>
      </c>
      <c r="L110" s="14">
        <f t="shared" si="5"/>
        <v>0.25912547373235756</v>
      </c>
      <c r="M110" s="15">
        <f t="shared" si="6"/>
        <v>21.132556203164029</v>
      </c>
      <c r="N110" s="15">
        <f t="shared" si="7"/>
        <v>678.61497326203209</v>
      </c>
      <c r="O110" s="15">
        <f t="shared" si="8"/>
        <v>3732.3823529411766</v>
      </c>
      <c r="P110">
        <f t="shared" si="9"/>
        <v>16987</v>
      </c>
    </row>
    <row r="111" spans="1:16" x14ac:dyDescent="0.35">
      <c r="A111">
        <v>110</v>
      </c>
      <c r="B111" s="1">
        <v>44237</v>
      </c>
      <c r="C111" t="s">
        <v>24</v>
      </c>
      <c r="D111" t="s">
        <v>25</v>
      </c>
      <c r="E111">
        <v>39889</v>
      </c>
      <c r="F111">
        <v>5219501</v>
      </c>
      <c r="G111">
        <v>179519</v>
      </c>
      <c r="H111">
        <v>8391</v>
      </c>
      <c r="I111">
        <v>302</v>
      </c>
      <c r="J111">
        <v>60</v>
      </c>
      <c r="K111">
        <v>196680</v>
      </c>
      <c r="L111" s="14">
        <f t="shared" si="5"/>
        <v>3.4393900872899535E-2</v>
      </c>
      <c r="M111" s="15">
        <f t="shared" si="6"/>
        <v>21.394231915147181</v>
      </c>
      <c r="N111" s="15">
        <f t="shared" si="7"/>
        <v>594.43377483443703</v>
      </c>
      <c r="O111" s="15">
        <f t="shared" si="8"/>
        <v>2991.9833333333331</v>
      </c>
      <c r="P111">
        <f t="shared" si="9"/>
        <v>17161</v>
      </c>
    </row>
    <row r="112" spans="1:16" x14ac:dyDescent="0.35">
      <c r="A112">
        <v>111</v>
      </c>
      <c r="B112" s="1">
        <v>44238</v>
      </c>
      <c r="C112" t="s">
        <v>11</v>
      </c>
      <c r="D112" t="s">
        <v>12</v>
      </c>
      <c r="E112">
        <v>349043</v>
      </c>
      <c r="F112">
        <v>1061233</v>
      </c>
      <c r="G112">
        <v>105681</v>
      </c>
      <c r="H112">
        <v>7206</v>
      </c>
      <c r="I112">
        <v>144</v>
      </c>
      <c r="J112">
        <v>23</v>
      </c>
      <c r="K112">
        <v>105225</v>
      </c>
      <c r="L112" s="14">
        <f t="shared" si="5"/>
        <v>9.95832206499421E-2</v>
      </c>
      <c r="M112" s="15">
        <f t="shared" si="6"/>
        <v>14.665695253955038</v>
      </c>
      <c r="N112" s="15">
        <f t="shared" si="7"/>
        <v>733.89583333333337</v>
      </c>
      <c r="O112" s="15">
        <f t="shared" si="8"/>
        <v>4594.826086956522</v>
      </c>
      <c r="P112">
        <f t="shared" si="9"/>
        <v>-456</v>
      </c>
    </row>
    <row r="113" spans="1:16" x14ac:dyDescent="0.35">
      <c r="A113">
        <v>112</v>
      </c>
      <c r="B113" s="1">
        <v>44238</v>
      </c>
      <c r="C113" t="s">
        <v>13</v>
      </c>
      <c r="D113" t="s">
        <v>12</v>
      </c>
      <c r="E113">
        <v>348934</v>
      </c>
      <c r="F113">
        <v>4564542</v>
      </c>
      <c r="G113">
        <v>188516</v>
      </c>
      <c r="H113">
        <v>9895</v>
      </c>
      <c r="I113">
        <v>304</v>
      </c>
      <c r="J113">
        <v>28</v>
      </c>
      <c r="K113">
        <v>131068</v>
      </c>
      <c r="L113" s="14">
        <f t="shared" si="5"/>
        <v>4.1300091005844621E-2</v>
      </c>
      <c r="M113" s="15">
        <f t="shared" si="6"/>
        <v>19.051642243557353</v>
      </c>
      <c r="N113" s="15">
        <f t="shared" si="7"/>
        <v>620.11842105263156</v>
      </c>
      <c r="O113" s="15">
        <f t="shared" si="8"/>
        <v>6732.7142857142853</v>
      </c>
      <c r="P113">
        <f t="shared" si="9"/>
        <v>-57448</v>
      </c>
    </row>
    <row r="114" spans="1:16" x14ac:dyDescent="0.35">
      <c r="A114">
        <v>113</v>
      </c>
      <c r="B114" s="1">
        <v>44238</v>
      </c>
      <c r="C114" t="s">
        <v>14</v>
      </c>
      <c r="D114" t="s">
        <v>15</v>
      </c>
      <c r="E114">
        <v>89459845</v>
      </c>
      <c r="F114">
        <v>134600</v>
      </c>
      <c r="G114">
        <v>26220</v>
      </c>
      <c r="H114">
        <v>2692</v>
      </c>
      <c r="I114">
        <v>54</v>
      </c>
      <c r="J114">
        <v>6</v>
      </c>
      <c r="K114">
        <v>48990</v>
      </c>
      <c r="L114" s="14">
        <f t="shared" si="5"/>
        <v>0.19479940564635959</v>
      </c>
      <c r="M114" s="15">
        <f t="shared" si="6"/>
        <v>9.7399702823179783</v>
      </c>
      <c r="N114" s="15">
        <f t="shared" si="7"/>
        <v>485.55555555555554</v>
      </c>
      <c r="O114" s="15">
        <f t="shared" si="8"/>
        <v>4370</v>
      </c>
      <c r="P114">
        <f t="shared" si="9"/>
        <v>22770</v>
      </c>
    </row>
    <row r="115" spans="1:16" x14ac:dyDescent="0.35">
      <c r="A115">
        <v>114</v>
      </c>
      <c r="B115" s="1">
        <v>44238</v>
      </c>
      <c r="C115" t="s">
        <v>16</v>
      </c>
      <c r="D115" t="s">
        <v>15</v>
      </c>
      <c r="E115">
        <v>127823</v>
      </c>
      <c r="F115">
        <v>1254537</v>
      </c>
      <c r="G115">
        <v>51423</v>
      </c>
      <c r="H115">
        <v>7198</v>
      </c>
      <c r="I115">
        <v>144</v>
      </c>
      <c r="J115">
        <v>14</v>
      </c>
      <c r="K115">
        <v>41986</v>
      </c>
      <c r="L115" s="14">
        <f t="shared" si="5"/>
        <v>4.0989624060509974E-2</v>
      </c>
      <c r="M115" s="15">
        <f t="shared" si="6"/>
        <v>7.1440677966101696</v>
      </c>
      <c r="N115" s="15">
        <f t="shared" si="7"/>
        <v>357.10416666666669</v>
      </c>
      <c r="O115" s="15">
        <f t="shared" si="8"/>
        <v>3673.0714285714284</v>
      </c>
      <c r="P115">
        <f t="shared" si="9"/>
        <v>-9437</v>
      </c>
    </row>
    <row r="116" spans="1:16" x14ac:dyDescent="0.35">
      <c r="A116">
        <v>115</v>
      </c>
      <c r="B116" s="1">
        <v>44238</v>
      </c>
      <c r="C116" t="s">
        <v>17</v>
      </c>
      <c r="D116" t="s">
        <v>18</v>
      </c>
      <c r="E116">
        <v>10934</v>
      </c>
      <c r="F116">
        <v>1210466</v>
      </c>
      <c r="G116">
        <v>197161</v>
      </c>
      <c r="H116">
        <v>13506</v>
      </c>
      <c r="I116">
        <v>474</v>
      </c>
      <c r="J116">
        <v>95</v>
      </c>
      <c r="K116">
        <v>831820</v>
      </c>
      <c r="L116" s="14">
        <f t="shared" si="5"/>
        <v>0.16288024612008928</v>
      </c>
      <c r="M116" s="15">
        <f t="shared" si="6"/>
        <v>14.598030504960759</v>
      </c>
      <c r="N116" s="15">
        <f t="shared" si="7"/>
        <v>415.95147679324896</v>
      </c>
      <c r="O116" s="15">
        <f t="shared" si="8"/>
        <v>2075.378947368421</v>
      </c>
      <c r="P116">
        <f t="shared" si="9"/>
        <v>634659</v>
      </c>
    </row>
    <row r="117" spans="1:16" x14ac:dyDescent="0.35">
      <c r="A117">
        <v>116</v>
      </c>
      <c r="B117" s="1">
        <v>44238</v>
      </c>
      <c r="C117" t="s">
        <v>19</v>
      </c>
      <c r="D117" t="s">
        <v>12</v>
      </c>
      <c r="E117">
        <v>9034945</v>
      </c>
      <c r="F117">
        <v>2224531</v>
      </c>
      <c r="G117">
        <v>349</v>
      </c>
      <c r="H117">
        <v>8106</v>
      </c>
      <c r="I117">
        <v>1</v>
      </c>
      <c r="J117">
        <v>0</v>
      </c>
      <c r="K117">
        <v>0</v>
      </c>
      <c r="L117" s="14">
        <f t="shared" si="5"/>
        <v>1.568870022490134E-4</v>
      </c>
      <c r="M117" s="15">
        <f t="shared" si="6"/>
        <v>4.3054527510486058E-2</v>
      </c>
      <c r="N117" s="15">
        <f t="shared" si="7"/>
        <v>349</v>
      </c>
      <c r="O117" s="15">
        <f t="shared" si="8"/>
        <v>349</v>
      </c>
      <c r="P117">
        <f t="shared" si="9"/>
        <v>-349</v>
      </c>
    </row>
    <row r="118" spans="1:16" x14ac:dyDescent="0.35">
      <c r="A118">
        <v>117</v>
      </c>
      <c r="B118" s="1">
        <v>44238</v>
      </c>
      <c r="C118" t="s">
        <v>20</v>
      </c>
      <c r="D118" t="s">
        <v>12</v>
      </c>
      <c r="E118">
        <v>983498</v>
      </c>
      <c r="F118">
        <v>3058200</v>
      </c>
      <c r="G118">
        <v>4139</v>
      </c>
      <c r="H118">
        <v>15291</v>
      </c>
      <c r="I118">
        <v>114</v>
      </c>
      <c r="J118">
        <v>1</v>
      </c>
      <c r="K118">
        <v>2771</v>
      </c>
      <c r="L118" s="14">
        <f t="shared" si="5"/>
        <v>1.3534105029102087E-3</v>
      </c>
      <c r="M118" s="15">
        <f t="shared" si="6"/>
        <v>0.27068210058204173</v>
      </c>
      <c r="N118" s="15">
        <f t="shared" si="7"/>
        <v>36.307017543859651</v>
      </c>
      <c r="O118" s="15">
        <f t="shared" si="8"/>
        <v>4139</v>
      </c>
      <c r="P118">
        <f t="shared" si="9"/>
        <v>-1368</v>
      </c>
    </row>
    <row r="119" spans="1:16" x14ac:dyDescent="0.35">
      <c r="A119">
        <v>118</v>
      </c>
      <c r="B119" s="1">
        <v>44238</v>
      </c>
      <c r="C119" t="s">
        <v>21</v>
      </c>
      <c r="D119" t="s">
        <v>12</v>
      </c>
      <c r="E119">
        <v>4387490</v>
      </c>
      <c r="F119">
        <v>26774</v>
      </c>
      <c r="G119">
        <v>17711</v>
      </c>
      <c r="H119">
        <v>893</v>
      </c>
      <c r="I119">
        <v>27</v>
      </c>
      <c r="J119">
        <v>6</v>
      </c>
      <c r="K119">
        <v>29886</v>
      </c>
      <c r="L119" s="14">
        <f t="shared" si="5"/>
        <v>0.6614999626503324</v>
      </c>
      <c r="M119" s="15">
        <f t="shared" si="6"/>
        <v>19.833146696528555</v>
      </c>
      <c r="N119" s="15">
        <f t="shared" si="7"/>
        <v>655.96296296296293</v>
      </c>
      <c r="O119" s="15">
        <f t="shared" si="8"/>
        <v>2951.8333333333335</v>
      </c>
      <c r="P119">
        <f t="shared" si="9"/>
        <v>12175</v>
      </c>
    </row>
    <row r="120" spans="1:16" x14ac:dyDescent="0.35">
      <c r="A120">
        <v>119</v>
      </c>
      <c r="B120" s="1">
        <v>44238</v>
      </c>
      <c r="C120" t="s">
        <v>22</v>
      </c>
      <c r="D120" t="s">
        <v>12</v>
      </c>
      <c r="E120">
        <v>544756</v>
      </c>
      <c r="F120">
        <v>359500</v>
      </c>
      <c r="G120">
        <v>6171</v>
      </c>
      <c r="H120">
        <v>3595</v>
      </c>
      <c r="I120">
        <v>5</v>
      </c>
      <c r="J120">
        <v>1</v>
      </c>
      <c r="K120">
        <v>677</v>
      </c>
      <c r="L120" s="14">
        <f t="shared" si="5"/>
        <v>1.7165507649513214E-2</v>
      </c>
      <c r="M120" s="15">
        <f t="shared" si="6"/>
        <v>1.7165507649513212</v>
      </c>
      <c r="N120" s="15">
        <f t="shared" si="7"/>
        <v>1234.2</v>
      </c>
      <c r="O120" s="15">
        <f t="shared" si="8"/>
        <v>6171</v>
      </c>
      <c r="P120">
        <f t="shared" si="9"/>
        <v>-5494</v>
      </c>
    </row>
    <row r="121" spans="1:16" x14ac:dyDescent="0.35">
      <c r="A121">
        <v>120</v>
      </c>
      <c r="B121" s="1">
        <v>44238</v>
      </c>
      <c r="C121" t="s">
        <v>23</v>
      </c>
      <c r="D121" t="s">
        <v>18</v>
      </c>
      <c r="E121">
        <v>374754</v>
      </c>
      <c r="F121">
        <v>900400</v>
      </c>
      <c r="G121">
        <v>128751</v>
      </c>
      <c r="H121">
        <v>9004</v>
      </c>
      <c r="I121">
        <v>227</v>
      </c>
      <c r="J121">
        <v>29</v>
      </c>
      <c r="K121">
        <v>143869</v>
      </c>
      <c r="L121" s="14">
        <f t="shared" si="5"/>
        <v>0.14299311417147934</v>
      </c>
      <c r="M121" s="15">
        <f t="shared" si="6"/>
        <v>14.299311417147933</v>
      </c>
      <c r="N121" s="15">
        <f t="shared" si="7"/>
        <v>567.18502202643174</v>
      </c>
      <c r="O121" s="15">
        <f t="shared" si="8"/>
        <v>4439.6896551724139</v>
      </c>
      <c r="P121">
        <f t="shared" si="9"/>
        <v>15118</v>
      </c>
    </row>
    <row r="122" spans="1:16" x14ac:dyDescent="0.35">
      <c r="A122">
        <v>121</v>
      </c>
      <c r="B122" s="1">
        <v>44238</v>
      </c>
      <c r="C122" t="s">
        <v>24</v>
      </c>
      <c r="D122" t="s">
        <v>25</v>
      </c>
      <c r="E122">
        <v>39889</v>
      </c>
      <c r="F122">
        <v>5125187</v>
      </c>
      <c r="G122">
        <v>193124</v>
      </c>
      <c r="H122">
        <v>12602</v>
      </c>
      <c r="I122">
        <v>482</v>
      </c>
      <c r="J122">
        <v>57</v>
      </c>
      <c r="K122">
        <v>226917</v>
      </c>
      <c r="L122" s="14">
        <f t="shared" si="5"/>
        <v>3.7681356797322714E-2</v>
      </c>
      <c r="M122" s="15">
        <f t="shared" si="6"/>
        <v>15.32486906840184</v>
      </c>
      <c r="N122" s="15">
        <f t="shared" si="7"/>
        <v>400.67219917012449</v>
      </c>
      <c r="O122" s="15">
        <f t="shared" si="8"/>
        <v>3388.1403508771928</v>
      </c>
      <c r="P122">
        <f t="shared" si="9"/>
        <v>33793</v>
      </c>
    </row>
    <row r="123" spans="1:16" x14ac:dyDescent="0.35">
      <c r="A123">
        <v>122</v>
      </c>
      <c r="B123" s="1">
        <v>44239</v>
      </c>
      <c r="C123" t="s">
        <v>11</v>
      </c>
      <c r="D123" t="s">
        <v>12</v>
      </c>
      <c r="E123">
        <v>349043</v>
      </c>
      <c r="F123">
        <v>1804868</v>
      </c>
      <c r="G123">
        <v>110004</v>
      </c>
      <c r="H123">
        <v>9607</v>
      </c>
      <c r="I123">
        <v>192</v>
      </c>
      <c r="J123">
        <v>23</v>
      </c>
      <c r="K123">
        <v>96163</v>
      </c>
      <c r="L123" s="14">
        <f t="shared" si="5"/>
        <v>6.0948501497062386E-2</v>
      </c>
      <c r="M123" s="15">
        <f t="shared" si="6"/>
        <v>11.450400749453523</v>
      </c>
      <c r="N123" s="15">
        <f t="shared" si="7"/>
        <v>572.9375</v>
      </c>
      <c r="O123" s="15">
        <f t="shared" si="8"/>
        <v>4782.782608695652</v>
      </c>
      <c r="P123">
        <f t="shared" si="9"/>
        <v>-13841</v>
      </c>
    </row>
    <row r="124" spans="1:16" x14ac:dyDescent="0.35">
      <c r="A124">
        <v>123</v>
      </c>
      <c r="B124" s="1">
        <v>44239</v>
      </c>
      <c r="C124" t="s">
        <v>13</v>
      </c>
      <c r="D124" t="s">
        <v>12</v>
      </c>
      <c r="E124">
        <v>348934</v>
      </c>
      <c r="F124">
        <v>2639200</v>
      </c>
      <c r="G124">
        <v>191722</v>
      </c>
      <c r="H124">
        <v>13196</v>
      </c>
      <c r="I124">
        <v>325</v>
      </c>
      <c r="J124">
        <v>32</v>
      </c>
      <c r="K124">
        <v>176512</v>
      </c>
      <c r="L124" s="14">
        <f t="shared" si="5"/>
        <v>7.2643983025159134E-2</v>
      </c>
      <c r="M124" s="15">
        <f t="shared" si="6"/>
        <v>14.528796605031827</v>
      </c>
      <c r="N124" s="15">
        <f t="shared" si="7"/>
        <v>589.91384615384618</v>
      </c>
      <c r="O124" s="15">
        <f t="shared" si="8"/>
        <v>5991.3125</v>
      </c>
      <c r="P124">
        <f t="shared" si="9"/>
        <v>-15210</v>
      </c>
    </row>
    <row r="125" spans="1:16" x14ac:dyDescent="0.35">
      <c r="A125">
        <v>124</v>
      </c>
      <c r="B125" s="1">
        <v>44239</v>
      </c>
      <c r="C125" t="s">
        <v>14</v>
      </c>
      <c r="D125" t="s">
        <v>15</v>
      </c>
      <c r="E125">
        <v>89459845</v>
      </c>
      <c r="F125">
        <v>161493</v>
      </c>
      <c r="G125">
        <v>59745</v>
      </c>
      <c r="H125">
        <v>3602</v>
      </c>
      <c r="I125">
        <v>72</v>
      </c>
      <c r="J125">
        <v>14</v>
      </c>
      <c r="K125">
        <v>122710</v>
      </c>
      <c r="L125" s="14">
        <f t="shared" si="5"/>
        <v>0.3699541156582638</v>
      </c>
      <c r="M125" s="15">
        <f t="shared" si="6"/>
        <v>16.586618545252637</v>
      </c>
      <c r="N125" s="15">
        <f t="shared" si="7"/>
        <v>829.79166666666663</v>
      </c>
      <c r="O125" s="15">
        <f t="shared" si="8"/>
        <v>4267.5</v>
      </c>
      <c r="P125">
        <f t="shared" si="9"/>
        <v>62965</v>
      </c>
    </row>
    <row r="126" spans="1:16" x14ac:dyDescent="0.35">
      <c r="A126">
        <v>125</v>
      </c>
      <c r="B126" s="1">
        <v>44239</v>
      </c>
      <c r="C126" t="s">
        <v>16</v>
      </c>
      <c r="D126" t="s">
        <v>15</v>
      </c>
      <c r="E126">
        <v>127823</v>
      </c>
      <c r="F126">
        <v>1502383</v>
      </c>
      <c r="G126">
        <v>86733</v>
      </c>
      <c r="H126">
        <v>9605</v>
      </c>
      <c r="I126">
        <v>192</v>
      </c>
      <c r="J126">
        <v>19</v>
      </c>
      <c r="K126">
        <v>56639</v>
      </c>
      <c r="L126" s="14">
        <f t="shared" si="5"/>
        <v>5.7730285819261797E-2</v>
      </c>
      <c r="M126" s="15">
        <f t="shared" si="6"/>
        <v>9.0299843831337849</v>
      </c>
      <c r="N126" s="15">
        <f t="shared" si="7"/>
        <v>451.734375</v>
      </c>
      <c r="O126" s="15">
        <f t="shared" si="8"/>
        <v>4564.894736842105</v>
      </c>
      <c r="P126">
        <f t="shared" si="9"/>
        <v>-30094</v>
      </c>
    </row>
    <row r="127" spans="1:16" x14ac:dyDescent="0.35">
      <c r="A127">
        <v>126</v>
      </c>
      <c r="B127" s="1">
        <v>44239</v>
      </c>
      <c r="C127" t="s">
        <v>17</v>
      </c>
      <c r="D127" t="s">
        <v>18</v>
      </c>
      <c r="E127">
        <v>10934</v>
      </c>
      <c r="F127">
        <v>1299708</v>
      </c>
      <c r="G127">
        <v>121652</v>
      </c>
      <c r="H127">
        <v>17994</v>
      </c>
      <c r="I127">
        <v>378</v>
      </c>
      <c r="J127">
        <v>61</v>
      </c>
      <c r="K127">
        <v>486841</v>
      </c>
      <c r="L127" s="14">
        <f t="shared" si="5"/>
        <v>9.3599485422879602E-2</v>
      </c>
      <c r="M127" s="15">
        <f t="shared" si="6"/>
        <v>6.7606980104479275</v>
      </c>
      <c r="N127" s="15">
        <f t="shared" si="7"/>
        <v>321.83068783068785</v>
      </c>
      <c r="O127" s="15">
        <f t="shared" si="8"/>
        <v>1994.295081967213</v>
      </c>
      <c r="P127">
        <f t="shared" si="9"/>
        <v>365189</v>
      </c>
    </row>
    <row r="128" spans="1:16" x14ac:dyDescent="0.35">
      <c r="A128">
        <v>127</v>
      </c>
      <c r="B128" s="1">
        <v>44239</v>
      </c>
      <c r="C128" t="s">
        <v>19</v>
      </c>
      <c r="D128" t="s">
        <v>12</v>
      </c>
      <c r="E128">
        <v>9034945</v>
      </c>
      <c r="F128">
        <v>3735390</v>
      </c>
      <c r="G128">
        <v>26660</v>
      </c>
      <c r="H128">
        <v>10806</v>
      </c>
      <c r="I128">
        <v>115</v>
      </c>
      <c r="J128">
        <v>9</v>
      </c>
      <c r="K128">
        <v>53523</v>
      </c>
      <c r="L128" s="14">
        <f t="shared" si="5"/>
        <v>7.1371396293291997E-3</v>
      </c>
      <c r="M128" s="15">
        <f t="shared" si="6"/>
        <v>2.4671478808069591</v>
      </c>
      <c r="N128" s="15">
        <f t="shared" si="7"/>
        <v>231.82608695652175</v>
      </c>
      <c r="O128" s="15">
        <f t="shared" si="8"/>
        <v>2962.2222222222222</v>
      </c>
      <c r="P128">
        <f t="shared" si="9"/>
        <v>26863</v>
      </c>
    </row>
    <row r="129" spans="1:16" x14ac:dyDescent="0.35">
      <c r="A129">
        <v>128</v>
      </c>
      <c r="B129" s="1">
        <v>44239</v>
      </c>
      <c r="C129" t="s">
        <v>20</v>
      </c>
      <c r="D129" t="s">
        <v>12</v>
      </c>
      <c r="E129">
        <v>983498</v>
      </c>
      <c r="F129">
        <v>7156880</v>
      </c>
      <c r="G129">
        <v>49060</v>
      </c>
      <c r="H129">
        <v>20391</v>
      </c>
      <c r="I129">
        <v>408</v>
      </c>
      <c r="J129">
        <v>15</v>
      </c>
      <c r="K129">
        <v>29715</v>
      </c>
      <c r="L129" s="14">
        <f t="shared" si="5"/>
        <v>6.8549423771252279E-3</v>
      </c>
      <c r="M129" s="15">
        <f t="shared" si="6"/>
        <v>2.4059634152322102</v>
      </c>
      <c r="N129" s="15">
        <f t="shared" si="7"/>
        <v>120.24509803921569</v>
      </c>
      <c r="O129" s="15">
        <f t="shared" si="8"/>
        <v>3270.6666666666665</v>
      </c>
      <c r="P129">
        <f t="shared" si="9"/>
        <v>-19345</v>
      </c>
    </row>
    <row r="130" spans="1:16" x14ac:dyDescent="0.35">
      <c r="A130">
        <v>129</v>
      </c>
      <c r="B130" s="1">
        <v>44239</v>
      </c>
      <c r="C130" t="s">
        <v>21</v>
      </c>
      <c r="D130" t="s">
        <v>12</v>
      </c>
      <c r="E130">
        <v>4387490</v>
      </c>
      <c r="F130">
        <v>42587</v>
      </c>
      <c r="G130">
        <v>11278</v>
      </c>
      <c r="H130">
        <v>1207</v>
      </c>
      <c r="I130">
        <v>34</v>
      </c>
      <c r="J130">
        <v>8</v>
      </c>
      <c r="K130">
        <v>39848</v>
      </c>
      <c r="L130" s="14">
        <f t="shared" si="5"/>
        <v>0.26482259844553502</v>
      </c>
      <c r="M130" s="15">
        <f t="shared" si="6"/>
        <v>9.3438276719138358</v>
      </c>
      <c r="N130" s="15">
        <f t="shared" si="7"/>
        <v>331.70588235294116</v>
      </c>
      <c r="O130" s="15">
        <f t="shared" si="8"/>
        <v>1409.75</v>
      </c>
      <c r="P130">
        <f t="shared" si="9"/>
        <v>28570</v>
      </c>
    </row>
    <row r="131" spans="1:16" x14ac:dyDescent="0.35">
      <c r="A131">
        <v>130</v>
      </c>
      <c r="B131" s="1">
        <v>44239</v>
      </c>
      <c r="C131" t="s">
        <v>22</v>
      </c>
      <c r="D131" t="s">
        <v>12</v>
      </c>
      <c r="E131">
        <v>544756</v>
      </c>
      <c r="F131">
        <v>480000</v>
      </c>
      <c r="G131">
        <v>44581</v>
      </c>
      <c r="H131">
        <v>4800</v>
      </c>
      <c r="I131">
        <v>33</v>
      </c>
      <c r="J131">
        <v>5</v>
      </c>
      <c r="K131">
        <v>6945</v>
      </c>
      <c r="L131" s="14">
        <f t="shared" ref="L131:L194" si="10">G131/F131</f>
        <v>9.2877083333333332E-2</v>
      </c>
      <c r="M131" s="15">
        <f t="shared" ref="M131:M194" si="11">G131/H131</f>
        <v>9.2877083333333328</v>
      </c>
      <c r="N131" s="15">
        <f t="shared" ref="N131:N194" si="12">IF(I131 = 0,G131,G131/I131)</f>
        <v>1350.939393939394</v>
      </c>
      <c r="O131" s="15">
        <f t="shared" ref="O131:O194" si="13">IF(J131 = 0,G131,G131/J131)</f>
        <v>8916.2000000000007</v>
      </c>
      <c r="P131">
        <f t="shared" ref="P131:P194" si="14">K131 - G131</f>
        <v>-37636</v>
      </c>
    </row>
    <row r="132" spans="1:16" x14ac:dyDescent="0.35">
      <c r="A132">
        <v>131</v>
      </c>
      <c r="B132" s="1">
        <v>44239</v>
      </c>
      <c r="C132" t="s">
        <v>23</v>
      </c>
      <c r="D132" t="s">
        <v>18</v>
      </c>
      <c r="E132">
        <v>374754</v>
      </c>
      <c r="F132">
        <v>1200300</v>
      </c>
      <c r="G132">
        <v>308572</v>
      </c>
      <c r="H132">
        <v>12003</v>
      </c>
      <c r="I132">
        <v>412</v>
      </c>
      <c r="J132">
        <v>79</v>
      </c>
      <c r="K132">
        <v>393499</v>
      </c>
      <c r="L132" s="14">
        <f t="shared" si="10"/>
        <v>0.25707906356744148</v>
      </c>
      <c r="M132" s="15">
        <f t="shared" si="11"/>
        <v>25.707906356744147</v>
      </c>
      <c r="N132" s="15">
        <f t="shared" si="12"/>
        <v>748.96116504854365</v>
      </c>
      <c r="O132" s="15">
        <f t="shared" si="13"/>
        <v>3905.9746835443038</v>
      </c>
      <c r="P132">
        <f t="shared" si="14"/>
        <v>84927</v>
      </c>
    </row>
    <row r="133" spans="1:16" x14ac:dyDescent="0.35">
      <c r="A133">
        <v>132</v>
      </c>
      <c r="B133" s="1">
        <v>44239</v>
      </c>
      <c r="C133" t="s">
        <v>24</v>
      </c>
      <c r="D133" t="s">
        <v>25</v>
      </c>
      <c r="E133">
        <v>39889</v>
      </c>
      <c r="F133">
        <v>10819771</v>
      </c>
      <c r="G133">
        <v>145201</v>
      </c>
      <c r="H133">
        <v>16808</v>
      </c>
      <c r="I133">
        <v>336</v>
      </c>
      <c r="J133">
        <v>49</v>
      </c>
      <c r="K133">
        <v>195069</v>
      </c>
      <c r="L133" s="14">
        <f t="shared" si="10"/>
        <v>1.3419969794185109E-2</v>
      </c>
      <c r="M133" s="15">
        <f t="shared" si="11"/>
        <v>8.6388029509757267</v>
      </c>
      <c r="N133" s="15">
        <f t="shared" si="12"/>
        <v>432.14583333333331</v>
      </c>
      <c r="O133" s="15">
        <f t="shared" si="13"/>
        <v>2963.2857142857142</v>
      </c>
      <c r="P133">
        <f t="shared" si="14"/>
        <v>49868</v>
      </c>
    </row>
    <row r="134" spans="1:16" x14ac:dyDescent="0.35">
      <c r="A134">
        <v>133</v>
      </c>
      <c r="B134" s="1">
        <v>44240</v>
      </c>
      <c r="C134" t="s">
        <v>11</v>
      </c>
      <c r="D134" t="s">
        <v>12</v>
      </c>
      <c r="E134">
        <v>349043</v>
      </c>
      <c r="F134">
        <v>1496322</v>
      </c>
      <c r="G134">
        <v>308692</v>
      </c>
      <c r="H134">
        <v>11990</v>
      </c>
      <c r="I134">
        <v>397</v>
      </c>
      <c r="J134">
        <v>60</v>
      </c>
      <c r="K134">
        <v>341880</v>
      </c>
      <c r="L134" s="14">
        <f t="shared" si="10"/>
        <v>0.20630051553074807</v>
      </c>
      <c r="M134" s="15">
        <f t="shared" si="11"/>
        <v>25.745788156797332</v>
      </c>
      <c r="N134" s="15">
        <f t="shared" si="12"/>
        <v>777.56171284634763</v>
      </c>
      <c r="O134" s="15">
        <f t="shared" si="13"/>
        <v>5144.8666666666668</v>
      </c>
      <c r="P134">
        <f t="shared" si="14"/>
        <v>33188</v>
      </c>
    </row>
    <row r="135" spans="1:16" x14ac:dyDescent="0.35">
      <c r="A135">
        <v>134</v>
      </c>
      <c r="B135" s="1">
        <v>44240</v>
      </c>
      <c r="C135" t="s">
        <v>13</v>
      </c>
      <c r="D135" t="s">
        <v>12</v>
      </c>
      <c r="E135">
        <v>348934</v>
      </c>
      <c r="F135">
        <v>2358224</v>
      </c>
      <c r="G135">
        <v>325444</v>
      </c>
      <c r="H135">
        <v>16506</v>
      </c>
      <c r="I135">
        <v>655</v>
      </c>
      <c r="J135">
        <v>52</v>
      </c>
      <c r="K135">
        <v>262184</v>
      </c>
      <c r="L135" s="14">
        <f t="shared" si="10"/>
        <v>0.13800385374756596</v>
      </c>
      <c r="M135" s="15">
        <f t="shared" si="11"/>
        <v>19.716709075487703</v>
      </c>
      <c r="N135" s="15">
        <f t="shared" si="12"/>
        <v>496.86106870229008</v>
      </c>
      <c r="O135" s="15">
        <f t="shared" si="13"/>
        <v>6258.5384615384619</v>
      </c>
      <c r="P135">
        <f t="shared" si="14"/>
        <v>-63260</v>
      </c>
    </row>
    <row r="136" spans="1:16" x14ac:dyDescent="0.35">
      <c r="A136">
        <v>135</v>
      </c>
      <c r="B136" s="1">
        <v>44240</v>
      </c>
      <c r="C136" t="s">
        <v>14</v>
      </c>
      <c r="D136" t="s">
        <v>15</v>
      </c>
      <c r="E136">
        <v>89459845</v>
      </c>
      <c r="F136">
        <v>225350</v>
      </c>
      <c r="G136">
        <v>61588</v>
      </c>
      <c r="H136">
        <v>4507</v>
      </c>
      <c r="I136">
        <v>100</v>
      </c>
      <c r="J136">
        <v>17</v>
      </c>
      <c r="K136">
        <v>152660</v>
      </c>
      <c r="L136" s="14">
        <f t="shared" si="10"/>
        <v>0.27329931218105169</v>
      </c>
      <c r="M136" s="15">
        <f t="shared" si="11"/>
        <v>13.664965609052585</v>
      </c>
      <c r="N136" s="15">
        <f t="shared" si="12"/>
        <v>615.88</v>
      </c>
      <c r="O136" s="15">
        <f t="shared" si="13"/>
        <v>3622.8235294117649</v>
      </c>
      <c r="P136">
        <f t="shared" si="14"/>
        <v>91072</v>
      </c>
    </row>
    <row r="137" spans="1:16" x14ac:dyDescent="0.35">
      <c r="A137">
        <v>136</v>
      </c>
      <c r="B137" s="1">
        <v>44240</v>
      </c>
      <c r="C137" t="s">
        <v>16</v>
      </c>
      <c r="D137" t="s">
        <v>15</v>
      </c>
      <c r="E137">
        <v>127823</v>
      </c>
      <c r="F137">
        <v>3452027</v>
      </c>
      <c r="G137">
        <v>216562</v>
      </c>
      <c r="H137">
        <v>12010</v>
      </c>
      <c r="I137">
        <v>378</v>
      </c>
      <c r="J137">
        <v>56</v>
      </c>
      <c r="K137">
        <v>123088</v>
      </c>
      <c r="L137" s="14">
        <f t="shared" si="10"/>
        <v>6.2734735272928055E-2</v>
      </c>
      <c r="M137" s="15">
        <f t="shared" si="11"/>
        <v>18.031806827643631</v>
      </c>
      <c r="N137" s="15">
        <f t="shared" si="12"/>
        <v>572.9153439153439</v>
      </c>
      <c r="O137" s="15">
        <f t="shared" si="13"/>
        <v>3867.1785714285716</v>
      </c>
      <c r="P137">
        <f t="shared" si="14"/>
        <v>-93474</v>
      </c>
    </row>
    <row r="138" spans="1:16" x14ac:dyDescent="0.35">
      <c r="A138">
        <v>137</v>
      </c>
      <c r="B138" s="1">
        <v>44240</v>
      </c>
      <c r="C138" t="s">
        <v>17</v>
      </c>
      <c r="D138" t="s">
        <v>18</v>
      </c>
      <c r="E138">
        <v>10934</v>
      </c>
      <c r="F138">
        <v>2250900</v>
      </c>
      <c r="G138">
        <v>205045</v>
      </c>
      <c r="H138">
        <v>22509</v>
      </c>
      <c r="I138">
        <v>790</v>
      </c>
      <c r="J138">
        <v>158</v>
      </c>
      <c r="K138">
        <v>1296550</v>
      </c>
      <c r="L138" s="14">
        <f t="shared" si="10"/>
        <v>9.1094673241814389E-2</v>
      </c>
      <c r="M138" s="15">
        <f t="shared" si="11"/>
        <v>9.1094673241814377</v>
      </c>
      <c r="N138" s="15">
        <f t="shared" si="12"/>
        <v>259.55063291139243</v>
      </c>
      <c r="O138" s="15">
        <f t="shared" si="13"/>
        <v>1297.753164556962</v>
      </c>
      <c r="P138">
        <f t="shared" si="14"/>
        <v>1091505</v>
      </c>
    </row>
    <row r="139" spans="1:16" x14ac:dyDescent="0.35">
      <c r="A139">
        <v>138</v>
      </c>
      <c r="B139" s="1">
        <v>44240</v>
      </c>
      <c r="C139" t="s">
        <v>19</v>
      </c>
      <c r="D139" t="s">
        <v>12</v>
      </c>
      <c r="E139">
        <v>9034945</v>
      </c>
      <c r="F139">
        <v>2698200</v>
      </c>
      <c r="G139">
        <v>88845</v>
      </c>
      <c r="H139">
        <v>13491</v>
      </c>
      <c r="I139">
        <v>219</v>
      </c>
      <c r="J139">
        <v>26</v>
      </c>
      <c r="K139">
        <v>176384</v>
      </c>
      <c r="L139" s="14">
        <f t="shared" si="10"/>
        <v>3.2927507227040249E-2</v>
      </c>
      <c r="M139" s="15">
        <f t="shared" si="11"/>
        <v>6.5855014454080498</v>
      </c>
      <c r="N139" s="15">
        <f t="shared" si="12"/>
        <v>405.6849315068493</v>
      </c>
      <c r="O139" s="15">
        <f t="shared" si="13"/>
        <v>3417.1153846153848</v>
      </c>
      <c r="P139">
        <f t="shared" si="14"/>
        <v>87539</v>
      </c>
    </row>
    <row r="140" spans="1:16" x14ac:dyDescent="0.35">
      <c r="A140">
        <v>139</v>
      </c>
      <c r="B140" s="1">
        <v>44240</v>
      </c>
      <c r="C140" t="s">
        <v>20</v>
      </c>
      <c r="D140" t="s">
        <v>12</v>
      </c>
      <c r="E140">
        <v>983498</v>
      </c>
      <c r="F140">
        <v>5100600</v>
      </c>
      <c r="G140">
        <v>16657</v>
      </c>
      <c r="H140">
        <v>25503</v>
      </c>
      <c r="I140">
        <v>510</v>
      </c>
      <c r="J140">
        <v>6</v>
      </c>
      <c r="K140">
        <v>10134</v>
      </c>
      <c r="L140" s="14">
        <f t="shared" si="10"/>
        <v>3.2656942320511313E-3</v>
      </c>
      <c r="M140" s="15">
        <f t="shared" si="11"/>
        <v>0.65313884641022624</v>
      </c>
      <c r="N140" s="15">
        <f t="shared" si="12"/>
        <v>32.660784313725493</v>
      </c>
      <c r="O140" s="15">
        <f t="shared" si="13"/>
        <v>2776.1666666666665</v>
      </c>
      <c r="P140">
        <f t="shared" si="14"/>
        <v>-6523</v>
      </c>
    </row>
    <row r="141" spans="1:16" x14ac:dyDescent="0.35">
      <c r="A141">
        <v>140</v>
      </c>
      <c r="B141" s="1">
        <v>44240</v>
      </c>
      <c r="C141" t="s">
        <v>21</v>
      </c>
      <c r="D141" t="s">
        <v>12</v>
      </c>
      <c r="E141">
        <v>4387490</v>
      </c>
      <c r="F141">
        <v>50333</v>
      </c>
      <c r="G141">
        <v>8367</v>
      </c>
      <c r="H141">
        <v>1510</v>
      </c>
      <c r="I141">
        <v>19</v>
      </c>
      <c r="J141">
        <v>4</v>
      </c>
      <c r="K141">
        <v>18828</v>
      </c>
      <c r="L141" s="14">
        <f t="shared" si="10"/>
        <v>0.16623288895952953</v>
      </c>
      <c r="M141" s="15">
        <f t="shared" si="11"/>
        <v>5.5410596026490069</v>
      </c>
      <c r="N141" s="15">
        <f t="shared" si="12"/>
        <v>440.36842105263156</v>
      </c>
      <c r="O141" s="15">
        <f t="shared" si="13"/>
        <v>2091.75</v>
      </c>
      <c r="P141">
        <f t="shared" si="14"/>
        <v>10461</v>
      </c>
    </row>
    <row r="142" spans="1:16" x14ac:dyDescent="0.35">
      <c r="A142">
        <v>141</v>
      </c>
      <c r="B142" s="1">
        <v>44240</v>
      </c>
      <c r="C142" t="s">
        <v>22</v>
      </c>
      <c r="D142" t="s">
        <v>12</v>
      </c>
      <c r="E142">
        <v>544756</v>
      </c>
      <c r="F142">
        <v>495013</v>
      </c>
      <c r="G142">
        <v>171332</v>
      </c>
      <c r="H142">
        <v>6006</v>
      </c>
      <c r="I142">
        <v>128</v>
      </c>
      <c r="J142">
        <v>19</v>
      </c>
      <c r="K142">
        <v>24035</v>
      </c>
      <c r="L142" s="14">
        <f t="shared" si="10"/>
        <v>0.34611616260583056</v>
      </c>
      <c r="M142" s="15">
        <f t="shared" si="11"/>
        <v>28.526806526806528</v>
      </c>
      <c r="N142" s="15">
        <f t="shared" si="12"/>
        <v>1338.53125</v>
      </c>
      <c r="O142" s="15">
        <f t="shared" si="13"/>
        <v>9017.4736842105267</v>
      </c>
      <c r="P142">
        <f t="shared" si="14"/>
        <v>-147297</v>
      </c>
    </row>
    <row r="143" spans="1:16" x14ac:dyDescent="0.35">
      <c r="A143">
        <v>142</v>
      </c>
      <c r="B143" s="1">
        <v>44240</v>
      </c>
      <c r="C143" t="s">
        <v>23</v>
      </c>
      <c r="D143" t="s">
        <v>18</v>
      </c>
      <c r="E143">
        <v>374754</v>
      </c>
      <c r="F143">
        <v>1499200</v>
      </c>
      <c r="G143">
        <v>32770</v>
      </c>
      <c r="H143">
        <v>14992</v>
      </c>
      <c r="I143">
        <v>50</v>
      </c>
      <c r="J143">
        <v>8</v>
      </c>
      <c r="K143">
        <v>43976</v>
      </c>
      <c r="L143" s="14">
        <f t="shared" si="10"/>
        <v>2.1858324439701173E-2</v>
      </c>
      <c r="M143" s="15">
        <f t="shared" si="11"/>
        <v>2.1858324439701176</v>
      </c>
      <c r="N143" s="15">
        <f t="shared" si="12"/>
        <v>655.4</v>
      </c>
      <c r="O143" s="15">
        <f t="shared" si="13"/>
        <v>4096.25</v>
      </c>
      <c r="P143">
        <f t="shared" si="14"/>
        <v>11206</v>
      </c>
    </row>
    <row r="144" spans="1:16" x14ac:dyDescent="0.35">
      <c r="A144">
        <v>143</v>
      </c>
      <c r="B144" s="1">
        <v>44240</v>
      </c>
      <c r="C144" t="s">
        <v>24</v>
      </c>
      <c r="D144" t="s">
        <v>25</v>
      </c>
      <c r="E144">
        <v>39889</v>
      </c>
      <c r="F144">
        <v>17890507</v>
      </c>
      <c r="G144">
        <v>390105</v>
      </c>
      <c r="H144">
        <v>20993</v>
      </c>
      <c r="I144">
        <v>734</v>
      </c>
      <c r="J144">
        <v>118</v>
      </c>
      <c r="K144">
        <v>353174</v>
      </c>
      <c r="L144" s="14">
        <f t="shared" si="10"/>
        <v>2.1805139451889204E-2</v>
      </c>
      <c r="M144" s="15">
        <f t="shared" si="11"/>
        <v>18.58262277902158</v>
      </c>
      <c r="N144" s="15">
        <f t="shared" si="12"/>
        <v>531.47820163487734</v>
      </c>
      <c r="O144" s="15">
        <f t="shared" si="13"/>
        <v>3305.9745762711864</v>
      </c>
      <c r="P144">
        <f t="shared" si="14"/>
        <v>-36931</v>
      </c>
    </row>
    <row r="145" spans="1:16" x14ac:dyDescent="0.35">
      <c r="A145">
        <v>144</v>
      </c>
      <c r="B145" s="1">
        <v>44241</v>
      </c>
      <c r="C145" t="s">
        <v>11</v>
      </c>
      <c r="D145" t="s">
        <v>12</v>
      </c>
      <c r="E145">
        <v>349043</v>
      </c>
      <c r="F145">
        <v>2452315</v>
      </c>
      <c r="G145">
        <v>60245</v>
      </c>
      <c r="H145">
        <v>14406</v>
      </c>
      <c r="I145">
        <v>110</v>
      </c>
      <c r="J145">
        <v>14</v>
      </c>
      <c r="K145">
        <v>63560</v>
      </c>
      <c r="L145" s="14">
        <f t="shared" si="10"/>
        <v>2.4566583004222542E-2</v>
      </c>
      <c r="M145" s="15">
        <f t="shared" si="11"/>
        <v>4.1819380813549909</v>
      </c>
      <c r="N145" s="15">
        <f t="shared" si="12"/>
        <v>547.68181818181813</v>
      </c>
      <c r="O145" s="15">
        <f t="shared" si="13"/>
        <v>4303.2142857142853</v>
      </c>
      <c r="P145">
        <f t="shared" si="14"/>
        <v>3315</v>
      </c>
    </row>
    <row r="146" spans="1:16" x14ac:dyDescent="0.35">
      <c r="A146">
        <v>145</v>
      </c>
      <c r="B146" s="1">
        <v>44241</v>
      </c>
      <c r="C146" t="s">
        <v>13</v>
      </c>
      <c r="D146" t="s">
        <v>12</v>
      </c>
      <c r="E146">
        <v>348934</v>
      </c>
      <c r="F146">
        <v>7936534</v>
      </c>
      <c r="G146">
        <v>197948</v>
      </c>
      <c r="H146">
        <v>19797</v>
      </c>
      <c r="I146">
        <v>396</v>
      </c>
      <c r="J146">
        <v>30</v>
      </c>
      <c r="K146">
        <v>149430</v>
      </c>
      <c r="L146" s="14">
        <f t="shared" si="10"/>
        <v>2.4941366092553752E-2</v>
      </c>
      <c r="M146" s="15">
        <f t="shared" si="11"/>
        <v>9.9988887205132091</v>
      </c>
      <c r="N146" s="15">
        <f t="shared" si="12"/>
        <v>499.86868686868689</v>
      </c>
      <c r="O146" s="15">
        <f t="shared" si="13"/>
        <v>6598.2666666666664</v>
      </c>
      <c r="P146">
        <f t="shared" si="14"/>
        <v>-48518</v>
      </c>
    </row>
    <row r="147" spans="1:16" x14ac:dyDescent="0.35">
      <c r="A147">
        <v>146</v>
      </c>
      <c r="B147" s="1">
        <v>44241</v>
      </c>
      <c r="C147" t="s">
        <v>14</v>
      </c>
      <c r="D147" t="s">
        <v>15</v>
      </c>
      <c r="E147">
        <v>89459845</v>
      </c>
      <c r="F147">
        <v>263754</v>
      </c>
      <c r="G147">
        <v>56440</v>
      </c>
      <c r="H147">
        <v>5409</v>
      </c>
      <c r="I147">
        <v>90</v>
      </c>
      <c r="J147">
        <v>11</v>
      </c>
      <c r="K147">
        <v>84183</v>
      </c>
      <c r="L147" s="14">
        <f t="shared" si="10"/>
        <v>0.21398727602235415</v>
      </c>
      <c r="M147" s="15">
        <f t="shared" si="11"/>
        <v>10.434461083379553</v>
      </c>
      <c r="N147" s="15">
        <f t="shared" si="12"/>
        <v>627.11111111111109</v>
      </c>
      <c r="O147" s="15">
        <f t="shared" si="13"/>
        <v>5130.909090909091</v>
      </c>
      <c r="P147">
        <f t="shared" si="14"/>
        <v>27743</v>
      </c>
    </row>
    <row r="148" spans="1:16" x14ac:dyDescent="0.35">
      <c r="A148">
        <v>147</v>
      </c>
      <c r="B148" s="1">
        <v>44241</v>
      </c>
      <c r="C148" t="s">
        <v>16</v>
      </c>
      <c r="D148" t="s">
        <v>15</v>
      </c>
      <c r="E148">
        <v>127823</v>
      </c>
      <c r="F148">
        <v>3111389</v>
      </c>
      <c r="G148">
        <v>196998</v>
      </c>
      <c r="H148">
        <v>14390</v>
      </c>
      <c r="I148">
        <v>498</v>
      </c>
      <c r="J148">
        <v>48</v>
      </c>
      <c r="K148">
        <v>101280</v>
      </c>
      <c r="L148" s="14">
        <f t="shared" si="10"/>
        <v>6.3315130316395671E-2</v>
      </c>
      <c r="M148" s="15">
        <f t="shared" si="11"/>
        <v>13.689923558026408</v>
      </c>
      <c r="N148" s="15">
        <f t="shared" si="12"/>
        <v>395.57831325301203</v>
      </c>
      <c r="O148" s="15">
        <f t="shared" si="13"/>
        <v>4104.125</v>
      </c>
      <c r="P148">
        <f t="shared" si="14"/>
        <v>-95718</v>
      </c>
    </row>
    <row r="149" spans="1:16" x14ac:dyDescent="0.35">
      <c r="A149">
        <v>148</v>
      </c>
      <c r="B149" s="1">
        <v>44241</v>
      </c>
      <c r="C149" t="s">
        <v>17</v>
      </c>
      <c r="D149" t="s">
        <v>18</v>
      </c>
      <c r="E149">
        <v>10934</v>
      </c>
      <c r="F149">
        <v>2511956</v>
      </c>
      <c r="G149">
        <v>231751</v>
      </c>
      <c r="H149">
        <v>26993</v>
      </c>
      <c r="I149">
        <v>540</v>
      </c>
      <c r="J149">
        <v>85</v>
      </c>
      <c r="K149">
        <v>733550</v>
      </c>
      <c r="L149" s="14">
        <f t="shared" si="10"/>
        <v>9.2259179699007474E-2</v>
      </c>
      <c r="M149" s="15">
        <f t="shared" si="11"/>
        <v>8.5855962656985145</v>
      </c>
      <c r="N149" s="15">
        <f t="shared" si="12"/>
        <v>429.16851851851851</v>
      </c>
      <c r="O149" s="15">
        <f t="shared" si="13"/>
        <v>2726.4823529411765</v>
      </c>
      <c r="P149">
        <f t="shared" si="14"/>
        <v>501799</v>
      </c>
    </row>
    <row r="150" spans="1:16" x14ac:dyDescent="0.35">
      <c r="A150">
        <v>149</v>
      </c>
      <c r="B150" s="1">
        <v>44241</v>
      </c>
      <c r="C150" t="s">
        <v>19</v>
      </c>
      <c r="D150" t="s">
        <v>12</v>
      </c>
      <c r="E150">
        <v>9034945</v>
      </c>
      <c r="F150">
        <v>3239400</v>
      </c>
      <c r="G150">
        <v>312844</v>
      </c>
      <c r="H150">
        <v>16197</v>
      </c>
      <c r="I150">
        <v>604</v>
      </c>
      <c r="J150">
        <v>72</v>
      </c>
      <c r="K150">
        <v>377352</v>
      </c>
      <c r="L150" s="14">
        <f t="shared" si="10"/>
        <v>9.6574674322405379E-2</v>
      </c>
      <c r="M150" s="15">
        <f t="shared" si="11"/>
        <v>19.314934864481078</v>
      </c>
      <c r="N150" s="15">
        <f t="shared" si="12"/>
        <v>517.95364238410593</v>
      </c>
      <c r="O150" s="15">
        <f t="shared" si="13"/>
        <v>4345.0555555555557</v>
      </c>
      <c r="P150">
        <f t="shared" si="14"/>
        <v>64508</v>
      </c>
    </row>
    <row r="151" spans="1:16" x14ac:dyDescent="0.35">
      <c r="A151">
        <v>150</v>
      </c>
      <c r="B151" s="1">
        <v>44241</v>
      </c>
      <c r="C151" t="s">
        <v>20</v>
      </c>
      <c r="D151" t="s">
        <v>12</v>
      </c>
      <c r="E151">
        <v>983498</v>
      </c>
      <c r="F151">
        <v>5130500</v>
      </c>
      <c r="G151">
        <v>218228</v>
      </c>
      <c r="H151">
        <v>30602</v>
      </c>
      <c r="I151">
        <v>935</v>
      </c>
      <c r="J151">
        <v>54</v>
      </c>
      <c r="K151">
        <v>119718</v>
      </c>
      <c r="L151" s="14">
        <f t="shared" si="10"/>
        <v>4.2535425397134785E-2</v>
      </c>
      <c r="M151" s="15">
        <f t="shared" si="11"/>
        <v>7.1311678975230377</v>
      </c>
      <c r="N151" s="15">
        <f t="shared" si="12"/>
        <v>233.39893048128343</v>
      </c>
      <c r="O151" s="15">
        <f t="shared" si="13"/>
        <v>4041.2592592592591</v>
      </c>
      <c r="P151">
        <f t="shared" si="14"/>
        <v>-98510</v>
      </c>
    </row>
    <row r="152" spans="1:16" x14ac:dyDescent="0.35">
      <c r="A152">
        <v>151</v>
      </c>
      <c r="B152" s="1">
        <v>44241</v>
      </c>
      <c r="C152" t="s">
        <v>21</v>
      </c>
      <c r="D152" t="s">
        <v>12</v>
      </c>
      <c r="E152">
        <v>4387490</v>
      </c>
      <c r="F152">
        <v>55495</v>
      </c>
      <c r="G152">
        <v>4764</v>
      </c>
      <c r="H152">
        <v>1790</v>
      </c>
      <c r="I152">
        <v>10</v>
      </c>
      <c r="J152">
        <v>2</v>
      </c>
      <c r="K152">
        <v>10902</v>
      </c>
      <c r="L152" s="14">
        <f t="shared" si="10"/>
        <v>8.5845571673123705E-2</v>
      </c>
      <c r="M152" s="15">
        <f t="shared" si="11"/>
        <v>2.6614525139664806</v>
      </c>
      <c r="N152" s="15">
        <f t="shared" si="12"/>
        <v>476.4</v>
      </c>
      <c r="O152" s="15">
        <f t="shared" si="13"/>
        <v>2382</v>
      </c>
      <c r="P152">
        <f t="shared" si="14"/>
        <v>6138</v>
      </c>
    </row>
    <row r="153" spans="1:16" x14ac:dyDescent="0.35">
      <c r="A153">
        <v>152</v>
      </c>
      <c r="B153" s="1">
        <v>44241</v>
      </c>
      <c r="C153" t="s">
        <v>22</v>
      </c>
      <c r="D153" t="s">
        <v>12</v>
      </c>
      <c r="E153">
        <v>544756</v>
      </c>
      <c r="F153">
        <v>605220</v>
      </c>
      <c r="G153">
        <v>170719</v>
      </c>
      <c r="H153">
        <v>7205</v>
      </c>
      <c r="I153">
        <v>142</v>
      </c>
      <c r="J153">
        <v>21</v>
      </c>
      <c r="K153">
        <v>14280</v>
      </c>
      <c r="L153" s="14">
        <f t="shared" si="10"/>
        <v>0.28207759161957635</v>
      </c>
      <c r="M153" s="15">
        <f t="shared" si="11"/>
        <v>23.694517696044414</v>
      </c>
      <c r="N153" s="15">
        <f t="shared" si="12"/>
        <v>1202.2464788732395</v>
      </c>
      <c r="O153" s="15">
        <f t="shared" si="13"/>
        <v>8129.4761904761908</v>
      </c>
      <c r="P153">
        <f t="shared" si="14"/>
        <v>-156439</v>
      </c>
    </row>
    <row r="154" spans="1:16" x14ac:dyDescent="0.35">
      <c r="A154">
        <v>153</v>
      </c>
      <c r="B154" s="1">
        <v>44241</v>
      </c>
      <c r="C154" t="s">
        <v>23</v>
      </c>
      <c r="D154" t="s">
        <v>18</v>
      </c>
      <c r="E154">
        <v>374754</v>
      </c>
      <c r="F154">
        <v>2429465</v>
      </c>
      <c r="G154">
        <v>205870</v>
      </c>
      <c r="H154">
        <v>17998</v>
      </c>
      <c r="I154">
        <v>354</v>
      </c>
      <c r="J154">
        <v>53</v>
      </c>
      <c r="K154">
        <v>306817</v>
      </c>
      <c r="L154" s="14">
        <f t="shared" si="10"/>
        <v>8.4738821098472292E-2</v>
      </c>
      <c r="M154" s="15">
        <f t="shared" si="11"/>
        <v>11.438493165907323</v>
      </c>
      <c r="N154" s="15">
        <f t="shared" si="12"/>
        <v>581.55367231638422</v>
      </c>
      <c r="O154" s="15">
        <f t="shared" si="13"/>
        <v>3884.3396226415093</v>
      </c>
      <c r="P154">
        <f t="shared" si="14"/>
        <v>100947</v>
      </c>
    </row>
    <row r="155" spans="1:16" x14ac:dyDescent="0.35">
      <c r="A155">
        <v>154</v>
      </c>
      <c r="B155" s="1">
        <v>44241</v>
      </c>
      <c r="C155" t="s">
        <v>24</v>
      </c>
      <c r="D155" t="s">
        <v>25</v>
      </c>
      <c r="E155">
        <v>39889</v>
      </c>
      <c r="F155">
        <v>7218480</v>
      </c>
      <c r="G155">
        <v>225274</v>
      </c>
      <c r="H155">
        <v>25190</v>
      </c>
      <c r="I155">
        <v>504</v>
      </c>
      <c r="J155">
        <v>76</v>
      </c>
      <c r="K155">
        <v>236056</v>
      </c>
      <c r="L155" s="14">
        <f t="shared" si="10"/>
        <v>3.1207955137369639E-2</v>
      </c>
      <c r="M155" s="15">
        <f t="shared" si="11"/>
        <v>8.9429932512901953</v>
      </c>
      <c r="N155" s="15">
        <f t="shared" si="12"/>
        <v>446.97222222222223</v>
      </c>
      <c r="O155" s="15">
        <f t="shared" si="13"/>
        <v>2964.1315789473683</v>
      </c>
      <c r="P155">
        <f t="shared" si="14"/>
        <v>10782</v>
      </c>
    </row>
    <row r="156" spans="1:16" x14ac:dyDescent="0.35">
      <c r="A156">
        <v>155</v>
      </c>
      <c r="B156" s="1">
        <v>44242</v>
      </c>
      <c r="C156" t="s">
        <v>11</v>
      </c>
      <c r="D156" t="s">
        <v>12</v>
      </c>
      <c r="E156">
        <v>349043</v>
      </c>
      <c r="F156">
        <v>3361800</v>
      </c>
      <c r="G156">
        <v>168064</v>
      </c>
      <c r="H156">
        <v>16809</v>
      </c>
      <c r="I156">
        <v>247</v>
      </c>
      <c r="J156">
        <v>30</v>
      </c>
      <c r="K156">
        <v>149430</v>
      </c>
      <c r="L156" s="14">
        <f t="shared" si="10"/>
        <v>4.9992266047950505E-2</v>
      </c>
      <c r="M156" s="15">
        <f t="shared" si="11"/>
        <v>9.9984532095901013</v>
      </c>
      <c r="N156" s="15">
        <f t="shared" si="12"/>
        <v>680.42105263157896</v>
      </c>
      <c r="O156" s="15">
        <f t="shared" si="13"/>
        <v>5602.1333333333332</v>
      </c>
      <c r="P156">
        <f t="shared" si="14"/>
        <v>-18634</v>
      </c>
    </row>
    <row r="157" spans="1:16" x14ac:dyDescent="0.35">
      <c r="A157">
        <v>156</v>
      </c>
      <c r="B157" s="1">
        <v>44242</v>
      </c>
      <c r="C157" t="s">
        <v>13</v>
      </c>
      <c r="D157" t="s">
        <v>12</v>
      </c>
      <c r="E157">
        <v>348934</v>
      </c>
      <c r="F157">
        <v>3441545</v>
      </c>
      <c r="G157">
        <v>593576</v>
      </c>
      <c r="H157">
        <v>23103</v>
      </c>
      <c r="I157">
        <v>694</v>
      </c>
      <c r="J157">
        <v>81</v>
      </c>
      <c r="K157">
        <v>403461</v>
      </c>
      <c r="L157" s="14">
        <f t="shared" si="10"/>
        <v>0.17247370003879073</v>
      </c>
      <c r="M157" s="15">
        <f t="shared" si="11"/>
        <v>25.692594035406657</v>
      </c>
      <c r="N157" s="15">
        <f t="shared" si="12"/>
        <v>855.29682997118152</v>
      </c>
      <c r="O157" s="15">
        <f t="shared" si="13"/>
        <v>7328.0987654320988</v>
      </c>
      <c r="P157">
        <f t="shared" si="14"/>
        <v>-190115</v>
      </c>
    </row>
    <row r="158" spans="1:16" x14ac:dyDescent="0.35">
      <c r="A158">
        <v>157</v>
      </c>
      <c r="B158" s="1">
        <v>44242</v>
      </c>
      <c r="C158" t="s">
        <v>14</v>
      </c>
      <c r="D158" t="s">
        <v>15</v>
      </c>
      <c r="E158">
        <v>89459845</v>
      </c>
      <c r="F158">
        <v>315350</v>
      </c>
      <c r="G158">
        <v>82931</v>
      </c>
      <c r="H158">
        <v>6307</v>
      </c>
      <c r="I158">
        <v>126</v>
      </c>
      <c r="J158">
        <v>19</v>
      </c>
      <c r="K158">
        <v>138073</v>
      </c>
      <c r="L158" s="14">
        <f t="shared" si="10"/>
        <v>0.26298081496749642</v>
      </c>
      <c r="M158" s="15">
        <f t="shared" si="11"/>
        <v>13.149040748374821</v>
      </c>
      <c r="N158" s="15">
        <f t="shared" si="12"/>
        <v>658.18253968253964</v>
      </c>
      <c r="O158" s="15">
        <f t="shared" si="13"/>
        <v>4364.7894736842109</v>
      </c>
      <c r="P158">
        <f t="shared" si="14"/>
        <v>55142</v>
      </c>
    </row>
    <row r="159" spans="1:16" x14ac:dyDescent="0.35">
      <c r="A159">
        <v>158</v>
      </c>
      <c r="B159" s="1">
        <v>44242</v>
      </c>
      <c r="C159" t="s">
        <v>16</v>
      </c>
      <c r="D159" t="s">
        <v>15</v>
      </c>
      <c r="E159">
        <v>127823</v>
      </c>
      <c r="F159">
        <v>3359600</v>
      </c>
      <c r="G159">
        <v>124854</v>
      </c>
      <c r="H159">
        <v>16798</v>
      </c>
      <c r="I159">
        <v>336</v>
      </c>
      <c r="J159">
        <v>31</v>
      </c>
      <c r="K159">
        <v>92411</v>
      </c>
      <c r="L159" s="14">
        <f t="shared" si="10"/>
        <v>3.7163352780092869E-2</v>
      </c>
      <c r="M159" s="15">
        <f t="shared" si="11"/>
        <v>7.4326705560185733</v>
      </c>
      <c r="N159" s="15">
        <f t="shared" si="12"/>
        <v>371.58928571428572</v>
      </c>
      <c r="O159" s="15">
        <f t="shared" si="13"/>
        <v>4027.5483870967741</v>
      </c>
      <c r="P159">
        <f t="shared" si="14"/>
        <v>-32443</v>
      </c>
    </row>
    <row r="160" spans="1:16" x14ac:dyDescent="0.35">
      <c r="A160">
        <v>159</v>
      </c>
      <c r="B160" s="1">
        <v>44242</v>
      </c>
      <c r="C160" t="s">
        <v>17</v>
      </c>
      <c r="D160" t="s">
        <v>18</v>
      </c>
      <c r="E160">
        <v>10934</v>
      </c>
      <c r="F160">
        <v>2478877</v>
      </c>
      <c r="G160">
        <v>151480</v>
      </c>
      <c r="H160">
        <v>31504</v>
      </c>
      <c r="I160">
        <v>630</v>
      </c>
      <c r="J160">
        <v>98</v>
      </c>
      <c r="K160">
        <v>782138</v>
      </c>
      <c r="L160" s="14">
        <f t="shared" si="10"/>
        <v>6.1108316386815478E-2</v>
      </c>
      <c r="M160" s="15">
        <f t="shared" si="11"/>
        <v>4.8082783138649061</v>
      </c>
      <c r="N160" s="15">
        <f t="shared" si="12"/>
        <v>240.44444444444446</v>
      </c>
      <c r="O160" s="15">
        <f t="shared" si="13"/>
        <v>1545.7142857142858</v>
      </c>
      <c r="P160">
        <f t="shared" si="14"/>
        <v>630658</v>
      </c>
    </row>
    <row r="161" spans="1:16" x14ac:dyDescent="0.35">
      <c r="A161">
        <v>160</v>
      </c>
      <c r="B161" s="1">
        <v>44242</v>
      </c>
      <c r="C161" t="s">
        <v>19</v>
      </c>
      <c r="D161" t="s">
        <v>12</v>
      </c>
      <c r="E161">
        <v>9034945</v>
      </c>
      <c r="F161">
        <v>3780200</v>
      </c>
      <c r="G161">
        <v>136269</v>
      </c>
      <c r="H161">
        <v>18901</v>
      </c>
      <c r="I161">
        <v>378</v>
      </c>
      <c r="J161">
        <v>45</v>
      </c>
      <c r="K161">
        <v>269145</v>
      </c>
      <c r="L161" s="14">
        <f t="shared" si="10"/>
        <v>3.6048092693508282E-2</v>
      </c>
      <c r="M161" s="15">
        <f t="shared" si="11"/>
        <v>7.2096185387016556</v>
      </c>
      <c r="N161" s="15">
        <f t="shared" si="12"/>
        <v>360.5</v>
      </c>
      <c r="O161" s="15">
        <f t="shared" si="13"/>
        <v>3028.2</v>
      </c>
      <c r="P161">
        <f t="shared" si="14"/>
        <v>132876</v>
      </c>
    </row>
    <row r="162" spans="1:16" x14ac:dyDescent="0.35">
      <c r="A162">
        <v>161</v>
      </c>
      <c r="B162" s="1">
        <v>44242</v>
      </c>
      <c r="C162" t="s">
        <v>20</v>
      </c>
      <c r="D162" t="s">
        <v>12</v>
      </c>
      <c r="E162">
        <v>983498</v>
      </c>
      <c r="F162">
        <v>7138400</v>
      </c>
      <c r="G162">
        <v>37099</v>
      </c>
      <c r="H162">
        <v>35692</v>
      </c>
      <c r="I162">
        <v>916</v>
      </c>
      <c r="J162">
        <v>11</v>
      </c>
      <c r="K162">
        <v>21791</v>
      </c>
      <c r="L162" s="14">
        <f t="shared" si="10"/>
        <v>5.197102992267175E-3</v>
      </c>
      <c r="M162" s="15">
        <f t="shared" si="11"/>
        <v>1.039420598453435</v>
      </c>
      <c r="N162" s="15">
        <f t="shared" si="12"/>
        <v>40.501091703056765</v>
      </c>
      <c r="O162" s="15">
        <f t="shared" si="13"/>
        <v>3372.6363636363635</v>
      </c>
      <c r="P162">
        <f t="shared" si="14"/>
        <v>-15308</v>
      </c>
    </row>
    <row r="163" spans="1:16" x14ac:dyDescent="0.35">
      <c r="A163">
        <v>162</v>
      </c>
      <c r="B163" s="1">
        <v>44242</v>
      </c>
      <c r="C163" t="s">
        <v>21</v>
      </c>
      <c r="D163" t="s">
        <v>12</v>
      </c>
      <c r="E163">
        <v>4387490</v>
      </c>
      <c r="F163">
        <v>63986</v>
      </c>
      <c r="G163">
        <v>14610</v>
      </c>
      <c r="H163">
        <v>2099</v>
      </c>
      <c r="I163">
        <v>28</v>
      </c>
      <c r="J163">
        <v>5</v>
      </c>
      <c r="K163">
        <v>24905</v>
      </c>
      <c r="L163" s="14">
        <f t="shared" si="10"/>
        <v>0.22833119744944205</v>
      </c>
      <c r="M163" s="15">
        <f t="shared" si="11"/>
        <v>6.9604573606479274</v>
      </c>
      <c r="N163" s="15">
        <f t="shared" si="12"/>
        <v>521.78571428571433</v>
      </c>
      <c r="O163" s="15">
        <f t="shared" si="13"/>
        <v>2922</v>
      </c>
      <c r="P163">
        <f t="shared" si="14"/>
        <v>10295</v>
      </c>
    </row>
    <row r="164" spans="1:16" x14ac:dyDescent="0.35">
      <c r="A164">
        <v>163</v>
      </c>
      <c r="B164" s="1">
        <v>44242</v>
      </c>
      <c r="C164" t="s">
        <v>22</v>
      </c>
      <c r="D164" t="s">
        <v>12</v>
      </c>
      <c r="E164">
        <v>544756</v>
      </c>
      <c r="F164">
        <v>1093435</v>
      </c>
      <c r="G164">
        <v>6588</v>
      </c>
      <c r="H164">
        <v>8402</v>
      </c>
      <c r="I164">
        <v>4</v>
      </c>
      <c r="J164">
        <v>1</v>
      </c>
      <c r="K164">
        <v>741</v>
      </c>
      <c r="L164" s="14">
        <f t="shared" si="10"/>
        <v>6.0250494999702772E-3</v>
      </c>
      <c r="M164" s="15">
        <f t="shared" si="11"/>
        <v>0.7840990240418948</v>
      </c>
      <c r="N164" s="15">
        <f t="shared" si="12"/>
        <v>1647</v>
      </c>
      <c r="O164" s="15">
        <f t="shared" si="13"/>
        <v>6588</v>
      </c>
      <c r="P164">
        <f t="shared" si="14"/>
        <v>-5847</v>
      </c>
    </row>
    <row r="165" spans="1:16" x14ac:dyDescent="0.35">
      <c r="A165">
        <v>164</v>
      </c>
      <c r="B165" s="1">
        <v>44242</v>
      </c>
      <c r="C165" t="s">
        <v>23</v>
      </c>
      <c r="D165" t="s">
        <v>18</v>
      </c>
      <c r="E165">
        <v>374754</v>
      </c>
      <c r="F165">
        <v>2100700</v>
      </c>
      <c r="G165">
        <v>82452</v>
      </c>
      <c r="H165">
        <v>21007</v>
      </c>
      <c r="I165">
        <v>122</v>
      </c>
      <c r="J165">
        <v>24</v>
      </c>
      <c r="K165">
        <v>103392</v>
      </c>
      <c r="L165" s="14">
        <f t="shared" si="10"/>
        <v>3.9249773884895513E-2</v>
      </c>
      <c r="M165" s="15">
        <f t="shared" si="11"/>
        <v>3.9249773884895509</v>
      </c>
      <c r="N165" s="15">
        <f t="shared" si="12"/>
        <v>675.8360655737705</v>
      </c>
      <c r="O165" s="15">
        <f t="shared" si="13"/>
        <v>3435.5</v>
      </c>
      <c r="P165">
        <f t="shared" si="14"/>
        <v>20940</v>
      </c>
    </row>
    <row r="166" spans="1:16" x14ac:dyDescent="0.35">
      <c r="A166">
        <v>165</v>
      </c>
      <c r="B166" s="1">
        <v>44242</v>
      </c>
      <c r="C166" t="s">
        <v>24</v>
      </c>
      <c r="D166" t="s">
        <v>25</v>
      </c>
      <c r="E166">
        <v>39889</v>
      </c>
      <c r="F166">
        <v>8747458</v>
      </c>
      <c r="G166">
        <v>543275</v>
      </c>
      <c r="H166">
        <v>29390</v>
      </c>
      <c r="I166">
        <v>1061</v>
      </c>
      <c r="J166">
        <v>171</v>
      </c>
      <c r="K166">
        <v>809685</v>
      </c>
      <c r="L166" s="14">
        <f t="shared" si="10"/>
        <v>6.2106614287259228E-2</v>
      </c>
      <c r="M166" s="15">
        <f t="shared" si="11"/>
        <v>18.485028921401838</v>
      </c>
      <c r="N166" s="15">
        <f t="shared" si="12"/>
        <v>512.04052780395853</v>
      </c>
      <c r="O166" s="15">
        <f t="shared" si="13"/>
        <v>3177.0467836257308</v>
      </c>
      <c r="P166">
        <f t="shared" si="14"/>
        <v>266410</v>
      </c>
    </row>
    <row r="167" spans="1:16" x14ac:dyDescent="0.35">
      <c r="A167">
        <v>166</v>
      </c>
      <c r="B167" s="1">
        <v>44243</v>
      </c>
      <c r="C167" t="s">
        <v>11</v>
      </c>
      <c r="D167" t="s">
        <v>12</v>
      </c>
      <c r="E167">
        <v>349043</v>
      </c>
      <c r="F167">
        <v>3839000</v>
      </c>
      <c r="G167">
        <v>393027</v>
      </c>
      <c r="H167">
        <v>19195</v>
      </c>
      <c r="I167">
        <v>384</v>
      </c>
      <c r="J167">
        <v>64</v>
      </c>
      <c r="K167">
        <v>336448</v>
      </c>
      <c r="L167" s="14">
        <f t="shared" si="10"/>
        <v>0.10237744204219849</v>
      </c>
      <c r="M167" s="15">
        <f t="shared" si="11"/>
        <v>20.475488408439698</v>
      </c>
      <c r="N167" s="15">
        <f t="shared" si="12"/>
        <v>1023.5078125</v>
      </c>
      <c r="O167" s="15">
        <f t="shared" si="13"/>
        <v>6141.046875</v>
      </c>
      <c r="P167">
        <f t="shared" si="14"/>
        <v>-56579</v>
      </c>
    </row>
    <row r="168" spans="1:16" x14ac:dyDescent="0.35">
      <c r="A168">
        <v>167</v>
      </c>
      <c r="B168" s="1">
        <v>44243</v>
      </c>
      <c r="C168" t="s">
        <v>13</v>
      </c>
      <c r="D168" t="s">
        <v>12</v>
      </c>
      <c r="E168">
        <v>348934</v>
      </c>
      <c r="F168">
        <v>5280000</v>
      </c>
      <c r="G168">
        <v>595176</v>
      </c>
      <c r="H168">
        <v>26400</v>
      </c>
      <c r="I168">
        <v>923</v>
      </c>
      <c r="J168">
        <v>80</v>
      </c>
      <c r="K168">
        <v>392160</v>
      </c>
      <c r="L168" s="14">
        <f t="shared" si="10"/>
        <v>0.11272272727272727</v>
      </c>
      <c r="M168" s="15">
        <f t="shared" si="11"/>
        <v>22.544545454545453</v>
      </c>
      <c r="N168" s="15">
        <f t="shared" si="12"/>
        <v>644.82773564463707</v>
      </c>
      <c r="O168" s="15">
        <f t="shared" si="13"/>
        <v>7439.7</v>
      </c>
      <c r="P168">
        <f t="shared" si="14"/>
        <v>-203016</v>
      </c>
    </row>
    <row r="169" spans="1:16" x14ac:dyDescent="0.35">
      <c r="A169">
        <v>168</v>
      </c>
      <c r="B169" s="1">
        <v>44243</v>
      </c>
      <c r="C169" t="s">
        <v>14</v>
      </c>
      <c r="D169" t="s">
        <v>15</v>
      </c>
      <c r="E169">
        <v>89459845</v>
      </c>
      <c r="F169">
        <v>373184</v>
      </c>
      <c r="G169">
        <v>102053</v>
      </c>
      <c r="H169">
        <v>7198</v>
      </c>
      <c r="I169">
        <v>144</v>
      </c>
      <c r="J169">
        <v>22</v>
      </c>
      <c r="K169">
        <v>185482</v>
      </c>
      <c r="L169" s="14">
        <f t="shared" si="10"/>
        <v>0.27346563625450182</v>
      </c>
      <c r="M169" s="15">
        <f t="shared" si="11"/>
        <v>14.177966101694915</v>
      </c>
      <c r="N169" s="15">
        <f t="shared" si="12"/>
        <v>708.70138888888891</v>
      </c>
      <c r="O169" s="15">
        <f t="shared" si="13"/>
        <v>4638.772727272727</v>
      </c>
      <c r="P169">
        <f t="shared" si="14"/>
        <v>83429</v>
      </c>
    </row>
    <row r="170" spans="1:16" x14ac:dyDescent="0.35">
      <c r="A170">
        <v>169</v>
      </c>
      <c r="B170" s="1">
        <v>44243</v>
      </c>
      <c r="C170" t="s">
        <v>16</v>
      </c>
      <c r="D170" t="s">
        <v>15</v>
      </c>
      <c r="E170">
        <v>127823</v>
      </c>
      <c r="F170">
        <v>3841400</v>
      </c>
      <c r="G170">
        <v>271906</v>
      </c>
      <c r="H170">
        <v>19207</v>
      </c>
      <c r="I170">
        <v>666</v>
      </c>
      <c r="J170">
        <v>67</v>
      </c>
      <c r="K170">
        <v>199727</v>
      </c>
      <c r="L170" s="14">
        <f t="shared" si="10"/>
        <v>7.0783047847139069E-2</v>
      </c>
      <c r="M170" s="15">
        <f t="shared" si="11"/>
        <v>14.156609569427813</v>
      </c>
      <c r="N170" s="15">
        <f t="shared" si="12"/>
        <v>408.26726726726724</v>
      </c>
      <c r="O170" s="15">
        <f t="shared" si="13"/>
        <v>4058.2985074626868</v>
      </c>
      <c r="P170">
        <f t="shared" si="14"/>
        <v>-72179</v>
      </c>
    </row>
    <row r="171" spans="1:16" x14ac:dyDescent="0.35">
      <c r="A171">
        <v>170</v>
      </c>
      <c r="B171" s="1">
        <v>44243</v>
      </c>
      <c r="C171" t="s">
        <v>17</v>
      </c>
      <c r="D171" t="s">
        <v>18</v>
      </c>
      <c r="E171">
        <v>10934</v>
      </c>
      <c r="F171">
        <v>4371118</v>
      </c>
      <c r="G171">
        <v>221258</v>
      </c>
      <c r="H171">
        <v>35999</v>
      </c>
      <c r="I171">
        <v>720</v>
      </c>
      <c r="J171">
        <v>128</v>
      </c>
      <c r="K171">
        <v>1021570</v>
      </c>
      <c r="L171" s="14">
        <f t="shared" si="10"/>
        <v>5.0618171369429969E-2</v>
      </c>
      <c r="M171" s="15">
        <f t="shared" si="11"/>
        <v>6.1462262840634461</v>
      </c>
      <c r="N171" s="15">
        <f t="shared" si="12"/>
        <v>307.30277777777781</v>
      </c>
      <c r="O171" s="15">
        <f t="shared" si="13"/>
        <v>1728.578125</v>
      </c>
      <c r="P171">
        <f t="shared" si="14"/>
        <v>800312</v>
      </c>
    </row>
    <row r="172" spans="1:16" x14ac:dyDescent="0.35">
      <c r="A172">
        <v>171</v>
      </c>
      <c r="B172" s="1">
        <v>44243</v>
      </c>
      <c r="C172" t="s">
        <v>19</v>
      </c>
      <c r="D172" t="s">
        <v>12</v>
      </c>
      <c r="E172">
        <v>9034945</v>
      </c>
      <c r="F172">
        <v>4319200</v>
      </c>
      <c r="G172">
        <v>143680</v>
      </c>
      <c r="H172">
        <v>21596</v>
      </c>
      <c r="I172">
        <v>432</v>
      </c>
      <c r="J172">
        <v>34</v>
      </c>
      <c r="K172">
        <v>171972</v>
      </c>
      <c r="L172" s="14">
        <f t="shared" si="10"/>
        <v>3.326541952213373E-2</v>
      </c>
      <c r="M172" s="15">
        <f t="shared" si="11"/>
        <v>6.6530839044267456</v>
      </c>
      <c r="N172" s="15">
        <f t="shared" si="12"/>
        <v>332.59259259259261</v>
      </c>
      <c r="O172" s="15">
        <f t="shared" si="13"/>
        <v>4225.8823529411766</v>
      </c>
      <c r="P172">
        <f t="shared" si="14"/>
        <v>28292</v>
      </c>
    </row>
    <row r="173" spans="1:16" x14ac:dyDescent="0.35">
      <c r="A173">
        <v>172</v>
      </c>
      <c r="B173" s="1">
        <v>44243</v>
      </c>
      <c r="C173" t="s">
        <v>20</v>
      </c>
      <c r="D173" t="s">
        <v>12</v>
      </c>
      <c r="E173">
        <v>983498</v>
      </c>
      <c r="F173">
        <v>15988504</v>
      </c>
      <c r="G173">
        <v>103731</v>
      </c>
      <c r="H173">
        <v>40794</v>
      </c>
      <c r="I173">
        <v>816</v>
      </c>
      <c r="J173">
        <v>24</v>
      </c>
      <c r="K173">
        <v>41424</v>
      </c>
      <c r="L173" s="14">
        <f t="shared" si="10"/>
        <v>6.4878490195205253E-3</v>
      </c>
      <c r="M173" s="15">
        <f t="shared" si="11"/>
        <v>2.5428004118252683</v>
      </c>
      <c r="N173" s="15">
        <f t="shared" si="12"/>
        <v>127.12132352941177</v>
      </c>
      <c r="O173" s="15">
        <f t="shared" si="13"/>
        <v>4322.125</v>
      </c>
      <c r="P173">
        <f t="shared" si="14"/>
        <v>-62307</v>
      </c>
    </row>
    <row r="174" spans="1:16" x14ac:dyDescent="0.35">
      <c r="A174">
        <v>173</v>
      </c>
      <c r="B174" s="1">
        <v>44243</v>
      </c>
      <c r="C174" t="s">
        <v>21</v>
      </c>
      <c r="D174" t="s">
        <v>12</v>
      </c>
      <c r="E174">
        <v>4387490</v>
      </c>
      <c r="F174">
        <v>80233</v>
      </c>
      <c r="G174">
        <v>31712</v>
      </c>
      <c r="H174">
        <v>2407</v>
      </c>
      <c r="I174">
        <v>48</v>
      </c>
      <c r="J174">
        <v>12</v>
      </c>
      <c r="K174">
        <v>59772</v>
      </c>
      <c r="L174" s="14">
        <f t="shared" si="10"/>
        <v>0.39524883776002395</v>
      </c>
      <c r="M174" s="15">
        <f t="shared" si="11"/>
        <v>13.174906522642294</v>
      </c>
      <c r="N174" s="15">
        <f t="shared" si="12"/>
        <v>660.66666666666663</v>
      </c>
      <c r="O174" s="15">
        <f t="shared" si="13"/>
        <v>2642.6666666666665</v>
      </c>
      <c r="P174">
        <f t="shared" si="14"/>
        <v>28060</v>
      </c>
    </row>
    <row r="175" spans="1:16" x14ac:dyDescent="0.35">
      <c r="A175">
        <v>174</v>
      </c>
      <c r="B175" s="1">
        <v>44243</v>
      </c>
      <c r="C175" t="s">
        <v>22</v>
      </c>
      <c r="D175" t="s">
        <v>12</v>
      </c>
      <c r="E175">
        <v>544756</v>
      </c>
      <c r="F175">
        <v>1576818</v>
      </c>
      <c r="G175">
        <v>345629</v>
      </c>
      <c r="H175">
        <v>9597</v>
      </c>
      <c r="I175">
        <v>292</v>
      </c>
      <c r="J175">
        <v>39</v>
      </c>
      <c r="K175">
        <v>25857</v>
      </c>
      <c r="L175" s="14">
        <f t="shared" si="10"/>
        <v>0.2191939716568431</v>
      </c>
      <c r="M175" s="15">
        <f t="shared" si="11"/>
        <v>36.014275294362825</v>
      </c>
      <c r="N175" s="15">
        <f t="shared" si="12"/>
        <v>1183.6609589041095</v>
      </c>
      <c r="O175" s="15">
        <f t="shared" si="13"/>
        <v>8862.2820512820508</v>
      </c>
      <c r="P175">
        <f t="shared" si="14"/>
        <v>-319772</v>
      </c>
    </row>
    <row r="176" spans="1:16" x14ac:dyDescent="0.35">
      <c r="A176">
        <v>175</v>
      </c>
      <c r="B176" s="1">
        <v>44243</v>
      </c>
      <c r="C176" t="s">
        <v>23</v>
      </c>
      <c r="D176" t="s">
        <v>18</v>
      </c>
      <c r="E176">
        <v>374754</v>
      </c>
      <c r="F176">
        <v>3937010</v>
      </c>
      <c r="G176">
        <v>620903</v>
      </c>
      <c r="H176">
        <v>23994</v>
      </c>
      <c r="I176">
        <v>833</v>
      </c>
      <c r="J176">
        <v>160</v>
      </c>
      <c r="K176">
        <v>939360</v>
      </c>
      <c r="L176" s="14">
        <f t="shared" si="10"/>
        <v>0.15770927683699051</v>
      </c>
      <c r="M176" s="15">
        <f t="shared" si="11"/>
        <v>25.877427690255896</v>
      </c>
      <c r="N176" s="15">
        <f t="shared" si="12"/>
        <v>745.38175270108047</v>
      </c>
      <c r="O176" s="15">
        <f t="shared" si="13"/>
        <v>3880.6437500000002</v>
      </c>
      <c r="P176">
        <f t="shared" si="14"/>
        <v>318457</v>
      </c>
    </row>
    <row r="177" spans="1:16" x14ac:dyDescent="0.35">
      <c r="A177">
        <v>176</v>
      </c>
      <c r="B177" s="1">
        <v>44243</v>
      </c>
      <c r="C177" t="s">
        <v>24</v>
      </c>
      <c r="D177" t="s">
        <v>25</v>
      </c>
      <c r="E177">
        <v>39889</v>
      </c>
      <c r="F177">
        <v>56876855</v>
      </c>
      <c r="G177">
        <v>206424</v>
      </c>
      <c r="H177">
        <v>33592</v>
      </c>
      <c r="I177">
        <v>416</v>
      </c>
      <c r="J177">
        <v>62</v>
      </c>
      <c r="K177">
        <v>246822</v>
      </c>
      <c r="L177" s="14">
        <f t="shared" si="10"/>
        <v>3.6293145955415434E-3</v>
      </c>
      <c r="M177" s="15">
        <f t="shared" si="11"/>
        <v>6.1450345320314357</v>
      </c>
      <c r="N177" s="15">
        <f t="shared" si="12"/>
        <v>496.21153846153845</v>
      </c>
      <c r="O177" s="15">
        <f t="shared" si="13"/>
        <v>3329.4193548387098</v>
      </c>
      <c r="P177">
        <f t="shared" si="14"/>
        <v>40398</v>
      </c>
    </row>
    <row r="178" spans="1:16" x14ac:dyDescent="0.35">
      <c r="A178">
        <v>177</v>
      </c>
      <c r="B178" s="1">
        <v>44244</v>
      </c>
      <c r="C178" t="s">
        <v>11</v>
      </c>
      <c r="D178" t="s">
        <v>12</v>
      </c>
      <c r="E178">
        <v>349043</v>
      </c>
      <c r="F178">
        <v>4320600</v>
      </c>
      <c r="G178">
        <v>489831</v>
      </c>
      <c r="H178">
        <v>21603</v>
      </c>
      <c r="I178">
        <v>652</v>
      </c>
      <c r="J178">
        <v>86</v>
      </c>
      <c r="K178">
        <v>428366</v>
      </c>
      <c r="L178" s="14">
        <f t="shared" si="10"/>
        <v>0.11337105957505902</v>
      </c>
      <c r="M178" s="15">
        <f t="shared" si="11"/>
        <v>22.674211915011803</v>
      </c>
      <c r="N178" s="15">
        <f t="shared" si="12"/>
        <v>751.27453987730064</v>
      </c>
      <c r="O178" s="15">
        <f t="shared" si="13"/>
        <v>5695.7093023255811</v>
      </c>
      <c r="P178">
        <f t="shared" si="14"/>
        <v>-61465</v>
      </c>
    </row>
    <row r="179" spans="1:16" x14ac:dyDescent="0.35">
      <c r="A179">
        <v>178</v>
      </c>
      <c r="B179" s="1">
        <v>44244</v>
      </c>
      <c r="C179" t="s">
        <v>13</v>
      </c>
      <c r="D179" t="s">
        <v>12</v>
      </c>
      <c r="E179">
        <v>348934</v>
      </c>
      <c r="F179">
        <v>6102420</v>
      </c>
      <c r="G179">
        <v>403691</v>
      </c>
      <c r="H179">
        <v>29704</v>
      </c>
      <c r="I179">
        <v>594</v>
      </c>
      <c r="J179">
        <v>61</v>
      </c>
      <c r="K179">
        <v>303841</v>
      </c>
      <c r="L179" s="14">
        <f t="shared" si="10"/>
        <v>6.6152608309490338E-2</v>
      </c>
      <c r="M179" s="15">
        <f t="shared" si="11"/>
        <v>13.590459197414489</v>
      </c>
      <c r="N179" s="15">
        <f t="shared" si="12"/>
        <v>679.61447811447806</v>
      </c>
      <c r="O179" s="15">
        <f t="shared" si="13"/>
        <v>6617.8852459016398</v>
      </c>
      <c r="P179">
        <f t="shared" si="14"/>
        <v>-99850</v>
      </c>
    </row>
    <row r="180" spans="1:16" x14ac:dyDescent="0.35">
      <c r="A180">
        <v>179</v>
      </c>
      <c r="B180" s="1">
        <v>44244</v>
      </c>
      <c r="C180" t="s">
        <v>14</v>
      </c>
      <c r="D180" t="s">
        <v>15</v>
      </c>
      <c r="E180">
        <v>89459845</v>
      </c>
      <c r="F180">
        <v>490058</v>
      </c>
      <c r="G180">
        <v>116213</v>
      </c>
      <c r="H180">
        <v>8104</v>
      </c>
      <c r="I180">
        <v>162</v>
      </c>
      <c r="J180">
        <v>31</v>
      </c>
      <c r="K180">
        <v>227726</v>
      </c>
      <c r="L180" s="14">
        <f t="shared" si="10"/>
        <v>0.23714131796644478</v>
      </c>
      <c r="M180" s="15">
        <f t="shared" si="11"/>
        <v>14.340202369200394</v>
      </c>
      <c r="N180" s="15">
        <f t="shared" si="12"/>
        <v>717.3641975308642</v>
      </c>
      <c r="O180" s="15">
        <f t="shared" si="13"/>
        <v>3748.8064516129034</v>
      </c>
      <c r="P180">
        <f t="shared" si="14"/>
        <v>111513</v>
      </c>
    </row>
    <row r="181" spans="1:16" x14ac:dyDescent="0.35">
      <c r="A181">
        <v>180</v>
      </c>
      <c r="B181" s="1">
        <v>44244</v>
      </c>
      <c r="C181" t="s">
        <v>16</v>
      </c>
      <c r="D181" t="s">
        <v>15</v>
      </c>
      <c r="E181">
        <v>127823</v>
      </c>
      <c r="F181">
        <v>4319200</v>
      </c>
      <c r="G181">
        <v>180223</v>
      </c>
      <c r="H181">
        <v>21596</v>
      </c>
      <c r="I181">
        <v>442</v>
      </c>
      <c r="J181">
        <v>44</v>
      </c>
      <c r="K181">
        <v>136708</v>
      </c>
      <c r="L181" s="14">
        <f t="shared" si="10"/>
        <v>4.1726014076680869E-2</v>
      </c>
      <c r="M181" s="15">
        <f t="shared" si="11"/>
        <v>8.3452028153361741</v>
      </c>
      <c r="N181" s="15">
        <f t="shared" si="12"/>
        <v>407.74434389140271</v>
      </c>
      <c r="O181" s="15">
        <f t="shared" si="13"/>
        <v>4095.9772727272725</v>
      </c>
      <c r="P181">
        <f t="shared" si="14"/>
        <v>-43515</v>
      </c>
    </row>
    <row r="182" spans="1:16" x14ac:dyDescent="0.35">
      <c r="A182">
        <v>181</v>
      </c>
      <c r="B182" s="1">
        <v>44244</v>
      </c>
      <c r="C182" t="s">
        <v>17</v>
      </c>
      <c r="D182" t="s">
        <v>18</v>
      </c>
      <c r="E182">
        <v>10934</v>
      </c>
      <c r="F182">
        <v>4049400</v>
      </c>
      <c r="G182">
        <v>363811</v>
      </c>
      <c r="H182">
        <v>40494</v>
      </c>
      <c r="I182">
        <v>746</v>
      </c>
      <c r="J182">
        <v>149</v>
      </c>
      <c r="K182">
        <v>1189170</v>
      </c>
      <c r="L182" s="14">
        <f t="shared" si="10"/>
        <v>8.9843186644935055E-2</v>
      </c>
      <c r="M182" s="15">
        <f t="shared" si="11"/>
        <v>8.9843186644935056</v>
      </c>
      <c r="N182" s="15">
        <f t="shared" si="12"/>
        <v>487.6823056300268</v>
      </c>
      <c r="O182" s="15">
        <f t="shared" si="13"/>
        <v>2441.6845637583892</v>
      </c>
      <c r="P182">
        <f t="shared" si="14"/>
        <v>825359</v>
      </c>
    </row>
    <row r="183" spans="1:16" x14ac:dyDescent="0.35">
      <c r="A183">
        <v>182</v>
      </c>
      <c r="B183" s="1">
        <v>44244</v>
      </c>
      <c r="C183" t="s">
        <v>19</v>
      </c>
      <c r="D183" t="s">
        <v>12</v>
      </c>
      <c r="E183">
        <v>9034945</v>
      </c>
      <c r="F183">
        <v>4999407</v>
      </c>
      <c r="G183">
        <v>246023</v>
      </c>
      <c r="H183">
        <v>24294</v>
      </c>
      <c r="I183">
        <v>606</v>
      </c>
      <c r="J183">
        <v>73</v>
      </c>
      <c r="K183">
        <v>496546</v>
      </c>
      <c r="L183" s="14">
        <f t="shared" si="10"/>
        <v>4.9210436357752033E-2</v>
      </c>
      <c r="M183" s="15">
        <f t="shared" si="11"/>
        <v>10.126903762245822</v>
      </c>
      <c r="N183" s="15">
        <f t="shared" si="12"/>
        <v>405.97854785478546</v>
      </c>
      <c r="O183" s="15">
        <f t="shared" si="13"/>
        <v>3370.178082191781</v>
      </c>
      <c r="P183">
        <f t="shared" si="14"/>
        <v>250523</v>
      </c>
    </row>
    <row r="184" spans="1:16" x14ac:dyDescent="0.35">
      <c r="A184">
        <v>183</v>
      </c>
      <c r="B184" s="1">
        <v>44244</v>
      </c>
      <c r="C184" t="s">
        <v>20</v>
      </c>
      <c r="D184" t="s">
        <v>12</v>
      </c>
      <c r="E184">
        <v>983498</v>
      </c>
      <c r="F184">
        <v>32964848</v>
      </c>
      <c r="G184">
        <v>162819</v>
      </c>
      <c r="H184">
        <v>45907</v>
      </c>
      <c r="I184">
        <v>974</v>
      </c>
      <c r="J184">
        <v>46</v>
      </c>
      <c r="K184">
        <v>121900</v>
      </c>
      <c r="L184" s="14">
        <f t="shared" si="10"/>
        <v>4.939170355040011E-3</v>
      </c>
      <c r="M184" s="15">
        <f t="shared" si="11"/>
        <v>3.5467140087568345</v>
      </c>
      <c r="N184" s="15">
        <f t="shared" si="12"/>
        <v>167.16529774127309</v>
      </c>
      <c r="O184" s="15">
        <f t="shared" si="13"/>
        <v>3539.5434782608695</v>
      </c>
      <c r="P184">
        <f t="shared" si="14"/>
        <v>-40919</v>
      </c>
    </row>
    <row r="185" spans="1:16" x14ac:dyDescent="0.35">
      <c r="A185">
        <v>184</v>
      </c>
      <c r="B185" s="1">
        <v>44244</v>
      </c>
      <c r="C185" t="s">
        <v>21</v>
      </c>
      <c r="D185" t="s">
        <v>12</v>
      </c>
      <c r="E185">
        <v>4387490</v>
      </c>
      <c r="F185">
        <v>84332</v>
      </c>
      <c r="G185">
        <v>31423</v>
      </c>
      <c r="H185">
        <v>2698</v>
      </c>
      <c r="I185">
        <v>54</v>
      </c>
      <c r="J185">
        <v>11</v>
      </c>
      <c r="K185">
        <v>45441</v>
      </c>
      <c r="L185" s="14">
        <f t="shared" si="10"/>
        <v>0.37261063416022389</v>
      </c>
      <c r="M185" s="15">
        <f t="shared" si="11"/>
        <v>11.646775389177169</v>
      </c>
      <c r="N185" s="15">
        <f t="shared" si="12"/>
        <v>581.90740740740739</v>
      </c>
      <c r="O185" s="15">
        <f t="shared" si="13"/>
        <v>2856.6363636363635</v>
      </c>
      <c r="P185">
        <f t="shared" si="14"/>
        <v>14018</v>
      </c>
    </row>
    <row r="186" spans="1:16" x14ac:dyDescent="0.35">
      <c r="A186">
        <v>185</v>
      </c>
      <c r="B186" s="1">
        <v>44244</v>
      </c>
      <c r="C186" t="s">
        <v>22</v>
      </c>
      <c r="D186" t="s">
        <v>12</v>
      </c>
      <c r="E186">
        <v>544756</v>
      </c>
      <c r="F186">
        <v>1361187</v>
      </c>
      <c r="G186">
        <v>291254</v>
      </c>
      <c r="H186">
        <v>10810</v>
      </c>
      <c r="I186">
        <v>216</v>
      </c>
      <c r="J186">
        <v>32</v>
      </c>
      <c r="K186">
        <v>31392</v>
      </c>
      <c r="L186" s="14">
        <f t="shared" si="10"/>
        <v>0.21397060065957138</v>
      </c>
      <c r="M186" s="15">
        <f t="shared" si="11"/>
        <v>26.943015726179464</v>
      </c>
      <c r="N186" s="15">
        <f t="shared" si="12"/>
        <v>1348.398148148148</v>
      </c>
      <c r="O186" s="15">
        <f t="shared" si="13"/>
        <v>9101.6875</v>
      </c>
      <c r="P186">
        <f t="shared" si="14"/>
        <v>-259862</v>
      </c>
    </row>
    <row r="187" spans="1:16" x14ac:dyDescent="0.35">
      <c r="A187">
        <v>186</v>
      </c>
      <c r="B187" s="1">
        <v>44244</v>
      </c>
      <c r="C187" t="s">
        <v>23</v>
      </c>
      <c r="D187" t="s">
        <v>18</v>
      </c>
      <c r="E187">
        <v>374754</v>
      </c>
      <c r="F187">
        <v>2795511</v>
      </c>
      <c r="G187">
        <v>462606</v>
      </c>
      <c r="H187">
        <v>26990</v>
      </c>
      <c r="I187">
        <v>795</v>
      </c>
      <c r="J187">
        <v>119</v>
      </c>
      <c r="K187">
        <v>592739</v>
      </c>
      <c r="L187" s="14">
        <f t="shared" si="10"/>
        <v>0.16548173124698848</v>
      </c>
      <c r="M187" s="15">
        <f t="shared" si="11"/>
        <v>17.139903668025195</v>
      </c>
      <c r="N187" s="15">
        <f t="shared" si="12"/>
        <v>581.8943396226415</v>
      </c>
      <c r="O187" s="15">
        <f t="shared" si="13"/>
        <v>3887.4453781512607</v>
      </c>
      <c r="P187">
        <f t="shared" si="14"/>
        <v>130133</v>
      </c>
    </row>
    <row r="188" spans="1:16" x14ac:dyDescent="0.35">
      <c r="A188">
        <v>187</v>
      </c>
      <c r="B188" s="1">
        <v>44244</v>
      </c>
      <c r="C188" t="s">
        <v>24</v>
      </c>
      <c r="D188" t="s">
        <v>25</v>
      </c>
      <c r="E188">
        <v>39889</v>
      </c>
      <c r="F188">
        <v>16553044</v>
      </c>
      <c r="G188">
        <v>523398</v>
      </c>
      <c r="H188">
        <v>37805</v>
      </c>
      <c r="I188">
        <v>756</v>
      </c>
      <c r="J188">
        <v>142</v>
      </c>
      <c r="K188">
        <v>565302</v>
      </c>
      <c r="L188" s="14">
        <f t="shared" si="10"/>
        <v>3.1619441113066575E-2</v>
      </c>
      <c r="M188" s="15">
        <f t="shared" si="11"/>
        <v>13.844676630075387</v>
      </c>
      <c r="N188" s="15">
        <f t="shared" si="12"/>
        <v>692.32539682539687</v>
      </c>
      <c r="O188" s="15">
        <f t="shared" si="13"/>
        <v>3685.9014084507044</v>
      </c>
      <c r="P188">
        <f t="shared" si="14"/>
        <v>41904</v>
      </c>
    </row>
    <row r="189" spans="1:16" x14ac:dyDescent="0.35">
      <c r="A189">
        <v>188</v>
      </c>
      <c r="B189" s="1">
        <v>44245</v>
      </c>
      <c r="C189" t="s">
        <v>11</v>
      </c>
      <c r="D189" t="s">
        <v>12</v>
      </c>
      <c r="E189">
        <v>349043</v>
      </c>
      <c r="F189">
        <v>4798200</v>
      </c>
      <c r="G189">
        <v>30892</v>
      </c>
      <c r="H189">
        <v>23991</v>
      </c>
      <c r="I189">
        <v>61</v>
      </c>
      <c r="J189">
        <v>6</v>
      </c>
      <c r="K189">
        <v>25686</v>
      </c>
      <c r="L189" s="14">
        <f t="shared" si="10"/>
        <v>6.4382476762119131E-3</v>
      </c>
      <c r="M189" s="15">
        <f t="shared" si="11"/>
        <v>1.2876495352423825</v>
      </c>
      <c r="N189" s="15">
        <f t="shared" si="12"/>
        <v>506.42622950819674</v>
      </c>
      <c r="O189" s="15">
        <f t="shared" si="13"/>
        <v>5148.666666666667</v>
      </c>
      <c r="P189">
        <f t="shared" si="14"/>
        <v>-5206</v>
      </c>
    </row>
    <row r="190" spans="1:16" x14ac:dyDescent="0.35">
      <c r="A190">
        <v>189</v>
      </c>
      <c r="B190" s="1">
        <v>44245</v>
      </c>
      <c r="C190" t="s">
        <v>13</v>
      </c>
      <c r="D190" t="s">
        <v>12</v>
      </c>
      <c r="E190">
        <v>348934</v>
      </c>
      <c r="F190">
        <v>4678356</v>
      </c>
      <c r="G190">
        <v>373294</v>
      </c>
      <c r="H190">
        <v>33003</v>
      </c>
      <c r="I190">
        <v>1313</v>
      </c>
      <c r="J190">
        <v>51</v>
      </c>
      <c r="K190">
        <v>237711</v>
      </c>
      <c r="L190" s="14">
        <f t="shared" si="10"/>
        <v>7.9791704607344971E-2</v>
      </c>
      <c r="M190" s="15">
        <f t="shared" si="11"/>
        <v>11.310911129291277</v>
      </c>
      <c r="N190" s="15">
        <f t="shared" si="12"/>
        <v>284.30616907844632</v>
      </c>
      <c r="O190" s="15">
        <f t="shared" si="13"/>
        <v>7319.4901960784309</v>
      </c>
      <c r="P190">
        <f t="shared" si="14"/>
        <v>-135583</v>
      </c>
    </row>
    <row r="191" spans="1:16" x14ac:dyDescent="0.35">
      <c r="A191">
        <v>190</v>
      </c>
      <c r="B191" s="1">
        <v>44245</v>
      </c>
      <c r="C191" t="s">
        <v>14</v>
      </c>
      <c r="D191" t="s">
        <v>15</v>
      </c>
      <c r="E191">
        <v>89459845</v>
      </c>
      <c r="F191">
        <v>527210</v>
      </c>
      <c r="G191">
        <v>119542</v>
      </c>
      <c r="H191">
        <v>9004</v>
      </c>
      <c r="I191">
        <v>162</v>
      </c>
      <c r="J191">
        <v>28</v>
      </c>
      <c r="K191">
        <v>214368</v>
      </c>
      <c r="L191" s="14">
        <f t="shared" si="10"/>
        <v>0.2267445609908765</v>
      </c>
      <c r="M191" s="15">
        <f t="shared" si="11"/>
        <v>13.27654375832963</v>
      </c>
      <c r="N191" s="15">
        <f t="shared" si="12"/>
        <v>737.91358024691363</v>
      </c>
      <c r="O191" s="15">
        <f t="shared" si="13"/>
        <v>4269.3571428571431</v>
      </c>
      <c r="P191">
        <f t="shared" si="14"/>
        <v>94826</v>
      </c>
    </row>
    <row r="192" spans="1:16" x14ac:dyDescent="0.35">
      <c r="A192">
        <v>191</v>
      </c>
      <c r="B192" s="1">
        <v>44245</v>
      </c>
      <c r="C192" t="s">
        <v>16</v>
      </c>
      <c r="D192" t="s">
        <v>15</v>
      </c>
      <c r="E192">
        <v>127823</v>
      </c>
      <c r="F192">
        <v>10593685</v>
      </c>
      <c r="G192">
        <v>200986</v>
      </c>
      <c r="H192">
        <v>24005</v>
      </c>
      <c r="I192">
        <v>480</v>
      </c>
      <c r="J192">
        <v>43</v>
      </c>
      <c r="K192">
        <v>93353</v>
      </c>
      <c r="L192" s="14">
        <f t="shared" si="10"/>
        <v>1.8972246201392623E-2</v>
      </c>
      <c r="M192" s="15">
        <f t="shared" si="11"/>
        <v>8.3726723599250157</v>
      </c>
      <c r="N192" s="15">
        <f t="shared" si="12"/>
        <v>418.72083333333336</v>
      </c>
      <c r="O192" s="15">
        <f t="shared" si="13"/>
        <v>4674.0930232558139</v>
      </c>
      <c r="P192">
        <f t="shared" si="14"/>
        <v>-107633</v>
      </c>
    </row>
    <row r="193" spans="1:16" x14ac:dyDescent="0.35">
      <c r="A193">
        <v>192</v>
      </c>
      <c r="B193" s="1">
        <v>44245</v>
      </c>
      <c r="C193" t="s">
        <v>17</v>
      </c>
      <c r="D193" t="s">
        <v>18</v>
      </c>
      <c r="E193">
        <v>10934</v>
      </c>
      <c r="F193">
        <v>4064081</v>
      </c>
      <c r="G193">
        <v>86523</v>
      </c>
      <c r="H193">
        <v>45004</v>
      </c>
      <c r="I193">
        <v>144</v>
      </c>
      <c r="J193">
        <v>31</v>
      </c>
      <c r="K193">
        <v>256897</v>
      </c>
      <c r="L193" s="14">
        <f t="shared" si="10"/>
        <v>2.1289683940846651E-2</v>
      </c>
      <c r="M193" s="15">
        <f t="shared" si="11"/>
        <v>1.9225624388943205</v>
      </c>
      <c r="N193" s="15">
        <f t="shared" si="12"/>
        <v>600.85416666666663</v>
      </c>
      <c r="O193" s="15">
        <f t="shared" si="13"/>
        <v>2791.0645161290322</v>
      </c>
      <c r="P193">
        <f t="shared" si="14"/>
        <v>170374</v>
      </c>
    </row>
    <row r="194" spans="1:16" x14ac:dyDescent="0.35">
      <c r="A194">
        <v>193</v>
      </c>
      <c r="B194" s="1">
        <v>44245</v>
      </c>
      <c r="C194" t="s">
        <v>19</v>
      </c>
      <c r="D194" t="s">
        <v>12</v>
      </c>
      <c r="E194">
        <v>9034945</v>
      </c>
      <c r="F194">
        <v>11212959</v>
      </c>
      <c r="G194">
        <v>241388</v>
      </c>
      <c r="H194">
        <v>27009</v>
      </c>
      <c r="I194">
        <v>599</v>
      </c>
      <c r="J194">
        <v>72</v>
      </c>
      <c r="K194">
        <v>430632</v>
      </c>
      <c r="L194" s="14">
        <f t="shared" si="10"/>
        <v>2.1527591423459232E-2</v>
      </c>
      <c r="M194" s="15">
        <f t="shared" si="11"/>
        <v>8.9373171905661071</v>
      </c>
      <c r="N194" s="15">
        <f t="shared" si="12"/>
        <v>402.98497495826376</v>
      </c>
      <c r="O194" s="15">
        <f t="shared" si="13"/>
        <v>3352.6111111111113</v>
      </c>
      <c r="P194">
        <f t="shared" si="14"/>
        <v>189244</v>
      </c>
    </row>
    <row r="195" spans="1:16" x14ac:dyDescent="0.35">
      <c r="A195">
        <v>194</v>
      </c>
      <c r="B195" s="1">
        <v>44245</v>
      </c>
      <c r="C195" t="s">
        <v>20</v>
      </c>
      <c r="D195" t="s">
        <v>12</v>
      </c>
      <c r="E195">
        <v>983498</v>
      </c>
      <c r="F195">
        <v>13281923</v>
      </c>
      <c r="G195">
        <v>58596</v>
      </c>
      <c r="H195">
        <v>51000</v>
      </c>
      <c r="I195">
        <v>1020</v>
      </c>
      <c r="J195">
        <v>16</v>
      </c>
      <c r="K195">
        <v>36016</v>
      </c>
      <c r="L195" s="14">
        <f t="shared" ref="L195:L258" si="15">G195/F195</f>
        <v>4.4117105632971972E-3</v>
      </c>
      <c r="M195" s="15">
        <f t="shared" ref="M195:M258" si="16">G195/H195</f>
        <v>1.1489411764705881</v>
      </c>
      <c r="N195" s="15">
        <f t="shared" ref="N195:N258" si="17">IF(I195 = 0,G195,G195/I195)</f>
        <v>57.44705882352941</v>
      </c>
      <c r="O195" s="15">
        <f t="shared" ref="O195:O258" si="18">IF(J195 = 0,G195,G195/J195)</f>
        <v>3662.25</v>
      </c>
      <c r="P195">
        <f t="shared" ref="P195:P258" si="19">K195 - G195</f>
        <v>-22580</v>
      </c>
    </row>
    <row r="196" spans="1:16" x14ac:dyDescent="0.35">
      <c r="A196">
        <v>195</v>
      </c>
      <c r="B196" s="1">
        <v>44245</v>
      </c>
      <c r="C196" t="s">
        <v>21</v>
      </c>
      <c r="D196" t="s">
        <v>12</v>
      </c>
      <c r="E196">
        <v>4387490</v>
      </c>
      <c r="F196">
        <v>97885</v>
      </c>
      <c r="G196">
        <v>17177</v>
      </c>
      <c r="H196">
        <v>2991</v>
      </c>
      <c r="I196">
        <v>28</v>
      </c>
      <c r="J196">
        <v>6</v>
      </c>
      <c r="K196">
        <v>33930</v>
      </c>
      <c r="L196" s="14">
        <f t="shared" si="15"/>
        <v>0.1754814322929969</v>
      </c>
      <c r="M196" s="15">
        <f t="shared" si="16"/>
        <v>5.7428953527248412</v>
      </c>
      <c r="N196" s="15">
        <f t="shared" si="17"/>
        <v>613.46428571428567</v>
      </c>
      <c r="O196" s="15">
        <f t="shared" si="18"/>
        <v>2862.8333333333335</v>
      </c>
      <c r="P196">
        <f t="shared" si="19"/>
        <v>16753</v>
      </c>
    </row>
    <row r="197" spans="1:16" x14ac:dyDescent="0.35">
      <c r="A197">
        <v>196</v>
      </c>
      <c r="B197" s="1">
        <v>44245</v>
      </c>
      <c r="C197" t="s">
        <v>22</v>
      </c>
      <c r="D197" t="s">
        <v>12</v>
      </c>
      <c r="E197">
        <v>544756</v>
      </c>
      <c r="F197">
        <v>1181224</v>
      </c>
      <c r="G197">
        <v>171831</v>
      </c>
      <c r="H197">
        <v>11991</v>
      </c>
      <c r="I197">
        <v>128</v>
      </c>
      <c r="J197">
        <v>19</v>
      </c>
      <c r="K197">
        <v>17917</v>
      </c>
      <c r="L197" s="14">
        <f t="shared" si="15"/>
        <v>0.1454685986739179</v>
      </c>
      <c r="M197" s="15">
        <f t="shared" si="16"/>
        <v>14.329997498123593</v>
      </c>
      <c r="N197" s="15">
        <f t="shared" si="17"/>
        <v>1342.4296875</v>
      </c>
      <c r="O197" s="15">
        <f t="shared" si="18"/>
        <v>9043.7368421052633</v>
      </c>
      <c r="P197">
        <f t="shared" si="19"/>
        <v>-153914</v>
      </c>
    </row>
    <row r="198" spans="1:16" x14ac:dyDescent="0.35">
      <c r="A198">
        <v>197</v>
      </c>
      <c r="B198" s="1">
        <v>44245</v>
      </c>
      <c r="C198" t="s">
        <v>23</v>
      </c>
      <c r="D198" t="s">
        <v>18</v>
      </c>
      <c r="E198">
        <v>374754</v>
      </c>
      <c r="F198">
        <v>2482796</v>
      </c>
      <c r="G198">
        <v>518530</v>
      </c>
      <c r="H198">
        <v>30000</v>
      </c>
      <c r="I198">
        <v>1032</v>
      </c>
      <c r="J198">
        <v>134</v>
      </c>
      <c r="K198">
        <v>796630</v>
      </c>
      <c r="L198" s="14">
        <f t="shared" si="15"/>
        <v>0.2088492167701253</v>
      </c>
      <c r="M198" s="15">
        <f t="shared" si="16"/>
        <v>17.284333333333333</v>
      </c>
      <c r="N198" s="15">
        <f t="shared" si="17"/>
        <v>502.45155038759691</v>
      </c>
      <c r="O198" s="15">
        <f t="shared" si="18"/>
        <v>3869.626865671642</v>
      </c>
      <c r="P198">
        <f t="shared" si="19"/>
        <v>278100</v>
      </c>
    </row>
    <row r="199" spans="1:16" x14ac:dyDescent="0.35">
      <c r="A199">
        <v>198</v>
      </c>
      <c r="B199" s="1">
        <v>44245</v>
      </c>
      <c r="C199" t="s">
        <v>24</v>
      </c>
      <c r="D199" t="s">
        <v>25</v>
      </c>
      <c r="E199">
        <v>39889</v>
      </c>
      <c r="F199">
        <v>419970000</v>
      </c>
      <c r="G199">
        <v>339735</v>
      </c>
      <c r="H199">
        <v>41997</v>
      </c>
      <c r="I199">
        <v>840</v>
      </c>
      <c r="J199">
        <v>114</v>
      </c>
      <c r="K199">
        <v>516420</v>
      </c>
      <c r="L199" s="14">
        <f t="shared" si="15"/>
        <v>8.0895063933138082E-4</v>
      </c>
      <c r="M199" s="15">
        <f t="shared" si="16"/>
        <v>8.0895063933138083</v>
      </c>
      <c r="N199" s="15">
        <f t="shared" si="17"/>
        <v>404.44642857142856</v>
      </c>
      <c r="O199" s="15">
        <f t="shared" si="18"/>
        <v>2980.1315789473683</v>
      </c>
      <c r="P199">
        <f t="shared" si="19"/>
        <v>176685</v>
      </c>
    </row>
    <row r="200" spans="1:16" x14ac:dyDescent="0.35">
      <c r="A200">
        <v>199</v>
      </c>
      <c r="B200" s="1">
        <v>44246</v>
      </c>
      <c r="C200" t="s">
        <v>11</v>
      </c>
      <c r="D200" t="s">
        <v>12</v>
      </c>
      <c r="E200">
        <v>349043</v>
      </c>
      <c r="F200">
        <v>15345139</v>
      </c>
      <c r="G200">
        <v>53254</v>
      </c>
      <c r="H200">
        <v>26407</v>
      </c>
      <c r="I200">
        <v>71</v>
      </c>
      <c r="J200">
        <v>10</v>
      </c>
      <c r="K200">
        <v>44550</v>
      </c>
      <c r="L200" s="14">
        <f t="shared" si="15"/>
        <v>3.4704149633313845E-3</v>
      </c>
      <c r="M200" s="15">
        <f t="shared" si="16"/>
        <v>2.0166622486461923</v>
      </c>
      <c r="N200" s="15">
        <f t="shared" si="17"/>
        <v>750.05633802816897</v>
      </c>
      <c r="O200" s="15">
        <f t="shared" si="18"/>
        <v>5325.4</v>
      </c>
      <c r="P200">
        <f t="shared" si="19"/>
        <v>-8704</v>
      </c>
    </row>
    <row r="201" spans="1:16" x14ac:dyDescent="0.35">
      <c r="A201">
        <v>200</v>
      </c>
      <c r="B201" s="1">
        <v>44246</v>
      </c>
      <c r="C201" t="s">
        <v>13</v>
      </c>
      <c r="D201" t="s">
        <v>12</v>
      </c>
      <c r="E201">
        <v>348934</v>
      </c>
      <c r="F201">
        <v>7260800</v>
      </c>
      <c r="G201">
        <v>415376</v>
      </c>
      <c r="H201">
        <v>36304</v>
      </c>
      <c r="I201">
        <v>726</v>
      </c>
      <c r="J201">
        <v>58</v>
      </c>
      <c r="K201">
        <v>288898</v>
      </c>
      <c r="L201" s="14">
        <f t="shared" si="15"/>
        <v>5.72080211546937E-2</v>
      </c>
      <c r="M201" s="15">
        <f t="shared" si="16"/>
        <v>11.44160423093874</v>
      </c>
      <c r="N201" s="15">
        <f t="shared" si="17"/>
        <v>572.14325068870528</v>
      </c>
      <c r="O201" s="15">
        <f t="shared" si="18"/>
        <v>7161.6551724137935</v>
      </c>
      <c r="P201">
        <f t="shared" si="19"/>
        <v>-126478</v>
      </c>
    </row>
    <row r="202" spans="1:16" x14ac:dyDescent="0.35">
      <c r="A202">
        <v>201</v>
      </c>
      <c r="B202" s="1">
        <v>44246</v>
      </c>
      <c r="C202" t="s">
        <v>14</v>
      </c>
      <c r="D202" t="s">
        <v>15</v>
      </c>
      <c r="E202">
        <v>89459845</v>
      </c>
      <c r="F202">
        <v>413291</v>
      </c>
      <c r="G202">
        <v>9778</v>
      </c>
      <c r="H202">
        <v>9904</v>
      </c>
      <c r="I202">
        <v>14</v>
      </c>
      <c r="J202">
        <v>2</v>
      </c>
      <c r="K202">
        <v>15962</v>
      </c>
      <c r="L202" s="14">
        <f t="shared" si="15"/>
        <v>2.3658874739590264E-2</v>
      </c>
      <c r="M202" s="15">
        <f t="shared" si="16"/>
        <v>0.9872778675282714</v>
      </c>
      <c r="N202" s="15">
        <f t="shared" si="17"/>
        <v>698.42857142857144</v>
      </c>
      <c r="O202" s="15">
        <f t="shared" si="18"/>
        <v>4889</v>
      </c>
      <c r="P202">
        <f t="shared" si="19"/>
        <v>6184</v>
      </c>
    </row>
    <row r="203" spans="1:16" x14ac:dyDescent="0.35">
      <c r="A203">
        <v>202</v>
      </c>
      <c r="B203" s="1">
        <v>44246</v>
      </c>
      <c r="C203" t="s">
        <v>16</v>
      </c>
      <c r="D203" t="s">
        <v>15</v>
      </c>
      <c r="E203">
        <v>127823</v>
      </c>
      <c r="F203">
        <v>8455475</v>
      </c>
      <c r="G203">
        <v>81624</v>
      </c>
      <c r="H203">
        <v>26406</v>
      </c>
      <c r="I203">
        <v>281</v>
      </c>
      <c r="J203">
        <v>20</v>
      </c>
      <c r="K203">
        <v>72300</v>
      </c>
      <c r="L203" s="14">
        <f t="shared" si="15"/>
        <v>9.6533902589742149E-3</v>
      </c>
      <c r="M203" s="15">
        <f t="shared" si="16"/>
        <v>3.0911156555328336</v>
      </c>
      <c r="N203" s="15">
        <f t="shared" si="17"/>
        <v>290.47686832740214</v>
      </c>
      <c r="O203" s="15">
        <f t="shared" si="18"/>
        <v>4081.2</v>
      </c>
      <c r="P203">
        <f t="shared" si="19"/>
        <v>-9324</v>
      </c>
    </row>
    <row r="204" spans="1:16" x14ac:dyDescent="0.35">
      <c r="A204">
        <v>203</v>
      </c>
      <c r="B204" s="1">
        <v>44246</v>
      </c>
      <c r="C204" t="s">
        <v>17</v>
      </c>
      <c r="D204" t="s">
        <v>18</v>
      </c>
      <c r="E204">
        <v>10934</v>
      </c>
      <c r="F204">
        <v>3801165</v>
      </c>
      <c r="G204">
        <v>880357</v>
      </c>
      <c r="H204">
        <v>49510</v>
      </c>
      <c r="I204">
        <v>1666</v>
      </c>
      <c r="J204">
        <v>369</v>
      </c>
      <c r="K204">
        <v>2812520</v>
      </c>
      <c r="L204" s="14">
        <f t="shared" si="15"/>
        <v>0.23160189047305235</v>
      </c>
      <c r="M204" s="15">
        <f t="shared" si="16"/>
        <v>17.781397697434862</v>
      </c>
      <c r="N204" s="15">
        <f t="shared" si="17"/>
        <v>528.42557022809126</v>
      </c>
      <c r="O204" s="15">
        <f t="shared" si="18"/>
        <v>2385.791327913279</v>
      </c>
      <c r="P204">
        <f t="shared" si="19"/>
        <v>1932163</v>
      </c>
    </row>
    <row r="205" spans="1:16" x14ac:dyDescent="0.35">
      <c r="A205">
        <v>204</v>
      </c>
      <c r="B205" s="1">
        <v>44246</v>
      </c>
      <c r="C205" t="s">
        <v>19</v>
      </c>
      <c r="D205" t="s">
        <v>12</v>
      </c>
      <c r="E205">
        <v>9034945</v>
      </c>
      <c r="F205">
        <v>6168252</v>
      </c>
      <c r="G205">
        <v>300775</v>
      </c>
      <c r="H205">
        <v>29699</v>
      </c>
      <c r="I205">
        <v>1082</v>
      </c>
      <c r="J205">
        <v>96</v>
      </c>
      <c r="K205">
        <v>574176</v>
      </c>
      <c r="L205" s="14">
        <f t="shared" si="15"/>
        <v>4.8761788590997904E-2</v>
      </c>
      <c r="M205" s="15">
        <f t="shared" si="16"/>
        <v>10.127445368530926</v>
      </c>
      <c r="N205" s="15">
        <f t="shared" si="17"/>
        <v>277.98059149722735</v>
      </c>
      <c r="O205" s="15">
        <f t="shared" si="18"/>
        <v>3133.0729166666665</v>
      </c>
      <c r="P205">
        <f t="shared" si="19"/>
        <v>273401</v>
      </c>
    </row>
    <row r="206" spans="1:16" x14ac:dyDescent="0.35">
      <c r="A206">
        <v>205</v>
      </c>
      <c r="B206" s="1">
        <v>44246</v>
      </c>
      <c r="C206" t="s">
        <v>20</v>
      </c>
      <c r="D206" t="s">
        <v>12</v>
      </c>
      <c r="E206">
        <v>983498</v>
      </c>
      <c r="F206">
        <v>11222000</v>
      </c>
      <c r="G206">
        <v>9909</v>
      </c>
      <c r="H206">
        <v>56110</v>
      </c>
      <c r="I206">
        <v>185</v>
      </c>
      <c r="J206">
        <v>3</v>
      </c>
      <c r="K206">
        <v>3621</v>
      </c>
      <c r="L206" s="14">
        <f t="shared" si="15"/>
        <v>8.8299768312243801E-4</v>
      </c>
      <c r="M206" s="15">
        <f t="shared" si="16"/>
        <v>0.1765995366244876</v>
      </c>
      <c r="N206" s="15">
        <f t="shared" si="17"/>
        <v>53.56216216216216</v>
      </c>
      <c r="O206" s="15">
        <f t="shared" si="18"/>
        <v>3303</v>
      </c>
      <c r="P206">
        <f t="shared" si="19"/>
        <v>-6288</v>
      </c>
    </row>
    <row r="207" spans="1:16" x14ac:dyDescent="0.35">
      <c r="A207">
        <v>206</v>
      </c>
      <c r="B207" s="1">
        <v>44246</v>
      </c>
      <c r="C207" t="s">
        <v>21</v>
      </c>
      <c r="D207" t="s">
        <v>12</v>
      </c>
      <c r="E207">
        <v>4387490</v>
      </c>
      <c r="F207">
        <v>115166</v>
      </c>
      <c r="G207">
        <v>3173</v>
      </c>
      <c r="H207">
        <v>3297</v>
      </c>
      <c r="I207">
        <v>7</v>
      </c>
      <c r="J207">
        <v>1</v>
      </c>
      <c r="K207">
        <v>5199</v>
      </c>
      <c r="L207" s="14">
        <f t="shared" si="15"/>
        <v>2.755153430700033E-2</v>
      </c>
      <c r="M207" s="15">
        <f t="shared" si="16"/>
        <v>0.96239005156202606</v>
      </c>
      <c r="N207" s="15">
        <f t="shared" si="17"/>
        <v>453.28571428571428</v>
      </c>
      <c r="O207" s="15">
        <f t="shared" si="18"/>
        <v>3173</v>
      </c>
      <c r="P207">
        <f t="shared" si="19"/>
        <v>2026</v>
      </c>
    </row>
    <row r="208" spans="1:16" x14ac:dyDescent="0.35">
      <c r="A208">
        <v>207</v>
      </c>
      <c r="B208" s="1">
        <v>44246</v>
      </c>
      <c r="C208" t="s">
        <v>22</v>
      </c>
      <c r="D208" t="s">
        <v>12</v>
      </c>
      <c r="E208">
        <v>544756</v>
      </c>
      <c r="F208">
        <v>1320200</v>
      </c>
      <c r="G208">
        <v>440355</v>
      </c>
      <c r="H208">
        <v>13202</v>
      </c>
      <c r="I208">
        <v>264</v>
      </c>
      <c r="J208">
        <v>45</v>
      </c>
      <c r="K208">
        <v>80325</v>
      </c>
      <c r="L208" s="14">
        <f t="shared" si="15"/>
        <v>0.33355173458566884</v>
      </c>
      <c r="M208" s="15">
        <f t="shared" si="16"/>
        <v>33.355173458566881</v>
      </c>
      <c r="N208" s="15">
        <f t="shared" si="17"/>
        <v>1668.0113636363637</v>
      </c>
      <c r="O208" s="15">
        <f t="shared" si="18"/>
        <v>9785.6666666666661</v>
      </c>
      <c r="P208">
        <f t="shared" si="19"/>
        <v>-360030</v>
      </c>
    </row>
    <row r="209" spans="1:16" x14ac:dyDescent="0.35">
      <c r="A209">
        <v>208</v>
      </c>
      <c r="B209" s="1">
        <v>44246</v>
      </c>
      <c r="C209" t="s">
        <v>23</v>
      </c>
      <c r="D209" t="s">
        <v>18</v>
      </c>
      <c r="E209">
        <v>374754</v>
      </c>
      <c r="F209">
        <v>3299900</v>
      </c>
      <c r="G209">
        <v>404285</v>
      </c>
      <c r="H209">
        <v>32999</v>
      </c>
      <c r="I209">
        <v>694</v>
      </c>
      <c r="J209">
        <v>104</v>
      </c>
      <c r="K209">
        <v>519272</v>
      </c>
      <c r="L209" s="14">
        <f t="shared" si="15"/>
        <v>0.12251431861571563</v>
      </c>
      <c r="M209" s="15">
        <f t="shared" si="16"/>
        <v>12.251431861571563</v>
      </c>
      <c r="N209" s="15">
        <f t="shared" si="17"/>
        <v>582.54322766570601</v>
      </c>
      <c r="O209" s="15">
        <f t="shared" si="18"/>
        <v>3887.3557692307691</v>
      </c>
      <c r="P209">
        <f t="shared" si="19"/>
        <v>114987</v>
      </c>
    </row>
    <row r="210" spans="1:16" x14ac:dyDescent="0.35">
      <c r="A210">
        <v>209</v>
      </c>
      <c r="B210" s="1">
        <v>44246</v>
      </c>
      <c r="C210" t="s">
        <v>24</v>
      </c>
      <c r="D210" t="s">
        <v>25</v>
      </c>
      <c r="E210">
        <v>39889</v>
      </c>
      <c r="F210">
        <v>19065489</v>
      </c>
      <c r="G210">
        <v>492126</v>
      </c>
      <c r="H210">
        <v>46209</v>
      </c>
      <c r="I210">
        <v>924</v>
      </c>
      <c r="J210">
        <v>139</v>
      </c>
      <c r="K210">
        <v>556417</v>
      </c>
      <c r="L210" s="14">
        <f t="shared" si="15"/>
        <v>2.5812398517551793E-2</v>
      </c>
      <c r="M210" s="15">
        <f t="shared" si="16"/>
        <v>10.650003246120885</v>
      </c>
      <c r="N210" s="15">
        <f t="shared" si="17"/>
        <v>532.60389610389609</v>
      </c>
      <c r="O210" s="15">
        <f t="shared" si="18"/>
        <v>3540.4748201438847</v>
      </c>
      <c r="P210">
        <f t="shared" si="19"/>
        <v>64291</v>
      </c>
    </row>
    <row r="211" spans="1:16" x14ac:dyDescent="0.35">
      <c r="A211">
        <v>210</v>
      </c>
      <c r="B211" s="1">
        <v>44247</v>
      </c>
      <c r="C211" t="s">
        <v>11</v>
      </c>
      <c r="D211" t="s">
        <v>12</v>
      </c>
      <c r="E211">
        <v>349043</v>
      </c>
      <c r="F211">
        <v>9916906</v>
      </c>
      <c r="G211">
        <v>56874</v>
      </c>
      <c r="H211">
        <v>28796</v>
      </c>
      <c r="I211">
        <v>88</v>
      </c>
      <c r="J211">
        <v>12</v>
      </c>
      <c r="K211">
        <v>59772</v>
      </c>
      <c r="L211" s="14">
        <f t="shared" si="15"/>
        <v>5.735054864894353E-3</v>
      </c>
      <c r="M211" s="15">
        <f t="shared" si="16"/>
        <v>1.9750659813863036</v>
      </c>
      <c r="N211" s="15">
        <f t="shared" si="17"/>
        <v>646.2954545454545</v>
      </c>
      <c r="O211" s="15">
        <f t="shared" si="18"/>
        <v>4739.5</v>
      </c>
      <c r="P211">
        <f t="shared" si="19"/>
        <v>2898</v>
      </c>
    </row>
    <row r="212" spans="1:16" x14ac:dyDescent="0.35">
      <c r="A212">
        <v>211</v>
      </c>
      <c r="B212" s="1">
        <v>44247</v>
      </c>
      <c r="C212" t="s">
        <v>13</v>
      </c>
      <c r="D212" t="s">
        <v>12</v>
      </c>
      <c r="E212">
        <v>348934</v>
      </c>
      <c r="F212">
        <v>7918600</v>
      </c>
      <c r="G212">
        <v>455831</v>
      </c>
      <c r="H212">
        <v>39593</v>
      </c>
      <c r="I212">
        <v>853</v>
      </c>
      <c r="J212">
        <v>68</v>
      </c>
      <c r="K212">
        <v>387124</v>
      </c>
      <c r="L212" s="14">
        <f t="shared" si="15"/>
        <v>5.7564594751597503E-2</v>
      </c>
      <c r="M212" s="15">
        <f t="shared" si="16"/>
        <v>11.5129189503195</v>
      </c>
      <c r="N212" s="15">
        <f t="shared" si="17"/>
        <v>534.38569753810077</v>
      </c>
      <c r="O212" s="15">
        <f t="shared" si="18"/>
        <v>6703.3970588235297</v>
      </c>
      <c r="P212">
        <f t="shared" si="19"/>
        <v>-68707</v>
      </c>
    </row>
    <row r="213" spans="1:16" x14ac:dyDescent="0.35">
      <c r="A213">
        <v>212</v>
      </c>
      <c r="B213" s="1">
        <v>44247</v>
      </c>
      <c r="C213" t="s">
        <v>14</v>
      </c>
      <c r="D213" t="s">
        <v>15</v>
      </c>
      <c r="E213">
        <v>89459845</v>
      </c>
      <c r="F213">
        <v>540450</v>
      </c>
      <c r="G213">
        <v>190469</v>
      </c>
      <c r="H213">
        <v>10809</v>
      </c>
      <c r="I213">
        <v>359</v>
      </c>
      <c r="J213">
        <v>47</v>
      </c>
      <c r="K213">
        <v>365378</v>
      </c>
      <c r="L213" s="14">
        <f t="shared" si="15"/>
        <v>0.35242668146914607</v>
      </c>
      <c r="M213" s="15">
        <f t="shared" si="16"/>
        <v>17.621334073457305</v>
      </c>
      <c r="N213" s="15">
        <f t="shared" si="17"/>
        <v>530.55431754874655</v>
      </c>
      <c r="O213" s="15">
        <f t="shared" si="18"/>
        <v>4052.5319148936169</v>
      </c>
      <c r="P213">
        <f t="shared" si="19"/>
        <v>174909</v>
      </c>
    </row>
    <row r="214" spans="1:16" x14ac:dyDescent="0.35">
      <c r="A214">
        <v>213</v>
      </c>
      <c r="B214" s="1">
        <v>44247</v>
      </c>
      <c r="C214" t="s">
        <v>16</v>
      </c>
      <c r="D214" t="s">
        <v>15</v>
      </c>
      <c r="E214">
        <v>127823</v>
      </c>
      <c r="F214">
        <v>5762000</v>
      </c>
      <c r="G214">
        <v>435770</v>
      </c>
      <c r="H214">
        <v>28810</v>
      </c>
      <c r="I214">
        <v>732</v>
      </c>
      <c r="J214">
        <v>96</v>
      </c>
      <c r="K214">
        <v>253440</v>
      </c>
      <c r="L214" s="14">
        <f t="shared" si="15"/>
        <v>7.5628254078444979E-2</v>
      </c>
      <c r="M214" s="15">
        <f t="shared" si="16"/>
        <v>15.125650815688997</v>
      </c>
      <c r="N214" s="15">
        <f t="shared" si="17"/>
        <v>595.31420765027326</v>
      </c>
      <c r="O214" s="15">
        <f t="shared" si="18"/>
        <v>4539.270833333333</v>
      </c>
      <c r="P214">
        <f t="shared" si="19"/>
        <v>-182330</v>
      </c>
    </row>
    <row r="215" spans="1:16" x14ac:dyDescent="0.35">
      <c r="A215">
        <v>214</v>
      </c>
      <c r="B215" s="1">
        <v>44247</v>
      </c>
      <c r="C215" t="s">
        <v>17</v>
      </c>
      <c r="D215" t="s">
        <v>18</v>
      </c>
      <c r="E215">
        <v>10934</v>
      </c>
      <c r="F215">
        <v>5399300</v>
      </c>
      <c r="G215">
        <v>303860</v>
      </c>
      <c r="H215">
        <v>53993</v>
      </c>
      <c r="I215">
        <v>1094</v>
      </c>
      <c r="J215">
        <v>182</v>
      </c>
      <c r="K215">
        <v>1452540</v>
      </c>
      <c r="L215" s="14">
        <f t="shared" si="15"/>
        <v>5.6277665623321545E-2</v>
      </c>
      <c r="M215" s="15">
        <f t="shared" si="16"/>
        <v>5.6277665623321544</v>
      </c>
      <c r="N215" s="15">
        <f t="shared" si="17"/>
        <v>277.7513711151737</v>
      </c>
      <c r="O215" s="15">
        <f t="shared" si="18"/>
        <v>1669.5604395604396</v>
      </c>
      <c r="P215">
        <f t="shared" si="19"/>
        <v>1148680</v>
      </c>
    </row>
    <row r="216" spans="1:16" x14ac:dyDescent="0.35">
      <c r="A216">
        <v>215</v>
      </c>
      <c r="B216" s="1">
        <v>44247</v>
      </c>
      <c r="C216" t="s">
        <v>19</v>
      </c>
      <c r="D216" t="s">
        <v>12</v>
      </c>
      <c r="E216">
        <v>9034945</v>
      </c>
      <c r="F216">
        <v>7669421</v>
      </c>
      <c r="G216">
        <v>404737</v>
      </c>
      <c r="H216">
        <v>32395</v>
      </c>
      <c r="I216">
        <v>1003</v>
      </c>
      <c r="J216">
        <v>139</v>
      </c>
      <c r="K216">
        <v>847066</v>
      </c>
      <c r="L216" s="14">
        <f t="shared" si="15"/>
        <v>5.2772823398272176E-2</v>
      </c>
      <c r="M216" s="15">
        <f t="shared" si="16"/>
        <v>12.49381077326748</v>
      </c>
      <c r="N216" s="15">
        <f t="shared" si="17"/>
        <v>403.52642073778662</v>
      </c>
      <c r="O216" s="15">
        <f t="shared" si="18"/>
        <v>2911.776978417266</v>
      </c>
      <c r="P216">
        <f t="shared" si="19"/>
        <v>442329</v>
      </c>
    </row>
    <row r="217" spans="1:16" x14ac:dyDescent="0.35">
      <c r="A217">
        <v>216</v>
      </c>
      <c r="B217" s="1">
        <v>44247</v>
      </c>
      <c r="C217" t="s">
        <v>20</v>
      </c>
      <c r="D217" t="s">
        <v>12</v>
      </c>
      <c r="E217">
        <v>983498</v>
      </c>
      <c r="F217">
        <v>12239000</v>
      </c>
      <c r="G217">
        <v>150065</v>
      </c>
      <c r="H217">
        <v>61195</v>
      </c>
      <c r="I217">
        <v>1224</v>
      </c>
      <c r="J217">
        <v>48</v>
      </c>
      <c r="K217">
        <v>73392</v>
      </c>
      <c r="L217" s="14">
        <f t="shared" si="15"/>
        <v>1.2261214151482965E-2</v>
      </c>
      <c r="M217" s="15">
        <f t="shared" si="16"/>
        <v>2.4522428302965928</v>
      </c>
      <c r="N217" s="15">
        <f t="shared" si="17"/>
        <v>122.60212418300654</v>
      </c>
      <c r="O217" s="15">
        <f t="shared" si="18"/>
        <v>3126.3541666666665</v>
      </c>
      <c r="P217">
        <f t="shared" si="19"/>
        <v>-76673</v>
      </c>
    </row>
    <row r="218" spans="1:16" x14ac:dyDescent="0.35">
      <c r="A218">
        <v>217</v>
      </c>
      <c r="B218" s="1">
        <v>44247</v>
      </c>
      <c r="C218" t="s">
        <v>21</v>
      </c>
      <c r="D218" t="s">
        <v>12</v>
      </c>
      <c r="E218">
        <v>4387490</v>
      </c>
      <c r="F218">
        <v>111784</v>
      </c>
      <c r="G218">
        <v>73588</v>
      </c>
      <c r="H218">
        <v>3594</v>
      </c>
      <c r="I218">
        <v>116</v>
      </c>
      <c r="J218">
        <v>24</v>
      </c>
      <c r="K218">
        <v>119544</v>
      </c>
      <c r="L218" s="14">
        <f t="shared" si="15"/>
        <v>0.65830530308452018</v>
      </c>
      <c r="M218" s="15">
        <f t="shared" si="16"/>
        <v>20.475236505286588</v>
      </c>
      <c r="N218" s="15">
        <f t="shared" si="17"/>
        <v>634.37931034482756</v>
      </c>
      <c r="O218" s="15">
        <f t="shared" si="18"/>
        <v>3066.1666666666665</v>
      </c>
      <c r="P218">
        <f t="shared" si="19"/>
        <v>45956</v>
      </c>
    </row>
    <row r="219" spans="1:16" x14ac:dyDescent="0.35">
      <c r="A219">
        <v>218</v>
      </c>
      <c r="B219" s="1">
        <v>44247</v>
      </c>
      <c r="C219" t="s">
        <v>22</v>
      </c>
      <c r="D219" t="s">
        <v>12</v>
      </c>
      <c r="E219">
        <v>544756</v>
      </c>
      <c r="F219">
        <v>1118531</v>
      </c>
      <c r="G219">
        <v>173041</v>
      </c>
      <c r="H219">
        <v>14399</v>
      </c>
      <c r="I219">
        <v>113</v>
      </c>
      <c r="J219">
        <v>18</v>
      </c>
      <c r="K219">
        <v>17658</v>
      </c>
      <c r="L219" s="14">
        <f t="shared" si="15"/>
        <v>0.15470380347080234</v>
      </c>
      <c r="M219" s="15">
        <f t="shared" si="16"/>
        <v>12.017570664629488</v>
      </c>
      <c r="N219" s="15">
        <f t="shared" si="17"/>
        <v>1531.3362831858408</v>
      </c>
      <c r="O219" s="15">
        <f t="shared" si="18"/>
        <v>9613.3888888888887</v>
      </c>
      <c r="P219">
        <f t="shared" si="19"/>
        <v>-155383</v>
      </c>
    </row>
    <row r="220" spans="1:16" x14ac:dyDescent="0.35">
      <c r="A220">
        <v>219</v>
      </c>
      <c r="B220" s="1">
        <v>44247</v>
      </c>
      <c r="C220" t="s">
        <v>23</v>
      </c>
      <c r="D220" t="s">
        <v>18</v>
      </c>
      <c r="E220">
        <v>374754</v>
      </c>
      <c r="F220">
        <v>5497354</v>
      </c>
      <c r="G220">
        <v>504576</v>
      </c>
      <c r="H220">
        <v>35994</v>
      </c>
      <c r="I220">
        <v>822</v>
      </c>
      <c r="J220">
        <v>137</v>
      </c>
      <c r="K220">
        <v>682397</v>
      </c>
      <c r="L220" s="14">
        <f t="shared" si="15"/>
        <v>9.1785247957471908E-2</v>
      </c>
      <c r="M220" s="15">
        <f t="shared" si="16"/>
        <v>14.018336389398232</v>
      </c>
      <c r="N220" s="15">
        <f t="shared" si="17"/>
        <v>613.83941605839414</v>
      </c>
      <c r="O220" s="15">
        <f t="shared" si="18"/>
        <v>3683.0364963503648</v>
      </c>
      <c r="P220">
        <f t="shared" si="19"/>
        <v>177821</v>
      </c>
    </row>
    <row r="221" spans="1:16" x14ac:dyDescent="0.35">
      <c r="A221">
        <v>220</v>
      </c>
      <c r="B221" s="1">
        <v>44247</v>
      </c>
      <c r="C221" t="s">
        <v>24</v>
      </c>
      <c r="D221" t="s">
        <v>25</v>
      </c>
      <c r="E221">
        <v>39889</v>
      </c>
      <c r="F221">
        <v>26012342</v>
      </c>
      <c r="G221">
        <v>750361</v>
      </c>
      <c r="H221">
        <v>50408</v>
      </c>
      <c r="I221">
        <v>1678</v>
      </c>
      <c r="J221">
        <v>252</v>
      </c>
      <c r="K221">
        <v>1003210</v>
      </c>
      <c r="L221" s="14">
        <f t="shared" si="15"/>
        <v>2.8846345323308452E-2</v>
      </c>
      <c r="M221" s="15">
        <f t="shared" si="16"/>
        <v>14.885752261545786</v>
      </c>
      <c r="N221" s="15">
        <f t="shared" si="17"/>
        <v>447.17580452920146</v>
      </c>
      <c r="O221" s="15">
        <f t="shared" si="18"/>
        <v>2977.6230158730159</v>
      </c>
      <c r="P221">
        <f t="shared" si="19"/>
        <v>252849</v>
      </c>
    </row>
    <row r="222" spans="1:16" x14ac:dyDescent="0.35">
      <c r="A222">
        <v>221</v>
      </c>
      <c r="B222" s="1">
        <v>44248</v>
      </c>
      <c r="C222" t="s">
        <v>11</v>
      </c>
      <c r="D222" t="s">
        <v>12</v>
      </c>
      <c r="E222">
        <v>349043</v>
      </c>
      <c r="F222">
        <v>478600</v>
      </c>
      <c r="G222">
        <v>38597</v>
      </c>
      <c r="H222">
        <v>2393</v>
      </c>
      <c r="I222">
        <v>66</v>
      </c>
      <c r="J222">
        <v>7</v>
      </c>
      <c r="K222">
        <v>31094</v>
      </c>
      <c r="L222" s="14">
        <f t="shared" si="15"/>
        <v>8.0645633096531555E-2</v>
      </c>
      <c r="M222" s="15">
        <f t="shared" si="16"/>
        <v>16.129126619306309</v>
      </c>
      <c r="N222" s="15">
        <f t="shared" si="17"/>
        <v>584.80303030303025</v>
      </c>
      <c r="O222" s="15">
        <f t="shared" si="18"/>
        <v>5513.8571428571431</v>
      </c>
      <c r="P222">
        <f t="shared" si="19"/>
        <v>-7503</v>
      </c>
    </row>
    <row r="223" spans="1:16" x14ac:dyDescent="0.35">
      <c r="A223">
        <v>222</v>
      </c>
      <c r="B223" s="1">
        <v>44248</v>
      </c>
      <c r="C223" t="s">
        <v>13</v>
      </c>
      <c r="D223" t="s">
        <v>12</v>
      </c>
      <c r="E223">
        <v>348934</v>
      </c>
      <c r="F223">
        <v>543787</v>
      </c>
      <c r="G223">
        <v>39481</v>
      </c>
      <c r="H223">
        <v>3299</v>
      </c>
      <c r="I223">
        <v>113</v>
      </c>
      <c r="J223">
        <v>6</v>
      </c>
      <c r="K223">
        <v>29538</v>
      </c>
      <c r="L223" s="14">
        <f t="shared" si="15"/>
        <v>7.2603795236002328E-2</v>
      </c>
      <c r="M223" s="15">
        <f t="shared" si="16"/>
        <v>11.967565929069416</v>
      </c>
      <c r="N223" s="15">
        <f t="shared" si="17"/>
        <v>349.38938053097343</v>
      </c>
      <c r="O223" s="15">
        <f t="shared" si="18"/>
        <v>6580.166666666667</v>
      </c>
      <c r="P223">
        <f t="shared" si="19"/>
        <v>-9943</v>
      </c>
    </row>
    <row r="224" spans="1:16" x14ac:dyDescent="0.35">
      <c r="A224">
        <v>223</v>
      </c>
      <c r="B224" s="1">
        <v>44248</v>
      </c>
      <c r="C224" t="s">
        <v>14</v>
      </c>
      <c r="D224" t="s">
        <v>15</v>
      </c>
      <c r="E224">
        <v>89459845</v>
      </c>
      <c r="F224">
        <v>49655</v>
      </c>
      <c r="G224">
        <v>9444</v>
      </c>
      <c r="H224">
        <v>907</v>
      </c>
      <c r="I224">
        <v>18</v>
      </c>
      <c r="J224">
        <v>2</v>
      </c>
      <c r="K224">
        <v>15962</v>
      </c>
      <c r="L224" s="14">
        <f t="shared" si="15"/>
        <v>0.19019232705669117</v>
      </c>
      <c r="M224" s="15">
        <f t="shared" si="16"/>
        <v>10.412348401323044</v>
      </c>
      <c r="N224" s="15">
        <f t="shared" si="17"/>
        <v>524.66666666666663</v>
      </c>
      <c r="O224" s="15">
        <f t="shared" si="18"/>
        <v>4722</v>
      </c>
      <c r="P224">
        <f t="shared" si="19"/>
        <v>6518</v>
      </c>
    </row>
    <row r="225" spans="1:16" x14ac:dyDescent="0.35">
      <c r="A225">
        <v>224</v>
      </c>
      <c r="B225" s="1">
        <v>44248</v>
      </c>
      <c r="C225" t="s">
        <v>16</v>
      </c>
      <c r="D225" t="s">
        <v>15</v>
      </c>
      <c r="E225">
        <v>127823</v>
      </c>
      <c r="F225">
        <v>478400</v>
      </c>
      <c r="G225">
        <v>17476</v>
      </c>
      <c r="H225">
        <v>2392</v>
      </c>
      <c r="I225">
        <v>48</v>
      </c>
      <c r="J225">
        <v>5</v>
      </c>
      <c r="K225">
        <v>12910</v>
      </c>
      <c r="L225" s="14">
        <f t="shared" si="15"/>
        <v>3.653010033444816E-2</v>
      </c>
      <c r="M225" s="15">
        <f t="shared" si="16"/>
        <v>7.3060200668896318</v>
      </c>
      <c r="N225" s="15">
        <f t="shared" si="17"/>
        <v>364.08333333333331</v>
      </c>
      <c r="O225" s="15">
        <f t="shared" si="18"/>
        <v>3495.2</v>
      </c>
      <c r="P225">
        <f t="shared" si="19"/>
        <v>-4566</v>
      </c>
    </row>
    <row r="226" spans="1:16" x14ac:dyDescent="0.35">
      <c r="A226">
        <v>225</v>
      </c>
      <c r="B226" s="1">
        <v>44248</v>
      </c>
      <c r="C226" t="s">
        <v>17</v>
      </c>
      <c r="D226" t="s">
        <v>18</v>
      </c>
      <c r="E226">
        <v>10934</v>
      </c>
      <c r="F226">
        <v>713896</v>
      </c>
      <c r="G226">
        <v>30801</v>
      </c>
      <c r="H226">
        <v>4507</v>
      </c>
      <c r="I226">
        <v>90</v>
      </c>
      <c r="J226">
        <v>20</v>
      </c>
      <c r="K226">
        <v>159620</v>
      </c>
      <c r="L226" s="14">
        <f t="shared" si="15"/>
        <v>4.314493987919809E-2</v>
      </c>
      <c r="M226" s="15">
        <f t="shared" si="16"/>
        <v>6.8340359440869758</v>
      </c>
      <c r="N226" s="15">
        <f t="shared" si="17"/>
        <v>342.23333333333335</v>
      </c>
      <c r="O226" s="15">
        <f t="shared" si="18"/>
        <v>1540.05</v>
      </c>
      <c r="P226">
        <f t="shared" si="19"/>
        <v>128819</v>
      </c>
    </row>
    <row r="227" spans="1:16" x14ac:dyDescent="0.35">
      <c r="A227">
        <v>226</v>
      </c>
      <c r="B227" s="1">
        <v>44248</v>
      </c>
      <c r="C227" t="s">
        <v>19</v>
      </c>
      <c r="D227" t="s">
        <v>12</v>
      </c>
      <c r="E227">
        <v>9034945</v>
      </c>
      <c r="F227">
        <v>555915</v>
      </c>
      <c r="G227">
        <v>29458</v>
      </c>
      <c r="H227">
        <v>2709</v>
      </c>
      <c r="I227">
        <v>60</v>
      </c>
      <c r="J227">
        <v>10</v>
      </c>
      <c r="K227">
        <v>55540</v>
      </c>
      <c r="L227" s="14">
        <f t="shared" si="15"/>
        <v>5.2990115395339217E-2</v>
      </c>
      <c r="M227" s="15">
        <f t="shared" si="16"/>
        <v>10.874123292727944</v>
      </c>
      <c r="N227" s="15">
        <f t="shared" si="17"/>
        <v>490.96666666666664</v>
      </c>
      <c r="O227" s="15">
        <f t="shared" si="18"/>
        <v>2945.8</v>
      </c>
      <c r="P227">
        <f t="shared" si="19"/>
        <v>26082</v>
      </c>
    </row>
    <row r="228" spans="1:16" x14ac:dyDescent="0.35">
      <c r="A228">
        <v>227</v>
      </c>
      <c r="B228" s="1">
        <v>44248</v>
      </c>
      <c r="C228" t="s">
        <v>20</v>
      </c>
      <c r="D228" t="s">
        <v>12</v>
      </c>
      <c r="E228">
        <v>983498</v>
      </c>
      <c r="F228">
        <v>781353</v>
      </c>
      <c r="G228">
        <v>12504</v>
      </c>
      <c r="H228">
        <v>5104</v>
      </c>
      <c r="I228">
        <v>102</v>
      </c>
      <c r="J228">
        <v>4</v>
      </c>
      <c r="K228">
        <v>7924</v>
      </c>
      <c r="L228" s="14">
        <f t="shared" si="15"/>
        <v>1.6003010163140093E-2</v>
      </c>
      <c r="M228" s="15">
        <f t="shared" si="16"/>
        <v>2.449843260188088</v>
      </c>
      <c r="N228" s="15">
        <f t="shared" si="17"/>
        <v>122.58823529411765</v>
      </c>
      <c r="O228" s="15">
        <f t="shared" si="18"/>
        <v>3126</v>
      </c>
      <c r="P228">
        <f t="shared" si="19"/>
        <v>-4580</v>
      </c>
    </row>
    <row r="229" spans="1:16" x14ac:dyDescent="0.35">
      <c r="A229">
        <v>228</v>
      </c>
      <c r="B229" s="1">
        <v>44248</v>
      </c>
      <c r="C229" t="s">
        <v>21</v>
      </c>
      <c r="D229" t="s">
        <v>12</v>
      </c>
      <c r="E229">
        <v>4387490</v>
      </c>
      <c r="F229">
        <v>10812</v>
      </c>
      <c r="G229">
        <v>1556</v>
      </c>
      <c r="H229">
        <v>296</v>
      </c>
      <c r="I229">
        <v>3</v>
      </c>
      <c r="J229">
        <v>1</v>
      </c>
      <c r="K229">
        <v>3993</v>
      </c>
      <c r="L229" s="14">
        <f t="shared" si="15"/>
        <v>0.14391416944136146</v>
      </c>
      <c r="M229" s="15">
        <f t="shared" si="16"/>
        <v>5.256756756756757</v>
      </c>
      <c r="N229" s="15">
        <f t="shared" si="17"/>
        <v>518.66666666666663</v>
      </c>
      <c r="O229" s="15">
        <f t="shared" si="18"/>
        <v>1556</v>
      </c>
      <c r="P229">
        <f t="shared" si="19"/>
        <v>2437</v>
      </c>
    </row>
    <row r="230" spans="1:16" x14ac:dyDescent="0.35">
      <c r="A230">
        <v>229</v>
      </c>
      <c r="B230" s="1">
        <v>44248</v>
      </c>
      <c r="C230" t="s">
        <v>22</v>
      </c>
      <c r="D230" t="s">
        <v>12</v>
      </c>
      <c r="E230">
        <v>544756</v>
      </c>
      <c r="F230">
        <v>119400</v>
      </c>
      <c r="G230">
        <v>32170</v>
      </c>
      <c r="H230">
        <v>1194</v>
      </c>
      <c r="I230">
        <v>24</v>
      </c>
      <c r="J230">
        <v>4</v>
      </c>
      <c r="K230">
        <v>3924</v>
      </c>
      <c r="L230" s="14">
        <f t="shared" si="15"/>
        <v>0.26943048576214407</v>
      </c>
      <c r="M230" s="15">
        <f t="shared" si="16"/>
        <v>26.943048576214405</v>
      </c>
      <c r="N230" s="15">
        <f t="shared" si="17"/>
        <v>1340.4166666666667</v>
      </c>
      <c r="O230" s="15">
        <f t="shared" si="18"/>
        <v>8042.5</v>
      </c>
      <c r="P230">
        <f t="shared" si="19"/>
        <v>-28246</v>
      </c>
    </row>
    <row r="231" spans="1:16" x14ac:dyDescent="0.35">
      <c r="A231">
        <v>230</v>
      </c>
      <c r="B231" s="1">
        <v>44248</v>
      </c>
      <c r="C231" t="s">
        <v>23</v>
      </c>
      <c r="D231" t="s">
        <v>18</v>
      </c>
      <c r="E231">
        <v>374754</v>
      </c>
      <c r="F231">
        <v>300900</v>
      </c>
      <c r="G231">
        <v>65006</v>
      </c>
      <c r="H231">
        <v>3009</v>
      </c>
      <c r="I231">
        <v>89</v>
      </c>
      <c r="J231">
        <v>17</v>
      </c>
      <c r="K231">
        <v>84677</v>
      </c>
      <c r="L231" s="14">
        <f t="shared" si="15"/>
        <v>0.21603855101362579</v>
      </c>
      <c r="M231" s="15">
        <f t="shared" si="16"/>
        <v>21.60385510136258</v>
      </c>
      <c r="N231" s="15">
        <f t="shared" si="17"/>
        <v>730.40449438202245</v>
      </c>
      <c r="O231" s="15">
        <f t="shared" si="18"/>
        <v>3823.8823529411766</v>
      </c>
      <c r="P231">
        <f t="shared" si="19"/>
        <v>19671</v>
      </c>
    </row>
    <row r="232" spans="1:16" x14ac:dyDescent="0.35">
      <c r="A232">
        <v>231</v>
      </c>
      <c r="B232" s="1">
        <v>44248</v>
      </c>
      <c r="C232" t="s">
        <v>24</v>
      </c>
      <c r="D232" t="s">
        <v>25</v>
      </c>
      <c r="E232">
        <v>39889</v>
      </c>
      <c r="F232">
        <v>42080000</v>
      </c>
      <c r="G232">
        <v>25023</v>
      </c>
      <c r="H232">
        <v>4208</v>
      </c>
      <c r="I232">
        <v>67</v>
      </c>
      <c r="J232">
        <v>10</v>
      </c>
      <c r="K232">
        <v>31710</v>
      </c>
      <c r="L232" s="14">
        <f t="shared" si="15"/>
        <v>5.9465304182509504E-4</v>
      </c>
      <c r="M232" s="15">
        <f t="shared" si="16"/>
        <v>5.9465304182509504</v>
      </c>
      <c r="N232" s="15">
        <f t="shared" si="17"/>
        <v>373.47761194029852</v>
      </c>
      <c r="O232" s="15">
        <f t="shared" si="18"/>
        <v>2502.3000000000002</v>
      </c>
      <c r="P232">
        <f t="shared" si="19"/>
        <v>6687</v>
      </c>
    </row>
    <row r="233" spans="1:16" x14ac:dyDescent="0.35">
      <c r="A233">
        <v>232</v>
      </c>
      <c r="B233" s="1">
        <v>44249</v>
      </c>
      <c r="C233" t="s">
        <v>11</v>
      </c>
      <c r="D233" t="s">
        <v>12</v>
      </c>
      <c r="E233">
        <v>349043</v>
      </c>
      <c r="F233">
        <v>605386</v>
      </c>
      <c r="G233">
        <v>59710</v>
      </c>
      <c r="H233">
        <v>4802</v>
      </c>
      <c r="I233">
        <v>96</v>
      </c>
      <c r="J233">
        <v>12</v>
      </c>
      <c r="K233">
        <v>67632</v>
      </c>
      <c r="L233" s="14">
        <f t="shared" si="15"/>
        <v>9.8631286484986438E-2</v>
      </c>
      <c r="M233" s="15">
        <f t="shared" si="16"/>
        <v>12.434402332361516</v>
      </c>
      <c r="N233" s="15">
        <f t="shared" si="17"/>
        <v>621.97916666666663</v>
      </c>
      <c r="O233" s="15">
        <f t="shared" si="18"/>
        <v>4975.833333333333</v>
      </c>
      <c r="P233">
        <f t="shared" si="19"/>
        <v>7922</v>
      </c>
    </row>
    <row r="234" spans="1:16" x14ac:dyDescent="0.35">
      <c r="A234">
        <v>233</v>
      </c>
      <c r="B234" s="1">
        <v>44249</v>
      </c>
      <c r="C234" t="s">
        <v>13</v>
      </c>
      <c r="D234" t="s">
        <v>12</v>
      </c>
      <c r="E234">
        <v>348934</v>
      </c>
      <c r="F234">
        <v>2090371</v>
      </c>
      <c r="G234">
        <v>95536</v>
      </c>
      <c r="H234">
        <v>6606</v>
      </c>
      <c r="I234">
        <v>132</v>
      </c>
      <c r="J234">
        <v>14</v>
      </c>
      <c r="K234">
        <v>69734</v>
      </c>
      <c r="L234" s="14">
        <f t="shared" si="15"/>
        <v>4.5702891974678181E-2</v>
      </c>
      <c r="M234" s="15">
        <f t="shared" si="16"/>
        <v>14.462004238570996</v>
      </c>
      <c r="N234" s="15">
        <f t="shared" si="17"/>
        <v>723.75757575757575</v>
      </c>
      <c r="O234" s="15">
        <f t="shared" si="18"/>
        <v>6824</v>
      </c>
      <c r="P234">
        <f t="shared" si="19"/>
        <v>-25802</v>
      </c>
    </row>
    <row r="235" spans="1:16" x14ac:dyDescent="0.35">
      <c r="A235">
        <v>234</v>
      </c>
      <c r="B235" s="1">
        <v>44249</v>
      </c>
      <c r="C235" t="s">
        <v>14</v>
      </c>
      <c r="D235" t="s">
        <v>15</v>
      </c>
      <c r="E235">
        <v>89459845</v>
      </c>
      <c r="F235">
        <v>90500</v>
      </c>
      <c r="G235">
        <v>30645</v>
      </c>
      <c r="H235">
        <v>1810</v>
      </c>
      <c r="I235">
        <v>65</v>
      </c>
      <c r="J235">
        <v>7</v>
      </c>
      <c r="K235">
        <v>59045</v>
      </c>
      <c r="L235" s="14">
        <f t="shared" si="15"/>
        <v>0.33861878453038674</v>
      </c>
      <c r="M235" s="15">
        <f t="shared" si="16"/>
        <v>16.930939226519335</v>
      </c>
      <c r="N235" s="15">
        <f t="shared" si="17"/>
        <v>471.46153846153845</v>
      </c>
      <c r="O235" s="15">
        <f t="shared" si="18"/>
        <v>4377.8571428571431</v>
      </c>
      <c r="P235">
        <f t="shared" si="19"/>
        <v>28400</v>
      </c>
    </row>
    <row r="236" spans="1:16" x14ac:dyDescent="0.35">
      <c r="A236">
        <v>235</v>
      </c>
      <c r="B236" s="1">
        <v>44249</v>
      </c>
      <c r="C236" t="s">
        <v>16</v>
      </c>
      <c r="D236" t="s">
        <v>15</v>
      </c>
      <c r="E236">
        <v>127823</v>
      </c>
      <c r="F236">
        <v>959600</v>
      </c>
      <c r="G236">
        <v>12348</v>
      </c>
      <c r="H236">
        <v>4798</v>
      </c>
      <c r="I236">
        <v>39</v>
      </c>
      <c r="J236">
        <v>4</v>
      </c>
      <c r="K236">
        <v>11924</v>
      </c>
      <c r="L236" s="14">
        <f t="shared" si="15"/>
        <v>1.2867861609003751E-2</v>
      </c>
      <c r="M236" s="15">
        <f t="shared" si="16"/>
        <v>2.5735723218007505</v>
      </c>
      <c r="N236" s="15">
        <f t="shared" si="17"/>
        <v>316.61538461538464</v>
      </c>
      <c r="O236" s="15">
        <f t="shared" si="18"/>
        <v>3087</v>
      </c>
      <c r="P236">
        <f t="shared" si="19"/>
        <v>-424</v>
      </c>
    </row>
    <row r="237" spans="1:16" x14ac:dyDescent="0.35">
      <c r="A237">
        <v>236</v>
      </c>
      <c r="B237" s="1">
        <v>44249</v>
      </c>
      <c r="C237" t="s">
        <v>17</v>
      </c>
      <c r="D237" t="s">
        <v>18</v>
      </c>
      <c r="E237">
        <v>10934</v>
      </c>
      <c r="F237">
        <v>757387</v>
      </c>
      <c r="G237">
        <v>77804</v>
      </c>
      <c r="H237">
        <v>8997</v>
      </c>
      <c r="I237">
        <v>180</v>
      </c>
      <c r="J237">
        <v>42</v>
      </c>
      <c r="K237">
        <v>359394</v>
      </c>
      <c r="L237" s="14">
        <f t="shared" si="15"/>
        <v>0.10272687542828171</v>
      </c>
      <c r="M237" s="15">
        <f t="shared" si="16"/>
        <v>8.6477714793820155</v>
      </c>
      <c r="N237" s="15">
        <f t="shared" si="17"/>
        <v>432.24444444444447</v>
      </c>
      <c r="O237" s="15">
        <f t="shared" si="18"/>
        <v>1852.4761904761904</v>
      </c>
      <c r="P237">
        <f t="shared" si="19"/>
        <v>281590</v>
      </c>
    </row>
    <row r="238" spans="1:16" x14ac:dyDescent="0.35">
      <c r="A238">
        <v>237</v>
      </c>
      <c r="B238" s="1">
        <v>44249</v>
      </c>
      <c r="C238" t="s">
        <v>19</v>
      </c>
      <c r="D238" t="s">
        <v>12</v>
      </c>
      <c r="E238">
        <v>9034945</v>
      </c>
      <c r="F238">
        <v>4565811</v>
      </c>
      <c r="G238">
        <v>33475</v>
      </c>
      <c r="H238">
        <v>5397</v>
      </c>
      <c r="I238">
        <v>108</v>
      </c>
      <c r="J238">
        <v>9</v>
      </c>
      <c r="K238">
        <v>53829</v>
      </c>
      <c r="L238" s="14">
        <f t="shared" si="15"/>
        <v>7.3316657215990759E-3</v>
      </c>
      <c r="M238" s="15">
        <f t="shared" si="16"/>
        <v>6.202519918473226</v>
      </c>
      <c r="N238" s="15">
        <f t="shared" si="17"/>
        <v>309.9537037037037</v>
      </c>
      <c r="O238" s="15">
        <f t="shared" si="18"/>
        <v>3719.4444444444443</v>
      </c>
      <c r="P238">
        <f t="shared" si="19"/>
        <v>20354</v>
      </c>
    </row>
    <row r="239" spans="1:16" x14ac:dyDescent="0.35">
      <c r="A239">
        <v>238</v>
      </c>
      <c r="B239" s="1">
        <v>44249</v>
      </c>
      <c r="C239" t="s">
        <v>20</v>
      </c>
      <c r="D239" t="s">
        <v>12</v>
      </c>
      <c r="E239">
        <v>983498</v>
      </c>
      <c r="F239">
        <v>2190892</v>
      </c>
      <c r="G239">
        <v>19197</v>
      </c>
      <c r="H239">
        <v>10202</v>
      </c>
      <c r="I239">
        <v>124</v>
      </c>
      <c r="J239">
        <v>7</v>
      </c>
      <c r="K239">
        <v>14602</v>
      </c>
      <c r="L239" s="14">
        <f t="shared" si="15"/>
        <v>8.7621845348835083E-3</v>
      </c>
      <c r="M239" s="15">
        <f t="shared" si="16"/>
        <v>1.8816898647324054</v>
      </c>
      <c r="N239" s="15">
        <f t="shared" si="17"/>
        <v>154.81451612903226</v>
      </c>
      <c r="O239" s="15">
        <f t="shared" si="18"/>
        <v>2742.4285714285716</v>
      </c>
      <c r="P239">
        <f t="shared" si="19"/>
        <v>-4595</v>
      </c>
    </row>
    <row r="240" spans="1:16" x14ac:dyDescent="0.35">
      <c r="A240">
        <v>239</v>
      </c>
      <c r="B240" s="1">
        <v>44249</v>
      </c>
      <c r="C240" t="s">
        <v>21</v>
      </c>
      <c r="D240" t="s">
        <v>12</v>
      </c>
      <c r="E240">
        <v>4387490</v>
      </c>
      <c r="F240">
        <v>17821</v>
      </c>
      <c r="G240">
        <v>5792</v>
      </c>
      <c r="H240">
        <v>598</v>
      </c>
      <c r="I240">
        <v>12</v>
      </c>
      <c r="J240">
        <v>3</v>
      </c>
      <c r="K240">
        <v>12168</v>
      </c>
      <c r="L240" s="14">
        <f t="shared" si="15"/>
        <v>0.32500981987542787</v>
      </c>
      <c r="M240" s="15">
        <f t="shared" si="16"/>
        <v>9.6856187290969906</v>
      </c>
      <c r="N240" s="15">
        <f t="shared" si="17"/>
        <v>482.66666666666669</v>
      </c>
      <c r="O240" s="15">
        <f t="shared" si="18"/>
        <v>1930.6666666666667</v>
      </c>
      <c r="P240">
        <f t="shared" si="19"/>
        <v>6376</v>
      </c>
    </row>
    <row r="241" spans="1:16" x14ac:dyDescent="0.35">
      <c r="A241">
        <v>240</v>
      </c>
      <c r="B241" s="1">
        <v>44249</v>
      </c>
      <c r="C241" t="s">
        <v>22</v>
      </c>
      <c r="D241" t="s">
        <v>12</v>
      </c>
      <c r="E241">
        <v>544756</v>
      </c>
      <c r="F241">
        <v>239600</v>
      </c>
      <c r="G241">
        <v>51783</v>
      </c>
      <c r="H241">
        <v>2396</v>
      </c>
      <c r="I241">
        <v>48</v>
      </c>
      <c r="J241">
        <v>6</v>
      </c>
      <c r="K241">
        <v>5886</v>
      </c>
      <c r="L241" s="14">
        <f t="shared" si="15"/>
        <v>0.21612270450751253</v>
      </c>
      <c r="M241" s="15">
        <f t="shared" si="16"/>
        <v>21.612270450751254</v>
      </c>
      <c r="N241" s="15">
        <f t="shared" si="17"/>
        <v>1078.8125</v>
      </c>
      <c r="O241" s="15">
        <f t="shared" si="18"/>
        <v>8630.5</v>
      </c>
      <c r="P241">
        <f t="shared" si="19"/>
        <v>-45897</v>
      </c>
    </row>
    <row r="242" spans="1:16" x14ac:dyDescent="0.35">
      <c r="A242">
        <v>241</v>
      </c>
      <c r="B242" s="1">
        <v>44249</v>
      </c>
      <c r="C242" t="s">
        <v>23</v>
      </c>
      <c r="D242" t="s">
        <v>18</v>
      </c>
      <c r="E242">
        <v>374754</v>
      </c>
      <c r="F242">
        <v>599700</v>
      </c>
      <c r="G242">
        <v>137382</v>
      </c>
      <c r="H242">
        <v>5997</v>
      </c>
      <c r="I242">
        <v>236</v>
      </c>
      <c r="J242">
        <v>35</v>
      </c>
      <c r="K242">
        <v>158340</v>
      </c>
      <c r="L242" s="14">
        <f t="shared" si="15"/>
        <v>0.22908454227113556</v>
      </c>
      <c r="M242" s="15">
        <f t="shared" si="16"/>
        <v>22.908454227113555</v>
      </c>
      <c r="N242" s="15">
        <f t="shared" si="17"/>
        <v>582.12711864406776</v>
      </c>
      <c r="O242" s="15">
        <f t="shared" si="18"/>
        <v>3925.2</v>
      </c>
      <c r="P242">
        <f t="shared" si="19"/>
        <v>20958</v>
      </c>
    </row>
    <row r="243" spans="1:16" x14ac:dyDescent="0.35">
      <c r="A243">
        <v>242</v>
      </c>
      <c r="B243" s="1">
        <v>44249</v>
      </c>
      <c r="C243" t="s">
        <v>24</v>
      </c>
      <c r="D243" t="s">
        <v>25</v>
      </c>
      <c r="E243">
        <v>39889</v>
      </c>
      <c r="F243">
        <v>105873774</v>
      </c>
      <c r="G243">
        <v>60022</v>
      </c>
      <c r="H243">
        <v>8409</v>
      </c>
      <c r="I243">
        <v>168</v>
      </c>
      <c r="J243">
        <v>20</v>
      </c>
      <c r="K243">
        <v>80600</v>
      </c>
      <c r="L243" s="14">
        <f t="shared" si="15"/>
        <v>5.6692037822322265E-4</v>
      </c>
      <c r="M243" s="15">
        <f t="shared" si="16"/>
        <v>7.1378285170650493</v>
      </c>
      <c r="N243" s="15">
        <f t="shared" si="17"/>
        <v>357.27380952380952</v>
      </c>
      <c r="O243" s="15">
        <f t="shared" si="18"/>
        <v>3001.1</v>
      </c>
      <c r="P243">
        <f t="shared" si="19"/>
        <v>20578</v>
      </c>
    </row>
    <row r="244" spans="1:16" x14ac:dyDescent="0.35">
      <c r="A244">
        <v>243</v>
      </c>
      <c r="B244" s="1">
        <v>44250</v>
      </c>
      <c r="C244" t="s">
        <v>11</v>
      </c>
      <c r="D244" t="s">
        <v>12</v>
      </c>
      <c r="E244">
        <v>349043</v>
      </c>
      <c r="F244">
        <v>924525</v>
      </c>
      <c r="G244">
        <v>9858</v>
      </c>
      <c r="H244">
        <v>1203</v>
      </c>
      <c r="I244">
        <v>28</v>
      </c>
      <c r="J244">
        <v>2</v>
      </c>
      <c r="K244">
        <v>9962</v>
      </c>
      <c r="L244" s="14">
        <f t="shared" si="15"/>
        <v>1.0662772775208891E-2</v>
      </c>
      <c r="M244" s="15">
        <f t="shared" si="16"/>
        <v>8.1945137157107233</v>
      </c>
      <c r="N244" s="15">
        <f t="shared" si="17"/>
        <v>352.07142857142856</v>
      </c>
      <c r="O244" s="15">
        <f t="shared" si="18"/>
        <v>4929</v>
      </c>
      <c r="P244">
        <f t="shared" si="19"/>
        <v>104</v>
      </c>
    </row>
    <row r="245" spans="1:16" x14ac:dyDescent="0.35">
      <c r="A245">
        <v>244</v>
      </c>
      <c r="B245" s="1">
        <v>44250</v>
      </c>
      <c r="C245" t="s">
        <v>13</v>
      </c>
      <c r="D245" t="s">
        <v>12</v>
      </c>
      <c r="E245">
        <v>348934</v>
      </c>
      <c r="F245">
        <v>475992</v>
      </c>
      <c r="G245">
        <v>19350</v>
      </c>
      <c r="H245">
        <v>1641</v>
      </c>
      <c r="I245">
        <v>37</v>
      </c>
      <c r="J245">
        <v>3</v>
      </c>
      <c r="K245">
        <v>12225</v>
      </c>
      <c r="L245" s="14">
        <f t="shared" si="15"/>
        <v>4.0651943730146724E-2</v>
      </c>
      <c r="M245" s="15">
        <f t="shared" si="16"/>
        <v>11.791590493601463</v>
      </c>
      <c r="N245" s="15">
        <f t="shared" si="17"/>
        <v>522.97297297297303</v>
      </c>
      <c r="O245" s="15">
        <f t="shared" si="18"/>
        <v>6450</v>
      </c>
      <c r="P245">
        <f t="shared" si="19"/>
        <v>-7125</v>
      </c>
    </row>
    <row r="246" spans="1:16" x14ac:dyDescent="0.35">
      <c r="A246">
        <v>245</v>
      </c>
      <c r="B246" s="1">
        <v>44250</v>
      </c>
      <c r="C246" t="s">
        <v>14</v>
      </c>
      <c r="D246" t="s">
        <v>15</v>
      </c>
      <c r="E246">
        <v>89459845</v>
      </c>
      <c r="F246">
        <v>22175</v>
      </c>
      <c r="G246">
        <v>5409</v>
      </c>
      <c r="H246">
        <v>442</v>
      </c>
      <c r="I246">
        <v>9</v>
      </c>
      <c r="J246">
        <v>2</v>
      </c>
      <c r="K246">
        <v>15050</v>
      </c>
      <c r="L246" s="14">
        <f t="shared" si="15"/>
        <v>0.24392333709131905</v>
      </c>
      <c r="M246" s="15">
        <f t="shared" si="16"/>
        <v>12.237556561085972</v>
      </c>
      <c r="N246" s="15">
        <f t="shared" si="17"/>
        <v>601</v>
      </c>
      <c r="O246" s="15">
        <f t="shared" si="18"/>
        <v>2704.5</v>
      </c>
      <c r="P246">
        <f t="shared" si="19"/>
        <v>9641</v>
      </c>
    </row>
    <row r="247" spans="1:16" x14ac:dyDescent="0.35">
      <c r="A247">
        <v>246</v>
      </c>
      <c r="B247" s="1">
        <v>44250</v>
      </c>
      <c r="C247" t="s">
        <v>16</v>
      </c>
      <c r="D247" t="s">
        <v>15</v>
      </c>
      <c r="E247">
        <v>127823</v>
      </c>
      <c r="F247">
        <v>241000</v>
      </c>
      <c r="G247">
        <v>12582</v>
      </c>
      <c r="H247">
        <v>1205</v>
      </c>
      <c r="I247">
        <v>24</v>
      </c>
      <c r="J247">
        <v>3</v>
      </c>
      <c r="K247">
        <v>8943</v>
      </c>
      <c r="L247" s="14">
        <f t="shared" si="15"/>
        <v>5.2207468879668047E-2</v>
      </c>
      <c r="M247" s="15">
        <f t="shared" si="16"/>
        <v>10.44149377593361</v>
      </c>
      <c r="N247" s="15">
        <f t="shared" si="17"/>
        <v>524.25</v>
      </c>
      <c r="O247" s="15">
        <f t="shared" si="18"/>
        <v>4194</v>
      </c>
      <c r="P247">
        <f t="shared" si="19"/>
        <v>-3639</v>
      </c>
    </row>
    <row r="248" spans="1:16" x14ac:dyDescent="0.35">
      <c r="A248">
        <v>247</v>
      </c>
      <c r="B248" s="1">
        <v>44250</v>
      </c>
      <c r="C248" t="s">
        <v>17</v>
      </c>
      <c r="D248" t="s">
        <v>18</v>
      </c>
      <c r="E248">
        <v>10934</v>
      </c>
      <c r="F248">
        <v>297609</v>
      </c>
      <c r="G248">
        <v>16343</v>
      </c>
      <c r="H248">
        <v>2246</v>
      </c>
      <c r="I248">
        <v>45</v>
      </c>
      <c r="J248">
        <v>8</v>
      </c>
      <c r="K248">
        <v>63848</v>
      </c>
      <c r="L248" s="14">
        <f t="shared" si="15"/>
        <v>5.4914333907912734E-2</v>
      </c>
      <c r="M248" s="15">
        <f t="shared" si="16"/>
        <v>7.2764915405164734</v>
      </c>
      <c r="N248" s="15">
        <f t="shared" si="17"/>
        <v>363.17777777777781</v>
      </c>
      <c r="O248" s="15">
        <f t="shared" si="18"/>
        <v>2042.875</v>
      </c>
      <c r="P248">
        <f t="shared" si="19"/>
        <v>47505</v>
      </c>
    </row>
    <row r="249" spans="1:16" x14ac:dyDescent="0.35">
      <c r="A249">
        <v>248</v>
      </c>
      <c r="B249" s="1">
        <v>44250</v>
      </c>
      <c r="C249" t="s">
        <v>19</v>
      </c>
      <c r="D249" t="s">
        <v>12</v>
      </c>
      <c r="E249">
        <v>9034945</v>
      </c>
      <c r="F249">
        <v>536236</v>
      </c>
      <c r="G249">
        <v>557</v>
      </c>
      <c r="H249">
        <v>1349</v>
      </c>
      <c r="I249">
        <v>1</v>
      </c>
      <c r="J249">
        <v>0</v>
      </c>
      <c r="K249">
        <v>0</v>
      </c>
      <c r="L249" s="14">
        <f t="shared" si="15"/>
        <v>1.0387217568384069E-3</v>
      </c>
      <c r="M249" s="15">
        <f t="shared" si="16"/>
        <v>0.41289844329132691</v>
      </c>
      <c r="N249" s="15">
        <f t="shared" si="17"/>
        <v>557</v>
      </c>
      <c r="O249" s="15">
        <f t="shared" si="18"/>
        <v>557</v>
      </c>
      <c r="P249">
        <f t="shared" si="19"/>
        <v>-557</v>
      </c>
    </row>
    <row r="250" spans="1:16" x14ac:dyDescent="0.35">
      <c r="A250">
        <v>249</v>
      </c>
      <c r="B250" s="1">
        <v>44250</v>
      </c>
      <c r="C250" t="s">
        <v>20</v>
      </c>
      <c r="D250" t="s">
        <v>12</v>
      </c>
      <c r="E250">
        <v>983498</v>
      </c>
      <c r="F250">
        <v>512000</v>
      </c>
      <c r="G250">
        <v>4285</v>
      </c>
      <c r="H250">
        <v>2560</v>
      </c>
      <c r="I250">
        <v>51</v>
      </c>
      <c r="J250">
        <v>2</v>
      </c>
      <c r="K250">
        <v>2934</v>
      </c>
      <c r="L250" s="14">
        <f t="shared" si="15"/>
        <v>8.3691406250000003E-3</v>
      </c>
      <c r="M250" s="15">
        <f t="shared" si="16"/>
        <v>1.673828125</v>
      </c>
      <c r="N250" s="15">
        <f t="shared" si="17"/>
        <v>84.019607843137251</v>
      </c>
      <c r="O250" s="15">
        <f t="shared" si="18"/>
        <v>2142.5</v>
      </c>
      <c r="P250">
        <f t="shared" si="19"/>
        <v>-1351</v>
      </c>
    </row>
    <row r="251" spans="1:16" x14ac:dyDescent="0.35">
      <c r="A251">
        <v>250</v>
      </c>
      <c r="B251" s="1">
        <v>44250</v>
      </c>
      <c r="C251" t="s">
        <v>21</v>
      </c>
      <c r="D251" t="s">
        <v>12</v>
      </c>
      <c r="E251">
        <v>4387490</v>
      </c>
      <c r="F251">
        <v>4908</v>
      </c>
      <c r="G251">
        <v>1238</v>
      </c>
      <c r="H251">
        <v>155</v>
      </c>
      <c r="I251">
        <v>3</v>
      </c>
      <c r="J251">
        <v>1</v>
      </c>
      <c r="K251">
        <v>5265</v>
      </c>
      <c r="L251" s="14">
        <f t="shared" si="15"/>
        <v>0.25224123879380606</v>
      </c>
      <c r="M251" s="15">
        <f t="shared" si="16"/>
        <v>7.9870967741935486</v>
      </c>
      <c r="N251" s="15">
        <f t="shared" si="17"/>
        <v>412.66666666666669</v>
      </c>
      <c r="O251" s="15">
        <f t="shared" si="18"/>
        <v>1238</v>
      </c>
      <c r="P251">
        <f t="shared" si="19"/>
        <v>4027</v>
      </c>
    </row>
    <row r="252" spans="1:16" x14ac:dyDescent="0.35">
      <c r="A252">
        <v>251</v>
      </c>
      <c r="B252" s="1">
        <v>44250</v>
      </c>
      <c r="C252" t="s">
        <v>22</v>
      </c>
      <c r="D252" t="s">
        <v>12</v>
      </c>
      <c r="E252">
        <v>544756</v>
      </c>
      <c r="F252">
        <v>60800</v>
      </c>
      <c r="G252">
        <v>16079</v>
      </c>
      <c r="H252">
        <v>608</v>
      </c>
      <c r="I252">
        <v>12</v>
      </c>
      <c r="J252">
        <v>2</v>
      </c>
      <c r="K252">
        <v>2720</v>
      </c>
      <c r="L252" s="14">
        <f t="shared" si="15"/>
        <v>0.26445723684210526</v>
      </c>
      <c r="M252" s="15">
        <f t="shared" si="16"/>
        <v>26.445723684210527</v>
      </c>
      <c r="N252" s="15">
        <f t="shared" si="17"/>
        <v>1339.9166666666667</v>
      </c>
      <c r="O252" s="15">
        <f t="shared" si="18"/>
        <v>8039.5</v>
      </c>
      <c r="P252">
        <f t="shared" si="19"/>
        <v>-13359</v>
      </c>
    </row>
    <row r="253" spans="1:16" x14ac:dyDescent="0.35">
      <c r="A253">
        <v>252</v>
      </c>
      <c r="B253" s="1">
        <v>44250</v>
      </c>
      <c r="C253" t="s">
        <v>23</v>
      </c>
      <c r="D253" t="s">
        <v>18</v>
      </c>
      <c r="E253">
        <v>374754</v>
      </c>
      <c r="F253">
        <v>117218</v>
      </c>
      <c r="G253">
        <v>15435</v>
      </c>
      <c r="H253">
        <v>1500</v>
      </c>
      <c r="I253">
        <v>31</v>
      </c>
      <c r="J253">
        <v>4</v>
      </c>
      <c r="K253">
        <v>17816</v>
      </c>
      <c r="L253" s="14">
        <f t="shared" si="15"/>
        <v>0.13167772867648314</v>
      </c>
      <c r="M253" s="15">
        <f t="shared" si="16"/>
        <v>10.29</v>
      </c>
      <c r="N253" s="15">
        <f t="shared" si="17"/>
        <v>497.90322580645159</v>
      </c>
      <c r="O253" s="15">
        <f t="shared" si="18"/>
        <v>3858.75</v>
      </c>
      <c r="P253">
        <f t="shared" si="19"/>
        <v>2381</v>
      </c>
    </row>
    <row r="254" spans="1:16" x14ac:dyDescent="0.35">
      <c r="A254">
        <v>253</v>
      </c>
      <c r="B254" s="1">
        <v>44250</v>
      </c>
      <c r="C254" t="s">
        <v>24</v>
      </c>
      <c r="D254" t="s">
        <v>25</v>
      </c>
      <c r="E254">
        <v>39889</v>
      </c>
      <c r="F254">
        <v>654544</v>
      </c>
      <c r="G254">
        <v>16706</v>
      </c>
      <c r="H254">
        <v>2099</v>
      </c>
      <c r="I254">
        <v>42</v>
      </c>
      <c r="J254">
        <v>6</v>
      </c>
      <c r="K254">
        <v>23886</v>
      </c>
      <c r="L254" s="14">
        <f t="shared" si="15"/>
        <v>2.5523112273582831E-2</v>
      </c>
      <c r="M254" s="15">
        <f t="shared" si="16"/>
        <v>7.959028108623154</v>
      </c>
      <c r="N254" s="15">
        <f t="shared" si="17"/>
        <v>397.76190476190476</v>
      </c>
      <c r="O254" s="15">
        <f t="shared" si="18"/>
        <v>2784.3333333333335</v>
      </c>
      <c r="P254">
        <f t="shared" si="19"/>
        <v>7180</v>
      </c>
    </row>
    <row r="255" spans="1:16" x14ac:dyDescent="0.35">
      <c r="A255">
        <v>254</v>
      </c>
      <c r="B255" s="1">
        <v>44251</v>
      </c>
      <c r="C255" t="s">
        <v>11</v>
      </c>
      <c r="D255" t="s">
        <v>12</v>
      </c>
      <c r="E255">
        <v>349043</v>
      </c>
      <c r="F255">
        <v>479596</v>
      </c>
      <c r="G255">
        <v>94564</v>
      </c>
      <c r="H255">
        <v>2408</v>
      </c>
      <c r="I255">
        <v>93</v>
      </c>
      <c r="J255">
        <v>15</v>
      </c>
      <c r="K255">
        <v>81825</v>
      </c>
      <c r="L255" s="14">
        <f t="shared" si="15"/>
        <v>0.19717428835936915</v>
      </c>
      <c r="M255" s="15">
        <f t="shared" si="16"/>
        <v>39.270764119601331</v>
      </c>
      <c r="N255" s="15">
        <f t="shared" si="17"/>
        <v>1016.8172043010753</v>
      </c>
      <c r="O255" s="15">
        <f t="shared" si="18"/>
        <v>6304.2666666666664</v>
      </c>
      <c r="P255">
        <f t="shared" si="19"/>
        <v>-12739</v>
      </c>
    </row>
    <row r="256" spans="1:16" x14ac:dyDescent="0.35">
      <c r="A256">
        <v>255</v>
      </c>
      <c r="B256" s="1">
        <v>44251</v>
      </c>
      <c r="C256" t="s">
        <v>13</v>
      </c>
      <c r="D256" t="s">
        <v>12</v>
      </c>
      <c r="E256">
        <v>348934</v>
      </c>
      <c r="F256">
        <v>395127</v>
      </c>
      <c r="G256">
        <v>44347</v>
      </c>
      <c r="H256">
        <v>3297</v>
      </c>
      <c r="I256">
        <v>66</v>
      </c>
      <c r="J256">
        <v>7</v>
      </c>
      <c r="K256">
        <v>34867</v>
      </c>
      <c r="L256" s="14">
        <f t="shared" si="15"/>
        <v>0.11223480045656206</v>
      </c>
      <c r="M256" s="15">
        <f t="shared" si="16"/>
        <v>13.450712769184106</v>
      </c>
      <c r="N256" s="15">
        <f t="shared" si="17"/>
        <v>671.92424242424238</v>
      </c>
      <c r="O256" s="15">
        <f t="shared" si="18"/>
        <v>6335.2857142857147</v>
      </c>
      <c r="P256">
        <f t="shared" si="19"/>
        <v>-9480</v>
      </c>
    </row>
    <row r="257" spans="1:16" x14ac:dyDescent="0.35">
      <c r="A257">
        <v>256</v>
      </c>
      <c r="B257" s="1">
        <v>44251</v>
      </c>
      <c r="C257" t="s">
        <v>14</v>
      </c>
      <c r="D257" t="s">
        <v>15</v>
      </c>
      <c r="E257">
        <v>89459845</v>
      </c>
      <c r="F257">
        <v>45150</v>
      </c>
      <c r="G257">
        <v>14306</v>
      </c>
      <c r="H257">
        <v>903</v>
      </c>
      <c r="I257">
        <v>18</v>
      </c>
      <c r="J257">
        <v>3</v>
      </c>
      <c r="K257">
        <v>23943</v>
      </c>
      <c r="L257" s="14">
        <f t="shared" si="15"/>
        <v>0.3168549280177187</v>
      </c>
      <c r="M257" s="15">
        <f t="shared" si="16"/>
        <v>15.842746400885936</v>
      </c>
      <c r="N257" s="15">
        <f t="shared" si="17"/>
        <v>794.77777777777783</v>
      </c>
      <c r="O257" s="15">
        <f t="shared" si="18"/>
        <v>4768.666666666667</v>
      </c>
      <c r="P257">
        <f t="shared" si="19"/>
        <v>9637</v>
      </c>
    </row>
    <row r="258" spans="1:16" x14ac:dyDescent="0.35">
      <c r="A258">
        <v>257</v>
      </c>
      <c r="B258" s="1">
        <v>44251</v>
      </c>
      <c r="C258" t="s">
        <v>16</v>
      </c>
      <c r="D258" t="s">
        <v>15</v>
      </c>
      <c r="E258">
        <v>127823</v>
      </c>
      <c r="F258">
        <v>291441</v>
      </c>
      <c r="G258">
        <v>22358</v>
      </c>
      <c r="H258">
        <v>2408</v>
      </c>
      <c r="I258">
        <v>52</v>
      </c>
      <c r="J258">
        <v>5</v>
      </c>
      <c r="K258">
        <v>19060</v>
      </c>
      <c r="L258" s="14">
        <f t="shared" si="15"/>
        <v>7.6715355766690349E-2</v>
      </c>
      <c r="M258" s="15">
        <f t="shared" si="16"/>
        <v>9.2848837209302317</v>
      </c>
      <c r="N258" s="15">
        <f t="shared" si="17"/>
        <v>429.96153846153845</v>
      </c>
      <c r="O258" s="15">
        <f t="shared" si="18"/>
        <v>4471.6000000000004</v>
      </c>
      <c r="P258">
        <f t="shared" si="19"/>
        <v>-3298</v>
      </c>
    </row>
    <row r="259" spans="1:16" x14ac:dyDescent="0.35">
      <c r="A259">
        <v>258</v>
      </c>
      <c r="B259" s="1">
        <v>44251</v>
      </c>
      <c r="C259" t="s">
        <v>17</v>
      </c>
      <c r="D259" t="s">
        <v>18</v>
      </c>
      <c r="E259">
        <v>10934</v>
      </c>
      <c r="F259">
        <v>409320</v>
      </c>
      <c r="G259">
        <v>22944</v>
      </c>
      <c r="H259">
        <v>4508</v>
      </c>
      <c r="I259">
        <v>65</v>
      </c>
      <c r="J259">
        <v>14</v>
      </c>
      <c r="K259">
        <v>111734</v>
      </c>
      <c r="L259" s="14">
        <f t="shared" ref="L259:L309" si="20">G259/F259</f>
        <v>5.6053943125183234E-2</v>
      </c>
      <c r="M259" s="15">
        <f t="shared" ref="M259:M309" si="21">G259/H259</f>
        <v>5.0896184560780835</v>
      </c>
      <c r="N259" s="15">
        <f t="shared" ref="N259:N309" si="22">IF(I259 = 0,G259,G259/I259)</f>
        <v>352.98461538461538</v>
      </c>
      <c r="O259" s="15">
        <f t="shared" ref="O259:O309" si="23">IF(J259 = 0,G259,G259/J259)</f>
        <v>1638.8571428571429</v>
      </c>
      <c r="P259">
        <f t="shared" ref="P259:P309" si="24">K259 - G259</f>
        <v>88790</v>
      </c>
    </row>
    <row r="260" spans="1:16" x14ac:dyDescent="0.35">
      <c r="A260">
        <v>259</v>
      </c>
      <c r="B260" s="1">
        <v>44251</v>
      </c>
      <c r="C260" t="s">
        <v>19</v>
      </c>
      <c r="D260" t="s">
        <v>12</v>
      </c>
      <c r="E260">
        <v>9034945</v>
      </c>
      <c r="F260">
        <v>869482</v>
      </c>
      <c r="G260">
        <v>23908</v>
      </c>
      <c r="H260">
        <v>2703</v>
      </c>
      <c r="I260">
        <v>42</v>
      </c>
      <c r="J260">
        <v>7</v>
      </c>
      <c r="K260">
        <v>36456</v>
      </c>
      <c r="L260" s="14">
        <f t="shared" si="20"/>
        <v>2.7496831446769454E-2</v>
      </c>
      <c r="M260" s="15">
        <f t="shared" si="21"/>
        <v>8.8449870514243436</v>
      </c>
      <c r="N260" s="15">
        <f t="shared" si="22"/>
        <v>569.23809523809518</v>
      </c>
      <c r="O260" s="15">
        <f t="shared" si="23"/>
        <v>3415.4285714285716</v>
      </c>
      <c r="P260">
        <f t="shared" si="24"/>
        <v>12548</v>
      </c>
    </row>
    <row r="261" spans="1:16" x14ac:dyDescent="0.35">
      <c r="A261">
        <v>260</v>
      </c>
      <c r="B261" s="1">
        <v>44251</v>
      </c>
      <c r="C261" t="s">
        <v>20</v>
      </c>
      <c r="D261" t="s">
        <v>12</v>
      </c>
      <c r="E261">
        <v>983498</v>
      </c>
      <c r="F261">
        <v>624157</v>
      </c>
      <c r="G261">
        <v>18675</v>
      </c>
      <c r="H261">
        <v>5098</v>
      </c>
      <c r="I261">
        <v>122</v>
      </c>
      <c r="J261">
        <v>6</v>
      </c>
      <c r="K261">
        <v>10590</v>
      </c>
      <c r="L261" s="14">
        <f t="shared" si="20"/>
        <v>2.9920356576950993E-2</v>
      </c>
      <c r="M261" s="15">
        <f t="shared" si="21"/>
        <v>3.6632012553942723</v>
      </c>
      <c r="N261" s="15">
        <f t="shared" si="22"/>
        <v>153.07377049180329</v>
      </c>
      <c r="O261" s="15">
        <f t="shared" si="23"/>
        <v>3112.5</v>
      </c>
      <c r="P261">
        <f t="shared" si="24"/>
        <v>-8085</v>
      </c>
    </row>
    <row r="262" spans="1:16" x14ac:dyDescent="0.35">
      <c r="A262">
        <v>261</v>
      </c>
      <c r="B262" s="1">
        <v>44251</v>
      </c>
      <c r="C262" t="s">
        <v>21</v>
      </c>
      <c r="D262" t="s">
        <v>12</v>
      </c>
      <c r="E262">
        <v>4387490</v>
      </c>
      <c r="F262">
        <v>8966</v>
      </c>
      <c r="G262">
        <v>2857</v>
      </c>
      <c r="H262">
        <v>297</v>
      </c>
      <c r="I262">
        <v>6</v>
      </c>
      <c r="J262">
        <v>1</v>
      </c>
      <c r="K262">
        <v>4981</v>
      </c>
      <c r="L262" s="14">
        <f t="shared" si="20"/>
        <v>0.31864822663395048</v>
      </c>
      <c r="M262" s="15">
        <f t="shared" si="21"/>
        <v>9.6195286195286194</v>
      </c>
      <c r="N262" s="15">
        <f t="shared" si="22"/>
        <v>476.16666666666669</v>
      </c>
      <c r="O262" s="15">
        <f t="shared" si="23"/>
        <v>2857</v>
      </c>
      <c r="P262">
        <f t="shared" si="24"/>
        <v>2124</v>
      </c>
    </row>
    <row r="263" spans="1:16" x14ac:dyDescent="0.35">
      <c r="A263">
        <v>262</v>
      </c>
      <c r="B263" s="1">
        <v>44251</v>
      </c>
      <c r="C263" t="s">
        <v>22</v>
      </c>
      <c r="D263" t="s">
        <v>12</v>
      </c>
      <c r="E263">
        <v>544756</v>
      </c>
      <c r="F263">
        <v>148794</v>
      </c>
      <c r="G263">
        <v>48797</v>
      </c>
      <c r="H263">
        <v>1196</v>
      </c>
      <c r="I263">
        <v>38</v>
      </c>
      <c r="J263">
        <v>6</v>
      </c>
      <c r="K263">
        <v>8178</v>
      </c>
      <c r="L263" s="14">
        <f t="shared" si="20"/>
        <v>0.32795005174939851</v>
      </c>
      <c r="M263" s="15">
        <f t="shared" si="21"/>
        <v>40.800167224080269</v>
      </c>
      <c r="N263" s="15">
        <f t="shared" si="22"/>
        <v>1284.1315789473683</v>
      </c>
      <c r="O263" s="15">
        <f t="shared" si="23"/>
        <v>8132.833333333333</v>
      </c>
      <c r="P263">
        <f t="shared" si="24"/>
        <v>-40619</v>
      </c>
    </row>
    <row r="264" spans="1:16" x14ac:dyDescent="0.35">
      <c r="A264">
        <v>263</v>
      </c>
      <c r="B264" s="1">
        <v>44251</v>
      </c>
      <c r="C264" t="s">
        <v>23</v>
      </c>
      <c r="D264" t="s">
        <v>18</v>
      </c>
      <c r="E264">
        <v>374754</v>
      </c>
      <c r="F264">
        <v>355802</v>
      </c>
      <c r="G264">
        <v>42312</v>
      </c>
      <c r="H264">
        <v>2990</v>
      </c>
      <c r="I264">
        <v>60</v>
      </c>
      <c r="J264">
        <v>9</v>
      </c>
      <c r="K264">
        <v>44829</v>
      </c>
      <c r="L264" s="14">
        <f t="shared" si="20"/>
        <v>0.11892007352403865</v>
      </c>
      <c r="M264" s="15">
        <f t="shared" si="21"/>
        <v>14.151170568561874</v>
      </c>
      <c r="N264" s="15">
        <f t="shared" si="22"/>
        <v>705.2</v>
      </c>
      <c r="O264" s="15">
        <f t="shared" si="23"/>
        <v>4701.333333333333</v>
      </c>
      <c r="P264">
        <f t="shared" si="24"/>
        <v>2517</v>
      </c>
    </row>
    <row r="265" spans="1:16" x14ac:dyDescent="0.35">
      <c r="A265">
        <v>264</v>
      </c>
      <c r="B265" s="1">
        <v>44251</v>
      </c>
      <c r="C265" t="s">
        <v>24</v>
      </c>
      <c r="D265" t="s">
        <v>25</v>
      </c>
      <c r="E265">
        <v>39889</v>
      </c>
      <c r="F265">
        <v>2770687</v>
      </c>
      <c r="G265">
        <v>34170</v>
      </c>
      <c r="H265">
        <v>4205</v>
      </c>
      <c r="I265">
        <v>84</v>
      </c>
      <c r="J265">
        <v>16</v>
      </c>
      <c r="K265">
        <v>63696</v>
      </c>
      <c r="L265" s="14">
        <f t="shared" si="20"/>
        <v>1.2332681389128399E-2</v>
      </c>
      <c r="M265" s="15">
        <f t="shared" si="21"/>
        <v>8.126040428061831</v>
      </c>
      <c r="N265" s="15">
        <f t="shared" si="22"/>
        <v>406.78571428571428</v>
      </c>
      <c r="O265" s="15">
        <f t="shared" si="23"/>
        <v>2135.625</v>
      </c>
      <c r="P265">
        <f t="shared" si="24"/>
        <v>29526</v>
      </c>
    </row>
    <row r="266" spans="1:16" x14ac:dyDescent="0.35">
      <c r="A266">
        <v>265</v>
      </c>
      <c r="B266" s="1">
        <v>44252</v>
      </c>
      <c r="C266" t="s">
        <v>11</v>
      </c>
      <c r="D266" t="s">
        <v>12</v>
      </c>
      <c r="E266">
        <v>349043</v>
      </c>
      <c r="F266">
        <v>94600</v>
      </c>
      <c r="G266">
        <v>11230</v>
      </c>
      <c r="H266">
        <v>473</v>
      </c>
      <c r="I266">
        <v>15</v>
      </c>
      <c r="J266">
        <v>2</v>
      </c>
      <c r="K266">
        <v>10104</v>
      </c>
      <c r="L266" s="14">
        <f t="shared" si="20"/>
        <v>0.11871035940803383</v>
      </c>
      <c r="M266" s="15">
        <f t="shared" si="21"/>
        <v>23.742071881606766</v>
      </c>
      <c r="N266" s="15">
        <f t="shared" si="22"/>
        <v>748.66666666666663</v>
      </c>
      <c r="O266" s="15">
        <f t="shared" si="23"/>
        <v>5615</v>
      </c>
      <c r="P266">
        <f t="shared" si="24"/>
        <v>-1126</v>
      </c>
    </row>
    <row r="267" spans="1:16" x14ac:dyDescent="0.35">
      <c r="A267">
        <v>266</v>
      </c>
      <c r="B267" s="1">
        <v>44252</v>
      </c>
      <c r="C267" t="s">
        <v>13</v>
      </c>
      <c r="D267" t="s">
        <v>12</v>
      </c>
      <c r="E267">
        <v>348934</v>
      </c>
      <c r="F267">
        <v>131400</v>
      </c>
      <c r="G267">
        <v>10357</v>
      </c>
      <c r="H267">
        <v>657</v>
      </c>
      <c r="I267">
        <v>13</v>
      </c>
      <c r="J267">
        <v>2</v>
      </c>
      <c r="K267">
        <v>9962</v>
      </c>
      <c r="L267" s="14">
        <f t="shared" si="20"/>
        <v>7.8820395738203958E-2</v>
      </c>
      <c r="M267" s="15">
        <f t="shared" si="21"/>
        <v>15.764079147640791</v>
      </c>
      <c r="N267" s="15">
        <f t="shared" si="22"/>
        <v>796.69230769230774</v>
      </c>
      <c r="O267" s="15">
        <f t="shared" si="23"/>
        <v>5178.5</v>
      </c>
      <c r="P267">
        <f t="shared" si="24"/>
        <v>-395</v>
      </c>
    </row>
    <row r="268" spans="1:16" x14ac:dyDescent="0.35">
      <c r="A268">
        <v>267</v>
      </c>
      <c r="B268" s="1">
        <v>44252</v>
      </c>
      <c r="C268" t="s">
        <v>14</v>
      </c>
      <c r="D268" t="s">
        <v>15</v>
      </c>
      <c r="E268">
        <v>89459845</v>
      </c>
      <c r="F268">
        <v>8750</v>
      </c>
      <c r="G268">
        <v>1079</v>
      </c>
      <c r="H268">
        <v>175</v>
      </c>
      <c r="I268">
        <v>1</v>
      </c>
      <c r="J268">
        <v>0</v>
      </c>
      <c r="K268">
        <v>0</v>
      </c>
      <c r="L268" s="14">
        <f t="shared" si="20"/>
        <v>0.12331428571428571</v>
      </c>
      <c r="M268" s="15">
        <f t="shared" si="21"/>
        <v>6.1657142857142855</v>
      </c>
      <c r="N268" s="15">
        <f t="shared" si="22"/>
        <v>1079</v>
      </c>
      <c r="O268" s="15">
        <f t="shared" si="23"/>
        <v>1079</v>
      </c>
      <c r="P268">
        <f t="shared" si="24"/>
        <v>-1079</v>
      </c>
    </row>
    <row r="269" spans="1:16" x14ac:dyDescent="0.35">
      <c r="A269">
        <v>268</v>
      </c>
      <c r="B269" s="1">
        <v>44252</v>
      </c>
      <c r="C269" t="s">
        <v>16</v>
      </c>
      <c r="D269" t="s">
        <v>15</v>
      </c>
      <c r="E269">
        <v>127823</v>
      </c>
      <c r="F269">
        <v>61867</v>
      </c>
      <c r="G269">
        <v>9472</v>
      </c>
      <c r="H269">
        <v>487</v>
      </c>
      <c r="I269">
        <v>19</v>
      </c>
      <c r="J269">
        <v>2</v>
      </c>
      <c r="K269">
        <v>5730</v>
      </c>
      <c r="L269" s="14">
        <f t="shared" si="20"/>
        <v>0.15310262336948616</v>
      </c>
      <c r="M269" s="15">
        <f t="shared" si="21"/>
        <v>19.449691991786448</v>
      </c>
      <c r="N269" s="15">
        <f t="shared" si="22"/>
        <v>498.5263157894737</v>
      </c>
      <c r="O269" s="15">
        <f t="shared" si="23"/>
        <v>4736</v>
      </c>
      <c r="P269">
        <f t="shared" si="24"/>
        <v>-3742</v>
      </c>
    </row>
    <row r="270" spans="1:16" x14ac:dyDescent="0.35">
      <c r="A270">
        <v>269</v>
      </c>
      <c r="B270" s="1">
        <v>44252</v>
      </c>
      <c r="C270" t="s">
        <v>17</v>
      </c>
      <c r="D270" t="s">
        <v>18</v>
      </c>
      <c r="E270">
        <v>10934</v>
      </c>
      <c r="F270">
        <v>94976</v>
      </c>
      <c r="G270">
        <v>9035</v>
      </c>
      <c r="H270">
        <v>904</v>
      </c>
      <c r="I270">
        <v>22</v>
      </c>
      <c r="J270">
        <v>5</v>
      </c>
      <c r="K270">
        <v>38030</v>
      </c>
      <c r="L270" s="14">
        <f t="shared" si="20"/>
        <v>9.512929582210243E-2</v>
      </c>
      <c r="M270" s="15">
        <f t="shared" si="21"/>
        <v>9.9944690265486731</v>
      </c>
      <c r="N270" s="15">
        <f t="shared" si="22"/>
        <v>410.68181818181819</v>
      </c>
      <c r="O270" s="15">
        <f t="shared" si="23"/>
        <v>1807</v>
      </c>
      <c r="P270">
        <f t="shared" si="24"/>
        <v>28995</v>
      </c>
    </row>
    <row r="271" spans="1:16" x14ac:dyDescent="0.35">
      <c r="A271">
        <v>270</v>
      </c>
      <c r="B271" s="1">
        <v>44252</v>
      </c>
      <c r="C271" t="s">
        <v>19</v>
      </c>
      <c r="D271" t="s">
        <v>12</v>
      </c>
      <c r="E271">
        <v>9034945</v>
      </c>
      <c r="F271">
        <v>106000</v>
      </c>
      <c r="G271">
        <v>2304</v>
      </c>
      <c r="H271">
        <v>530</v>
      </c>
      <c r="I271">
        <v>6</v>
      </c>
      <c r="J271">
        <v>1</v>
      </c>
      <c r="K271">
        <v>5981</v>
      </c>
      <c r="L271" s="14">
        <f t="shared" si="20"/>
        <v>2.1735849056603775E-2</v>
      </c>
      <c r="M271" s="15">
        <f t="shared" si="21"/>
        <v>4.3471698113207546</v>
      </c>
      <c r="N271" s="15">
        <f t="shared" si="22"/>
        <v>384</v>
      </c>
      <c r="O271" s="15">
        <f t="shared" si="23"/>
        <v>2304</v>
      </c>
      <c r="P271">
        <f t="shared" si="24"/>
        <v>3677</v>
      </c>
    </row>
    <row r="272" spans="1:16" x14ac:dyDescent="0.35">
      <c r="A272">
        <v>271</v>
      </c>
      <c r="B272" s="1">
        <v>44252</v>
      </c>
      <c r="C272" t="s">
        <v>20</v>
      </c>
      <c r="D272" t="s">
        <v>12</v>
      </c>
      <c r="E272">
        <v>983498</v>
      </c>
      <c r="F272">
        <v>115468</v>
      </c>
      <c r="G272">
        <v>2059</v>
      </c>
      <c r="H272">
        <v>1015</v>
      </c>
      <c r="I272">
        <v>20</v>
      </c>
      <c r="J272">
        <v>1</v>
      </c>
      <c r="K272">
        <v>1981</v>
      </c>
      <c r="L272" s="14">
        <f t="shared" si="20"/>
        <v>1.7831780233484602E-2</v>
      </c>
      <c r="M272" s="15">
        <f t="shared" si="21"/>
        <v>2.0285714285714285</v>
      </c>
      <c r="N272" s="15">
        <f t="shared" si="22"/>
        <v>102.95</v>
      </c>
      <c r="O272" s="15">
        <f t="shared" si="23"/>
        <v>2059</v>
      </c>
      <c r="P272">
        <f t="shared" si="24"/>
        <v>-78</v>
      </c>
    </row>
    <row r="273" spans="1:16" x14ac:dyDescent="0.35">
      <c r="A273">
        <v>272</v>
      </c>
      <c r="B273" s="1">
        <v>44252</v>
      </c>
      <c r="C273" t="s">
        <v>21</v>
      </c>
      <c r="D273" t="s">
        <v>12</v>
      </c>
      <c r="E273">
        <v>4387490</v>
      </c>
      <c r="F273">
        <v>2214</v>
      </c>
      <c r="G273">
        <v>1487</v>
      </c>
      <c r="H273">
        <v>66</v>
      </c>
      <c r="I273">
        <v>3</v>
      </c>
      <c r="J273">
        <v>1</v>
      </c>
      <c r="K273">
        <v>4461</v>
      </c>
      <c r="L273" s="14">
        <f t="shared" si="20"/>
        <v>0.67163504968383014</v>
      </c>
      <c r="M273" s="15">
        <f t="shared" si="21"/>
        <v>22.530303030303031</v>
      </c>
      <c r="N273" s="15">
        <f t="shared" si="22"/>
        <v>495.66666666666669</v>
      </c>
      <c r="O273" s="15">
        <f t="shared" si="23"/>
        <v>1487</v>
      </c>
      <c r="P273">
        <f t="shared" si="24"/>
        <v>2974</v>
      </c>
    </row>
    <row r="274" spans="1:16" x14ac:dyDescent="0.35">
      <c r="A274">
        <v>273</v>
      </c>
      <c r="B274" s="1">
        <v>44252</v>
      </c>
      <c r="C274" t="s">
        <v>22</v>
      </c>
      <c r="D274" t="s">
        <v>12</v>
      </c>
      <c r="E274">
        <v>544756</v>
      </c>
      <c r="F274">
        <v>25000</v>
      </c>
      <c r="G274">
        <v>5871</v>
      </c>
      <c r="H274">
        <v>250</v>
      </c>
      <c r="I274">
        <v>5</v>
      </c>
      <c r="J274">
        <v>1</v>
      </c>
      <c r="K274">
        <v>981</v>
      </c>
      <c r="L274" s="14">
        <f t="shared" si="20"/>
        <v>0.23483999999999999</v>
      </c>
      <c r="M274" s="15">
        <f t="shared" si="21"/>
        <v>23.484000000000002</v>
      </c>
      <c r="N274" s="15">
        <f t="shared" si="22"/>
        <v>1174.2</v>
      </c>
      <c r="O274" s="15">
        <f t="shared" si="23"/>
        <v>5871</v>
      </c>
      <c r="P274">
        <f t="shared" si="24"/>
        <v>-4890</v>
      </c>
    </row>
    <row r="275" spans="1:16" x14ac:dyDescent="0.35">
      <c r="A275">
        <v>274</v>
      </c>
      <c r="B275" s="1">
        <v>44252</v>
      </c>
      <c r="C275" t="s">
        <v>23</v>
      </c>
      <c r="D275" t="s">
        <v>18</v>
      </c>
      <c r="E275">
        <v>374754</v>
      </c>
      <c r="F275">
        <v>46753</v>
      </c>
      <c r="G275">
        <v>6228</v>
      </c>
      <c r="H275">
        <v>591</v>
      </c>
      <c r="I275">
        <v>12</v>
      </c>
      <c r="J275">
        <v>2</v>
      </c>
      <c r="K275">
        <v>10130</v>
      </c>
      <c r="L275" s="14">
        <f t="shared" si="20"/>
        <v>0.13321070305648836</v>
      </c>
      <c r="M275" s="15">
        <f t="shared" si="21"/>
        <v>10.538071065989847</v>
      </c>
      <c r="N275" s="15">
        <f t="shared" si="22"/>
        <v>519</v>
      </c>
      <c r="O275" s="15">
        <f t="shared" si="23"/>
        <v>3114</v>
      </c>
      <c r="P275">
        <f t="shared" si="24"/>
        <v>3902</v>
      </c>
    </row>
    <row r="276" spans="1:16" x14ac:dyDescent="0.35">
      <c r="A276">
        <v>275</v>
      </c>
      <c r="B276" s="1">
        <v>44252</v>
      </c>
      <c r="C276" t="s">
        <v>24</v>
      </c>
      <c r="D276" t="s">
        <v>25</v>
      </c>
      <c r="E276">
        <v>39889</v>
      </c>
      <c r="F276">
        <v>2885291</v>
      </c>
      <c r="G276">
        <v>7584</v>
      </c>
      <c r="H276">
        <v>848</v>
      </c>
      <c r="I276">
        <v>17</v>
      </c>
      <c r="J276">
        <v>3</v>
      </c>
      <c r="K276">
        <v>11943</v>
      </c>
      <c r="L276" s="14">
        <f t="shared" si="20"/>
        <v>2.6285043692300014E-3</v>
      </c>
      <c r="M276" s="15">
        <f t="shared" si="21"/>
        <v>8.9433962264150946</v>
      </c>
      <c r="N276" s="15">
        <f t="shared" si="22"/>
        <v>446.11764705882354</v>
      </c>
      <c r="O276" s="15">
        <f t="shared" si="23"/>
        <v>2528</v>
      </c>
      <c r="P276">
        <f t="shared" si="24"/>
        <v>4359</v>
      </c>
    </row>
    <row r="277" spans="1:16" x14ac:dyDescent="0.35">
      <c r="A277">
        <v>276</v>
      </c>
      <c r="B277" s="1">
        <v>44253</v>
      </c>
      <c r="C277" t="s">
        <v>11</v>
      </c>
      <c r="D277" t="s">
        <v>12</v>
      </c>
      <c r="E277">
        <v>349043</v>
      </c>
      <c r="F277">
        <v>168408</v>
      </c>
      <c r="G277">
        <v>19888</v>
      </c>
      <c r="H277">
        <v>1207</v>
      </c>
      <c r="I277">
        <v>39</v>
      </c>
      <c r="J277">
        <v>4</v>
      </c>
      <c r="K277">
        <v>22488</v>
      </c>
      <c r="L277" s="14">
        <f t="shared" si="20"/>
        <v>0.11809415229680301</v>
      </c>
      <c r="M277" s="15">
        <f t="shared" si="21"/>
        <v>16.477216238608118</v>
      </c>
      <c r="N277" s="15">
        <f t="shared" si="22"/>
        <v>509.94871794871796</v>
      </c>
      <c r="O277" s="15">
        <f t="shared" si="23"/>
        <v>4972</v>
      </c>
      <c r="P277">
        <f t="shared" si="24"/>
        <v>2600</v>
      </c>
    </row>
    <row r="278" spans="1:16" x14ac:dyDescent="0.35">
      <c r="A278">
        <v>277</v>
      </c>
      <c r="B278" s="1">
        <v>44253</v>
      </c>
      <c r="C278" t="s">
        <v>13</v>
      </c>
      <c r="D278" t="s">
        <v>12</v>
      </c>
      <c r="E278">
        <v>348934</v>
      </c>
      <c r="F278">
        <v>438858</v>
      </c>
      <c r="G278">
        <v>17935</v>
      </c>
      <c r="H278">
        <v>1657</v>
      </c>
      <c r="I278">
        <v>33</v>
      </c>
      <c r="J278">
        <v>3</v>
      </c>
      <c r="K278">
        <v>15345</v>
      </c>
      <c r="L278" s="14">
        <f t="shared" si="20"/>
        <v>4.0867433201627862E-2</v>
      </c>
      <c r="M278" s="15">
        <f t="shared" si="21"/>
        <v>10.823777911888955</v>
      </c>
      <c r="N278" s="15">
        <f t="shared" si="22"/>
        <v>543.4848484848485</v>
      </c>
      <c r="O278" s="15">
        <f t="shared" si="23"/>
        <v>5978.333333333333</v>
      </c>
      <c r="P278">
        <f t="shared" si="24"/>
        <v>-2590</v>
      </c>
    </row>
    <row r="279" spans="1:16" x14ac:dyDescent="0.35">
      <c r="A279">
        <v>278</v>
      </c>
      <c r="B279" s="1">
        <v>44253</v>
      </c>
      <c r="C279" t="s">
        <v>14</v>
      </c>
      <c r="D279" t="s">
        <v>15</v>
      </c>
      <c r="E279">
        <v>89459845</v>
      </c>
      <c r="F279">
        <v>22450</v>
      </c>
      <c r="G279">
        <v>1546</v>
      </c>
      <c r="H279">
        <v>449</v>
      </c>
      <c r="I279">
        <v>2</v>
      </c>
      <c r="J279">
        <v>0</v>
      </c>
      <c r="K279">
        <v>0</v>
      </c>
      <c r="L279" s="14">
        <f t="shared" si="20"/>
        <v>6.8864142538975506E-2</v>
      </c>
      <c r="M279" s="15">
        <f t="shared" si="21"/>
        <v>3.4432071269487752</v>
      </c>
      <c r="N279" s="15">
        <f t="shared" si="22"/>
        <v>773</v>
      </c>
      <c r="O279" s="15">
        <f t="shared" si="23"/>
        <v>1546</v>
      </c>
      <c r="P279">
        <f t="shared" si="24"/>
        <v>-1546</v>
      </c>
    </row>
    <row r="280" spans="1:16" x14ac:dyDescent="0.35">
      <c r="A280">
        <v>279</v>
      </c>
      <c r="B280" s="1">
        <v>44253</v>
      </c>
      <c r="C280" t="s">
        <v>16</v>
      </c>
      <c r="D280" t="s">
        <v>15</v>
      </c>
      <c r="E280">
        <v>127823</v>
      </c>
      <c r="F280">
        <v>240600</v>
      </c>
      <c r="G280">
        <v>4453</v>
      </c>
      <c r="H280">
        <v>1203</v>
      </c>
      <c r="I280">
        <v>11</v>
      </c>
      <c r="J280">
        <v>1</v>
      </c>
      <c r="K280">
        <v>2283</v>
      </c>
      <c r="L280" s="14">
        <f t="shared" si="20"/>
        <v>1.8507896924355779E-2</v>
      </c>
      <c r="M280" s="15">
        <f t="shared" si="21"/>
        <v>3.7015793848711556</v>
      </c>
      <c r="N280" s="15">
        <f t="shared" si="22"/>
        <v>404.81818181818181</v>
      </c>
      <c r="O280" s="15">
        <f t="shared" si="23"/>
        <v>4453</v>
      </c>
      <c r="P280">
        <f t="shared" si="24"/>
        <v>-2170</v>
      </c>
    </row>
    <row r="281" spans="1:16" x14ac:dyDescent="0.35">
      <c r="A281">
        <v>280</v>
      </c>
      <c r="B281" s="1">
        <v>44253</v>
      </c>
      <c r="C281" t="s">
        <v>17</v>
      </c>
      <c r="D281" t="s">
        <v>18</v>
      </c>
      <c r="E281">
        <v>10934</v>
      </c>
      <c r="F281">
        <v>195016</v>
      </c>
      <c r="G281">
        <v>38804</v>
      </c>
      <c r="H281">
        <v>2247</v>
      </c>
      <c r="I281">
        <v>82</v>
      </c>
      <c r="J281">
        <v>16</v>
      </c>
      <c r="K281">
        <v>127696</v>
      </c>
      <c r="L281" s="14">
        <f t="shared" si="20"/>
        <v>0.19897854535012513</v>
      </c>
      <c r="M281" s="15">
        <f t="shared" si="21"/>
        <v>17.269247886070318</v>
      </c>
      <c r="N281" s="15">
        <f t="shared" si="22"/>
        <v>473.21951219512198</v>
      </c>
      <c r="O281" s="15">
        <f t="shared" si="23"/>
        <v>2425.25</v>
      </c>
      <c r="P281">
        <f t="shared" si="24"/>
        <v>88892</v>
      </c>
    </row>
    <row r="282" spans="1:16" x14ac:dyDescent="0.35">
      <c r="A282">
        <v>281</v>
      </c>
      <c r="B282" s="1">
        <v>44253</v>
      </c>
      <c r="C282" t="s">
        <v>19</v>
      </c>
      <c r="D282" t="s">
        <v>12</v>
      </c>
      <c r="E282">
        <v>9034945</v>
      </c>
      <c r="F282">
        <v>174375</v>
      </c>
      <c r="G282">
        <v>12592</v>
      </c>
      <c r="H282">
        <v>1342</v>
      </c>
      <c r="I282">
        <v>27</v>
      </c>
      <c r="J282">
        <v>4</v>
      </c>
      <c r="K282">
        <v>26556</v>
      </c>
      <c r="L282" s="14">
        <f t="shared" si="20"/>
        <v>7.2212186379928309E-2</v>
      </c>
      <c r="M282" s="15">
        <f t="shared" si="21"/>
        <v>9.3830104321907601</v>
      </c>
      <c r="N282" s="15">
        <f t="shared" si="22"/>
        <v>466.37037037037038</v>
      </c>
      <c r="O282" s="15">
        <f t="shared" si="23"/>
        <v>3148</v>
      </c>
      <c r="P282">
        <f t="shared" si="24"/>
        <v>13964</v>
      </c>
    </row>
    <row r="283" spans="1:16" x14ac:dyDescent="0.35">
      <c r="A283">
        <v>282</v>
      </c>
      <c r="B283" s="1">
        <v>44253</v>
      </c>
      <c r="C283" t="s">
        <v>20</v>
      </c>
      <c r="D283" t="s">
        <v>12</v>
      </c>
      <c r="E283">
        <v>983498</v>
      </c>
      <c r="F283">
        <v>508600</v>
      </c>
      <c r="G283">
        <v>2404</v>
      </c>
      <c r="H283">
        <v>2543</v>
      </c>
      <c r="I283">
        <v>73</v>
      </c>
      <c r="J283">
        <v>1</v>
      </c>
      <c r="K283">
        <v>1981</v>
      </c>
      <c r="L283" s="14">
        <f t="shared" si="20"/>
        <v>4.7267007471490366E-3</v>
      </c>
      <c r="M283" s="15">
        <f t="shared" si="21"/>
        <v>0.94534014942980726</v>
      </c>
      <c r="N283" s="15">
        <f t="shared" si="22"/>
        <v>32.93150684931507</v>
      </c>
      <c r="O283" s="15">
        <f t="shared" si="23"/>
        <v>2404</v>
      </c>
      <c r="P283">
        <f t="shared" si="24"/>
        <v>-423</v>
      </c>
    </row>
    <row r="284" spans="1:16" x14ac:dyDescent="0.35">
      <c r="A284">
        <v>283</v>
      </c>
      <c r="B284" s="1">
        <v>44253</v>
      </c>
      <c r="C284" t="s">
        <v>21</v>
      </c>
      <c r="D284" t="s">
        <v>12</v>
      </c>
      <c r="E284">
        <v>4387490</v>
      </c>
      <c r="F284">
        <v>4906</v>
      </c>
      <c r="G284">
        <v>1071</v>
      </c>
      <c r="H284">
        <v>143</v>
      </c>
      <c r="I284">
        <v>3</v>
      </c>
      <c r="J284">
        <v>1</v>
      </c>
      <c r="K284">
        <v>4981</v>
      </c>
      <c r="L284" s="14">
        <f t="shared" si="20"/>
        <v>0.21830411740725642</v>
      </c>
      <c r="M284" s="15">
        <f t="shared" si="21"/>
        <v>7.4895104895104891</v>
      </c>
      <c r="N284" s="15">
        <f t="shared" si="22"/>
        <v>357</v>
      </c>
      <c r="O284" s="15">
        <f t="shared" si="23"/>
        <v>1071</v>
      </c>
      <c r="P284">
        <f t="shared" si="24"/>
        <v>3910</v>
      </c>
    </row>
    <row r="285" spans="1:16" x14ac:dyDescent="0.35">
      <c r="A285">
        <v>284</v>
      </c>
      <c r="B285" s="1">
        <v>44253</v>
      </c>
      <c r="C285" t="s">
        <v>22</v>
      </c>
      <c r="D285" t="s">
        <v>12</v>
      </c>
      <c r="E285">
        <v>544756</v>
      </c>
      <c r="F285">
        <v>55269</v>
      </c>
      <c r="G285">
        <v>316</v>
      </c>
      <c r="H285">
        <v>610</v>
      </c>
      <c r="I285">
        <v>0</v>
      </c>
      <c r="J285">
        <v>0</v>
      </c>
      <c r="K285">
        <v>0</v>
      </c>
      <c r="L285" s="14">
        <f t="shared" si="20"/>
        <v>5.7174908176373732E-3</v>
      </c>
      <c r="M285" s="15">
        <f t="shared" si="21"/>
        <v>0.5180327868852459</v>
      </c>
      <c r="N285" s="15">
        <f t="shared" si="22"/>
        <v>316</v>
      </c>
      <c r="O285" s="15">
        <f t="shared" si="23"/>
        <v>316</v>
      </c>
      <c r="P285">
        <f t="shared" si="24"/>
        <v>-316</v>
      </c>
    </row>
    <row r="286" spans="1:16" x14ac:dyDescent="0.35">
      <c r="A286">
        <v>285</v>
      </c>
      <c r="B286" s="1">
        <v>44253</v>
      </c>
      <c r="C286" t="s">
        <v>23</v>
      </c>
      <c r="D286" t="s">
        <v>18</v>
      </c>
      <c r="E286">
        <v>374754</v>
      </c>
      <c r="F286">
        <v>192489</v>
      </c>
      <c r="G286">
        <v>15596</v>
      </c>
      <c r="H286">
        <v>1497</v>
      </c>
      <c r="I286">
        <v>34</v>
      </c>
      <c r="J286">
        <v>5</v>
      </c>
      <c r="K286">
        <v>25205</v>
      </c>
      <c r="L286" s="14">
        <f t="shared" si="20"/>
        <v>8.1022811693135716E-2</v>
      </c>
      <c r="M286" s="15">
        <f t="shared" si="21"/>
        <v>10.41816967267869</v>
      </c>
      <c r="N286" s="15">
        <f t="shared" si="22"/>
        <v>458.70588235294116</v>
      </c>
      <c r="O286" s="15">
        <f t="shared" si="23"/>
        <v>3119.2</v>
      </c>
      <c r="P286">
        <f t="shared" si="24"/>
        <v>9609</v>
      </c>
    </row>
    <row r="287" spans="1:16" x14ac:dyDescent="0.35">
      <c r="A287">
        <v>286</v>
      </c>
      <c r="B287" s="1">
        <v>44253</v>
      </c>
      <c r="C287" t="s">
        <v>24</v>
      </c>
      <c r="D287" t="s">
        <v>25</v>
      </c>
      <c r="E287">
        <v>39889</v>
      </c>
      <c r="F287">
        <v>20930000</v>
      </c>
      <c r="G287">
        <v>8088</v>
      </c>
      <c r="H287">
        <v>2093</v>
      </c>
      <c r="I287">
        <v>22</v>
      </c>
      <c r="J287">
        <v>3</v>
      </c>
      <c r="K287">
        <v>12213</v>
      </c>
      <c r="L287" s="14">
        <f t="shared" si="20"/>
        <v>3.8643096034400381E-4</v>
      </c>
      <c r="M287" s="15">
        <f t="shared" si="21"/>
        <v>3.8643096034400384</v>
      </c>
      <c r="N287" s="15">
        <f t="shared" si="22"/>
        <v>367.63636363636363</v>
      </c>
      <c r="O287" s="15">
        <f t="shared" si="23"/>
        <v>2696</v>
      </c>
      <c r="P287">
        <f t="shared" si="24"/>
        <v>4125</v>
      </c>
    </row>
    <row r="288" spans="1:16" x14ac:dyDescent="0.35">
      <c r="A288">
        <v>287</v>
      </c>
      <c r="B288" s="1">
        <v>44254</v>
      </c>
      <c r="C288" t="s">
        <v>11</v>
      </c>
      <c r="D288" t="s">
        <v>12</v>
      </c>
      <c r="E288">
        <v>349043</v>
      </c>
      <c r="F288">
        <v>213771</v>
      </c>
      <c r="G288">
        <v>5003</v>
      </c>
      <c r="H288">
        <v>241</v>
      </c>
      <c r="I288">
        <v>9</v>
      </c>
      <c r="J288">
        <v>1</v>
      </c>
      <c r="K288">
        <v>4223</v>
      </c>
      <c r="L288" s="14">
        <f t="shared" si="20"/>
        <v>2.3403548657207947E-2</v>
      </c>
      <c r="M288" s="15">
        <f t="shared" si="21"/>
        <v>20.759336099585063</v>
      </c>
      <c r="N288" s="15">
        <f t="shared" si="22"/>
        <v>555.88888888888891</v>
      </c>
      <c r="O288" s="15">
        <f t="shared" si="23"/>
        <v>5003</v>
      </c>
      <c r="P288">
        <f t="shared" si="24"/>
        <v>-780</v>
      </c>
    </row>
    <row r="289" spans="1:16" x14ac:dyDescent="0.35">
      <c r="A289">
        <v>288</v>
      </c>
      <c r="B289" s="1">
        <v>44254</v>
      </c>
      <c r="C289" t="s">
        <v>13</v>
      </c>
      <c r="D289" t="s">
        <v>12</v>
      </c>
      <c r="E289">
        <v>348934</v>
      </c>
      <c r="F289">
        <v>66400</v>
      </c>
      <c r="G289">
        <v>3236</v>
      </c>
      <c r="H289">
        <v>332</v>
      </c>
      <c r="I289">
        <v>13</v>
      </c>
      <c r="J289">
        <v>0</v>
      </c>
      <c r="K289">
        <v>0</v>
      </c>
      <c r="L289" s="14">
        <f t="shared" si="20"/>
        <v>4.8734939759036144E-2</v>
      </c>
      <c r="M289" s="15">
        <f t="shared" si="21"/>
        <v>9.7469879518072293</v>
      </c>
      <c r="N289" s="15">
        <f t="shared" si="22"/>
        <v>248.92307692307693</v>
      </c>
      <c r="O289" s="15">
        <f t="shared" si="23"/>
        <v>3236</v>
      </c>
      <c r="P289">
        <f t="shared" si="24"/>
        <v>-3236</v>
      </c>
    </row>
    <row r="290" spans="1:16" x14ac:dyDescent="0.35">
      <c r="A290">
        <v>289</v>
      </c>
      <c r="B290" s="1">
        <v>44254</v>
      </c>
      <c r="C290" t="s">
        <v>14</v>
      </c>
      <c r="D290" t="s">
        <v>15</v>
      </c>
      <c r="E290">
        <v>89459845</v>
      </c>
      <c r="F290">
        <v>4662</v>
      </c>
      <c r="G290">
        <v>1754</v>
      </c>
      <c r="H290">
        <v>83</v>
      </c>
      <c r="I290">
        <v>2</v>
      </c>
      <c r="J290">
        <v>0</v>
      </c>
      <c r="K290">
        <v>0</v>
      </c>
      <c r="L290" s="14">
        <f t="shared" si="20"/>
        <v>0.37623337623337622</v>
      </c>
      <c r="M290" s="15">
        <f t="shared" si="21"/>
        <v>21.132530120481928</v>
      </c>
      <c r="N290" s="15">
        <f t="shared" si="22"/>
        <v>877</v>
      </c>
      <c r="O290" s="15">
        <f t="shared" si="23"/>
        <v>1754</v>
      </c>
      <c r="P290">
        <f t="shared" si="24"/>
        <v>-1754</v>
      </c>
    </row>
    <row r="291" spans="1:16" x14ac:dyDescent="0.35">
      <c r="A291">
        <v>290</v>
      </c>
      <c r="B291" s="1">
        <v>44254</v>
      </c>
      <c r="C291" t="s">
        <v>16</v>
      </c>
      <c r="D291" t="s">
        <v>15</v>
      </c>
      <c r="E291">
        <v>127823</v>
      </c>
      <c r="F291">
        <v>40004</v>
      </c>
      <c r="G291">
        <v>1487</v>
      </c>
      <c r="H291">
        <v>243</v>
      </c>
      <c r="I291">
        <v>5</v>
      </c>
      <c r="J291">
        <v>0</v>
      </c>
      <c r="K291">
        <v>0</v>
      </c>
      <c r="L291" s="14">
        <f t="shared" si="20"/>
        <v>3.7171282871712827E-2</v>
      </c>
      <c r="M291" s="15">
        <f t="shared" si="21"/>
        <v>6.1193415637860085</v>
      </c>
      <c r="N291" s="15">
        <f t="shared" si="22"/>
        <v>297.39999999999998</v>
      </c>
      <c r="O291" s="15">
        <f t="shared" si="23"/>
        <v>1487</v>
      </c>
      <c r="P291">
        <f t="shared" si="24"/>
        <v>-1487</v>
      </c>
    </row>
    <row r="292" spans="1:16" x14ac:dyDescent="0.35">
      <c r="A292">
        <v>291</v>
      </c>
      <c r="B292" s="1">
        <v>44254</v>
      </c>
      <c r="C292" t="s">
        <v>17</v>
      </c>
      <c r="D292" t="s">
        <v>18</v>
      </c>
      <c r="E292">
        <v>10934</v>
      </c>
      <c r="F292">
        <v>44000</v>
      </c>
      <c r="G292">
        <v>5722</v>
      </c>
      <c r="H292">
        <v>440</v>
      </c>
      <c r="I292">
        <v>15</v>
      </c>
      <c r="J292">
        <v>3</v>
      </c>
      <c r="K292">
        <v>23943</v>
      </c>
      <c r="L292" s="14">
        <f t="shared" si="20"/>
        <v>0.13004545454545455</v>
      </c>
      <c r="M292" s="15">
        <f t="shared" si="21"/>
        <v>13.004545454545454</v>
      </c>
      <c r="N292" s="15">
        <f t="shared" si="22"/>
        <v>381.46666666666664</v>
      </c>
      <c r="O292" s="15">
        <f t="shared" si="23"/>
        <v>1907.3333333333333</v>
      </c>
      <c r="P292">
        <f t="shared" si="24"/>
        <v>18221</v>
      </c>
    </row>
    <row r="293" spans="1:16" x14ac:dyDescent="0.35">
      <c r="A293">
        <v>292</v>
      </c>
      <c r="B293" s="1">
        <v>44254</v>
      </c>
      <c r="C293" t="s">
        <v>19</v>
      </c>
      <c r="D293" t="s">
        <v>12</v>
      </c>
      <c r="E293">
        <v>9034945</v>
      </c>
      <c r="F293">
        <v>44112</v>
      </c>
      <c r="G293">
        <v>1832</v>
      </c>
      <c r="H293">
        <v>275</v>
      </c>
      <c r="I293">
        <v>6</v>
      </c>
      <c r="J293">
        <v>1</v>
      </c>
      <c r="K293">
        <v>5981</v>
      </c>
      <c r="L293" s="14">
        <f t="shared" si="20"/>
        <v>4.1530649256438158E-2</v>
      </c>
      <c r="M293" s="15">
        <f t="shared" si="21"/>
        <v>6.6618181818181821</v>
      </c>
      <c r="N293" s="15">
        <f t="shared" si="22"/>
        <v>305.33333333333331</v>
      </c>
      <c r="O293" s="15">
        <f t="shared" si="23"/>
        <v>1832</v>
      </c>
      <c r="P293">
        <f t="shared" si="24"/>
        <v>4149</v>
      </c>
    </row>
    <row r="294" spans="1:16" x14ac:dyDescent="0.35">
      <c r="A294">
        <v>293</v>
      </c>
      <c r="B294" s="1">
        <v>44254</v>
      </c>
      <c r="C294" t="s">
        <v>20</v>
      </c>
      <c r="D294" t="s">
        <v>12</v>
      </c>
      <c r="E294">
        <v>983498</v>
      </c>
      <c r="F294">
        <v>78799</v>
      </c>
      <c r="G294">
        <v>254</v>
      </c>
      <c r="H294">
        <v>503</v>
      </c>
      <c r="I294">
        <v>3</v>
      </c>
      <c r="J294">
        <v>0</v>
      </c>
      <c r="K294">
        <v>0</v>
      </c>
      <c r="L294" s="14">
        <f t="shared" si="20"/>
        <v>3.2233911597862918E-3</v>
      </c>
      <c r="M294" s="15">
        <f t="shared" si="21"/>
        <v>0.50497017892644136</v>
      </c>
      <c r="N294" s="15">
        <f t="shared" si="22"/>
        <v>84.666666666666671</v>
      </c>
      <c r="O294" s="15">
        <f t="shared" si="23"/>
        <v>254</v>
      </c>
      <c r="P294">
        <f t="shared" si="24"/>
        <v>-254</v>
      </c>
    </row>
    <row r="295" spans="1:16" x14ac:dyDescent="0.35">
      <c r="A295">
        <v>294</v>
      </c>
      <c r="B295" s="1">
        <v>44254</v>
      </c>
      <c r="C295" t="s">
        <v>21</v>
      </c>
      <c r="D295" t="s">
        <v>12</v>
      </c>
      <c r="E295">
        <v>4387490</v>
      </c>
      <c r="F295">
        <v>667</v>
      </c>
      <c r="G295">
        <v>200</v>
      </c>
      <c r="H295">
        <v>20</v>
      </c>
      <c r="I295">
        <v>0</v>
      </c>
      <c r="J295">
        <v>0</v>
      </c>
      <c r="K295">
        <v>0</v>
      </c>
      <c r="L295" s="14">
        <f t="shared" si="20"/>
        <v>0.29985007496251875</v>
      </c>
      <c r="M295" s="15">
        <f t="shared" si="21"/>
        <v>10</v>
      </c>
      <c r="N295" s="15">
        <f t="shared" si="22"/>
        <v>200</v>
      </c>
      <c r="O295" s="15">
        <f t="shared" si="23"/>
        <v>200</v>
      </c>
      <c r="P295">
        <f t="shared" si="24"/>
        <v>-200</v>
      </c>
    </row>
    <row r="296" spans="1:16" x14ac:dyDescent="0.35">
      <c r="A296">
        <v>295</v>
      </c>
      <c r="B296" s="1">
        <v>44254</v>
      </c>
      <c r="C296" t="s">
        <v>22</v>
      </c>
      <c r="D296" t="s">
        <v>12</v>
      </c>
      <c r="E296">
        <v>544756</v>
      </c>
      <c r="F296">
        <v>13693</v>
      </c>
      <c r="G296">
        <v>3098</v>
      </c>
      <c r="H296">
        <v>115</v>
      </c>
      <c r="I296">
        <v>2</v>
      </c>
      <c r="J296">
        <v>0</v>
      </c>
      <c r="K296">
        <v>0</v>
      </c>
      <c r="L296" s="14">
        <f t="shared" si="20"/>
        <v>0.22624698751186736</v>
      </c>
      <c r="M296" s="15">
        <f t="shared" si="21"/>
        <v>26.939130434782609</v>
      </c>
      <c r="N296" s="15">
        <f t="shared" si="22"/>
        <v>1549</v>
      </c>
      <c r="O296" s="15">
        <f t="shared" si="23"/>
        <v>3098</v>
      </c>
      <c r="P296">
        <f t="shared" si="24"/>
        <v>-3098</v>
      </c>
    </row>
    <row r="297" spans="1:16" x14ac:dyDescent="0.35">
      <c r="A297">
        <v>296</v>
      </c>
      <c r="B297" s="1">
        <v>44254</v>
      </c>
      <c r="C297" t="s">
        <v>23</v>
      </c>
      <c r="D297" t="s">
        <v>18</v>
      </c>
      <c r="E297">
        <v>374754</v>
      </c>
      <c r="F297">
        <v>24018</v>
      </c>
      <c r="G297">
        <v>3524</v>
      </c>
      <c r="H297">
        <v>298</v>
      </c>
      <c r="I297">
        <v>6</v>
      </c>
      <c r="J297">
        <v>1</v>
      </c>
      <c r="K297">
        <v>4661</v>
      </c>
      <c r="L297" s="14">
        <f t="shared" si="20"/>
        <v>0.14672329086518446</v>
      </c>
      <c r="M297" s="15">
        <f t="shared" si="21"/>
        <v>11.825503355704697</v>
      </c>
      <c r="N297" s="15">
        <f t="shared" si="22"/>
        <v>587.33333333333337</v>
      </c>
      <c r="O297" s="15">
        <f t="shared" si="23"/>
        <v>3524</v>
      </c>
      <c r="P297">
        <f t="shared" si="24"/>
        <v>1137</v>
      </c>
    </row>
    <row r="298" spans="1:16" x14ac:dyDescent="0.35">
      <c r="A298">
        <v>297</v>
      </c>
      <c r="B298" s="1">
        <v>44254</v>
      </c>
      <c r="C298" t="s">
        <v>24</v>
      </c>
      <c r="D298" t="s">
        <v>25</v>
      </c>
      <c r="E298">
        <v>39889</v>
      </c>
      <c r="F298">
        <v>182546</v>
      </c>
      <c r="G298">
        <v>2791</v>
      </c>
      <c r="H298">
        <v>426</v>
      </c>
      <c r="I298">
        <v>9</v>
      </c>
      <c r="J298">
        <v>1</v>
      </c>
      <c r="K298">
        <v>3981</v>
      </c>
      <c r="L298" s="14">
        <f t="shared" si="20"/>
        <v>1.5289296944331839E-2</v>
      </c>
      <c r="M298" s="15">
        <f t="shared" si="21"/>
        <v>6.551643192488263</v>
      </c>
      <c r="N298" s="15">
        <f t="shared" si="22"/>
        <v>310.11111111111109</v>
      </c>
      <c r="O298" s="15">
        <f t="shared" si="23"/>
        <v>2791</v>
      </c>
      <c r="P298">
        <f t="shared" si="24"/>
        <v>1190</v>
      </c>
    </row>
    <row r="299" spans="1:16" x14ac:dyDescent="0.35">
      <c r="A299">
        <v>298</v>
      </c>
      <c r="B299" s="1">
        <v>44255</v>
      </c>
      <c r="C299" t="s">
        <v>11</v>
      </c>
      <c r="D299" t="s">
        <v>12</v>
      </c>
      <c r="E299">
        <v>349043</v>
      </c>
      <c r="F299">
        <v>97200</v>
      </c>
      <c r="G299">
        <v>6441</v>
      </c>
      <c r="H299">
        <v>486</v>
      </c>
      <c r="I299">
        <v>11</v>
      </c>
      <c r="J299">
        <v>1</v>
      </c>
      <c r="K299">
        <v>4981</v>
      </c>
      <c r="L299" s="14">
        <f t="shared" si="20"/>
        <v>6.6265432098765426E-2</v>
      </c>
      <c r="M299" s="15">
        <f t="shared" si="21"/>
        <v>13.253086419753087</v>
      </c>
      <c r="N299" s="15">
        <f t="shared" si="22"/>
        <v>585.5454545454545</v>
      </c>
      <c r="O299" s="15">
        <f t="shared" si="23"/>
        <v>6441</v>
      </c>
      <c r="P299">
        <f t="shared" si="24"/>
        <v>-1460</v>
      </c>
    </row>
    <row r="300" spans="1:16" x14ac:dyDescent="0.35">
      <c r="A300">
        <v>299</v>
      </c>
      <c r="B300" s="1">
        <v>44255</v>
      </c>
      <c r="C300" t="s">
        <v>13</v>
      </c>
      <c r="D300" t="s">
        <v>12</v>
      </c>
      <c r="E300">
        <v>348934</v>
      </c>
      <c r="F300">
        <v>132200</v>
      </c>
      <c r="G300">
        <v>8666</v>
      </c>
      <c r="H300">
        <v>661</v>
      </c>
      <c r="I300">
        <v>13</v>
      </c>
      <c r="J300">
        <v>1</v>
      </c>
      <c r="K300">
        <v>5509</v>
      </c>
      <c r="L300" s="14">
        <f t="shared" si="20"/>
        <v>6.5552193645990922E-2</v>
      </c>
      <c r="M300" s="15">
        <f t="shared" si="21"/>
        <v>13.110438729198185</v>
      </c>
      <c r="N300" s="15">
        <f t="shared" si="22"/>
        <v>666.61538461538464</v>
      </c>
      <c r="O300" s="15">
        <f t="shared" si="23"/>
        <v>8666</v>
      </c>
      <c r="P300">
        <f t="shared" si="24"/>
        <v>-3157</v>
      </c>
    </row>
    <row r="301" spans="1:16" x14ac:dyDescent="0.35">
      <c r="A301">
        <v>300</v>
      </c>
      <c r="B301" s="1">
        <v>44255</v>
      </c>
      <c r="C301" t="s">
        <v>14</v>
      </c>
      <c r="D301" t="s">
        <v>15</v>
      </c>
      <c r="E301">
        <v>89459845</v>
      </c>
      <c r="F301">
        <v>11554</v>
      </c>
      <c r="G301">
        <v>3530</v>
      </c>
      <c r="H301">
        <v>187</v>
      </c>
      <c r="I301">
        <v>5</v>
      </c>
      <c r="J301">
        <v>1</v>
      </c>
      <c r="K301">
        <v>8714</v>
      </c>
      <c r="L301" s="14">
        <f t="shared" si="20"/>
        <v>0.30552189717846634</v>
      </c>
      <c r="M301" s="15">
        <f t="shared" si="21"/>
        <v>18.877005347593585</v>
      </c>
      <c r="N301" s="15">
        <f t="shared" si="22"/>
        <v>706</v>
      </c>
      <c r="O301" s="15">
        <f t="shared" si="23"/>
        <v>3530</v>
      </c>
      <c r="P301">
        <f t="shared" si="24"/>
        <v>5184</v>
      </c>
    </row>
    <row r="302" spans="1:16" x14ac:dyDescent="0.35">
      <c r="A302">
        <v>301</v>
      </c>
      <c r="B302" s="1">
        <v>44255</v>
      </c>
      <c r="C302" t="s">
        <v>16</v>
      </c>
      <c r="D302" t="s">
        <v>15</v>
      </c>
      <c r="E302">
        <v>127823</v>
      </c>
      <c r="F302">
        <v>55625</v>
      </c>
      <c r="G302">
        <v>385</v>
      </c>
      <c r="H302">
        <v>487</v>
      </c>
      <c r="I302">
        <v>1</v>
      </c>
      <c r="J302">
        <v>0</v>
      </c>
      <c r="K302">
        <v>0</v>
      </c>
      <c r="L302" s="14">
        <f t="shared" si="20"/>
        <v>6.9213483146067416E-3</v>
      </c>
      <c r="M302" s="15">
        <f t="shared" si="21"/>
        <v>0.79055441478439425</v>
      </c>
      <c r="N302" s="15">
        <f t="shared" si="22"/>
        <v>385</v>
      </c>
      <c r="O302" s="15">
        <f t="shared" si="23"/>
        <v>385</v>
      </c>
      <c r="P302">
        <f t="shared" si="24"/>
        <v>-385</v>
      </c>
    </row>
    <row r="303" spans="1:16" x14ac:dyDescent="0.35">
      <c r="A303">
        <v>302</v>
      </c>
      <c r="B303" s="1">
        <v>44255</v>
      </c>
      <c r="C303" t="s">
        <v>17</v>
      </c>
      <c r="D303" t="s">
        <v>18</v>
      </c>
      <c r="E303">
        <v>10934</v>
      </c>
      <c r="F303">
        <v>129025</v>
      </c>
      <c r="G303">
        <v>9893</v>
      </c>
      <c r="H303">
        <v>909</v>
      </c>
      <c r="I303">
        <v>21</v>
      </c>
      <c r="J303">
        <v>5</v>
      </c>
      <c r="K303">
        <v>37450</v>
      </c>
      <c r="L303" s="14">
        <f t="shared" si="20"/>
        <v>7.6675062972292193E-2</v>
      </c>
      <c r="M303" s="15">
        <f t="shared" si="21"/>
        <v>10.883388338833884</v>
      </c>
      <c r="N303" s="15">
        <f t="shared" si="22"/>
        <v>471.09523809523807</v>
      </c>
      <c r="O303" s="15">
        <f t="shared" si="23"/>
        <v>1978.6</v>
      </c>
      <c r="P303">
        <f t="shared" si="24"/>
        <v>27557</v>
      </c>
    </row>
    <row r="304" spans="1:16" x14ac:dyDescent="0.35">
      <c r="A304">
        <v>303</v>
      </c>
      <c r="B304" s="1">
        <v>44255</v>
      </c>
      <c r="C304" t="s">
        <v>19</v>
      </c>
      <c r="D304" t="s">
        <v>12</v>
      </c>
      <c r="E304">
        <v>9034945</v>
      </c>
      <c r="F304">
        <v>63566</v>
      </c>
      <c r="G304">
        <v>4951</v>
      </c>
      <c r="H304">
        <v>546</v>
      </c>
      <c r="I304">
        <v>12</v>
      </c>
      <c r="J304">
        <v>1</v>
      </c>
      <c r="K304">
        <v>5981</v>
      </c>
      <c r="L304" s="14">
        <f t="shared" si="20"/>
        <v>7.7887549948085458E-2</v>
      </c>
      <c r="M304" s="15">
        <f t="shared" si="21"/>
        <v>9.0677655677655675</v>
      </c>
      <c r="N304" s="15">
        <f t="shared" si="22"/>
        <v>412.58333333333331</v>
      </c>
      <c r="O304" s="15">
        <f t="shared" si="23"/>
        <v>4951</v>
      </c>
      <c r="P304">
        <f t="shared" si="24"/>
        <v>1030</v>
      </c>
    </row>
    <row r="305" spans="1:16" x14ac:dyDescent="0.35">
      <c r="A305">
        <v>304</v>
      </c>
      <c r="B305" s="1">
        <v>44255</v>
      </c>
      <c r="C305" t="s">
        <v>20</v>
      </c>
      <c r="D305" t="s">
        <v>12</v>
      </c>
      <c r="E305">
        <v>983498</v>
      </c>
      <c r="F305">
        <v>775780</v>
      </c>
      <c r="G305">
        <v>761</v>
      </c>
      <c r="H305">
        <v>1024</v>
      </c>
      <c r="I305">
        <v>4</v>
      </c>
      <c r="J305">
        <v>0</v>
      </c>
      <c r="K305">
        <v>0</v>
      </c>
      <c r="L305" s="14">
        <f t="shared" si="20"/>
        <v>9.8094820696589249E-4</v>
      </c>
      <c r="M305" s="15">
        <f t="shared" si="21"/>
        <v>0.7431640625</v>
      </c>
      <c r="N305" s="15">
        <f t="shared" si="22"/>
        <v>190.25</v>
      </c>
      <c r="O305" s="15">
        <f t="shared" si="23"/>
        <v>761</v>
      </c>
      <c r="P305">
        <f t="shared" si="24"/>
        <v>-761</v>
      </c>
    </row>
    <row r="306" spans="1:16" x14ac:dyDescent="0.35">
      <c r="A306">
        <v>305</v>
      </c>
      <c r="B306" s="1">
        <v>44255</v>
      </c>
      <c r="C306" t="s">
        <v>21</v>
      </c>
      <c r="D306" t="s">
        <v>12</v>
      </c>
      <c r="E306">
        <v>4387490</v>
      </c>
      <c r="F306">
        <v>1933</v>
      </c>
      <c r="G306">
        <v>225</v>
      </c>
      <c r="H306">
        <v>58</v>
      </c>
      <c r="I306">
        <v>0</v>
      </c>
      <c r="J306">
        <v>0</v>
      </c>
      <c r="K306">
        <v>0</v>
      </c>
      <c r="L306" s="14">
        <f t="shared" si="20"/>
        <v>0.11639937920331092</v>
      </c>
      <c r="M306" s="15">
        <f t="shared" si="21"/>
        <v>3.8793103448275863</v>
      </c>
      <c r="N306" s="15">
        <f t="shared" si="22"/>
        <v>225</v>
      </c>
      <c r="O306" s="15">
        <f t="shared" si="23"/>
        <v>225</v>
      </c>
      <c r="P306">
        <f t="shared" si="24"/>
        <v>-225</v>
      </c>
    </row>
    <row r="307" spans="1:16" x14ac:dyDescent="0.35">
      <c r="A307">
        <v>306</v>
      </c>
      <c r="B307" s="1">
        <v>44255</v>
      </c>
      <c r="C307" t="s">
        <v>22</v>
      </c>
      <c r="D307" t="s">
        <v>12</v>
      </c>
      <c r="E307">
        <v>544756</v>
      </c>
      <c r="F307">
        <v>25840</v>
      </c>
      <c r="G307">
        <v>6845</v>
      </c>
      <c r="H307">
        <v>248</v>
      </c>
      <c r="I307">
        <v>5</v>
      </c>
      <c r="J307">
        <v>1</v>
      </c>
      <c r="K307">
        <v>1491</v>
      </c>
      <c r="L307" s="14">
        <f t="shared" si="20"/>
        <v>0.26489938080495357</v>
      </c>
      <c r="M307" s="15">
        <f t="shared" si="21"/>
        <v>27.600806451612904</v>
      </c>
      <c r="N307" s="15">
        <f t="shared" si="22"/>
        <v>1369</v>
      </c>
      <c r="O307" s="15">
        <f t="shared" si="23"/>
        <v>6845</v>
      </c>
      <c r="P307">
        <f t="shared" si="24"/>
        <v>-5354</v>
      </c>
    </row>
    <row r="308" spans="1:16" x14ac:dyDescent="0.35">
      <c r="A308">
        <v>307</v>
      </c>
      <c r="B308" s="1">
        <v>44255</v>
      </c>
      <c r="C308" t="s">
        <v>23</v>
      </c>
      <c r="D308" t="s">
        <v>18</v>
      </c>
      <c r="E308">
        <v>374754</v>
      </c>
      <c r="F308">
        <v>94058</v>
      </c>
      <c r="G308">
        <v>4846</v>
      </c>
      <c r="H308">
        <v>594</v>
      </c>
      <c r="I308">
        <v>12</v>
      </c>
      <c r="J308">
        <v>1</v>
      </c>
      <c r="K308">
        <v>5008</v>
      </c>
      <c r="L308" s="14">
        <f t="shared" si="20"/>
        <v>5.1521401688319972E-2</v>
      </c>
      <c r="M308" s="15">
        <f t="shared" si="21"/>
        <v>8.1582491582491574</v>
      </c>
      <c r="N308" s="15">
        <f t="shared" si="22"/>
        <v>403.83333333333331</v>
      </c>
      <c r="O308" s="15">
        <f t="shared" si="23"/>
        <v>4846</v>
      </c>
      <c r="P308">
        <f t="shared" si="24"/>
        <v>162</v>
      </c>
    </row>
    <row r="309" spans="1:16" x14ac:dyDescent="0.35">
      <c r="A309">
        <v>308</v>
      </c>
      <c r="B309" s="1">
        <v>44255</v>
      </c>
      <c r="C309" t="s">
        <v>24</v>
      </c>
      <c r="D309" t="s">
        <v>25</v>
      </c>
      <c r="E309">
        <v>39889</v>
      </c>
      <c r="F309">
        <v>8490000</v>
      </c>
      <c r="G309">
        <v>6823</v>
      </c>
      <c r="H309">
        <v>849</v>
      </c>
      <c r="I309">
        <v>18</v>
      </c>
      <c r="J309">
        <v>2</v>
      </c>
      <c r="K309">
        <v>7030</v>
      </c>
      <c r="L309" s="14">
        <f t="shared" si="20"/>
        <v>8.0365135453474678E-4</v>
      </c>
      <c r="M309" s="15">
        <f t="shared" si="21"/>
        <v>8.0365135453474679</v>
      </c>
      <c r="N309" s="15">
        <f t="shared" si="22"/>
        <v>379.05555555555554</v>
      </c>
      <c r="O309" s="15">
        <f t="shared" si="23"/>
        <v>3411.5</v>
      </c>
      <c r="P309">
        <f t="shared" si="24"/>
        <v>207</v>
      </c>
    </row>
  </sheetData>
  <autoFilter ref="A1:P1" xr:uid="{3927BA1A-194C-4A7B-BD5A-0B2F4850BC6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9811-249F-40BA-811B-C703CE9A3C7A}">
  <dimension ref="B1:F45"/>
  <sheetViews>
    <sheetView tabSelected="1" workbookViewId="0">
      <selection activeCell="B28" sqref="B28"/>
    </sheetView>
  </sheetViews>
  <sheetFormatPr defaultRowHeight="14.5" x14ac:dyDescent="0.35"/>
  <cols>
    <col min="2" max="3" width="11.54296875" bestFit="1" customWidth="1"/>
    <col min="4" max="6" width="17" bestFit="1" customWidth="1"/>
  </cols>
  <sheetData>
    <row r="1" spans="2:3" x14ac:dyDescent="0.35">
      <c r="B1" s="11" t="s">
        <v>1</v>
      </c>
      <c r="C1" t="s">
        <v>36</v>
      </c>
    </row>
    <row r="3" spans="2:3" x14ac:dyDescent="0.35">
      <c r="B3" s="11" t="s">
        <v>26</v>
      </c>
      <c r="C3" t="s">
        <v>37</v>
      </c>
    </row>
    <row r="4" spans="2:3" x14ac:dyDescent="0.35">
      <c r="B4" s="12" t="s">
        <v>17</v>
      </c>
      <c r="C4" s="13">
        <v>11253497</v>
      </c>
    </row>
    <row r="5" spans="2:3" x14ac:dyDescent="0.35">
      <c r="B5" s="12" t="s">
        <v>19</v>
      </c>
      <c r="C5" s="13">
        <v>1978846</v>
      </c>
    </row>
    <row r="6" spans="2:3" x14ac:dyDescent="0.35">
      <c r="B6" s="12" t="s">
        <v>23</v>
      </c>
      <c r="C6" s="13">
        <v>1561086</v>
      </c>
    </row>
    <row r="7" spans="2:3" x14ac:dyDescent="0.35">
      <c r="B7" s="12" t="s">
        <v>24</v>
      </c>
      <c r="C7" s="13">
        <v>1126284</v>
      </c>
    </row>
    <row r="8" spans="2:3" x14ac:dyDescent="0.35">
      <c r="B8" s="12" t="s">
        <v>14</v>
      </c>
      <c r="C8" s="13">
        <v>1005747</v>
      </c>
    </row>
    <row r="9" spans="2:3" x14ac:dyDescent="0.35">
      <c r="B9" s="12" t="s">
        <v>21</v>
      </c>
      <c r="C9" s="13">
        <v>270453</v>
      </c>
    </row>
    <row r="10" spans="2:3" x14ac:dyDescent="0.35">
      <c r="B10" s="12" t="s">
        <v>11</v>
      </c>
      <c r="C10" s="13">
        <v>-168380</v>
      </c>
    </row>
    <row r="11" spans="2:3" x14ac:dyDescent="0.35">
      <c r="B11" s="12" t="s">
        <v>20</v>
      </c>
      <c r="C11" s="13">
        <v>-395694</v>
      </c>
    </row>
    <row r="12" spans="2:3" x14ac:dyDescent="0.35">
      <c r="B12" s="12" t="s">
        <v>16</v>
      </c>
      <c r="C12" s="13">
        <v>-761085</v>
      </c>
    </row>
    <row r="13" spans="2:3" x14ac:dyDescent="0.35">
      <c r="B13" s="12" t="s">
        <v>13</v>
      </c>
      <c r="C13" s="13">
        <v>-1230565</v>
      </c>
    </row>
    <row r="14" spans="2:3" x14ac:dyDescent="0.35">
      <c r="B14" s="12" t="s">
        <v>22</v>
      </c>
      <c r="C14" s="13">
        <v>-2341706</v>
      </c>
    </row>
    <row r="15" spans="2:3" x14ac:dyDescent="0.35">
      <c r="B15" s="12" t="s">
        <v>27</v>
      </c>
      <c r="C15" s="13">
        <v>12298483</v>
      </c>
    </row>
    <row r="19" spans="2:6" x14ac:dyDescent="0.35">
      <c r="B19" s="11" t="s">
        <v>26</v>
      </c>
      <c r="C19" t="s">
        <v>28</v>
      </c>
      <c r="D19" t="s">
        <v>30</v>
      </c>
      <c r="E19" t="s">
        <v>38</v>
      </c>
      <c r="F19" t="s">
        <v>29</v>
      </c>
    </row>
    <row r="20" spans="2:6" x14ac:dyDescent="0.35">
      <c r="B20" s="12" t="s">
        <v>18</v>
      </c>
      <c r="C20" s="13">
        <v>77800724</v>
      </c>
      <c r="D20" s="13">
        <v>749973</v>
      </c>
      <c r="E20" s="13">
        <v>16939</v>
      </c>
      <c r="F20" s="13">
        <v>8305304</v>
      </c>
    </row>
    <row r="21" spans="2:6" x14ac:dyDescent="0.35">
      <c r="B21" s="12" t="s">
        <v>25</v>
      </c>
      <c r="C21" s="13">
        <v>1068337427</v>
      </c>
      <c r="D21" s="13">
        <v>420003</v>
      </c>
      <c r="E21" s="13">
        <v>10149</v>
      </c>
      <c r="F21" s="13">
        <v>5026676</v>
      </c>
    </row>
    <row r="22" spans="2:6" x14ac:dyDescent="0.35">
      <c r="B22" s="12" t="s">
        <v>15</v>
      </c>
      <c r="C22" s="13">
        <v>72298252</v>
      </c>
      <c r="D22" s="13">
        <v>330054</v>
      </c>
      <c r="E22" s="13">
        <v>7107</v>
      </c>
      <c r="F22" s="13">
        <v>3460403</v>
      </c>
    </row>
    <row r="23" spans="2:6" x14ac:dyDescent="0.35">
      <c r="B23" s="12" t="s">
        <v>12</v>
      </c>
      <c r="C23" s="13">
        <v>359285996</v>
      </c>
      <c r="D23" s="13">
        <v>1499889</v>
      </c>
      <c r="E23" s="13">
        <v>31384</v>
      </c>
      <c r="F23" s="13">
        <v>13798500</v>
      </c>
    </row>
    <row r="24" spans="2:6" x14ac:dyDescent="0.35">
      <c r="B24" s="12" t="s">
        <v>27</v>
      </c>
      <c r="C24" s="13">
        <v>1577722399</v>
      </c>
      <c r="D24" s="13">
        <v>2999919</v>
      </c>
      <c r="E24" s="13">
        <v>65579</v>
      </c>
      <c r="F24" s="13">
        <v>30590883</v>
      </c>
    </row>
    <row r="28" spans="2:6" x14ac:dyDescent="0.35">
      <c r="B28" s="2"/>
      <c r="C28" s="3"/>
      <c r="D28" s="4"/>
    </row>
    <row r="29" spans="2:6" x14ac:dyDescent="0.35">
      <c r="B29" s="5"/>
      <c r="C29" s="6"/>
      <c r="D29" s="7"/>
    </row>
    <row r="30" spans="2:6" x14ac:dyDescent="0.35">
      <c r="B30" s="5"/>
      <c r="C30" s="6"/>
      <c r="D30" s="7"/>
    </row>
    <row r="31" spans="2:6" x14ac:dyDescent="0.35">
      <c r="B31" s="5"/>
      <c r="C31" s="6"/>
      <c r="D31" s="7"/>
    </row>
    <row r="32" spans="2:6" x14ac:dyDescent="0.35">
      <c r="B32" s="5"/>
      <c r="C32" s="6"/>
      <c r="D32" s="7"/>
    </row>
    <row r="33" spans="2:4" x14ac:dyDescent="0.35">
      <c r="B33" s="5"/>
      <c r="C33" s="6"/>
      <c r="D33" s="7"/>
    </row>
    <row r="34" spans="2:4" x14ac:dyDescent="0.35">
      <c r="B34" s="5"/>
      <c r="C34" s="6"/>
      <c r="D34" s="7"/>
    </row>
    <row r="35" spans="2:4" x14ac:dyDescent="0.35">
      <c r="B35" s="5"/>
      <c r="C35" s="6"/>
      <c r="D35" s="7"/>
    </row>
    <row r="36" spans="2:4" x14ac:dyDescent="0.35">
      <c r="B36" s="5"/>
      <c r="C36" s="6"/>
      <c r="D36" s="7"/>
    </row>
    <row r="37" spans="2:4" x14ac:dyDescent="0.35">
      <c r="B37" s="5"/>
      <c r="C37" s="6"/>
      <c r="D37" s="7"/>
    </row>
    <row r="38" spans="2:4" x14ac:dyDescent="0.35">
      <c r="B38" s="5"/>
      <c r="C38" s="6"/>
      <c r="D38" s="7"/>
    </row>
    <row r="39" spans="2:4" x14ac:dyDescent="0.35">
      <c r="B39" s="5"/>
      <c r="C39" s="6"/>
      <c r="D39" s="7"/>
    </row>
    <row r="40" spans="2:4" x14ac:dyDescent="0.35">
      <c r="B40" s="5"/>
      <c r="C40" s="6"/>
      <c r="D40" s="7"/>
    </row>
    <row r="41" spans="2:4" x14ac:dyDescent="0.35">
      <c r="B41" s="5"/>
      <c r="C41" s="6"/>
      <c r="D41" s="7"/>
    </row>
    <row r="42" spans="2:4" x14ac:dyDescent="0.35">
      <c r="B42" s="5"/>
      <c r="C42" s="6"/>
      <c r="D42" s="7"/>
    </row>
    <row r="43" spans="2:4" x14ac:dyDescent="0.35">
      <c r="B43" s="5"/>
      <c r="C43" s="6"/>
      <c r="D43" s="7"/>
    </row>
    <row r="44" spans="2:4" x14ac:dyDescent="0.35">
      <c r="B44" s="5"/>
      <c r="C44" s="6"/>
      <c r="D44" s="7"/>
    </row>
    <row r="45" spans="2:4" x14ac:dyDescent="0.35">
      <c r="B45" s="8"/>
      <c r="C45" s="9"/>
      <c r="D4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 1</dc:creator>
  <cp:lastModifiedBy>Mitchell Rogers</cp:lastModifiedBy>
  <dcterms:created xsi:type="dcterms:W3CDTF">2025-03-19T23:00:31Z</dcterms:created>
  <dcterms:modified xsi:type="dcterms:W3CDTF">2025-03-20T12:32:59Z</dcterms:modified>
</cp:coreProperties>
</file>