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4880" yWindow="2060" windowWidth="21260" windowHeight="15620" tabRatio="500" firstSheet="2" activeTab="5"/>
  </bookViews>
  <sheets>
    <sheet name="Target List" sheetId="1" r:id="rId1"/>
    <sheet name="FORCAST Sensitivity" sheetId="2" r:id="rId2"/>
    <sheet name="Starcamera" sheetId="3" r:id="rId3"/>
    <sheet name="TotalFluxTables" sheetId="4" r:id="rId4"/>
    <sheet name="CompareGuthMegeath" sheetId="5" r:id="rId5"/>
    <sheet name="grid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4" l="1"/>
  <c r="K33" i="4"/>
  <c r="O33" i="4"/>
  <c r="O31" i="4"/>
  <c r="K31" i="4"/>
  <c r="E31" i="4"/>
  <c r="I31" i="4"/>
  <c r="M31" i="4"/>
  <c r="I33" i="4"/>
  <c r="M33" i="4"/>
  <c r="I21" i="4"/>
  <c r="I23" i="4"/>
  <c r="G21" i="4"/>
  <c r="G23" i="4"/>
  <c r="E21" i="4"/>
  <c r="E23" i="4"/>
  <c r="C21" i="4"/>
  <c r="C23" i="4"/>
  <c r="C7" i="4"/>
  <c r="C9" i="4"/>
  <c r="E7" i="4"/>
  <c r="E9" i="4"/>
  <c r="G7" i="4"/>
  <c r="G9" i="4"/>
  <c r="I7" i="4"/>
  <c r="I9" i="4"/>
  <c r="G31" i="4"/>
  <c r="G33" i="4"/>
  <c r="C31" i="4"/>
  <c r="C33" i="4"/>
  <c r="N20" i="1"/>
  <c r="M20" i="1"/>
</calcChain>
</file>

<file path=xl/sharedStrings.xml><?xml version="1.0" encoding="utf-8"?>
<sst xmlns="http://schemas.openxmlformats.org/spreadsheetml/2006/main" count="1123" uniqueCount="201">
  <si>
    <t>\toprule</t>
  </si>
  <si>
    <t>&amp;</t>
  </si>
  <si>
    <t>\begin{table}</t>
  </si>
  <si>
    <t>\begin{tabular}{ccccccccccccccccccccccccc}</t>
  </si>
  <si>
    <t xml:space="preserve">Cluster </t>
  </si>
  <si>
    <t xml:space="preserve"> Coordinates </t>
  </si>
  <si>
    <t xml:space="preserve"> Flights </t>
  </si>
  <si>
    <t xml:space="preserve"> Sources </t>
  </si>
  <si>
    <t xml:space="preserve">CepA </t>
  </si>
  <si>
    <t xml:space="preserve"> 22h56m10s +62d03m26s </t>
  </si>
  <si>
    <t xml:space="preserve">CepC </t>
  </si>
  <si>
    <t xml:space="preserve"> 23h05m45s +62d30m05s </t>
  </si>
  <si>
    <t xml:space="preserve"> F132 </t>
  </si>
  <si>
    <t xml:space="preserve">IRAS20050+2720 </t>
  </si>
  <si>
    <t xml:space="preserve"> 20h07m05s +27d28m51s </t>
  </si>
  <si>
    <t xml:space="preserve">NGC1333 </t>
  </si>
  <si>
    <t xml:space="preserve"> 03h29m00s +31d17m20s </t>
  </si>
  <si>
    <t xml:space="preserve">NGC2071 </t>
  </si>
  <si>
    <t xml:space="preserve"> 05h47m06s +00d21m45s </t>
  </si>
  <si>
    <t xml:space="preserve"> F192 </t>
  </si>
  <si>
    <t xml:space="preserve">NGC2264 </t>
  </si>
  <si>
    <t xml:space="preserve"> 06h41m07s +09d33m35s </t>
  </si>
  <si>
    <t xml:space="preserve"> F156 </t>
  </si>
  <si>
    <t xml:space="preserve">NGC7129 </t>
  </si>
  <si>
    <t xml:space="preserve"> 21h43m07s +66d06m42s </t>
  </si>
  <si>
    <t xml:space="preserve"> F109 </t>
  </si>
  <si>
    <t xml:space="preserve">Ophiuchus </t>
  </si>
  <si>
    <t xml:space="preserve"> 16h27m05s -24d30m29s </t>
  </si>
  <si>
    <t xml:space="preserve"> F157 </t>
  </si>
  <si>
    <t xml:space="preserve">S140 </t>
  </si>
  <si>
    <t xml:space="preserve"> 22h19m23s +63d18m44s </t>
  </si>
  <si>
    <t xml:space="preserve"> F129 </t>
  </si>
  <si>
    <t xml:space="preserve">S171 </t>
  </si>
  <si>
    <t xml:space="preserve"> 00h04m01s +68d34m50s </t>
  </si>
  <si>
    <t>\bottomrule</t>
  </si>
  <si>
    <t>\end{tabular}</t>
  </si>
  <si>
    <t>\end{table}</t>
  </si>
  <si>
    <t xml:space="preserve"> F132. F109 </t>
  </si>
  <si>
    <t xml:space="preserve"> F166, F131 </t>
  </si>
  <si>
    <t xml:space="preserve"> F129, F193, F190 </t>
  </si>
  <si>
    <t>\\</t>
  </si>
  <si>
    <t xml:space="preserve"> $N_\textrm{Fields}$</t>
  </si>
  <si>
    <t>\midrule</t>
  </si>
  <si>
    <t>$d $</t>
  </si>
  <si>
    <t>(pc)</t>
  </si>
  <si>
    <t xml:space="preserve">$T_{11} $  </t>
  </si>
  <si>
    <t>(s)</t>
  </si>
  <si>
    <t>IRAS20050</t>
  </si>
  <si>
    <t>Cepheus A</t>
  </si>
  <si>
    <t>Cepheus C</t>
  </si>
  <si>
    <t>(Jy)</t>
  </si>
  <si>
    <t>$T_{19}  $</t>
  </si>
  <si>
    <t>$T_{31}  $</t>
  </si>
  <si>
    <t>$T_{37}  $</t>
  </si>
  <si>
    <t xml:space="preserve">$\sigman_{11}$ </t>
  </si>
  <si>
    <t xml:space="preserve">$\sigstd_{11}$ </t>
  </si>
  <si>
    <t>$\sigth_{11}$</t>
  </si>
  <si>
    <t xml:space="preserve">$\sigman_{19}$ </t>
  </si>
  <si>
    <t xml:space="preserve">$\sigstd_{19}$ </t>
  </si>
  <si>
    <t>$\sigth_{19}$</t>
  </si>
  <si>
    <t xml:space="preserve">$\sigman_{31}$ </t>
  </si>
  <si>
    <t>$\sigth_{31}$</t>
  </si>
  <si>
    <t xml:space="preserve">$\sigman_{37}$ </t>
  </si>
  <si>
    <t>$\sigth_{37}$</t>
  </si>
  <si>
    <t xml:space="preserve">$\sigstd_{31}$ </t>
  </si>
  <si>
    <t xml:space="preserve">$\sigstd_{37}$ </t>
  </si>
  <si>
    <t xml:space="preserve">$\sigman$ </t>
  </si>
  <si>
    <t xml:space="preserve">$\sigstd$ </t>
  </si>
  <si>
    <t>$\sigth$</t>
  </si>
  <si>
    <t>\multicolumn{3}{c|}{F11}</t>
  </si>
  <si>
    <t>\multicolumn{3}{c|}{F19}</t>
  </si>
  <si>
    <t>\multicolumn{3}{c|}{F31}</t>
  </si>
  <si>
    <t>\multicolumn{3}{c|}{F37}</t>
  </si>
  <si>
    <t>\begin{tabular}{lrrrrrrrrrrr}</t>
  </si>
  <si>
    <t xml:space="preserve">{} </t>
  </si>
  <si>
    <t xml:space="preserve">  Exposure time (ms)</t>
  </si>
  <si>
    <t xml:space="preserve">  Number of images in run </t>
  </si>
  <si>
    <t xml:space="preserve">  Fitted exposure time (ms)</t>
  </si>
  <si>
    <t xml:space="preserve">  Number of matching stars </t>
  </si>
  <si>
    <t xml:space="preserve">  Processing time (s)</t>
  </si>
  <si>
    <t xml:space="preserve">  Solution success rate (\%)</t>
  </si>
  <si>
    <t xml:space="preserve">Exp1 </t>
  </si>
  <si>
    <t>$\pm$</t>
  </si>
  <si>
    <t xml:space="preserve">Exp2 </t>
  </si>
  <si>
    <t xml:space="preserve">Exp3 </t>
  </si>
  <si>
    <t xml:space="preserve">Exp4 </t>
  </si>
  <si>
    <t xml:space="preserve">Exp5 </t>
  </si>
  <si>
    <t xml:space="preserve">              98.333333 \\</t>
  </si>
  <si>
    <t xml:space="preserve">             100.000000 \\</t>
  </si>
  <si>
    <t xml:space="preserve">              96.078431 \\</t>
  </si>
  <si>
    <t xml:space="preserve">              75.862069 \\</t>
  </si>
  <si>
    <t xml:space="preserve">              36.842105 \\</t>
  </si>
  <si>
    <t>Fit roll error (arcsec)</t>
  </si>
  <si>
    <t xml:space="preserve">  Fit ra \&amp; dec error (arcsec) </t>
  </si>
  <si>
    <t>F11</t>
  </si>
  <si>
    <t>F19</t>
  </si>
  <si>
    <t>F31</t>
  </si>
  <si>
    <t>F37</t>
  </si>
  <si>
    <t>NGC2071.1</t>
  </si>
  <si>
    <t>NGC2071.2</t>
  </si>
  <si>
    <t>NGC2071.3</t>
  </si>
  <si>
    <t>Error (%)</t>
  </si>
  <si>
    <t>IRAS20050.1</t>
  </si>
  <si>
    <t>IRAS20050.2</t>
  </si>
  <si>
    <t>IRAS20050.3</t>
  </si>
  <si>
    <t>IRAS20050.4</t>
  </si>
  <si>
    <t>IRAS20050.5</t>
  </si>
  <si>
    <t>SOFIA name</t>
  </si>
  <si>
    <t>S140.3</t>
  </si>
  <si>
    <t>S140.4</t>
  </si>
  <si>
    <t>S140.5</t>
  </si>
  <si>
    <t>Sum of point sources in cluster</t>
  </si>
  <si>
    <t>Total cluster emission</t>
  </si>
  <si>
    <t>F11L</t>
  </si>
  <si>
    <t>F31L</t>
  </si>
  <si>
    <t>F37L</t>
  </si>
  <si>
    <t>i1</t>
  </si>
  <si>
    <t>i2</t>
  </si>
  <si>
    <t>i3</t>
  </si>
  <si>
    <t>i4</t>
  </si>
  <si>
    <t>NGC2071.4</t>
  </si>
  <si>
    <t>NGC2071.5</t>
  </si>
  <si>
    <t>IRAS20050.6</t>
  </si>
  <si>
    <t>IRAS20050.7</t>
  </si>
  <si>
    <t>Parameter</t>
  </si>
  <si>
    <t>Description</t>
  </si>
  <si>
    <t>Values</t>
  </si>
  <si>
    <t>Units</t>
  </si>
  <si>
    <t>\Mstar</t>
  </si>
  <si>
    <t>Stellar mass</t>
  </si>
  <si>
    <t>\Tstar</t>
  </si>
  <si>
    <t>Stellar temperature</t>
  </si>
  <si>
    <t>K</t>
  </si>
  <si>
    <t>\Mdisk</t>
  </si>
  <si>
    <t>Flaring parameter</t>
  </si>
  <si>
    <t>Disk outer radius</t>
  </si>
  <si>
    <t>Disk mass</t>
  </si>
  <si>
    <t>Disk surface density exponent</t>
  </si>
  <si>
    <t>Disk inner radius</t>
  </si>
  <si>
    <t>$h_0$</t>
  </si>
  <si>
    <t>Disk scale height at $r_0$</t>
  </si>
  <si>
    <t>$r_0$</t>
  </si>
  <si>
    <t>Reference distance for scale height</t>
  </si>
  <si>
    <t>Dust</t>
  </si>
  <si>
    <t>OH5</t>
  </si>
  <si>
    <t>Type</t>
  </si>
  <si>
    <t>Flared</t>
  </si>
  <si>
    <t>\Rdiskmax</t>
  </si>
  <si>
    <t>\Rdiskmin</t>
  </si>
  <si>
    <t>0.01\Rdiskmin</t>
  </si>
  <si>
    <t>\Renvmin</t>
  </si>
  <si>
    <t>\Renvmax</t>
  </si>
  <si>
    <t>Power</t>
  </si>
  <si>
    <t>Flaring exponent</t>
  </si>
  <si>
    <t>\multicolumn{4}{c}{Changing parameters}</t>
  </si>
  <si>
    <t>Inclination angle</t>
  </si>
  <si>
    <t>Envelope mass</t>
  </si>
  <si>
    <t>Central luminosity</t>
  </si>
  <si>
    <t>\Lstar</t>
  </si>
  <si>
    <t>\Menv</t>
  </si>
  <si>
    <t>\Av</t>
  </si>
  <si>
    <t>Scaling</t>
  </si>
  <si>
    <t>degrees</t>
  </si>
  <si>
    <t>\si{\gram\per\centi\meter}</t>
  </si>
  <si>
    <t>0 to 90 in 20 constant increments of cos(i)</t>
  </si>
  <si>
    <t>0.7, 0.85, 1, 1.5, 1.3</t>
  </si>
  <si>
    <t xml:space="preserve"> sublimation radius</t>
  </si>
  <si>
    <t>Cavity outer radius</t>
  </si>
  <si>
    <t xml:space="preserve">&amp; </t>
  </si>
  <si>
    <t>$\theta_0$</t>
  </si>
  <si>
    <t>$\rho_0$</t>
  </si>
  <si>
    <t>Density profile exponent</t>
  </si>
  <si>
    <t>\si{\Msun}</t>
  </si>
  <si>
    <t>\si{\au}</t>
  </si>
  <si>
    <t>\si{\Lsun}</t>
  </si>
  <si>
    <t>$0.01\times 1.5^p$ for $p=-2, -1, \dots 20$ (from 0.004 to 22.17)</t>
  </si>
  <si>
    <t>$\alpha$</t>
  </si>
  <si>
    <t>$5\times 1.5^p$ for $p=-4, -3, \dots 15$ (from 0.99 to 288)</t>
  </si>
  <si>
    <t>$r^\textrm{env}_0$</t>
  </si>
  <si>
    <t>Opening angle at $r^\textrm{cav}_0$</t>
  </si>
  <si>
    <t>Density at $r^\textrm{cav}_0$</t>
  </si>
  <si>
    <t>$\alpha_e$</t>
  </si>
  <si>
    <t>$r^\textrm{cav}_0$</t>
  </si>
  <si>
    <t>$p$</t>
  </si>
  <si>
    <t>$\beta$</t>
  </si>
  <si>
    <t>$i$</t>
  </si>
  <si>
    <t>$s$</t>
  </si>
  <si>
    <t>\multicolumn{4}{c}{Disk}</t>
  </si>
  <si>
    <t>\multicolumn{4}{c}{Envelope}</t>
  </si>
  <si>
    <t>\multicolumn{4}{c}{Cavity}</t>
  </si>
  <si>
    <t>\multicolumn{4}{l}{Constant parameters}</t>
  </si>
  <si>
    <t>Power-law</t>
  </si>
  <si>
    <t>Power-law or Ulrich</t>
  </si>
  <si>
    <t>Flared or alpha disk</t>
  </si>
  <si>
    <t>Envelope inner radius</t>
  </si>
  <si>
    <t>Envelope outer radius</t>
  </si>
  <si>
    <t>Reference radius</t>
  </si>
  <si>
    <t>$d$</t>
  </si>
  <si>
    <t>$0, 1, \dots 15$</t>
  </si>
  <si>
    <t>External extinction</t>
  </si>
  <si>
    <t>\multicolumn{4}{c}{Central source}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</si>
</sst>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left" indent="2"/>
    </xf>
    <xf numFmtId="0" fontId="0" fillId="0" borderId="0" xfId="0" applyFont="1"/>
  </cellXfs>
  <cellStyles count="3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E20" sqref="E20"/>
    </sheetView>
  </sheetViews>
  <sheetFormatPr baseColWidth="10" defaultRowHeight="15" x14ac:dyDescent="0"/>
  <cols>
    <col min="3" max="3" width="35" customWidth="1"/>
    <col min="5" max="5" width="25.5" customWidth="1"/>
    <col min="9" max="9" width="24.5" customWidth="1"/>
    <col min="11" max="11" width="35.33203125" customWidth="1"/>
  </cols>
  <sheetData>
    <row r="1" spans="1:1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 t="s">
        <v>4</v>
      </c>
      <c r="B4" s="1" t="s">
        <v>1</v>
      </c>
      <c r="C4" s="1" t="s">
        <v>5</v>
      </c>
      <c r="D4" s="1" t="s">
        <v>1</v>
      </c>
      <c r="E4" s="1" t="s">
        <v>6</v>
      </c>
      <c r="F4" s="1" t="s">
        <v>1</v>
      </c>
      <c r="G4" s="1" t="s">
        <v>41</v>
      </c>
      <c r="H4" s="1" t="s">
        <v>1</v>
      </c>
      <c r="I4" s="1" t="s">
        <v>43</v>
      </c>
      <c r="J4" s="1" t="s">
        <v>1</v>
      </c>
      <c r="K4" s="1" t="s">
        <v>45</v>
      </c>
      <c r="L4" s="1" t="s">
        <v>1</v>
      </c>
      <c r="M4" s="1" t="s">
        <v>51</v>
      </c>
      <c r="N4" s="1" t="s">
        <v>1</v>
      </c>
      <c r="O4" s="1" t="s">
        <v>52</v>
      </c>
      <c r="P4" s="1" t="s">
        <v>1</v>
      </c>
      <c r="Q4" s="1" t="s">
        <v>53</v>
      </c>
      <c r="R4" s="1" t="s">
        <v>40</v>
      </c>
    </row>
    <row r="5" spans="1:18">
      <c r="A5" s="1"/>
      <c r="B5" s="1" t="s">
        <v>1</v>
      </c>
      <c r="C5" s="1"/>
      <c r="D5" s="1" t="s">
        <v>1</v>
      </c>
      <c r="E5" s="1"/>
      <c r="F5" s="1" t="s">
        <v>1</v>
      </c>
      <c r="G5" s="1"/>
      <c r="H5" s="1" t="s">
        <v>1</v>
      </c>
      <c r="I5" s="1" t="s">
        <v>44</v>
      </c>
      <c r="J5" s="1" t="s">
        <v>1</v>
      </c>
      <c r="K5" s="1" t="s">
        <v>46</v>
      </c>
      <c r="L5" s="1" t="s">
        <v>1</v>
      </c>
      <c r="M5" s="1" t="s">
        <v>46</v>
      </c>
      <c r="N5" s="1" t="s">
        <v>1</v>
      </c>
      <c r="O5" s="1" t="s">
        <v>46</v>
      </c>
      <c r="P5" s="1" t="s">
        <v>1</v>
      </c>
      <c r="Q5" s="1" t="s">
        <v>46</v>
      </c>
      <c r="R5" s="1" t="s">
        <v>40</v>
      </c>
    </row>
    <row r="6" spans="1:1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 t="s">
        <v>48</v>
      </c>
      <c r="B7" s="1" t="s">
        <v>1</v>
      </c>
      <c r="C7" s="1" t="s">
        <v>9</v>
      </c>
      <c r="D7" s="1" t="s">
        <v>1</v>
      </c>
      <c r="E7" s="1" t="s">
        <v>37</v>
      </c>
      <c r="F7" s="1" t="s">
        <v>1</v>
      </c>
      <c r="G7" s="1">
        <v>2</v>
      </c>
      <c r="H7" s="1" t="s">
        <v>1</v>
      </c>
      <c r="I7" s="1">
        <v>730</v>
      </c>
      <c r="J7" s="1" t="s">
        <v>1</v>
      </c>
      <c r="K7" s="3">
        <v>206.048</v>
      </c>
      <c r="L7" s="3" t="s">
        <v>1</v>
      </c>
      <c r="M7" s="3">
        <v>234.42</v>
      </c>
      <c r="N7" s="3" t="s">
        <v>1</v>
      </c>
      <c r="O7" s="3">
        <v>235.16499999999999</v>
      </c>
      <c r="P7" s="3" t="s">
        <v>1</v>
      </c>
      <c r="Q7" s="3">
        <v>489.55799999999999</v>
      </c>
      <c r="R7" s="1" t="s">
        <v>40</v>
      </c>
    </row>
    <row r="8" spans="1:18">
      <c r="A8" s="1" t="s">
        <v>49</v>
      </c>
      <c r="B8" s="1" t="s">
        <v>1</v>
      </c>
      <c r="C8" s="1" t="s">
        <v>11</v>
      </c>
      <c r="D8" s="1" t="s">
        <v>1</v>
      </c>
      <c r="E8" s="1" t="s">
        <v>12</v>
      </c>
      <c r="F8" s="1" t="s">
        <v>1</v>
      </c>
      <c r="G8" s="1">
        <v>1</v>
      </c>
      <c r="H8" s="1" t="s">
        <v>1</v>
      </c>
      <c r="I8" s="1">
        <v>730</v>
      </c>
      <c r="J8" s="1" t="s">
        <v>1</v>
      </c>
      <c r="K8" s="3">
        <v>149.946</v>
      </c>
      <c r="L8" s="3" t="s">
        <v>1</v>
      </c>
      <c r="M8" s="3">
        <v>121.405</v>
      </c>
      <c r="N8" s="3" t="s">
        <v>1</v>
      </c>
      <c r="O8" s="3">
        <v>121.40600000000001</v>
      </c>
      <c r="P8" s="3" t="s">
        <v>1</v>
      </c>
      <c r="Q8" s="3">
        <v>286.24900000000002</v>
      </c>
      <c r="R8" s="1" t="s">
        <v>40</v>
      </c>
    </row>
    <row r="9" spans="1:18">
      <c r="A9" s="1" t="s">
        <v>47</v>
      </c>
      <c r="B9" s="1" t="s">
        <v>1</v>
      </c>
      <c r="C9" s="1" t="s">
        <v>14</v>
      </c>
      <c r="D9" s="1" t="s">
        <v>1</v>
      </c>
      <c r="E9" s="1" t="s">
        <v>38</v>
      </c>
      <c r="F9" s="1" t="s">
        <v>1</v>
      </c>
      <c r="G9" s="1">
        <v>2</v>
      </c>
      <c r="H9" s="1" t="s">
        <v>1</v>
      </c>
      <c r="I9" s="1">
        <v>700</v>
      </c>
      <c r="J9" s="1" t="s">
        <v>1</v>
      </c>
      <c r="K9" s="3">
        <v>320.96899999999999</v>
      </c>
      <c r="L9" s="3" t="s">
        <v>1</v>
      </c>
      <c r="M9" s="3">
        <v>224.047</v>
      </c>
      <c r="N9" s="3" t="s">
        <v>1</v>
      </c>
      <c r="O9" s="3">
        <v>256.24900000000002</v>
      </c>
      <c r="P9" s="3" t="s">
        <v>1</v>
      </c>
      <c r="Q9" s="3">
        <v>266.19600000000003</v>
      </c>
      <c r="R9" s="1" t="s">
        <v>40</v>
      </c>
    </row>
    <row r="10" spans="1:18">
      <c r="A10" s="1" t="s">
        <v>15</v>
      </c>
      <c r="B10" s="1" t="s">
        <v>1</v>
      </c>
      <c r="C10" s="1" t="s">
        <v>16</v>
      </c>
      <c r="D10" s="1" t="s">
        <v>1</v>
      </c>
      <c r="E10" s="1" t="s">
        <v>39</v>
      </c>
      <c r="F10" s="1" t="s">
        <v>1</v>
      </c>
      <c r="G10" s="1">
        <v>9</v>
      </c>
      <c r="H10" s="1" t="s">
        <v>1</v>
      </c>
      <c r="I10" s="1">
        <v>240</v>
      </c>
      <c r="J10" s="1" t="s">
        <v>1</v>
      </c>
      <c r="K10" s="3">
        <v>530.48199999999997</v>
      </c>
      <c r="L10" s="3" t="s">
        <v>1</v>
      </c>
      <c r="M10" s="3">
        <v>557.98500000000001</v>
      </c>
      <c r="N10" s="3" t="s">
        <v>1</v>
      </c>
      <c r="O10" s="3">
        <v>466.53699999999998</v>
      </c>
      <c r="P10" s="3" t="s">
        <v>1</v>
      </c>
      <c r="Q10" s="3">
        <v>446.48</v>
      </c>
      <c r="R10" s="1" t="s">
        <v>40</v>
      </c>
    </row>
    <row r="11" spans="1:18">
      <c r="A11" s="1" t="s">
        <v>17</v>
      </c>
      <c r="B11" s="1" t="s">
        <v>1</v>
      </c>
      <c r="C11" s="1" t="s">
        <v>18</v>
      </c>
      <c r="D11" s="1" t="s">
        <v>1</v>
      </c>
      <c r="E11" s="1" t="s">
        <v>19</v>
      </c>
      <c r="F11" s="1" t="s">
        <v>1</v>
      </c>
      <c r="G11" s="1">
        <v>2</v>
      </c>
      <c r="H11" s="1" t="s">
        <v>1</v>
      </c>
      <c r="I11" s="1">
        <v>420</v>
      </c>
      <c r="J11" s="1" t="s">
        <v>1</v>
      </c>
      <c r="K11" s="3">
        <v>36</v>
      </c>
      <c r="L11" s="3" t="s">
        <v>1</v>
      </c>
      <c r="M11" s="3">
        <v>25.029</v>
      </c>
      <c r="N11" s="3" t="s">
        <v>1</v>
      </c>
      <c r="O11" s="3">
        <v>32.790999999999997</v>
      </c>
      <c r="P11" s="3" t="s">
        <v>1</v>
      </c>
      <c r="Q11" s="3">
        <v>41.965000000000003</v>
      </c>
      <c r="R11" s="1" t="s">
        <v>40</v>
      </c>
    </row>
    <row r="12" spans="1:18">
      <c r="A12" s="1" t="s">
        <v>20</v>
      </c>
      <c r="B12" s="1" t="s">
        <v>1</v>
      </c>
      <c r="C12" s="1" t="s">
        <v>21</v>
      </c>
      <c r="D12" s="1" t="s">
        <v>1</v>
      </c>
      <c r="E12" s="1" t="s">
        <v>22</v>
      </c>
      <c r="F12" s="1" t="s">
        <v>1</v>
      </c>
      <c r="G12" s="1">
        <v>4</v>
      </c>
      <c r="H12" s="1" t="s">
        <v>1</v>
      </c>
      <c r="I12" s="1">
        <v>913</v>
      </c>
      <c r="J12" s="1" t="s">
        <v>1</v>
      </c>
      <c r="K12" s="3">
        <v>494.971</v>
      </c>
      <c r="L12" s="3" t="s">
        <v>1</v>
      </c>
      <c r="M12" s="3">
        <v>300.25</v>
      </c>
      <c r="N12" s="3" t="s">
        <v>1</v>
      </c>
      <c r="O12" s="3">
        <v>331.47399999999999</v>
      </c>
      <c r="P12" s="3" t="s">
        <v>1</v>
      </c>
      <c r="Q12" s="3">
        <v>586.80100000000004</v>
      </c>
      <c r="R12" s="1" t="s">
        <v>40</v>
      </c>
    </row>
    <row r="13" spans="1:18">
      <c r="A13" s="1" t="s">
        <v>23</v>
      </c>
      <c r="B13" s="1" t="s">
        <v>1</v>
      </c>
      <c r="C13" s="1" t="s">
        <v>24</v>
      </c>
      <c r="D13" s="1" t="s">
        <v>1</v>
      </c>
      <c r="E13" s="1" t="s">
        <v>25</v>
      </c>
      <c r="F13" s="1" t="s">
        <v>1</v>
      </c>
      <c r="G13" s="1">
        <v>1</v>
      </c>
      <c r="H13" s="1" t="s">
        <v>1</v>
      </c>
      <c r="I13" s="1">
        <v>1000</v>
      </c>
      <c r="J13" s="1" t="s">
        <v>1</v>
      </c>
      <c r="K13" s="3">
        <v>382.79300000000001</v>
      </c>
      <c r="L13" s="3" t="s">
        <v>1</v>
      </c>
      <c r="M13" s="3">
        <v>213.81200000000001</v>
      </c>
      <c r="N13" s="3" t="s">
        <v>1</v>
      </c>
      <c r="O13" s="3">
        <v>213.81200000000001</v>
      </c>
      <c r="P13" s="3" t="s">
        <v>1</v>
      </c>
      <c r="Q13" s="3">
        <v>709.37800000000004</v>
      </c>
      <c r="R13" s="1" t="s">
        <v>40</v>
      </c>
    </row>
    <row r="14" spans="1:18">
      <c r="A14" s="1" t="s">
        <v>26</v>
      </c>
      <c r="B14" s="1" t="s">
        <v>1</v>
      </c>
      <c r="C14" s="1" t="s">
        <v>27</v>
      </c>
      <c r="D14" s="1" t="s">
        <v>1</v>
      </c>
      <c r="E14" s="1" t="s">
        <v>28</v>
      </c>
      <c r="F14" s="1" t="s">
        <v>1</v>
      </c>
      <c r="G14" s="1">
        <v>11</v>
      </c>
      <c r="H14" s="1" t="s">
        <v>1</v>
      </c>
      <c r="I14" s="1">
        <v>150</v>
      </c>
      <c r="J14" s="1" t="s">
        <v>1</v>
      </c>
      <c r="K14" s="3">
        <v>396.00799999999998</v>
      </c>
      <c r="L14" s="3" t="s">
        <v>1</v>
      </c>
      <c r="M14" s="3">
        <v>468.19200000000001</v>
      </c>
      <c r="N14" s="3" t="s">
        <v>1</v>
      </c>
      <c r="O14" s="3">
        <v>500.97199999999998</v>
      </c>
      <c r="P14" s="3" t="s">
        <v>1</v>
      </c>
      <c r="Q14" s="3">
        <v>364.69799999999998</v>
      </c>
      <c r="R14" s="1" t="s">
        <v>40</v>
      </c>
    </row>
    <row r="15" spans="1:18">
      <c r="A15" s="1" t="s">
        <v>29</v>
      </c>
      <c r="B15" s="1" t="s">
        <v>1</v>
      </c>
      <c r="C15" s="1" t="s">
        <v>30</v>
      </c>
      <c r="D15" s="1" t="s">
        <v>1</v>
      </c>
      <c r="E15" s="1" t="s">
        <v>31</v>
      </c>
      <c r="F15" s="1" t="s">
        <v>1</v>
      </c>
      <c r="G15" s="1">
        <v>1</v>
      </c>
      <c r="H15" s="1" t="s">
        <v>1</v>
      </c>
      <c r="I15" s="1">
        <v>900</v>
      </c>
      <c r="J15" s="1" t="s">
        <v>1</v>
      </c>
      <c r="K15" s="3">
        <v>322.279</v>
      </c>
      <c r="L15" s="3" t="s">
        <v>1</v>
      </c>
      <c r="M15" s="3">
        <v>392.976</v>
      </c>
      <c r="N15" s="3" t="s">
        <v>1</v>
      </c>
      <c r="O15" s="3">
        <v>392.976</v>
      </c>
      <c r="P15" s="3" t="s">
        <v>1</v>
      </c>
      <c r="Q15" s="3">
        <v>568.26</v>
      </c>
      <c r="R15" s="1" t="s">
        <v>40</v>
      </c>
    </row>
    <row r="16" spans="1:18">
      <c r="A16" s="1" t="s">
        <v>32</v>
      </c>
      <c r="B16" s="1" t="s">
        <v>1</v>
      </c>
      <c r="C16" s="1" t="s">
        <v>33</v>
      </c>
      <c r="D16" s="1" t="s">
        <v>1</v>
      </c>
      <c r="E16" s="1" t="s">
        <v>12</v>
      </c>
      <c r="F16" s="1" t="s">
        <v>1</v>
      </c>
      <c r="G16" s="1">
        <v>1</v>
      </c>
      <c r="H16" s="1" t="s">
        <v>1</v>
      </c>
      <c r="I16" s="1">
        <v>850</v>
      </c>
      <c r="J16" s="1" t="s">
        <v>1</v>
      </c>
      <c r="K16" s="3">
        <v>252.916</v>
      </c>
      <c r="L16" s="3" t="s">
        <v>1</v>
      </c>
      <c r="M16" s="3">
        <v>218.53</v>
      </c>
      <c r="N16" s="3" t="s">
        <v>1</v>
      </c>
      <c r="O16" s="3">
        <v>218.53</v>
      </c>
      <c r="P16" s="3" t="s">
        <v>1</v>
      </c>
      <c r="Q16" s="3">
        <v>475.95600000000002</v>
      </c>
      <c r="R16" s="1" t="s">
        <v>40</v>
      </c>
    </row>
    <row r="17" spans="1:1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M20" s="4">
        <f>M7*2+K7*2+(Q7-K7)/2</f>
        <v>1022.6909999999999</v>
      </c>
      <c r="N20">
        <f>M20/60</f>
        <v>17.04485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A3" workbookViewId="0">
      <selection activeCell="A19" sqref="A19"/>
    </sheetView>
  </sheetViews>
  <sheetFormatPr baseColWidth="10" defaultRowHeight="15" x14ac:dyDescent="0"/>
  <cols>
    <col min="1" max="1" width="25.33203125" customWidth="1"/>
    <col min="6" max="6" width="2.33203125" customWidth="1"/>
    <col min="7" max="7" width="32.1640625" customWidth="1"/>
    <col min="8" max="8" width="3" customWidth="1"/>
    <col min="10" max="10" width="3" customWidth="1"/>
    <col min="12" max="12" width="2.6640625" customWidth="1"/>
    <col min="13" max="13" width="26" customWidth="1"/>
    <col min="14" max="14" width="2.33203125" customWidth="1"/>
    <col min="15" max="15" width="16.33203125" customWidth="1"/>
    <col min="16" max="16" width="3.83203125" customWidth="1"/>
    <col min="17" max="17" width="7.5" customWidth="1"/>
    <col min="18" max="18" width="3.83203125" customWidth="1"/>
    <col min="19" max="19" width="25" customWidth="1"/>
  </cols>
  <sheetData>
    <row r="1" spans="1:2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" t="s">
        <v>4</v>
      </c>
      <c r="B4" s="1" t="s">
        <v>1</v>
      </c>
      <c r="C4" s="1" t="s">
        <v>69</v>
      </c>
      <c r="D4" s="1"/>
      <c r="E4" s="1"/>
      <c r="F4" s="1"/>
      <c r="G4" s="1"/>
      <c r="H4" s="1" t="s">
        <v>1</v>
      </c>
      <c r="I4" s="1" t="s">
        <v>70</v>
      </c>
      <c r="J4" s="1"/>
      <c r="K4" s="1"/>
      <c r="L4" s="1"/>
      <c r="M4" s="1"/>
      <c r="N4" s="1" t="s">
        <v>1</v>
      </c>
      <c r="O4" s="1" t="s">
        <v>71</v>
      </c>
      <c r="P4" s="1"/>
      <c r="Q4" s="1"/>
      <c r="R4" s="1"/>
      <c r="S4" s="1"/>
      <c r="T4" s="1" t="s">
        <v>1</v>
      </c>
      <c r="U4" s="1" t="s">
        <v>72</v>
      </c>
      <c r="V4" s="1"/>
      <c r="W4" s="1"/>
      <c r="X4" s="1"/>
      <c r="Y4" s="1"/>
      <c r="Z4" s="1" t="s">
        <v>1</v>
      </c>
      <c r="AA4" s="1" t="s">
        <v>7</v>
      </c>
      <c r="AB4" s="1" t="s">
        <v>40</v>
      </c>
    </row>
    <row r="5" spans="1:28">
      <c r="A5" s="1"/>
      <c r="B5" s="1" t="s">
        <v>1</v>
      </c>
      <c r="C5" s="1" t="s">
        <v>66</v>
      </c>
      <c r="D5" s="1" t="s">
        <v>1</v>
      </c>
      <c r="E5" s="1" t="s">
        <v>67</v>
      </c>
      <c r="F5" s="1" t="s">
        <v>1</v>
      </c>
      <c r="G5" s="1" t="s">
        <v>68</v>
      </c>
      <c r="H5" s="1" t="s">
        <v>1</v>
      </c>
      <c r="I5" s="1" t="s">
        <v>66</v>
      </c>
      <c r="J5" s="1" t="s">
        <v>1</v>
      </c>
      <c r="K5" s="1" t="s">
        <v>67</v>
      </c>
      <c r="L5" s="1" t="s">
        <v>1</v>
      </c>
      <c r="M5" s="1" t="s">
        <v>68</v>
      </c>
      <c r="N5" s="1" t="s">
        <v>1</v>
      </c>
      <c r="O5" s="1" t="s">
        <v>66</v>
      </c>
      <c r="P5" s="1" t="s">
        <v>1</v>
      </c>
      <c r="Q5" s="1" t="s">
        <v>67</v>
      </c>
      <c r="R5" s="1" t="s">
        <v>1</v>
      </c>
      <c r="S5" s="1" t="s">
        <v>68</v>
      </c>
      <c r="T5" s="1" t="s">
        <v>1</v>
      </c>
      <c r="U5" s="1" t="s">
        <v>66</v>
      </c>
      <c r="V5" s="1" t="s">
        <v>1</v>
      </c>
      <c r="W5" s="1" t="s">
        <v>67</v>
      </c>
      <c r="X5" s="1" t="s">
        <v>1</v>
      </c>
      <c r="Y5" s="1" t="s">
        <v>68</v>
      </c>
      <c r="Z5" s="1" t="s">
        <v>1</v>
      </c>
      <c r="AB5" s="1" t="s">
        <v>40</v>
      </c>
    </row>
    <row r="6" spans="1:2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 t="s">
        <v>8</v>
      </c>
      <c r="B7" s="1" t="s">
        <v>1</v>
      </c>
      <c r="C7" s="2">
        <v>7.0000000000000007E-2</v>
      </c>
      <c r="D7" s="2" t="s">
        <v>1</v>
      </c>
      <c r="E7" s="5">
        <v>4.2999999999999997E-2</v>
      </c>
      <c r="F7" s="2" t="s">
        <v>1</v>
      </c>
      <c r="G7" s="2">
        <v>4.9000000000000002E-2</v>
      </c>
      <c r="H7" s="2" t="s">
        <v>1</v>
      </c>
      <c r="I7" s="2">
        <v>0.105</v>
      </c>
      <c r="J7" s="2" t="s">
        <v>1</v>
      </c>
      <c r="K7" s="5">
        <v>0.05</v>
      </c>
      <c r="L7" s="2" t="s">
        <v>1</v>
      </c>
      <c r="M7" s="2">
        <v>4.5999999999999999E-2</v>
      </c>
      <c r="N7" s="2" t="s">
        <v>1</v>
      </c>
      <c r="O7" s="2">
        <v>0.185</v>
      </c>
      <c r="P7" s="2" t="s">
        <v>1</v>
      </c>
      <c r="Q7" s="5">
        <v>6.8000000000000005E-2</v>
      </c>
      <c r="R7" s="2" t="s">
        <v>1</v>
      </c>
      <c r="S7" s="2">
        <v>0.16200000000000001</v>
      </c>
      <c r="T7" s="2" t="s">
        <v>1</v>
      </c>
      <c r="U7" s="2">
        <v>0.26400000000000001</v>
      </c>
      <c r="V7" s="2" t="s">
        <v>1</v>
      </c>
      <c r="W7" s="5">
        <v>8.7999999999999995E-2</v>
      </c>
      <c r="X7" s="2" t="s">
        <v>1</v>
      </c>
      <c r="Y7" s="2">
        <v>0.33500000000000002</v>
      </c>
      <c r="Z7" s="1" t="s">
        <v>1</v>
      </c>
      <c r="AA7" s="1">
        <v>4</v>
      </c>
      <c r="AB7" s="1" t="s">
        <v>40</v>
      </c>
    </row>
    <row r="8" spans="1:28">
      <c r="A8" s="1" t="s">
        <v>10</v>
      </c>
      <c r="B8" s="1" t="s">
        <v>1</v>
      </c>
      <c r="C8" s="2">
        <v>2.5999999999999999E-2</v>
      </c>
      <c r="D8" s="2" t="s">
        <v>1</v>
      </c>
      <c r="E8" s="5">
        <v>3.3000000000000002E-2</v>
      </c>
      <c r="F8" s="2" t="s">
        <v>1</v>
      </c>
      <c r="G8" s="2">
        <v>0.04</v>
      </c>
      <c r="H8" s="2" t="s">
        <v>1</v>
      </c>
      <c r="I8" s="2">
        <v>0.1</v>
      </c>
      <c r="J8" s="2" t="s">
        <v>1</v>
      </c>
      <c r="K8" s="5">
        <v>4.8000000000000001E-2</v>
      </c>
      <c r="L8" s="2" t="s">
        <v>1</v>
      </c>
      <c r="M8" s="2">
        <v>4.3999999999999997E-2</v>
      </c>
      <c r="N8" s="2" t="s">
        <v>1</v>
      </c>
      <c r="O8" s="2">
        <v>0.185</v>
      </c>
      <c r="P8" s="2" t="s">
        <v>1</v>
      </c>
      <c r="Q8" s="5">
        <v>6.3E-2</v>
      </c>
      <c r="R8" s="2" t="s">
        <v>1</v>
      </c>
      <c r="S8" s="2">
        <v>0.16300000000000001</v>
      </c>
      <c r="T8" s="2" t="s">
        <v>1</v>
      </c>
      <c r="U8" s="2">
        <v>0.155</v>
      </c>
      <c r="V8" s="2" t="s">
        <v>1</v>
      </c>
      <c r="W8" s="5">
        <v>8.7999999999999995E-2</v>
      </c>
      <c r="X8" s="2" t="s">
        <v>1</v>
      </c>
      <c r="Y8" s="2">
        <v>0.29599999999999999</v>
      </c>
      <c r="Z8" s="1" t="s">
        <v>1</v>
      </c>
      <c r="AA8" s="1">
        <v>4</v>
      </c>
      <c r="AB8" s="1" t="s">
        <v>40</v>
      </c>
    </row>
    <row r="9" spans="1:28">
      <c r="A9" s="1" t="s">
        <v>47</v>
      </c>
      <c r="B9" s="1" t="s">
        <v>1</v>
      </c>
      <c r="C9" s="2">
        <v>4.1000000000000002E-2</v>
      </c>
      <c r="D9" s="2" t="s">
        <v>1</v>
      </c>
      <c r="E9" s="5">
        <v>2.8000000000000001E-2</v>
      </c>
      <c r="F9" s="2" t="s">
        <v>1</v>
      </c>
      <c r="G9" s="2">
        <v>4.2000000000000003E-2</v>
      </c>
      <c r="H9" s="2" t="s">
        <v>1</v>
      </c>
      <c r="I9" s="2">
        <v>7.9000000000000001E-2</v>
      </c>
      <c r="J9" s="2" t="s">
        <v>1</v>
      </c>
      <c r="K9" s="5">
        <v>4.2000000000000003E-2</v>
      </c>
      <c r="L9" s="2" t="s">
        <v>1</v>
      </c>
      <c r="M9" s="2">
        <v>4.7E-2</v>
      </c>
      <c r="N9" s="2" t="s">
        <v>1</v>
      </c>
      <c r="O9" s="2">
        <v>0.129</v>
      </c>
      <c r="P9" s="2" t="s">
        <v>1</v>
      </c>
      <c r="Q9" s="5">
        <v>4.5999999999999999E-2</v>
      </c>
      <c r="R9" s="2" t="s">
        <v>1</v>
      </c>
      <c r="S9" s="2">
        <v>0.16300000000000001</v>
      </c>
      <c r="T9" s="2" t="s">
        <v>1</v>
      </c>
      <c r="U9" s="2">
        <v>0.30399999999999999</v>
      </c>
      <c r="V9" s="2" t="s">
        <v>1</v>
      </c>
      <c r="W9" s="5">
        <v>0.112</v>
      </c>
      <c r="X9" s="2" t="s">
        <v>1</v>
      </c>
      <c r="Y9" s="2">
        <v>0.32400000000000001</v>
      </c>
      <c r="Z9" s="1" t="s">
        <v>1</v>
      </c>
      <c r="AA9" s="1">
        <v>7</v>
      </c>
      <c r="AB9" s="1" t="s">
        <v>40</v>
      </c>
    </row>
    <row r="10" spans="1:28">
      <c r="A10" s="1" t="s">
        <v>15</v>
      </c>
      <c r="B10" s="1" t="s">
        <v>1</v>
      </c>
      <c r="C10" s="2">
        <v>0.11700000000000001</v>
      </c>
      <c r="D10" s="2" t="s">
        <v>1</v>
      </c>
      <c r="E10" s="5">
        <v>4.3999999999999997E-2</v>
      </c>
      <c r="F10" s="2" t="s">
        <v>1</v>
      </c>
      <c r="G10" s="2">
        <v>6.7000000000000004E-2</v>
      </c>
      <c r="H10" s="2" t="s">
        <v>1</v>
      </c>
      <c r="I10" s="2">
        <v>6.8000000000000005E-2</v>
      </c>
      <c r="J10" s="2" t="s">
        <v>1</v>
      </c>
      <c r="K10" s="5">
        <v>6.6000000000000003E-2</v>
      </c>
      <c r="L10" s="2" t="s">
        <v>1</v>
      </c>
      <c r="M10" s="2">
        <v>6.6000000000000003E-2</v>
      </c>
      <c r="N10" s="2" t="s">
        <v>1</v>
      </c>
      <c r="O10" s="2">
        <v>0.217</v>
      </c>
      <c r="P10" s="2" t="s">
        <v>1</v>
      </c>
      <c r="Q10" s="5">
        <v>7.9000000000000001E-2</v>
      </c>
      <c r="R10" s="2" t="s">
        <v>1</v>
      </c>
      <c r="S10" s="2">
        <v>0.245</v>
      </c>
      <c r="T10" s="2" t="s">
        <v>1</v>
      </c>
      <c r="U10" s="2">
        <v>0.47699999999999998</v>
      </c>
      <c r="V10" s="2" t="s">
        <v>1</v>
      </c>
      <c r="W10" s="5">
        <v>0.13300000000000001</v>
      </c>
      <c r="X10" s="2" t="s">
        <v>1</v>
      </c>
      <c r="Y10" s="2">
        <v>0.52300000000000002</v>
      </c>
      <c r="Z10" s="1" t="s">
        <v>1</v>
      </c>
      <c r="AA10" s="1">
        <v>11</v>
      </c>
      <c r="AB10" s="1" t="s">
        <v>40</v>
      </c>
    </row>
    <row r="11" spans="1:28">
      <c r="A11" s="1" t="s">
        <v>17</v>
      </c>
      <c r="B11" s="1" t="s">
        <v>1</v>
      </c>
      <c r="C11" s="2">
        <v>0.188</v>
      </c>
      <c r="D11" s="2" t="s">
        <v>1</v>
      </c>
      <c r="E11" s="5">
        <v>0.10100000000000001</v>
      </c>
      <c r="F11" s="2" t="s">
        <v>1</v>
      </c>
      <c r="G11" s="2">
        <v>0.115</v>
      </c>
      <c r="H11" s="2" t="s">
        <v>1</v>
      </c>
      <c r="I11" s="2">
        <v>0.32300000000000001</v>
      </c>
      <c r="J11" s="2" t="s">
        <v>1</v>
      </c>
      <c r="K11" s="5">
        <v>0.14499999999999999</v>
      </c>
      <c r="L11" s="2" t="s">
        <v>1</v>
      </c>
      <c r="M11" s="2">
        <v>0.15</v>
      </c>
      <c r="N11" s="2" t="s">
        <v>1</v>
      </c>
      <c r="O11" s="2">
        <v>0.20899999999999999</v>
      </c>
      <c r="P11" s="2" t="s">
        <v>1</v>
      </c>
      <c r="Q11" s="5">
        <v>0.215</v>
      </c>
      <c r="R11" s="2" t="s">
        <v>1</v>
      </c>
      <c r="S11" s="2">
        <v>0.48699999999999999</v>
      </c>
      <c r="T11" s="2" t="s">
        <v>1</v>
      </c>
      <c r="U11" s="2">
        <v>0.45300000000000001</v>
      </c>
      <c r="V11" s="2" t="s">
        <v>1</v>
      </c>
      <c r="W11" s="5">
        <v>0.27600000000000002</v>
      </c>
      <c r="X11" s="2" t="s">
        <v>1</v>
      </c>
      <c r="Y11" s="2">
        <v>0.80900000000000005</v>
      </c>
      <c r="Z11" s="1" t="s">
        <v>1</v>
      </c>
      <c r="AA11" s="1">
        <v>6</v>
      </c>
      <c r="AB11" s="1" t="s">
        <v>40</v>
      </c>
    </row>
    <row r="12" spans="1:28">
      <c r="A12" s="1" t="s">
        <v>20</v>
      </c>
      <c r="B12" s="1" t="s">
        <v>1</v>
      </c>
      <c r="C12" s="2">
        <v>7.0999999999999994E-2</v>
      </c>
      <c r="D12" s="2" t="s">
        <v>1</v>
      </c>
      <c r="E12" s="5">
        <v>0.03</v>
      </c>
      <c r="F12" s="2" t="s">
        <v>1</v>
      </c>
      <c r="G12" s="2">
        <v>4.5999999999999999E-2</v>
      </c>
      <c r="H12" s="2" t="s">
        <v>1</v>
      </c>
      <c r="I12" s="2">
        <v>0.188</v>
      </c>
      <c r="J12" s="2" t="s">
        <v>1</v>
      </c>
      <c r="K12" s="5">
        <v>4.8000000000000001E-2</v>
      </c>
      <c r="L12" s="2" t="s">
        <v>1</v>
      </c>
      <c r="M12" s="2">
        <v>5.8000000000000003E-2</v>
      </c>
      <c r="N12" s="2" t="s">
        <v>1</v>
      </c>
      <c r="O12" s="2">
        <v>0.27600000000000002</v>
      </c>
      <c r="P12" s="2" t="s">
        <v>1</v>
      </c>
      <c r="Q12" s="5">
        <v>7.1999999999999995E-2</v>
      </c>
      <c r="R12" s="2" t="s">
        <v>1</v>
      </c>
      <c r="S12" s="2">
        <v>0.20300000000000001</v>
      </c>
      <c r="T12" s="2" t="s">
        <v>1</v>
      </c>
      <c r="U12" s="2">
        <v>0.21099999999999999</v>
      </c>
      <c r="V12" s="2" t="s">
        <v>1</v>
      </c>
      <c r="W12" s="5">
        <v>9.4E-2</v>
      </c>
      <c r="X12" s="2" t="s">
        <v>1</v>
      </c>
      <c r="Y12" s="2">
        <v>0.42499999999999999</v>
      </c>
      <c r="Z12" s="1" t="s">
        <v>1</v>
      </c>
      <c r="AA12" s="1">
        <v>21</v>
      </c>
      <c r="AB12" s="1" t="s">
        <v>40</v>
      </c>
    </row>
    <row r="13" spans="1:28">
      <c r="A13" s="1" t="s">
        <v>23</v>
      </c>
      <c r="B13" s="1" t="s">
        <v>1</v>
      </c>
      <c r="C13" s="2">
        <v>6.5000000000000002E-2</v>
      </c>
      <c r="D13" s="2" t="s">
        <v>1</v>
      </c>
      <c r="E13" s="5">
        <v>2.8000000000000001E-2</v>
      </c>
      <c r="F13" s="2" t="s">
        <v>1</v>
      </c>
      <c r="G13" s="2">
        <v>2.5000000000000001E-2</v>
      </c>
      <c r="H13" s="2" t="s">
        <v>1</v>
      </c>
      <c r="I13" s="2">
        <v>9.7000000000000003E-2</v>
      </c>
      <c r="J13" s="2" t="s">
        <v>1</v>
      </c>
      <c r="K13" s="5">
        <v>3.5999999999999997E-2</v>
      </c>
      <c r="L13" s="2" t="s">
        <v>1</v>
      </c>
      <c r="M13" s="2">
        <v>3.4000000000000002E-2</v>
      </c>
      <c r="N13" s="2" t="s">
        <v>1</v>
      </c>
      <c r="O13" s="2">
        <v>0.25700000000000001</v>
      </c>
      <c r="P13" s="2" t="s">
        <v>1</v>
      </c>
      <c r="Q13" s="5">
        <v>9.1999999999999998E-2</v>
      </c>
      <c r="R13" s="2" t="s">
        <v>1</v>
      </c>
      <c r="S13" s="2">
        <v>0.123</v>
      </c>
      <c r="T13" s="2" t="s">
        <v>1</v>
      </c>
      <c r="U13" s="2">
        <v>0.16600000000000001</v>
      </c>
      <c r="V13" s="2" t="s">
        <v>1</v>
      </c>
      <c r="W13" s="5">
        <v>7.4999999999999997E-2</v>
      </c>
      <c r="X13" s="2" t="s">
        <v>1</v>
      </c>
      <c r="Y13" s="2">
        <v>0.187</v>
      </c>
      <c r="Z13" s="1" t="s">
        <v>1</v>
      </c>
      <c r="AA13" s="1">
        <v>5</v>
      </c>
      <c r="AB13" s="1" t="s">
        <v>40</v>
      </c>
    </row>
    <row r="14" spans="1:28">
      <c r="A14" s="1" t="s">
        <v>26</v>
      </c>
      <c r="B14" s="1" t="s">
        <v>1</v>
      </c>
      <c r="C14" s="2">
        <v>0.108</v>
      </c>
      <c r="D14" s="2" t="s">
        <v>1</v>
      </c>
      <c r="E14" s="5">
        <v>4.9000000000000002E-2</v>
      </c>
      <c r="F14" s="2" t="s">
        <v>1</v>
      </c>
      <c r="G14" s="2">
        <v>8.2000000000000003E-2</v>
      </c>
      <c r="H14" s="2" t="s">
        <v>1</v>
      </c>
      <c r="I14" s="2">
        <v>0.159</v>
      </c>
      <c r="J14" s="2" t="s">
        <v>1</v>
      </c>
      <c r="K14" s="5">
        <v>7.0999999999999994E-2</v>
      </c>
      <c r="L14" s="2" t="s">
        <v>1</v>
      </c>
      <c r="M14" s="2">
        <v>7.5999999999999998E-2</v>
      </c>
      <c r="N14" s="2" t="s">
        <v>1</v>
      </c>
      <c r="O14" s="2">
        <v>0.314</v>
      </c>
      <c r="P14" s="2" t="s">
        <v>1</v>
      </c>
      <c r="Q14" s="5">
        <v>8.6999999999999994E-2</v>
      </c>
      <c r="R14" s="2" t="s">
        <v>1</v>
      </c>
      <c r="S14" s="2">
        <v>0.27400000000000002</v>
      </c>
      <c r="T14" s="2" t="s">
        <v>1</v>
      </c>
      <c r="U14" s="2">
        <v>0.41299999999999998</v>
      </c>
      <c r="V14" s="2" t="s">
        <v>1</v>
      </c>
      <c r="W14" s="5">
        <v>0.17799999999999999</v>
      </c>
      <c r="X14" s="2" t="s">
        <v>1</v>
      </c>
      <c r="Y14" s="2">
        <v>0.64600000000000002</v>
      </c>
      <c r="Z14" s="1" t="s">
        <v>1</v>
      </c>
      <c r="AA14" s="1">
        <v>19</v>
      </c>
      <c r="AB14" s="1" t="s">
        <v>40</v>
      </c>
    </row>
    <row r="15" spans="1:28">
      <c r="A15" s="1" t="s">
        <v>29</v>
      </c>
      <c r="B15" s="1" t="s">
        <v>1</v>
      </c>
      <c r="C15" s="2">
        <v>4.2000000000000003E-2</v>
      </c>
      <c r="D15" s="2" t="s">
        <v>1</v>
      </c>
      <c r="E15" s="5">
        <v>2.5999999999999999E-2</v>
      </c>
      <c r="F15" s="2" t="s">
        <v>1</v>
      </c>
      <c r="G15" s="2">
        <v>2.7E-2</v>
      </c>
      <c r="H15" s="2" t="s">
        <v>1</v>
      </c>
      <c r="I15" s="2">
        <v>0.157</v>
      </c>
      <c r="J15" s="2" t="s">
        <v>1</v>
      </c>
      <c r="K15" s="5">
        <v>3.4000000000000002E-2</v>
      </c>
      <c r="L15" s="2" t="s">
        <v>1</v>
      </c>
      <c r="M15" s="2">
        <v>2.5000000000000001E-2</v>
      </c>
      <c r="N15" s="2" t="s">
        <v>1</v>
      </c>
      <c r="O15" s="2">
        <v>0.20599999999999999</v>
      </c>
      <c r="P15" s="2" t="s">
        <v>1</v>
      </c>
      <c r="Q15" s="5">
        <v>6.9000000000000006E-2</v>
      </c>
      <c r="R15" s="2" t="s">
        <v>1</v>
      </c>
      <c r="S15" s="2">
        <v>9.0999999999999998E-2</v>
      </c>
      <c r="T15" s="2" t="s">
        <v>1</v>
      </c>
      <c r="U15" s="2">
        <v>0.34699999999999998</v>
      </c>
      <c r="V15" s="2" t="s">
        <v>1</v>
      </c>
      <c r="W15" s="5">
        <v>0.109</v>
      </c>
      <c r="X15" s="2" t="s">
        <v>1</v>
      </c>
      <c r="Y15" s="2">
        <v>0.20599999999999999</v>
      </c>
      <c r="Z15" s="1" t="s">
        <v>1</v>
      </c>
      <c r="AA15" s="1">
        <v>7</v>
      </c>
      <c r="AB15" s="1" t="s">
        <v>40</v>
      </c>
    </row>
    <row r="16" spans="1:28">
      <c r="A16" s="1" t="s">
        <v>32</v>
      </c>
      <c r="B16" s="1" t="s">
        <v>1</v>
      </c>
      <c r="C16" s="2">
        <v>4.1000000000000002E-2</v>
      </c>
      <c r="D16" s="2" t="s">
        <v>1</v>
      </c>
      <c r="E16" s="5">
        <v>2.5000000000000001E-2</v>
      </c>
      <c r="F16" s="2" t="s">
        <v>1</v>
      </c>
      <c r="G16" s="2">
        <v>3.1E-2</v>
      </c>
      <c r="H16" s="2" t="s">
        <v>1</v>
      </c>
      <c r="I16" s="2">
        <v>7.0000000000000007E-2</v>
      </c>
      <c r="J16" s="2" t="s">
        <v>1</v>
      </c>
      <c r="K16" s="5">
        <v>3.5000000000000003E-2</v>
      </c>
      <c r="L16" s="2" t="s">
        <v>1</v>
      </c>
      <c r="M16" s="2">
        <v>3.3000000000000002E-2</v>
      </c>
      <c r="N16" s="2" t="s">
        <v>1</v>
      </c>
      <c r="O16" s="2">
        <v>7.3999999999999996E-2</v>
      </c>
      <c r="P16" s="2" t="s">
        <v>1</v>
      </c>
      <c r="Q16" s="5">
        <v>4.5999999999999999E-2</v>
      </c>
      <c r="R16" s="2" t="s">
        <v>1</v>
      </c>
      <c r="S16" s="2">
        <v>0.122</v>
      </c>
      <c r="T16" s="2" t="s">
        <v>1</v>
      </c>
      <c r="U16" s="2">
        <v>0.16400000000000001</v>
      </c>
      <c r="V16" s="2" t="s">
        <v>1</v>
      </c>
      <c r="W16" s="5">
        <v>6.2E-2</v>
      </c>
      <c r="X16" s="2" t="s">
        <v>1</v>
      </c>
      <c r="Y16" s="2">
        <v>0.23</v>
      </c>
      <c r="Z16" s="1" t="s">
        <v>1</v>
      </c>
      <c r="AA16" s="1">
        <v>2</v>
      </c>
      <c r="AB16" s="1" t="s">
        <v>40</v>
      </c>
    </row>
    <row r="17" spans="1:2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4" spans="1:28">
      <c r="A24" s="1" t="s">
        <v>4</v>
      </c>
      <c r="B24" s="1" t="s">
        <v>1</v>
      </c>
      <c r="C24" s="1" t="s">
        <v>54</v>
      </c>
      <c r="D24" s="1" t="s">
        <v>1</v>
      </c>
      <c r="E24" s="1" t="s">
        <v>55</v>
      </c>
      <c r="F24" s="1" t="s">
        <v>1</v>
      </c>
      <c r="G24" s="1" t="s">
        <v>56</v>
      </c>
      <c r="H24" s="1" t="s">
        <v>1</v>
      </c>
      <c r="I24" s="1" t="s">
        <v>57</v>
      </c>
      <c r="J24" s="1" t="s">
        <v>1</v>
      </c>
      <c r="K24" s="1" t="s">
        <v>58</v>
      </c>
      <c r="L24" s="1" t="s">
        <v>1</v>
      </c>
      <c r="M24" s="1" t="s">
        <v>59</v>
      </c>
      <c r="N24" s="1" t="s">
        <v>1</v>
      </c>
      <c r="O24" s="1" t="s">
        <v>60</v>
      </c>
      <c r="P24" s="1" t="s">
        <v>1</v>
      </c>
      <c r="Q24" s="1" t="s">
        <v>64</v>
      </c>
      <c r="R24" s="1" t="s">
        <v>1</v>
      </c>
      <c r="S24" s="1" t="s">
        <v>61</v>
      </c>
      <c r="T24" s="1" t="s">
        <v>1</v>
      </c>
      <c r="U24" s="1" t="s">
        <v>62</v>
      </c>
      <c r="V24" s="1" t="s">
        <v>1</v>
      </c>
      <c r="W24" s="1" t="s">
        <v>65</v>
      </c>
      <c r="X24" s="1" t="s">
        <v>1</v>
      </c>
      <c r="Y24" s="1" t="s">
        <v>63</v>
      </c>
      <c r="Z24" s="1" t="s">
        <v>1</v>
      </c>
      <c r="AA24" s="1" t="s">
        <v>7</v>
      </c>
      <c r="AB24" s="1" t="s">
        <v>40</v>
      </c>
    </row>
    <row r="25" spans="1:28">
      <c r="A25" s="1"/>
      <c r="B25" s="1" t="s">
        <v>1</v>
      </c>
      <c r="C25" s="1" t="s">
        <v>50</v>
      </c>
      <c r="D25" s="1" t="s">
        <v>1</v>
      </c>
      <c r="E25" s="1"/>
      <c r="F25" s="1" t="s">
        <v>1</v>
      </c>
      <c r="G25" s="1" t="s">
        <v>50</v>
      </c>
      <c r="H25" s="1" t="s">
        <v>1</v>
      </c>
      <c r="I25" s="1" t="s">
        <v>50</v>
      </c>
      <c r="J25" s="1" t="s">
        <v>1</v>
      </c>
      <c r="K25" s="1"/>
      <c r="L25" s="1" t="s">
        <v>1</v>
      </c>
      <c r="M25" s="1" t="s">
        <v>50</v>
      </c>
      <c r="N25" s="1" t="s">
        <v>1</v>
      </c>
      <c r="O25" s="1" t="s">
        <v>50</v>
      </c>
      <c r="P25" s="1" t="s">
        <v>1</v>
      </c>
      <c r="Q25" s="1"/>
      <c r="R25" s="1" t="s">
        <v>1</v>
      </c>
      <c r="S25" s="1" t="s">
        <v>50</v>
      </c>
      <c r="T25" s="1" t="s">
        <v>1</v>
      </c>
      <c r="U25" s="1" t="s">
        <v>50</v>
      </c>
      <c r="Y25" s="1" t="s">
        <v>50</v>
      </c>
      <c r="Z25" s="1" t="s">
        <v>1</v>
      </c>
      <c r="AB25" s="1" t="s">
        <v>40</v>
      </c>
    </row>
    <row r="26" spans="1:28">
      <c r="A26" s="1" t="s">
        <v>42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 t="s">
        <v>8</v>
      </c>
      <c r="B27" s="1" t="s">
        <v>1</v>
      </c>
      <c r="C27" s="1">
        <v>7.0000000000000007E-2</v>
      </c>
      <c r="D27" s="1" t="s">
        <v>1</v>
      </c>
      <c r="E27">
        <v>4.2999999999999997E-2</v>
      </c>
      <c r="F27" s="1" t="s">
        <v>1</v>
      </c>
      <c r="G27" s="1">
        <v>4.9000000000000002E-2</v>
      </c>
      <c r="H27" s="1" t="s">
        <v>1</v>
      </c>
      <c r="I27" s="1">
        <v>0.105</v>
      </c>
      <c r="J27" s="1" t="s">
        <v>1</v>
      </c>
      <c r="K27">
        <v>0.05</v>
      </c>
      <c r="L27" s="1" t="s">
        <v>1</v>
      </c>
      <c r="M27" s="1">
        <v>4.5999999999999999E-2</v>
      </c>
      <c r="N27" s="1" t="s">
        <v>1</v>
      </c>
      <c r="O27" s="1">
        <v>0.185</v>
      </c>
      <c r="P27" s="1" t="s">
        <v>1</v>
      </c>
      <c r="Q27">
        <v>6.8000000000000005E-2</v>
      </c>
      <c r="R27" s="1" t="s">
        <v>1</v>
      </c>
      <c r="S27" s="1">
        <v>0.16200000000000001</v>
      </c>
      <c r="T27" s="1" t="s">
        <v>1</v>
      </c>
      <c r="U27" s="1">
        <v>0.26400000000000001</v>
      </c>
      <c r="V27" s="1" t="s">
        <v>1</v>
      </c>
      <c r="W27">
        <v>8.7999999999999995E-2</v>
      </c>
      <c r="X27" s="1" t="s">
        <v>1</v>
      </c>
      <c r="Y27" s="1">
        <v>0.33500000000000002</v>
      </c>
      <c r="Z27" s="1" t="s">
        <v>1</v>
      </c>
      <c r="AA27" s="1">
        <v>4</v>
      </c>
      <c r="AB27" s="1" t="s">
        <v>40</v>
      </c>
    </row>
    <row r="28" spans="1:28">
      <c r="A28" s="1" t="s">
        <v>10</v>
      </c>
      <c r="B28" s="1" t="s">
        <v>1</v>
      </c>
      <c r="C28" s="1">
        <v>2.5999999999999999E-2</v>
      </c>
      <c r="D28" s="1" t="s">
        <v>1</v>
      </c>
      <c r="E28">
        <v>3.3000000000000002E-2</v>
      </c>
      <c r="F28" s="1" t="s">
        <v>1</v>
      </c>
      <c r="G28" s="1">
        <v>0.04</v>
      </c>
      <c r="H28" s="1" t="s">
        <v>1</v>
      </c>
      <c r="I28" s="1">
        <v>0.1</v>
      </c>
      <c r="J28" s="1" t="s">
        <v>1</v>
      </c>
      <c r="K28">
        <v>4.8000000000000001E-2</v>
      </c>
      <c r="L28" s="1" t="s">
        <v>1</v>
      </c>
      <c r="M28" s="1">
        <v>4.3999999999999997E-2</v>
      </c>
      <c r="N28" s="1" t="s">
        <v>1</v>
      </c>
      <c r="O28" s="1">
        <v>0.185</v>
      </c>
      <c r="P28" s="1" t="s">
        <v>1</v>
      </c>
      <c r="Q28">
        <v>6.3E-2</v>
      </c>
      <c r="R28" s="1" t="s">
        <v>1</v>
      </c>
      <c r="S28" s="1">
        <v>0.16300000000000001</v>
      </c>
      <c r="T28" s="1" t="s">
        <v>1</v>
      </c>
      <c r="U28" s="1">
        <v>0.155</v>
      </c>
      <c r="V28" s="1" t="s">
        <v>1</v>
      </c>
      <c r="W28">
        <v>8.7999999999999995E-2</v>
      </c>
      <c r="X28" s="1" t="s">
        <v>1</v>
      </c>
      <c r="Y28" s="1">
        <v>0.29599999999999999</v>
      </c>
      <c r="Z28" s="1" t="s">
        <v>1</v>
      </c>
      <c r="AA28" s="1">
        <v>4</v>
      </c>
      <c r="AB28" s="1" t="s">
        <v>40</v>
      </c>
    </row>
    <row r="29" spans="1:28">
      <c r="A29" s="1" t="s">
        <v>13</v>
      </c>
      <c r="B29" s="1" t="s">
        <v>1</v>
      </c>
      <c r="C29" s="1">
        <v>4.1000000000000002E-2</v>
      </c>
      <c r="D29" s="1" t="s">
        <v>1</v>
      </c>
      <c r="E29">
        <v>2.8000000000000001E-2</v>
      </c>
      <c r="F29" s="1" t="s">
        <v>1</v>
      </c>
      <c r="G29" s="1">
        <v>4.2000000000000003E-2</v>
      </c>
      <c r="H29" s="1" t="s">
        <v>1</v>
      </c>
      <c r="I29" s="1">
        <v>7.9000000000000001E-2</v>
      </c>
      <c r="J29" s="1" t="s">
        <v>1</v>
      </c>
      <c r="K29">
        <v>4.2000000000000003E-2</v>
      </c>
      <c r="L29" s="1" t="s">
        <v>1</v>
      </c>
      <c r="M29" s="1">
        <v>4.7E-2</v>
      </c>
      <c r="N29" s="1" t="s">
        <v>1</v>
      </c>
      <c r="O29" s="1">
        <v>0.129</v>
      </c>
      <c r="P29" s="1" t="s">
        <v>1</v>
      </c>
      <c r="Q29">
        <v>4.5999999999999999E-2</v>
      </c>
      <c r="R29" s="1" t="s">
        <v>1</v>
      </c>
      <c r="S29" s="1">
        <v>0.16300000000000001</v>
      </c>
      <c r="T29" s="1" t="s">
        <v>1</v>
      </c>
      <c r="U29" s="1">
        <v>0.30399999999999999</v>
      </c>
      <c r="V29" s="1" t="s">
        <v>1</v>
      </c>
      <c r="W29">
        <v>0.112</v>
      </c>
      <c r="X29" s="1" t="s">
        <v>1</v>
      </c>
      <c r="Y29" s="1">
        <v>0.32400000000000001</v>
      </c>
      <c r="Z29" s="1" t="s">
        <v>1</v>
      </c>
      <c r="AA29" s="1">
        <v>7</v>
      </c>
      <c r="AB29" s="1" t="s">
        <v>40</v>
      </c>
    </row>
    <row r="30" spans="1:28">
      <c r="A30" s="1" t="s">
        <v>15</v>
      </c>
      <c r="B30" s="1" t="s">
        <v>1</v>
      </c>
      <c r="C30" s="1">
        <v>0.11700000000000001</v>
      </c>
      <c r="D30" s="1" t="s">
        <v>1</v>
      </c>
      <c r="E30">
        <v>4.3999999999999997E-2</v>
      </c>
      <c r="F30" s="1" t="s">
        <v>1</v>
      </c>
      <c r="G30" s="1">
        <v>6.7000000000000004E-2</v>
      </c>
      <c r="H30" s="1" t="s">
        <v>1</v>
      </c>
      <c r="I30" s="1">
        <v>6.8000000000000005E-2</v>
      </c>
      <c r="J30" s="1" t="s">
        <v>1</v>
      </c>
      <c r="K30">
        <v>6.6000000000000003E-2</v>
      </c>
      <c r="L30" s="1" t="s">
        <v>1</v>
      </c>
      <c r="M30" s="1">
        <v>6.6000000000000003E-2</v>
      </c>
      <c r="N30" s="1" t="s">
        <v>1</v>
      </c>
      <c r="O30" s="1">
        <v>0.217</v>
      </c>
      <c r="P30" s="1" t="s">
        <v>1</v>
      </c>
      <c r="Q30">
        <v>7.9000000000000001E-2</v>
      </c>
      <c r="R30" s="1" t="s">
        <v>1</v>
      </c>
      <c r="S30" s="1">
        <v>0.245</v>
      </c>
      <c r="T30" s="1" t="s">
        <v>1</v>
      </c>
      <c r="U30" s="1">
        <v>0.47699999999999998</v>
      </c>
      <c r="V30" s="1" t="s">
        <v>1</v>
      </c>
      <c r="W30">
        <v>0.13300000000000001</v>
      </c>
      <c r="X30" s="1" t="s">
        <v>1</v>
      </c>
      <c r="Y30" s="1">
        <v>0.52300000000000002</v>
      </c>
      <c r="Z30" s="1" t="s">
        <v>1</v>
      </c>
      <c r="AA30" s="1">
        <v>11</v>
      </c>
      <c r="AB30" s="1" t="s">
        <v>40</v>
      </c>
    </row>
    <row r="31" spans="1:28">
      <c r="A31" s="1" t="s">
        <v>17</v>
      </c>
      <c r="B31" s="1" t="s">
        <v>1</v>
      </c>
      <c r="C31" s="1">
        <v>0.188</v>
      </c>
      <c r="D31" s="1" t="s">
        <v>1</v>
      </c>
      <c r="E31">
        <v>0.10100000000000001</v>
      </c>
      <c r="F31" s="1" t="s">
        <v>1</v>
      </c>
      <c r="G31" s="1">
        <v>0.115</v>
      </c>
      <c r="H31" s="1" t="s">
        <v>1</v>
      </c>
      <c r="I31" s="1">
        <v>0.32300000000000001</v>
      </c>
      <c r="J31" s="1" t="s">
        <v>1</v>
      </c>
      <c r="K31">
        <v>0.14499999999999999</v>
      </c>
      <c r="L31" s="1" t="s">
        <v>1</v>
      </c>
      <c r="M31" s="1">
        <v>0.15</v>
      </c>
      <c r="N31" s="1" t="s">
        <v>1</v>
      </c>
      <c r="O31" s="1">
        <v>0.20899999999999999</v>
      </c>
      <c r="P31" s="1" t="s">
        <v>1</v>
      </c>
      <c r="Q31">
        <v>0.215</v>
      </c>
      <c r="R31" s="1" t="s">
        <v>1</v>
      </c>
      <c r="S31" s="1">
        <v>0.48699999999999999</v>
      </c>
      <c r="T31" s="1" t="s">
        <v>1</v>
      </c>
      <c r="U31" s="1">
        <v>0.45300000000000001</v>
      </c>
      <c r="V31" s="1" t="s">
        <v>1</v>
      </c>
      <c r="W31">
        <v>0.27600000000000002</v>
      </c>
      <c r="X31" s="1" t="s">
        <v>1</v>
      </c>
      <c r="Y31" s="1">
        <v>0.80900000000000005</v>
      </c>
      <c r="Z31" s="1" t="s">
        <v>1</v>
      </c>
      <c r="AA31" s="1">
        <v>6</v>
      </c>
      <c r="AB31" s="1" t="s">
        <v>40</v>
      </c>
    </row>
    <row r="32" spans="1:28">
      <c r="A32" s="1" t="s">
        <v>20</v>
      </c>
      <c r="B32" s="1" t="s">
        <v>1</v>
      </c>
      <c r="C32" s="1">
        <v>7.0999999999999994E-2</v>
      </c>
      <c r="D32" s="1" t="s">
        <v>1</v>
      </c>
      <c r="E32">
        <v>0.03</v>
      </c>
      <c r="F32" s="1" t="s">
        <v>1</v>
      </c>
      <c r="G32" s="1">
        <v>4.5999999999999999E-2</v>
      </c>
      <c r="H32" s="1" t="s">
        <v>1</v>
      </c>
      <c r="I32" s="1">
        <v>0.188</v>
      </c>
      <c r="J32" s="1" t="s">
        <v>1</v>
      </c>
      <c r="K32">
        <v>4.8000000000000001E-2</v>
      </c>
      <c r="L32" s="1" t="s">
        <v>1</v>
      </c>
      <c r="M32" s="1">
        <v>5.8000000000000003E-2</v>
      </c>
      <c r="N32" s="1" t="s">
        <v>1</v>
      </c>
      <c r="O32" s="1">
        <v>0.27600000000000002</v>
      </c>
      <c r="P32" s="1" t="s">
        <v>1</v>
      </c>
      <c r="Q32">
        <v>7.1999999999999995E-2</v>
      </c>
      <c r="R32" s="1" t="s">
        <v>1</v>
      </c>
      <c r="S32" s="1">
        <v>0.20300000000000001</v>
      </c>
      <c r="T32" s="1" t="s">
        <v>1</v>
      </c>
      <c r="U32" s="1">
        <v>0.21099999999999999</v>
      </c>
      <c r="V32" s="1" t="s">
        <v>1</v>
      </c>
      <c r="W32">
        <v>9.4E-2</v>
      </c>
      <c r="X32" s="1" t="s">
        <v>1</v>
      </c>
      <c r="Y32" s="1">
        <v>0.42499999999999999</v>
      </c>
      <c r="Z32" s="1" t="s">
        <v>1</v>
      </c>
      <c r="AA32" s="1">
        <v>21</v>
      </c>
      <c r="AB32" s="1" t="s">
        <v>40</v>
      </c>
    </row>
    <row r="33" spans="1:28">
      <c r="A33" s="1" t="s">
        <v>23</v>
      </c>
      <c r="B33" s="1" t="s">
        <v>1</v>
      </c>
      <c r="C33" s="1">
        <v>6.5000000000000002E-2</v>
      </c>
      <c r="D33" s="1" t="s">
        <v>1</v>
      </c>
      <c r="E33">
        <v>2.8000000000000001E-2</v>
      </c>
      <c r="F33" s="1" t="s">
        <v>1</v>
      </c>
      <c r="G33" s="1">
        <v>2.5000000000000001E-2</v>
      </c>
      <c r="H33" s="1" t="s">
        <v>1</v>
      </c>
      <c r="I33" s="1">
        <v>9.7000000000000003E-2</v>
      </c>
      <c r="J33" s="1" t="s">
        <v>1</v>
      </c>
      <c r="K33">
        <v>3.5999999999999997E-2</v>
      </c>
      <c r="L33" s="1" t="s">
        <v>1</v>
      </c>
      <c r="M33" s="1">
        <v>3.4000000000000002E-2</v>
      </c>
      <c r="N33" s="1" t="s">
        <v>1</v>
      </c>
      <c r="O33" s="1">
        <v>0.25700000000000001</v>
      </c>
      <c r="P33" s="1" t="s">
        <v>1</v>
      </c>
      <c r="Q33">
        <v>9.1999999999999998E-2</v>
      </c>
      <c r="R33" s="1" t="s">
        <v>1</v>
      </c>
      <c r="S33" s="1">
        <v>0.123</v>
      </c>
      <c r="T33" s="1" t="s">
        <v>1</v>
      </c>
      <c r="U33" s="1">
        <v>0.16600000000000001</v>
      </c>
      <c r="V33" s="1" t="s">
        <v>1</v>
      </c>
      <c r="W33">
        <v>7.4999999999999997E-2</v>
      </c>
      <c r="X33" s="1" t="s">
        <v>1</v>
      </c>
      <c r="Y33" s="1">
        <v>0.187</v>
      </c>
      <c r="Z33" s="1" t="s">
        <v>1</v>
      </c>
      <c r="AA33" s="1">
        <v>5</v>
      </c>
      <c r="AB33" s="1" t="s">
        <v>40</v>
      </c>
    </row>
    <row r="34" spans="1:28">
      <c r="A34" s="1" t="s">
        <v>26</v>
      </c>
      <c r="B34" s="1" t="s">
        <v>1</v>
      </c>
      <c r="C34" s="1">
        <v>0.108</v>
      </c>
      <c r="D34" s="1" t="s">
        <v>1</v>
      </c>
      <c r="E34">
        <v>4.9000000000000002E-2</v>
      </c>
      <c r="F34" s="1" t="s">
        <v>1</v>
      </c>
      <c r="G34" s="1">
        <v>8.2000000000000003E-2</v>
      </c>
      <c r="H34" s="1" t="s">
        <v>1</v>
      </c>
      <c r="I34" s="1">
        <v>0.159</v>
      </c>
      <c r="J34" s="1" t="s">
        <v>1</v>
      </c>
      <c r="K34">
        <v>7.0999999999999994E-2</v>
      </c>
      <c r="L34" s="1" t="s">
        <v>1</v>
      </c>
      <c r="M34" s="1">
        <v>7.5999999999999998E-2</v>
      </c>
      <c r="N34" s="1" t="s">
        <v>1</v>
      </c>
      <c r="O34" s="1">
        <v>0.314</v>
      </c>
      <c r="P34" s="1" t="s">
        <v>1</v>
      </c>
      <c r="Q34">
        <v>8.6999999999999994E-2</v>
      </c>
      <c r="R34" s="1" t="s">
        <v>1</v>
      </c>
      <c r="S34" s="1">
        <v>0.27400000000000002</v>
      </c>
      <c r="T34" s="1" t="s">
        <v>1</v>
      </c>
      <c r="U34" s="1">
        <v>0.41299999999999998</v>
      </c>
      <c r="V34" s="1" t="s">
        <v>1</v>
      </c>
      <c r="W34">
        <v>0.17799999999999999</v>
      </c>
      <c r="X34" s="1" t="s">
        <v>1</v>
      </c>
      <c r="Y34" s="1">
        <v>0.64600000000000002</v>
      </c>
      <c r="Z34" s="1" t="s">
        <v>1</v>
      </c>
      <c r="AA34" s="1">
        <v>19</v>
      </c>
      <c r="AB34" s="1" t="s">
        <v>40</v>
      </c>
    </row>
    <row r="35" spans="1:28">
      <c r="A35" s="1" t="s">
        <v>29</v>
      </c>
      <c r="B35" s="1" t="s">
        <v>1</v>
      </c>
      <c r="C35" s="1">
        <v>4.2000000000000003E-2</v>
      </c>
      <c r="D35" s="1" t="s">
        <v>1</v>
      </c>
      <c r="E35">
        <v>2.5999999999999999E-2</v>
      </c>
      <c r="F35" s="1" t="s">
        <v>1</v>
      </c>
      <c r="G35" s="1">
        <v>2.7E-2</v>
      </c>
      <c r="H35" s="1" t="s">
        <v>1</v>
      </c>
      <c r="I35" s="1">
        <v>0.157</v>
      </c>
      <c r="J35" s="1" t="s">
        <v>1</v>
      </c>
      <c r="K35">
        <v>3.4000000000000002E-2</v>
      </c>
      <c r="L35" s="1" t="s">
        <v>1</v>
      </c>
      <c r="M35" s="1">
        <v>2.5000000000000001E-2</v>
      </c>
      <c r="N35" s="1" t="s">
        <v>1</v>
      </c>
      <c r="O35" s="1">
        <v>0.20599999999999999</v>
      </c>
      <c r="P35" s="1" t="s">
        <v>1</v>
      </c>
      <c r="Q35">
        <v>6.9000000000000006E-2</v>
      </c>
      <c r="R35" s="1" t="s">
        <v>1</v>
      </c>
      <c r="S35" s="1">
        <v>9.0999999999999998E-2</v>
      </c>
      <c r="T35" s="1" t="s">
        <v>1</v>
      </c>
      <c r="U35" s="1">
        <v>0.34699999999999998</v>
      </c>
      <c r="V35" s="1" t="s">
        <v>1</v>
      </c>
      <c r="W35">
        <v>0.109</v>
      </c>
      <c r="X35" s="1" t="s">
        <v>1</v>
      </c>
      <c r="Y35" s="1">
        <v>0.20599999999999999</v>
      </c>
      <c r="Z35" s="1" t="s">
        <v>1</v>
      </c>
      <c r="AA35" s="1">
        <v>7</v>
      </c>
      <c r="AB35" s="1" t="s">
        <v>40</v>
      </c>
    </row>
    <row r="36" spans="1:28">
      <c r="A36" s="1" t="s">
        <v>32</v>
      </c>
      <c r="B36" s="1" t="s">
        <v>1</v>
      </c>
      <c r="C36" s="1">
        <v>4.1000000000000002E-2</v>
      </c>
      <c r="D36" s="1" t="s">
        <v>1</v>
      </c>
      <c r="E36">
        <v>2.5000000000000001E-2</v>
      </c>
      <c r="F36" s="1" t="s">
        <v>1</v>
      </c>
      <c r="G36" s="1">
        <v>3.1E-2</v>
      </c>
      <c r="H36" s="1" t="s">
        <v>1</v>
      </c>
      <c r="I36" s="1">
        <v>7.0000000000000007E-2</v>
      </c>
      <c r="J36" s="1" t="s">
        <v>1</v>
      </c>
      <c r="K36">
        <v>3.5000000000000003E-2</v>
      </c>
      <c r="L36" s="1" t="s">
        <v>1</v>
      </c>
      <c r="M36" s="1">
        <v>3.3000000000000002E-2</v>
      </c>
      <c r="N36" s="1" t="s">
        <v>1</v>
      </c>
      <c r="O36" s="1">
        <v>7.3999999999999996E-2</v>
      </c>
      <c r="P36" s="1" t="s">
        <v>1</v>
      </c>
      <c r="Q36">
        <v>4.5999999999999999E-2</v>
      </c>
      <c r="R36" s="1" t="s">
        <v>1</v>
      </c>
      <c r="S36" s="1">
        <v>0.122</v>
      </c>
      <c r="T36" s="1" t="s">
        <v>1</v>
      </c>
      <c r="U36" s="1">
        <v>0.16400000000000001</v>
      </c>
      <c r="V36" s="1" t="s">
        <v>1</v>
      </c>
      <c r="W36">
        <v>6.2E-2</v>
      </c>
      <c r="X36" s="1" t="s">
        <v>1</v>
      </c>
      <c r="Y36" s="1">
        <v>0.23</v>
      </c>
      <c r="Z36" s="1" t="s">
        <v>1</v>
      </c>
      <c r="AA36" s="1">
        <v>2</v>
      </c>
      <c r="AB36" s="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A4" sqref="A4:XFD10"/>
    </sheetView>
  </sheetViews>
  <sheetFormatPr baseColWidth="10" defaultRowHeight="15" x14ac:dyDescent="0"/>
  <cols>
    <col min="12" max="12" width="22.5" customWidth="1"/>
    <col min="19" max="19" width="15.1640625" bestFit="1" customWidth="1"/>
    <col min="21" max="21" width="11.83203125" bestFit="1" customWidth="1"/>
  </cols>
  <sheetData>
    <row r="1" spans="1:28">
      <c r="A1" s="1" t="s">
        <v>2</v>
      </c>
    </row>
    <row r="2" spans="1:28">
      <c r="A2" t="s">
        <v>73</v>
      </c>
    </row>
    <row r="3" spans="1:28">
      <c r="A3" t="s">
        <v>0</v>
      </c>
    </row>
    <row r="4" spans="1:28">
      <c r="A4" t="s">
        <v>74</v>
      </c>
      <c r="B4" t="s">
        <v>1</v>
      </c>
      <c r="C4" t="s">
        <v>75</v>
      </c>
      <c r="D4" t="s">
        <v>1</v>
      </c>
      <c r="E4" t="s">
        <v>76</v>
      </c>
      <c r="F4" t="s">
        <v>1</v>
      </c>
      <c r="G4" t="s">
        <v>77</v>
      </c>
      <c r="J4" t="s">
        <v>1</v>
      </c>
      <c r="K4" t="s">
        <v>78</v>
      </c>
      <c r="N4" t="s">
        <v>1</v>
      </c>
      <c r="O4" t="s">
        <v>93</v>
      </c>
      <c r="R4" t="s">
        <v>1</v>
      </c>
      <c r="S4" t="s">
        <v>92</v>
      </c>
      <c r="V4" t="s">
        <v>1</v>
      </c>
      <c r="W4" t="s">
        <v>79</v>
      </c>
      <c r="Z4" t="s">
        <v>1</v>
      </c>
      <c r="AA4" t="s">
        <v>80</v>
      </c>
      <c r="AB4" t="s">
        <v>40</v>
      </c>
    </row>
    <row r="5" spans="1:28">
      <c r="A5" t="s">
        <v>42</v>
      </c>
    </row>
    <row r="6" spans="1:28">
      <c r="A6" t="s">
        <v>81</v>
      </c>
      <c r="B6" t="s">
        <v>1</v>
      </c>
      <c r="C6" s="4">
        <v>250</v>
      </c>
      <c r="D6" s="5" t="s">
        <v>1</v>
      </c>
      <c r="E6" s="4">
        <v>118</v>
      </c>
      <c r="F6" s="5" t="s">
        <v>1</v>
      </c>
      <c r="G6" s="4">
        <v>259.67796600000003</v>
      </c>
      <c r="H6" s="4" t="s">
        <v>82</v>
      </c>
      <c r="I6" s="4">
        <v>92.190746000000004</v>
      </c>
      <c r="J6" s="5" t="s">
        <v>1</v>
      </c>
      <c r="K6" s="5">
        <v>9.1186439999999997</v>
      </c>
      <c r="L6" s="5" t="s">
        <v>82</v>
      </c>
      <c r="M6" s="5">
        <v>1.6731659999999999</v>
      </c>
      <c r="N6" s="5" t="s">
        <v>1</v>
      </c>
      <c r="O6" s="5">
        <v>1.4622630000000001</v>
      </c>
      <c r="P6" s="5" t="s">
        <v>82</v>
      </c>
      <c r="Q6" s="5">
        <v>0.42933399999999999</v>
      </c>
      <c r="R6" s="5" t="s">
        <v>1</v>
      </c>
      <c r="S6" s="6">
        <v>113.923585</v>
      </c>
      <c r="T6" s="5" t="s">
        <v>82</v>
      </c>
      <c r="U6" s="4">
        <v>40.310223999999998</v>
      </c>
      <c r="V6" s="5" t="s">
        <v>1</v>
      </c>
      <c r="W6" s="5">
        <v>1.4773590000000001</v>
      </c>
      <c r="X6" s="5" t="s">
        <v>82</v>
      </c>
      <c r="Y6" s="5">
        <v>0.76567799999999997</v>
      </c>
      <c r="Z6" s="5" t="s">
        <v>1</v>
      </c>
      <c r="AA6" s="4">
        <v>98.333332999999996</v>
      </c>
      <c r="AB6" t="s">
        <v>40</v>
      </c>
    </row>
    <row r="7" spans="1:28">
      <c r="A7" t="s">
        <v>83</v>
      </c>
      <c r="B7" t="s">
        <v>1</v>
      </c>
      <c r="C7" s="4">
        <v>125</v>
      </c>
      <c r="D7" s="5" t="s">
        <v>1</v>
      </c>
      <c r="E7" s="4">
        <v>36</v>
      </c>
      <c r="F7" s="5" t="s">
        <v>1</v>
      </c>
      <c r="G7" s="4">
        <v>113.25</v>
      </c>
      <c r="H7" s="4" t="s">
        <v>82</v>
      </c>
      <c r="I7" s="4">
        <v>13.195906000000001</v>
      </c>
      <c r="J7" s="5" t="s">
        <v>1</v>
      </c>
      <c r="K7" s="5">
        <v>9.75</v>
      </c>
      <c r="L7" s="5" t="s">
        <v>82</v>
      </c>
      <c r="M7" s="5">
        <v>1.949003</v>
      </c>
      <c r="N7" s="5" t="s">
        <v>1</v>
      </c>
      <c r="O7" s="5">
        <v>1.4572780000000001</v>
      </c>
      <c r="P7" s="5" t="s">
        <v>82</v>
      </c>
      <c r="Q7" s="5">
        <v>0.387625</v>
      </c>
      <c r="R7" s="5" t="s">
        <v>1</v>
      </c>
      <c r="S7" s="6">
        <v>117.703881</v>
      </c>
      <c r="T7" s="5" t="s">
        <v>82</v>
      </c>
      <c r="U7" s="4">
        <v>32.179909000000002</v>
      </c>
      <c r="V7" s="5" t="s">
        <v>1</v>
      </c>
      <c r="W7" s="5">
        <v>1.047455</v>
      </c>
      <c r="X7" s="5" t="s">
        <v>82</v>
      </c>
      <c r="Y7" s="5">
        <v>0.25836999999999999</v>
      </c>
      <c r="Z7" s="5" t="s">
        <v>1</v>
      </c>
      <c r="AA7" s="4">
        <v>100</v>
      </c>
      <c r="AB7" t="s">
        <v>40</v>
      </c>
    </row>
    <row r="8" spans="1:28">
      <c r="A8" t="s">
        <v>84</v>
      </c>
      <c r="B8" t="s">
        <v>1</v>
      </c>
      <c r="C8" s="4">
        <v>62</v>
      </c>
      <c r="D8" s="5" t="s">
        <v>1</v>
      </c>
      <c r="E8" s="4">
        <v>49</v>
      </c>
      <c r="F8" s="5" t="s">
        <v>1</v>
      </c>
      <c r="G8" s="4">
        <v>69.653060999999994</v>
      </c>
      <c r="H8" s="4" t="s">
        <v>82</v>
      </c>
      <c r="I8" s="4">
        <v>52.944156999999997</v>
      </c>
      <c r="J8" s="5" t="s">
        <v>1</v>
      </c>
      <c r="K8" s="5">
        <v>8.4285709999999998</v>
      </c>
      <c r="L8" s="5" t="s">
        <v>82</v>
      </c>
      <c r="M8" s="5">
        <v>1.5518259999999999</v>
      </c>
      <c r="N8" s="5" t="s">
        <v>1</v>
      </c>
      <c r="O8" s="5">
        <v>1.723163</v>
      </c>
      <c r="P8" s="5" t="s">
        <v>82</v>
      </c>
      <c r="Q8" s="5">
        <v>0.64028099999999999</v>
      </c>
      <c r="R8" s="5" t="s">
        <v>1</v>
      </c>
      <c r="S8" s="6">
        <v>155.38567599999999</v>
      </c>
      <c r="T8" s="5" t="s">
        <v>82</v>
      </c>
      <c r="U8" s="4">
        <v>66.113045999999997</v>
      </c>
      <c r="V8" s="5" t="s">
        <v>1</v>
      </c>
      <c r="W8" s="5">
        <v>1.0092449999999999</v>
      </c>
      <c r="X8" s="5" t="s">
        <v>82</v>
      </c>
      <c r="Y8" s="5">
        <v>0.21194399999999999</v>
      </c>
      <c r="Z8" s="5" t="s">
        <v>1</v>
      </c>
      <c r="AA8" s="4">
        <v>96.078430999999995</v>
      </c>
      <c r="AB8" t="s">
        <v>40</v>
      </c>
    </row>
    <row r="9" spans="1:28">
      <c r="A9" t="s">
        <v>85</v>
      </c>
      <c r="B9" t="s">
        <v>1</v>
      </c>
      <c r="C9" s="4">
        <v>62</v>
      </c>
      <c r="D9" s="5" t="s">
        <v>1</v>
      </c>
      <c r="E9" s="4">
        <v>132</v>
      </c>
      <c r="F9" s="5" t="s">
        <v>1</v>
      </c>
      <c r="G9" s="4">
        <v>66.136364</v>
      </c>
      <c r="H9" s="4" t="s">
        <v>82</v>
      </c>
      <c r="I9" s="4">
        <v>23.349055</v>
      </c>
      <c r="J9" s="5" t="s">
        <v>1</v>
      </c>
      <c r="K9" s="5">
        <v>7.3181820000000002</v>
      </c>
      <c r="L9" s="5" t="s">
        <v>82</v>
      </c>
      <c r="M9" s="5">
        <v>1.3389169999999999</v>
      </c>
      <c r="N9" s="5" t="s">
        <v>1</v>
      </c>
      <c r="O9" s="5">
        <v>1.7545759999999999</v>
      </c>
      <c r="P9" s="5" t="s">
        <v>82</v>
      </c>
      <c r="Q9" s="5">
        <v>0.64791600000000005</v>
      </c>
      <c r="R9" s="5" t="s">
        <v>1</v>
      </c>
      <c r="S9" s="6">
        <v>151.262461</v>
      </c>
      <c r="T9" s="5" t="s">
        <v>82</v>
      </c>
      <c r="U9" s="4">
        <v>55.189838000000002</v>
      </c>
      <c r="V9" s="5" t="s">
        <v>1</v>
      </c>
      <c r="W9" s="5">
        <v>1.224127</v>
      </c>
      <c r="X9" s="5" t="s">
        <v>82</v>
      </c>
      <c r="Y9" s="5">
        <v>0.59331400000000001</v>
      </c>
      <c r="Z9" s="5" t="s">
        <v>1</v>
      </c>
      <c r="AA9" s="4">
        <v>75.862069000000005</v>
      </c>
      <c r="AB9" t="s">
        <v>40</v>
      </c>
    </row>
    <row r="10" spans="1:28">
      <c r="A10" t="s">
        <v>86</v>
      </c>
      <c r="B10" t="s">
        <v>1</v>
      </c>
      <c r="C10" s="4">
        <v>31</v>
      </c>
      <c r="D10" s="5" t="s">
        <v>1</v>
      </c>
      <c r="E10" s="4">
        <v>35</v>
      </c>
      <c r="F10" s="5" t="s">
        <v>1</v>
      </c>
      <c r="G10" s="4">
        <v>44.314286000000003</v>
      </c>
      <c r="H10" s="4" t="s">
        <v>82</v>
      </c>
      <c r="I10" s="4">
        <v>52.523068000000002</v>
      </c>
      <c r="J10" s="5" t="s">
        <v>1</v>
      </c>
      <c r="K10" s="5">
        <v>6.5428569999999997</v>
      </c>
      <c r="L10" s="5" t="s">
        <v>82</v>
      </c>
      <c r="M10" s="5">
        <v>0.83982500000000004</v>
      </c>
      <c r="N10" s="5" t="s">
        <v>1</v>
      </c>
      <c r="O10" s="5">
        <v>2.329971</v>
      </c>
      <c r="P10" s="5" t="s">
        <v>82</v>
      </c>
      <c r="Q10" s="5">
        <v>0.79287099999999999</v>
      </c>
      <c r="R10" s="5" t="s">
        <v>1</v>
      </c>
      <c r="S10" s="6">
        <v>179.73397</v>
      </c>
      <c r="T10" s="5" t="s">
        <v>82</v>
      </c>
      <c r="U10" s="4">
        <v>65.379571999999996</v>
      </c>
      <c r="V10" s="5" t="s">
        <v>1</v>
      </c>
      <c r="W10" s="5">
        <v>1.1906639999999999</v>
      </c>
      <c r="X10" s="5" t="s">
        <v>82</v>
      </c>
      <c r="Y10" s="5">
        <v>0.47553200000000001</v>
      </c>
      <c r="Z10" s="5" t="s">
        <v>1</v>
      </c>
      <c r="AA10" s="4">
        <v>36.842104999999997</v>
      </c>
      <c r="AB10" t="s">
        <v>40</v>
      </c>
    </row>
    <row r="11" spans="1:28">
      <c r="A11" t="s">
        <v>34</v>
      </c>
    </row>
    <row r="12" spans="1:28">
      <c r="A12" t="s">
        <v>35</v>
      </c>
    </row>
    <row r="13" spans="1:28">
      <c r="A13" s="1" t="s">
        <v>36</v>
      </c>
    </row>
    <row r="14" spans="1:28">
      <c r="B14" s="1"/>
    </row>
    <row r="16" spans="1:28">
      <c r="A16" t="s">
        <v>81</v>
      </c>
      <c r="B16">
        <v>250</v>
      </c>
      <c r="C16">
        <v>118</v>
      </c>
      <c r="D16">
        <v>259.67796600000003</v>
      </c>
      <c r="E16">
        <v>92.190746000000004</v>
      </c>
      <c r="F16">
        <v>9.1186439999999997</v>
      </c>
      <c r="G16">
        <v>1.6731659999999999</v>
      </c>
      <c r="H16">
        <v>1.4622630000000001</v>
      </c>
      <c r="I16">
        <v>0.42933399999999999</v>
      </c>
      <c r="J16">
        <v>113.923585</v>
      </c>
      <c r="K16">
        <v>40.310223999999998</v>
      </c>
      <c r="L16">
        <v>1.4773590000000001</v>
      </c>
      <c r="M16">
        <v>0.76567799999999997</v>
      </c>
      <c r="N16" t="s">
        <v>87</v>
      </c>
    </row>
    <row r="17" spans="1:14">
      <c r="A17" t="s">
        <v>83</v>
      </c>
      <c r="B17">
        <v>125</v>
      </c>
      <c r="C17">
        <v>36</v>
      </c>
      <c r="D17">
        <v>113.25</v>
      </c>
      <c r="E17">
        <v>13.195906000000001</v>
      </c>
      <c r="F17">
        <v>9.75</v>
      </c>
      <c r="G17">
        <v>1.949003</v>
      </c>
      <c r="H17">
        <v>1.4572780000000001</v>
      </c>
      <c r="I17">
        <v>0.387625</v>
      </c>
      <c r="J17">
        <v>117.703881</v>
      </c>
      <c r="K17">
        <v>32.179909000000002</v>
      </c>
      <c r="L17">
        <v>1.047455</v>
      </c>
      <c r="M17">
        <v>0.25836999999999999</v>
      </c>
      <c r="N17" t="s">
        <v>88</v>
      </c>
    </row>
    <row r="18" spans="1:14">
      <c r="A18" t="s">
        <v>84</v>
      </c>
      <c r="B18">
        <v>62</v>
      </c>
      <c r="C18">
        <v>49</v>
      </c>
      <c r="D18">
        <v>69.653060999999994</v>
      </c>
      <c r="E18">
        <v>52.944156999999997</v>
      </c>
      <c r="F18">
        <v>8.4285709999999998</v>
      </c>
      <c r="G18">
        <v>1.5518259999999999</v>
      </c>
      <c r="H18">
        <v>1.723163</v>
      </c>
      <c r="I18">
        <v>0.64028099999999999</v>
      </c>
      <c r="J18">
        <v>155.38567599999999</v>
      </c>
      <c r="K18">
        <v>66.113045999999997</v>
      </c>
      <c r="L18">
        <v>1.0092449999999999</v>
      </c>
      <c r="M18">
        <v>0.21194399999999999</v>
      </c>
      <c r="N18" t="s">
        <v>89</v>
      </c>
    </row>
    <row r="19" spans="1:14">
      <c r="A19" t="s">
        <v>85</v>
      </c>
      <c r="B19">
        <v>62</v>
      </c>
      <c r="C19">
        <v>132</v>
      </c>
      <c r="D19">
        <v>66.136364</v>
      </c>
      <c r="E19">
        <v>23.349055</v>
      </c>
      <c r="F19">
        <v>7.3181820000000002</v>
      </c>
      <c r="G19">
        <v>1.3389169999999999</v>
      </c>
      <c r="H19">
        <v>1.7545759999999999</v>
      </c>
      <c r="I19">
        <v>0.64791600000000005</v>
      </c>
      <c r="J19">
        <v>151.262461</v>
      </c>
      <c r="K19">
        <v>55.189838000000002</v>
      </c>
      <c r="L19">
        <v>1.224127</v>
      </c>
      <c r="M19">
        <v>0.59331400000000001</v>
      </c>
      <c r="N19" t="s">
        <v>90</v>
      </c>
    </row>
    <row r="20" spans="1:14">
      <c r="A20" t="s">
        <v>86</v>
      </c>
      <c r="B20">
        <v>31</v>
      </c>
      <c r="C20">
        <v>35</v>
      </c>
      <c r="D20">
        <v>44.314286000000003</v>
      </c>
      <c r="E20">
        <v>52.523068000000002</v>
      </c>
      <c r="F20">
        <v>6.5428569999999997</v>
      </c>
      <c r="G20">
        <v>0.83982500000000004</v>
      </c>
      <c r="H20">
        <v>2.329971</v>
      </c>
      <c r="I20">
        <v>0.79287099999999999</v>
      </c>
      <c r="J20">
        <v>179.73397</v>
      </c>
      <c r="K20">
        <v>65.379571999999996</v>
      </c>
      <c r="L20">
        <v>1.1906639999999999</v>
      </c>
      <c r="M20">
        <v>0.47553200000000001</v>
      </c>
      <c r="N20" t="s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A25" sqref="A25:P33"/>
    </sheetView>
  </sheetViews>
  <sheetFormatPr baseColWidth="10" defaultRowHeight="15" x14ac:dyDescent="0"/>
  <cols>
    <col min="1" max="1" width="31.6640625" customWidth="1"/>
    <col min="2" max="2" width="2.6640625" customWidth="1"/>
    <col min="3" max="3" width="8.5" customWidth="1"/>
    <col min="4" max="4" width="2.83203125" customWidth="1"/>
    <col min="5" max="5" width="5.5" customWidth="1"/>
    <col min="6" max="6" width="3" customWidth="1"/>
    <col min="7" max="7" width="9.83203125" customWidth="1"/>
    <col min="8" max="8" width="2.5" customWidth="1"/>
    <col min="9" max="9" width="9" customWidth="1"/>
    <col min="10" max="10" width="3" customWidth="1"/>
    <col min="11" max="11" width="9.1640625" customWidth="1"/>
    <col min="12" max="12" width="2.5" customWidth="1"/>
    <col min="13" max="13" width="7.5" customWidth="1"/>
    <col min="14" max="14" width="3" customWidth="1"/>
    <col min="15" max="15" width="8.1640625" customWidth="1"/>
  </cols>
  <sheetData>
    <row r="1" spans="1:10">
      <c r="A1" s="1" t="s">
        <v>107</v>
      </c>
      <c r="B1" t="s">
        <v>1</v>
      </c>
      <c r="C1" t="s">
        <v>94</v>
      </c>
      <c r="D1" t="s">
        <v>1</v>
      </c>
      <c r="E1" t="s">
        <v>95</v>
      </c>
      <c r="F1" t="s">
        <v>1</v>
      </c>
      <c r="G1" t="s">
        <v>96</v>
      </c>
      <c r="H1" t="s">
        <v>1</v>
      </c>
      <c r="I1" t="s">
        <v>97</v>
      </c>
      <c r="J1" t="s">
        <v>40</v>
      </c>
    </row>
    <row r="2" spans="1:10">
      <c r="A2" t="s">
        <v>42</v>
      </c>
    </row>
    <row r="3" spans="1:10">
      <c r="A3" t="s">
        <v>98</v>
      </c>
      <c r="B3" t="s">
        <v>1</v>
      </c>
      <c r="C3" s="5">
        <v>9.9098232236099992</v>
      </c>
      <c r="D3" s="5" t="s">
        <v>1</v>
      </c>
      <c r="E3" s="5">
        <v>70.911149322399993</v>
      </c>
      <c r="F3" s="5" t="s">
        <v>1</v>
      </c>
      <c r="G3" s="5">
        <v>173.25481492599999</v>
      </c>
      <c r="H3" s="5" t="s">
        <v>1</v>
      </c>
      <c r="I3" s="5">
        <v>240.80440230400001</v>
      </c>
      <c r="J3" t="s">
        <v>40</v>
      </c>
    </row>
    <row r="4" spans="1:10">
      <c r="A4" t="s">
        <v>99</v>
      </c>
      <c r="B4" t="s">
        <v>1</v>
      </c>
      <c r="C4" s="5">
        <v>0.21512971776100001</v>
      </c>
      <c r="D4" s="5" t="s">
        <v>1</v>
      </c>
      <c r="E4" s="5">
        <v>11.077599559499999</v>
      </c>
      <c r="F4" s="5" t="s">
        <v>1</v>
      </c>
      <c r="G4" s="5">
        <v>54.873213537600002</v>
      </c>
      <c r="H4" s="5" t="s">
        <v>1</v>
      </c>
      <c r="I4" s="5">
        <v>83.371307746599996</v>
      </c>
      <c r="J4" t="s">
        <v>40</v>
      </c>
    </row>
    <row r="5" spans="1:10">
      <c r="A5" t="s">
        <v>100</v>
      </c>
      <c r="B5" t="s">
        <v>1</v>
      </c>
      <c r="C5" s="5">
        <v>0.40490885879900002</v>
      </c>
      <c r="D5" s="5" t="s">
        <v>1</v>
      </c>
      <c r="E5" s="5">
        <v>3.2212143580700001</v>
      </c>
      <c r="F5" s="5" t="s">
        <v>1</v>
      </c>
      <c r="G5" s="5">
        <v>20.6188733625</v>
      </c>
      <c r="H5" s="5" t="s">
        <v>1</v>
      </c>
      <c r="I5" s="5">
        <v>38.067091976</v>
      </c>
      <c r="J5" t="s">
        <v>40</v>
      </c>
    </row>
    <row r="6" spans="1:10">
      <c r="A6" t="s">
        <v>42</v>
      </c>
      <c r="C6" s="5"/>
      <c r="D6" s="5"/>
      <c r="E6" s="5"/>
      <c r="F6" s="5"/>
      <c r="G6" s="5"/>
      <c r="H6" s="5"/>
      <c r="I6" s="5"/>
    </row>
    <row r="7" spans="1:10">
      <c r="A7" t="s">
        <v>111</v>
      </c>
      <c r="B7" t="s">
        <v>1</v>
      </c>
      <c r="C7" s="5">
        <f>SUM(C3:C5)</f>
        <v>10.52986180017</v>
      </c>
      <c r="D7" s="5" t="s">
        <v>1</v>
      </c>
      <c r="E7" s="5">
        <f t="shared" ref="E7:I7" si="0">SUM(E3:E5)</f>
        <v>85.209963239969994</v>
      </c>
      <c r="F7" s="5" t="s">
        <v>1</v>
      </c>
      <c r="G7" s="5">
        <f t="shared" si="0"/>
        <v>248.74690182610001</v>
      </c>
      <c r="H7" s="5" t="s">
        <v>1</v>
      </c>
      <c r="I7" s="5">
        <f t="shared" si="0"/>
        <v>362.24280202659997</v>
      </c>
      <c r="J7" t="s">
        <v>40</v>
      </c>
    </row>
    <row r="8" spans="1:10">
      <c r="A8" s="1" t="s">
        <v>112</v>
      </c>
      <c r="B8" t="s">
        <v>1</v>
      </c>
      <c r="C8" s="5">
        <v>11.329523011499999</v>
      </c>
      <c r="D8" s="5" t="s">
        <v>1</v>
      </c>
      <c r="E8" s="5">
        <v>94.039490667500004</v>
      </c>
      <c r="F8" s="5" t="s">
        <v>1</v>
      </c>
      <c r="G8" s="5">
        <v>277.78013015300002</v>
      </c>
      <c r="H8" s="5" t="s">
        <v>1</v>
      </c>
      <c r="I8" s="5">
        <v>357.18574971999999</v>
      </c>
      <c r="J8" t="s">
        <v>40</v>
      </c>
    </row>
    <row r="9" spans="1:10">
      <c r="A9" t="s">
        <v>101</v>
      </c>
      <c r="B9" t="s">
        <v>1</v>
      </c>
      <c r="C9" s="5">
        <f t="shared" ref="C9:G9" si="1">(C8-C7)/C7*100</f>
        <v>7.5942232339373072</v>
      </c>
      <c r="D9" s="5" t="s">
        <v>1</v>
      </c>
      <c r="E9" s="5">
        <f t="shared" si="1"/>
        <v>10.362083366547314</v>
      </c>
      <c r="F9" s="5" t="s">
        <v>1</v>
      </c>
      <c r="G9" s="5">
        <f t="shared" si="1"/>
        <v>11.671794950514499</v>
      </c>
      <c r="H9" s="5" t="s">
        <v>1</v>
      </c>
      <c r="I9" s="5">
        <f>(I8-I7)/I7*100</f>
        <v>-1.3960394183977849</v>
      </c>
      <c r="J9" t="s">
        <v>40</v>
      </c>
    </row>
    <row r="10" spans="1:10">
      <c r="C10" s="5"/>
      <c r="D10" s="5"/>
      <c r="E10" s="5"/>
      <c r="F10" s="5"/>
      <c r="G10" s="5"/>
      <c r="H10" s="5"/>
      <c r="I10" s="5"/>
    </row>
    <row r="11" spans="1:10">
      <c r="C11" s="5"/>
      <c r="D11" s="5"/>
      <c r="E11" s="5"/>
      <c r="F11" s="5"/>
      <c r="G11" s="5"/>
      <c r="H11" s="5"/>
      <c r="I11" s="5"/>
    </row>
    <row r="12" spans="1:10">
      <c r="C12" s="5"/>
      <c r="D12" s="5"/>
      <c r="E12" s="5"/>
      <c r="F12" s="5"/>
      <c r="G12" s="5"/>
      <c r="H12" s="5"/>
      <c r="I12" s="5"/>
    </row>
    <row r="13" spans="1:10">
      <c r="A13" s="1" t="s">
        <v>107</v>
      </c>
      <c r="B13" t="s">
        <v>1</v>
      </c>
      <c r="C13" s="2" t="s">
        <v>94</v>
      </c>
      <c r="D13" s="5" t="s">
        <v>1</v>
      </c>
      <c r="E13" s="2" t="s">
        <v>95</v>
      </c>
      <c r="F13" s="5" t="s">
        <v>1</v>
      </c>
      <c r="G13" s="2" t="s">
        <v>96</v>
      </c>
      <c r="H13" s="5" t="s">
        <v>1</v>
      </c>
      <c r="I13" s="2" t="s">
        <v>97</v>
      </c>
      <c r="J13" t="s">
        <v>40</v>
      </c>
    </row>
    <row r="14" spans="1:10">
      <c r="A14" t="s">
        <v>42</v>
      </c>
      <c r="C14" s="5"/>
      <c r="D14" s="5"/>
      <c r="E14" s="5"/>
      <c r="F14" s="5"/>
      <c r="G14" s="5"/>
      <c r="H14" s="5"/>
      <c r="I14" s="5"/>
    </row>
    <row r="15" spans="1:10">
      <c r="A15" s="1" t="s">
        <v>102</v>
      </c>
      <c r="B15" t="s">
        <v>1</v>
      </c>
      <c r="C15" s="2">
        <v>0.614573017</v>
      </c>
      <c r="D15" s="5" t="s">
        <v>1</v>
      </c>
      <c r="E15" s="2">
        <v>2.0768330289999999</v>
      </c>
      <c r="F15" s="5" t="s">
        <v>1</v>
      </c>
      <c r="G15" s="2">
        <v>5.3738602850000001</v>
      </c>
      <c r="H15" s="5" t="s">
        <v>1</v>
      </c>
      <c r="I15" s="2">
        <v>7.7896056939999996</v>
      </c>
      <c r="J15" t="s">
        <v>40</v>
      </c>
    </row>
    <row r="16" spans="1:10">
      <c r="A16" s="1" t="s">
        <v>103</v>
      </c>
      <c r="B16" t="s">
        <v>1</v>
      </c>
      <c r="C16" s="2">
        <v>4.9632009999999997E-2</v>
      </c>
      <c r="D16" s="5" t="s">
        <v>1</v>
      </c>
      <c r="E16" s="2">
        <v>1.416479233</v>
      </c>
      <c r="F16" s="5" t="s">
        <v>1</v>
      </c>
      <c r="G16" s="2">
        <v>9.3476763569999992</v>
      </c>
      <c r="H16" s="5" t="s">
        <v>1</v>
      </c>
      <c r="I16" s="2">
        <v>12.37225617</v>
      </c>
      <c r="J16" t="s">
        <v>40</v>
      </c>
    </row>
    <row r="17" spans="1:16">
      <c r="A17" s="1" t="s">
        <v>104</v>
      </c>
      <c r="B17" t="s">
        <v>1</v>
      </c>
      <c r="C17" s="2">
        <v>0.19636084000000001</v>
      </c>
      <c r="D17" s="5" t="s">
        <v>1</v>
      </c>
      <c r="E17" s="2">
        <v>2.4097560869999999</v>
      </c>
      <c r="F17" s="5" t="s">
        <v>1</v>
      </c>
      <c r="G17" s="2">
        <v>12.41054997</v>
      </c>
      <c r="H17" s="5" t="s">
        <v>1</v>
      </c>
      <c r="I17" s="2">
        <v>19.448379490000001</v>
      </c>
      <c r="J17" t="s">
        <v>40</v>
      </c>
    </row>
    <row r="18" spans="1:16">
      <c r="A18" s="1" t="s">
        <v>105</v>
      </c>
      <c r="B18" t="s">
        <v>1</v>
      </c>
      <c r="C18" s="2">
        <v>4.0852307999999997E-2</v>
      </c>
      <c r="D18" s="5" t="s">
        <v>1</v>
      </c>
      <c r="E18" s="2">
        <v>0.14858833499999999</v>
      </c>
      <c r="F18" s="5" t="s">
        <v>1</v>
      </c>
      <c r="G18" s="2">
        <v>7.8177788110000002</v>
      </c>
      <c r="H18" s="5" t="s">
        <v>1</v>
      </c>
      <c r="I18" s="2">
        <v>12.330035049999999</v>
      </c>
      <c r="J18" t="s">
        <v>40</v>
      </c>
    </row>
    <row r="19" spans="1:16">
      <c r="A19" s="1" t="s">
        <v>106</v>
      </c>
      <c r="B19" t="s">
        <v>1</v>
      </c>
      <c r="C19" s="2">
        <v>0.20614339700000001</v>
      </c>
      <c r="D19" s="5" t="s">
        <v>1</v>
      </c>
      <c r="E19" s="2">
        <v>1.6606400859999999</v>
      </c>
      <c r="F19" s="5" t="s">
        <v>1</v>
      </c>
      <c r="G19" s="2">
        <v>6.1319755020000004</v>
      </c>
      <c r="H19" s="5" t="s">
        <v>1</v>
      </c>
      <c r="I19" s="2">
        <v>10.311542640000001</v>
      </c>
      <c r="J19" t="s">
        <v>40</v>
      </c>
    </row>
    <row r="20" spans="1:16">
      <c r="A20" t="s">
        <v>42</v>
      </c>
      <c r="C20" s="5"/>
      <c r="D20" s="5"/>
      <c r="E20" s="5"/>
      <c r="F20" s="5"/>
      <c r="G20" s="5"/>
      <c r="H20" s="5"/>
      <c r="I20" s="5"/>
    </row>
    <row r="21" spans="1:16">
      <c r="A21" t="s">
        <v>111</v>
      </c>
      <c r="B21" t="s">
        <v>1</v>
      </c>
      <c r="C21" s="5">
        <f>SUM(C15:C19)</f>
        <v>1.1075615719999998</v>
      </c>
      <c r="D21" s="5" t="s">
        <v>1</v>
      </c>
      <c r="E21" s="5">
        <f>SUM(E15:E19)</f>
        <v>7.71229677</v>
      </c>
      <c r="F21" s="5" t="s">
        <v>1</v>
      </c>
      <c r="G21" s="5">
        <f>SUM(G15:G19)</f>
        <v>41.081840925000009</v>
      </c>
      <c r="H21" s="5" t="s">
        <v>1</v>
      </c>
      <c r="I21" s="5">
        <f>SUM(I15:I19)</f>
        <v>62.251819043999994</v>
      </c>
      <c r="J21" t="s">
        <v>40</v>
      </c>
    </row>
    <row r="22" spans="1:16">
      <c r="A22" s="1" t="s">
        <v>112</v>
      </c>
      <c r="B22" t="s">
        <v>1</v>
      </c>
      <c r="C22" s="2">
        <v>1.6511213220000001</v>
      </c>
      <c r="D22" s="5" t="s">
        <v>1</v>
      </c>
      <c r="E22" s="2">
        <v>7.0253575079999999</v>
      </c>
      <c r="F22" s="5" t="s">
        <v>1</v>
      </c>
      <c r="G22" s="2">
        <v>37.873027069999999</v>
      </c>
      <c r="H22" s="5" t="s">
        <v>1</v>
      </c>
      <c r="I22" s="2">
        <v>49.35974126</v>
      </c>
      <c r="J22" t="s">
        <v>40</v>
      </c>
    </row>
    <row r="23" spans="1:16">
      <c r="A23" t="s">
        <v>101</v>
      </c>
      <c r="B23" t="s">
        <v>1</v>
      </c>
      <c r="C23" s="5">
        <f>(C22-C21)/C21*100</f>
        <v>49.077158664728422</v>
      </c>
      <c r="D23" s="5" t="s">
        <v>1</v>
      </c>
      <c r="E23" s="5">
        <f>(E22-E21)/E21*100</f>
        <v>-8.9070646849602504</v>
      </c>
      <c r="F23" s="5" t="s">
        <v>1</v>
      </c>
      <c r="G23" s="5">
        <f>(G22-G21)/G21*100</f>
        <v>-7.8107839930009391</v>
      </c>
      <c r="H23" s="5" t="s">
        <v>1</v>
      </c>
      <c r="I23" s="5">
        <f>(I22-I21)/I21*100</f>
        <v>-20.709559948582047</v>
      </c>
      <c r="J23" t="s">
        <v>40</v>
      </c>
    </row>
    <row r="25" spans="1:16">
      <c r="A25" s="1" t="s">
        <v>107</v>
      </c>
      <c r="B25" s="1" t="s">
        <v>1</v>
      </c>
      <c r="C25" s="1" t="s">
        <v>94</v>
      </c>
      <c r="D25" s="1" t="s">
        <v>1</v>
      </c>
      <c r="E25" t="s">
        <v>113</v>
      </c>
      <c r="F25" s="1" t="s">
        <v>1</v>
      </c>
      <c r="G25" s="1" t="s">
        <v>95</v>
      </c>
      <c r="H25" s="1" t="s">
        <v>1</v>
      </c>
      <c r="I25" s="1" t="s">
        <v>96</v>
      </c>
      <c r="J25" s="1" t="s">
        <v>1</v>
      </c>
      <c r="K25" s="5" t="s">
        <v>114</v>
      </c>
      <c r="L25" s="1" t="s">
        <v>1</v>
      </c>
      <c r="M25" s="1" t="s">
        <v>97</v>
      </c>
      <c r="N25" s="1" t="s">
        <v>1</v>
      </c>
      <c r="O25" s="1" t="s">
        <v>115</v>
      </c>
      <c r="P25" t="s">
        <v>40</v>
      </c>
    </row>
    <row r="26" spans="1:16">
      <c r="A26" t="s">
        <v>42</v>
      </c>
      <c r="C26" s="5"/>
      <c r="D26" s="5"/>
      <c r="E26" s="5"/>
      <c r="F26" s="5"/>
      <c r="G26" s="5"/>
      <c r="H26" s="5"/>
      <c r="I26" s="5"/>
    </row>
    <row r="27" spans="1:16">
      <c r="A27" s="1" t="s">
        <v>108</v>
      </c>
      <c r="B27" s="1" t="s">
        <v>1</v>
      </c>
      <c r="C27" s="2">
        <v>9.7880270849999995</v>
      </c>
      <c r="D27" s="1" t="s">
        <v>1</v>
      </c>
      <c r="E27">
        <v>9.6999999999999993</v>
      </c>
      <c r="F27" s="1" t="s">
        <v>1</v>
      </c>
      <c r="G27" s="2">
        <v>101.7042635</v>
      </c>
      <c r="H27" s="1" t="s">
        <v>1</v>
      </c>
      <c r="I27" s="2">
        <v>449.60469970000003</v>
      </c>
      <c r="J27" s="1" t="s">
        <v>1</v>
      </c>
      <c r="K27" s="2">
        <v>401</v>
      </c>
      <c r="L27" s="1" t="s">
        <v>1</v>
      </c>
      <c r="M27" s="2">
        <v>639.16812279999999</v>
      </c>
      <c r="N27" s="1" t="s">
        <v>1</v>
      </c>
      <c r="O27" s="2">
        <v>669</v>
      </c>
      <c r="P27" t="s">
        <v>40</v>
      </c>
    </row>
    <row r="28" spans="1:16">
      <c r="A28" s="1" t="s">
        <v>109</v>
      </c>
      <c r="B28" s="1" t="s">
        <v>1</v>
      </c>
      <c r="C28" s="2">
        <v>3.6177842120000001</v>
      </c>
      <c r="D28" s="1" t="s">
        <v>1</v>
      </c>
      <c r="E28">
        <v>4</v>
      </c>
      <c r="F28" s="1" t="s">
        <v>1</v>
      </c>
      <c r="G28" s="2">
        <v>91.090846869999993</v>
      </c>
      <c r="H28" s="1" t="s">
        <v>1</v>
      </c>
      <c r="I28" s="2">
        <v>357.63365320000003</v>
      </c>
      <c r="J28" s="1" t="s">
        <v>1</v>
      </c>
      <c r="K28" s="2">
        <v>368</v>
      </c>
      <c r="L28" s="1" t="s">
        <v>1</v>
      </c>
      <c r="M28" s="2">
        <v>367.35382920000001</v>
      </c>
      <c r="N28" s="1" t="s">
        <v>1</v>
      </c>
      <c r="O28" s="2">
        <v>485</v>
      </c>
      <c r="P28" t="s">
        <v>40</v>
      </c>
    </row>
    <row r="29" spans="1:16">
      <c r="A29" s="1" t="s">
        <v>110</v>
      </c>
      <c r="B29" s="1" t="s">
        <v>1</v>
      </c>
      <c r="C29" s="2">
        <v>110.0219116</v>
      </c>
      <c r="D29" s="1" t="s">
        <v>1</v>
      </c>
      <c r="E29">
        <v>110</v>
      </c>
      <c r="F29" s="1" t="s">
        <v>1</v>
      </c>
      <c r="G29" s="2">
        <v>812.83911339999997</v>
      </c>
      <c r="H29" s="1" t="s">
        <v>1</v>
      </c>
      <c r="I29" s="2">
        <v>1857.3335959999999</v>
      </c>
      <c r="J29" s="1" t="s">
        <v>1</v>
      </c>
      <c r="K29" s="2">
        <v>1585</v>
      </c>
      <c r="L29" s="1" t="s">
        <v>1</v>
      </c>
      <c r="M29" s="2">
        <v>2000.9436270000001</v>
      </c>
      <c r="N29" s="1" t="s">
        <v>1</v>
      </c>
      <c r="O29" s="2">
        <v>2176</v>
      </c>
      <c r="P29" t="s">
        <v>40</v>
      </c>
    </row>
    <row r="30" spans="1:16">
      <c r="A30" t="s">
        <v>42</v>
      </c>
      <c r="C30" s="5"/>
      <c r="D30" s="5"/>
      <c r="E30" s="5"/>
      <c r="F30" s="5"/>
      <c r="G30" s="5"/>
      <c r="H30" s="5"/>
      <c r="I30" s="5"/>
    </row>
    <row r="31" spans="1:16">
      <c r="A31" t="s">
        <v>111</v>
      </c>
      <c r="B31" s="1" t="s">
        <v>1</v>
      </c>
      <c r="C31" s="2">
        <f>SUM(C27:C29)</f>
        <v>123.427722897</v>
      </c>
      <c r="D31" s="1" t="s">
        <v>1</v>
      </c>
      <c r="E31">
        <f>SUM(E27:E29)</f>
        <v>123.7</v>
      </c>
      <c r="F31" s="1" t="s">
        <v>1</v>
      </c>
      <c r="G31" s="2">
        <f>SUM(G27:G29)</f>
        <v>1005.6342237699999</v>
      </c>
      <c r="H31" s="1" t="s">
        <v>1</v>
      </c>
      <c r="I31" s="2">
        <f t="shared" ref="I31" si="2">SUM(I27:I29)</f>
        <v>2664.5719489000003</v>
      </c>
      <c r="J31" s="1" t="s">
        <v>1</v>
      </c>
      <c r="K31">
        <f>SUM(K27:K29)</f>
        <v>2354</v>
      </c>
      <c r="L31" s="1" t="s">
        <v>1</v>
      </c>
      <c r="M31" s="2">
        <f t="shared" ref="M31" si="3">SUM(M27:M29)</f>
        <v>3007.4655790000002</v>
      </c>
      <c r="N31" s="1" t="s">
        <v>1</v>
      </c>
      <c r="O31">
        <f>SUM(O27:O29)</f>
        <v>3330</v>
      </c>
      <c r="P31" t="s">
        <v>40</v>
      </c>
    </row>
    <row r="32" spans="1:16">
      <c r="A32" s="1" t="s">
        <v>112</v>
      </c>
      <c r="B32" s="1" t="s">
        <v>1</v>
      </c>
      <c r="C32" s="2">
        <v>135.26027999999999</v>
      </c>
      <c r="D32" s="1" t="s">
        <v>1</v>
      </c>
      <c r="E32">
        <v>145</v>
      </c>
      <c r="F32" s="1" t="s">
        <v>1</v>
      </c>
      <c r="G32" s="2">
        <v>1195.2043180000001</v>
      </c>
      <c r="H32" s="1" t="s">
        <v>1</v>
      </c>
      <c r="I32" s="2">
        <v>4450.3103659999997</v>
      </c>
      <c r="J32" s="1" t="s">
        <v>1</v>
      </c>
      <c r="K32" s="2">
        <v>3780</v>
      </c>
      <c r="L32" s="1" t="s">
        <v>1</v>
      </c>
      <c r="M32" s="2">
        <v>5910.258425</v>
      </c>
      <c r="N32" s="1" t="s">
        <v>1</v>
      </c>
      <c r="O32" s="2">
        <v>6730</v>
      </c>
      <c r="P32" t="s">
        <v>40</v>
      </c>
    </row>
    <row r="33" spans="1:16">
      <c r="A33" t="s">
        <v>101</v>
      </c>
      <c r="B33" s="1" t="s">
        <v>1</v>
      </c>
      <c r="C33" s="5">
        <f>(C32-C31)/C31*100</f>
        <v>9.5866283726827142</v>
      </c>
      <c r="D33" s="1" t="s">
        <v>1</v>
      </c>
      <c r="E33" s="5">
        <f t="shared" ref="E33" si="4">(E32-E31)/E31*100</f>
        <v>17.21907841552142</v>
      </c>
      <c r="F33" s="1" t="s">
        <v>1</v>
      </c>
      <c r="G33" s="5">
        <f t="shared" ref="G33" si="5">(G32-G31)/G31*100</f>
        <v>18.850799798690719</v>
      </c>
      <c r="H33" s="1" t="s">
        <v>1</v>
      </c>
      <c r="I33" s="5">
        <f t="shared" ref="I33" si="6">(I32-I31)/I31*100</f>
        <v>67.017834434427471</v>
      </c>
      <c r="J33" s="1" t="s">
        <v>1</v>
      </c>
      <c r="K33" s="5">
        <f t="shared" ref="K33:O33" si="7">(K32-K31)/K31*100</f>
        <v>60.577740016992351</v>
      </c>
      <c r="L33" s="1" t="s">
        <v>1</v>
      </c>
      <c r="M33" s="5">
        <f t="shared" si="7"/>
        <v>96.51957004160279</v>
      </c>
      <c r="N33" s="1" t="s">
        <v>1</v>
      </c>
      <c r="O33" s="5">
        <f t="shared" si="7"/>
        <v>102.10210210210211</v>
      </c>
      <c r="P33" t="s">
        <v>40</v>
      </c>
    </row>
    <row r="34" spans="1:16">
      <c r="A3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19" sqref="G19"/>
    </sheetView>
  </sheetViews>
  <sheetFormatPr baseColWidth="10" defaultRowHeight="15" x14ac:dyDescent="0"/>
  <cols>
    <col min="1" max="1" width="23.83203125" customWidth="1"/>
    <col min="2" max="2" width="3.6640625" customWidth="1"/>
    <col min="3" max="4" width="9.1640625" customWidth="1"/>
  </cols>
  <sheetData>
    <row r="1" spans="1:10">
      <c r="A1" s="1" t="s">
        <v>107</v>
      </c>
      <c r="B1" s="1" t="s">
        <v>1</v>
      </c>
      <c r="C1" s="1" t="s">
        <v>116</v>
      </c>
      <c r="D1" s="1" t="s">
        <v>1</v>
      </c>
      <c r="E1" s="1" t="s">
        <v>117</v>
      </c>
      <c r="F1" s="1" t="s">
        <v>1</v>
      </c>
      <c r="G1" s="1" t="s">
        <v>118</v>
      </c>
      <c r="H1" s="1" t="s">
        <v>1</v>
      </c>
      <c r="I1" s="1" t="s">
        <v>119</v>
      </c>
      <c r="J1" s="1" t="s">
        <v>40</v>
      </c>
    </row>
    <row r="2" spans="1:10">
      <c r="A2" s="1" t="s">
        <v>42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1" t="s">
        <v>98</v>
      </c>
      <c r="B3" s="1" t="s">
        <v>1</v>
      </c>
      <c r="C3" s="2">
        <v>4.3064506000000002E-2</v>
      </c>
      <c r="D3" s="1" t="s">
        <v>1</v>
      </c>
      <c r="E3" s="2">
        <v>6.0707374000000001E-2</v>
      </c>
      <c r="F3" s="1" t="s">
        <v>1</v>
      </c>
      <c r="G3" s="2">
        <v>1.8922937000000001E-2</v>
      </c>
      <c r="H3" s="1" t="s">
        <v>1</v>
      </c>
      <c r="I3" s="2">
        <v>-3.3639657000000003E-2</v>
      </c>
      <c r="J3" s="1" t="s">
        <v>40</v>
      </c>
    </row>
    <row r="4" spans="1:10">
      <c r="A4" s="1" t="s">
        <v>100</v>
      </c>
      <c r="B4" s="1" t="s">
        <v>1</v>
      </c>
      <c r="C4" s="2">
        <v>-6.7145516000000002E-2</v>
      </c>
      <c r="D4" s="1" t="s">
        <v>1</v>
      </c>
      <c r="E4" s="2">
        <v>-9.7067649000000006E-2</v>
      </c>
      <c r="F4" s="1" t="s">
        <v>1</v>
      </c>
      <c r="G4" s="2">
        <v>-6.4755173999999999E-2</v>
      </c>
      <c r="H4" s="1" t="s">
        <v>1</v>
      </c>
      <c r="I4" s="2">
        <v>-8.9613622000000004E-2</v>
      </c>
      <c r="J4" s="1" t="s">
        <v>40</v>
      </c>
    </row>
    <row r="5" spans="1:10">
      <c r="A5" s="1" t="s">
        <v>120</v>
      </c>
      <c r="B5" s="1" t="s">
        <v>1</v>
      </c>
      <c r="C5" s="2">
        <v>4.1372058000000003E-2</v>
      </c>
      <c r="D5" s="1" t="s">
        <v>1</v>
      </c>
      <c r="E5" s="2">
        <v>-0.116380185</v>
      </c>
      <c r="F5" s="1" t="s">
        <v>1</v>
      </c>
      <c r="G5" s="2">
        <v>-6.3361789999999999E-3</v>
      </c>
      <c r="H5" s="1" t="s">
        <v>1</v>
      </c>
      <c r="I5" s="2">
        <v>-0.103188105</v>
      </c>
      <c r="J5" s="1" t="s">
        <v>40</v>
      </c>
    </row>
    <row r="6" spans="1:10">
      <c r="A6" s="1" t="s">
        <v>121</v>
      </c>
      <c r="B6" s="1" t="s">
        <v>1</v>
      </c>
      <c r="C6" s="2">
        <v>-5.2550110999999997E-2</v>
      </c>
      <c r="D6" s="1" t="s">
        <v>1</v>
      </c>
      <c r="E6" s="2">
        <v>-5.5211809000000001E-2</v>
      </c>
      <c r="F6" s="1" t="s">
        <v>1</v>
      </c>
      <c r="G6" s="2">
        <v>-0.114044351</v>
      </c>
      <c r="H6" s="1" t="s">
        <v>1</v>
      </c>
      <c r="I6" s="2">
        <v>-0.11330852900000001</v>
      </c>
      <c r="J6" s="1" t="s">
        <v>40</v>
      </c>
    </row>
    <row r="7" spans="1:10">
      <c r="A7" s="1" t="s">
        <v>42</v>
      </c>
      <c r="B7" s="1"/>
      <c r="C7" s="2"/>
      <c r="D7" s="1"/>
      <c r="E7" s="2"/>
      <c r="F7" s="1"/>
      <c r="G7" s="2"/>
      <c r="H7" s="1"/>
      <c r="I7" s="2"/>
      <c r="J7" s="1"/>
    </row>
    <row r="8" spans="1:10">
      <c r="A8" s="1" t="s">
        <v>102</v>
      </c>
      <c r="B8" s="1" t="s">
        <v>1</v>
      </c>
      <c r="C8" s="2">
        <v>-8.0717134999999995E-2</v>
      </c>
      <c r="D8" s="1" t="s">
        <v>1</v>
      </c>
      <c r="E8" s="2">
        <v>-6.2221011E-2</v>
      </c>
      <c r="F8" s="1" t="s">
        <v>1</v>
      </c>
      <c r="G8" s="2">
        <v>-6.6484915000000006E-2</v>
      </c>
      <c r="H8" s="1" t="s">
        <v>1</v>
      </c>
      <c r="I8" s="2">
        <v>8.2687483000000006E-2</v>
      </c>
      <c r="J8" s="1" t="s">
        <v>40</v>
      </c>
    </row>
    <row r="9" spans="1:10">
      <c r="A9" s="1" t="s">
        <v>104</v>
      </c>
      <c r="B9" s="1" t="s">
        <v>1</v>
      </c>
      <c r="C9" s="2">
        <v>0.193836708</v>
      </c>
      <c r="D9" s="1" t="s">
        <v>1</v>
      </c>
      <c r="E9" s="2">
        <v>0.10340400900000001</v>
      </c>
      <c r="F9" s="1" t="s">
        <v>1</v>
      </c>
      <c r="G9" s="2">
        <v>4.7424160999999999E-2</v>
      </c>
      <c r="H9" s="1" t="s">
        <v>1</v>
      </c>
      <c r="I9" s="2">
        <v>9.9953852999999995E-2</v>
      </c>
      <c r="J9" s="1" t="s">
        <v>40</v>
      </c>
    </row>
    <row r="10" spans="1:10">
      <c r="A10" s="1" t="s">
        <v>122</v>
      </c>
      <c r="B10" s="1" t="s">
        <v>1</v>
      </c>
      <c r="C10" s="2">
        <v>-7.1202603000000003E-2</v>
      </c>
      <c r="D10" s="1" t="s">
        <v>1</v>
      </c>
      <c r="E10" s="2">
        <v>-5.5787059999999999E-2</v>
      </c>
      <c r="F10" s="1" t="s">
        <v>1</v>
      </c>
      <c r="G10" s="2">
        <v>-0.11777913700000001</v>
      </c>
      <c r="H10" s="1" t="s">
        <v>1</v>
      </c>
      <c r="I10" s="2">
        <v>-4.6784953999999997E-2</v>
      </c>
      <c r="J10" s="1" t="s">
        <v>40</v>
      </c>
    </row>
    <row r="11" spans="1:10">
      <c r="A11" s="1" t="s">
        <v>123</v>
      </c>
      <c r="B11" s="1" t="s">
        <v>1</v>
      </c>
      <c r="C11" s="2">
        <v>-0.150915566</v>
      </c>
      <c r="D11" s="1" t="s">
        <v>1</v>
      </c>
      <c r="E11" s="2">
        <v>-7.2107030000000003E-2</v>
      </c>
      <c r="F11" s="1" t="s">
        <v>1</v>
      </c>
      <c r="G11" s="2">
        <v>-1.8941323999999999E-2</v>
      </c>
      <c r="H11" s="1" t="s">
        <v>1</v>
      </c>
      <c r="I11" s="2">
        <v>-7.3121799000000001E-2</v>
      </c>
      <c r="J11" s="1" t="s">
        <v>40</v>
      </c>
    </row>
    <row r="16" spans="1:10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4"/>
  <sheetViews>
    <sheetView tabSelected="1" topLeftCell="B1" workbookViewId="0">
      <selection activeCell="H7" sqref="H7"/>
    </sheetView>
  </sheetViews>
  <sheetFormatPr baseColWidth="10" defaultRowHeight="15" x14ac:dyDescent="0"/>
  <cols>
    <col min="3" max="3" width="57.33203125" customWidth="1"/>
    <col min="5" max="5" width="48.6640625" customWidth="1"/>
  </cols>
  <sheetData>
    <row r="3" spans="1:8">
      <c r="A3" t="s">
        <v>124</v>
      </c>
      <c r="B3" t="s">
        <v>1</v>
      </c>
      <c r="C3" t="s">
        <v>125</v>
      </c>
      <c r="D3" t="s">
        <v>1</v>
      </c>
      <c r="E3" t="s">
        <v>126</v>
      </c>
      <c r="F3" t="s">
        <v>1</v>
      </c>
      <c r="G3" t="s">
        <v>127</v>
      </c>
      <c r="H3" t="s">
        <v>40</v>
      </c>
    </row>
    <row r="4" spans="1:8">
      <c r="A4" t="s">
        <v>42</v>
      </c>
    </row>
    <row r="5" spans="1:8">
      <c r="A5" t="s">
        <v>190</v>
      </c>
      <c r="H5" t="s">
        <v>40</v>
      </c>
    </row>
    <row r="6" spans="1:8">
      <c r="A6" t="s">
        <v>42</v>
      </c>
    </row>
    <row r="7" spans="1:8">
      <c r="A7" t="s">
        <v>200</v>
      </c>
      <c r="H7" t="s">
        <v>40</v>
      </c>
    </row>
    <row r="8" spans="1:8">
      <c r="A8" t="s">
        <v>128</v>
      </c>
      <c r="B8" t="s">
        <v>1</v>
      </c>
      <c r="C8" t="s">
        <v>129</v>
      </c>
      <c r="D8" t="s">
        <v>1</v>
      </c>
      <c r="E8">
        <v>1</v>
      </c>
      <c r="F8" t="s">
        <v>1</v>
      </c>
      <c r="G8" t="s">
        <v>172</v>
      </c>
      <c r="H8" t="s">
        <v>40</v>
      </c>
    </row>
    <row r="9" spans="1:8">
      <c r="A9" t="s">
        <v>130</v>
      </c>
      <c r="B9" t="s">
        <v>1</v>
      </c>
      <c r="C9" t="s">
        <v>131</v>
      </c>
      <c r="D9" t="s">
        <v>1</v>
      </c>
      <c r="E9">
        <v>4000</v>
      </c>
      <c r="F9" t="s">
        <v>1</v>
      </c>
      <c r="G9" t="s">
        <v>132</v>
      </c>
      <c r="H9" t="s">
        <v>40</v>
      </c>
    </row>
    <row r="10" spans="1:8">
      <c r="A10" t="s">
        <v>42</v>
      </c>
    </row>
    <row r="11" spans="1:8">
      <c r="A11" t="s">
        <v>187</v>
      </c>
      <c r="H11" t="s">
        <v>40</v>
      </c>
    </row>
    <row r="12" spans="1:8">
      <c r="A12" t="s">
        <v>145</v>
      </c>
      <c r="B12" t="s">
        <v>1</v>
      </c>
      <c r="C12" t="s">
        <v>193</v>
      </c>
      <c r="D12" t="s">
        <v>1</v>
      </c>
      <c r="E12" t="s">
        <v>146</v>
      </c>
      <c r="F12" t="s">
        <v>1</v>
      </c>
      <c r="H12" t="s">
        <v>40</v>
      </c>
    </row>
    <row r="13" spans="1:8">
      <c r="A13" t="s">
        <v>133</v>
      </c>
      <c r="B13" t="s">
        <v>1</v>
      </c>
      <c r="C13" t="s">
        <v>136</v>
      </c>
      <c r="D13" t="s">
        <v>1</v>
      </c>
      <c r="E13">
        <v>0.01</v>
      </c>
      <c r="F13" t="s">
        <v>1</v>
      </c>
      <c r="G13" t="s">
        <v>172</v>
      </c>
      <c r="H13" t="s">
        <v>40</v>
      </c>
    </row>
    <row r="14" spans="1:8">
      <c r="A14" t="s">
        <v>147</v>
      </c>
      <c r="B14" t="s">
        <v>1</v>
      </c>
      <c r="C14" t="s">
        <v>135</v>
      </c>
      <c r="D14" t="s">
        <v>1</v>
      </c>
      <c r="E14">
        <v>100</v>
      </c>
      <c r="F14" t="s">
        <v>1</v>
      </c>
      <c r="G14" t="s">
        <v>173</v>
      </c>
      <c r="H14" t="s">
        <v>40</v>
      </c>
    </row>
    <row r="15" spans="1:8">
      <c r="A15" t="s">
        <v>148</v>
      </c>
      <c r="B15" t="s">
        <v>1</v>
      </c>
      <c r="C15" t="s">
        <v>138</v>
      </c>
      <c r="D15" t="s">
        <v>1</v>
      </c>
      <c r="E15" t="s">
        <v>166</v>
      </c>
      <c r="F15" t="s">
        <v>1</v>
      </c>
      <c r="G15" t="s">
        <v>173</v>
      </c>
      <c r="H15" t="s">
        <v>40</v>
      </c>
    </row>
    <row r="16" spans="1:8">
      <c r="A16" t="s">
        <v>184</v>
      </c>
      <c r="B16" t="s">
        <v>1</v>
      </c>
      <c r="C16" t="s">
        <v>134</v>
      </c>
      <c r="D16" t="s">
        <v>1</v>
      </c>
      <c r="E16">
        <v>1.25</v>
      </c>
      <c r="F16" t="s">
        <v>1</v>
      </c>
      <c r="H16" t="s">
        <v>40</v>
      </c>
    </row>
    <row r="17" spans="1:8">
      <c r="A17" t="s">
        <v>183</v>
      </c>
      <c r="B17" t="s">
        <v>1</v>
      </c>
      <c r="C17" t="s">
        <v>137</v>
      </c>
      <c r="D17" t="s">
        <v>1</v>
      </c>
      <c r="E17">
        <v>-1</v>
      </c>
      <c r="F17" t="s">
        <v>1</v>
      </c>
      <c r="H17" t="s">
        <v>40</v>
      </c>
    </row>
    <row r="18" spans="1:8">
      <c r="A18" t="s">
        <v>141</v>
      </c>
      <c r="B18" t="s">
        <v>1</v>
      </c>
      <c r="C18" t="s">
        <v>142</v>
      </c>
      <c r="D18" t="s">
        <v>1</v>
      </c>
      <c r="E18" t="s">
        <v>148</v>
      </c>
      <c r="F18" t="s">
        <v>1</v>
      </c>
      <c r="G18" t="s">
        <v>173</v>
      </c>
      <c r="H18" t="s">
        <v>40</v>
      </c>
    </row>
    <row r="19" spans="1:8">
      <c r="A19" t="s">
        <v>139</v>
      </c>
      <c r="B19" t="s">
        <v>1</v>
      </c>
      <c r="C19" t="s">
        <v>140</v>
      </c>
      <c r="D19" t="s">
        <v>1</v>
      </c>
      <c r="E19" t="s">
        <v>149</v>
      </c>
      <c r="F19" t="s">
        <v>1</v>
      </c>
      <c r="G19" t="s">
        <v>173</v>
      </c>
      <c r="H19" t="s">
        <v>40</v>
      </c>
    </row>
    <row r="20" spans="1:8">
      <c r="A20" t="s">
        <v>197</v>
      </c>
      <c r="B20" t="s">
        <v>1</v>
      </c>
      <c r="C20" t="s">
        <v>143</v>
      </c>
      <c r="D20" t="s">
        <v>1</v>
      </c>
      <c r="E20" t="s">
        <v>144</v>
      </c>
      <c r="F20" t="s">
        <v>1</v>
      </c>
      <c r="H20" t="s">
        <v>40</v>
      </c>
    </row>
    <row r="21" spans="1:8">
      <c r="A21" s="1" t="s">
        <v>42</v>
      </c>
    </row>
    <row r="22" spans="1:8">
      <c r="A22" t="s">
        <v>188</v>
      </c>
      <c r="H22" t="s">
        <v>40</v>
      </c>
    </row>
    <row r="23" spans="1:8">
      <c r="A23" t="s">
        <v>145</v>
      </c>
      <c r="B23" t="s">
        <v>1</v>
      </c>
      <c r="C23" t="s">
        <v>192</v>
      </c>
      <c r="D23" t="s">
        <v>1</v>
      </c>
      <c r="E23" t="s">
        <v>191</v>
      </c>
      <c r="F23" t="s">
        <v>1</v>
      </c>
      <c r="H23" t="s">
        <v>40</v>
      </c>
    </row>
    <row r="24" spans="1:8">
      <c r="A24" s="1" t="s">
        <v>150</v>
      </c>
      <c r="B24" t="s">
        <v>1</v>
      </c>
      <c r="C24" t="s">
        <v>194</v>
      </c>
      <c r="D24" t="s">
        <v>1</v>
      </c>
      <c r="E24" t="s">
        <v>148</v>
      </c>
      <c r="F24" t="s">
        <v>1</v>
      </c>
      <c r="G24" t="s">
        <v>173</v>
      </c>
      <c r="H24" t="s">
        <v>40</v>
      </c>
    </row>
    <row r="25" spans="1:8">
      <c r="A25" s="1" t="s">
        <v>151</v>
      </c>
      <c r="B25" t="s">
        <v>1</v>
      </c>
      <c r="C25" t="s">
        <v>195</v>
      </c>
      <c r="D25" t="s">
        <v>1</v>
      </c>
      <c r="E25">
        <v>5000</v>
      </c>
      <c r="F25" t="s">
        <v>1</v>
      </c>
      <c r="G25" t="s">
        <v>173</v>
      </c>
      <c r="H25" t="s">
        <v>40</v>
      </c>
    </row>
    <row r="26" spans="1:8">
      <c r="A26" t="s">
        <v>176</v>
      </c>
      <c r="B26" t="s">
        <v>1</v>
      </c>
      <c r="C26" t="s">
        <v>152</v>
      </c>
      <c r="D26" t="s">
        <v>1</v>
      </c>
      <c r="E26">
        <v>-1.5</v>
      </c>
      <c r="F26" t="s">
        <v>1</v>
      </c>
      <c r="H26" t="s">
        <v>40</v>
      </c>
    </row>
    <row r="27" spans="1:8">
      <c r="A27" t="s">
        <v>178</v>
      </c>
      <c r="B27" t="s">
        <v>1</v>
      </c>
      <c r="C27" t="s">
        <v>196</v>
      </c>
      <c r="D27" t="s">
        <v>1</v>
      </c>
      <c r="E27" s="1" t="s">
        <v>150</v>
      </c>
      <c r="F27" t="s">
        <v>1</v>
      </c>
      <c r="G27" t="s">
        <v>173</v>
      </c>
      <c r="H27" t="s">
        <v>40</v>
      </c>
    </row>
    <row r="28" spans="1:8">
      <c r="A28" t="s">
        <v>197</v>
      </c>
      <c r="B28" t="s">
        <v>1</v>
      </c>
      <c r="C28" t="s">
        <v>143</v>
      </c>
      <c r="D28" t="s">
        <v>1</v>
      </c>
      <c r="E28" t="s">
        <v>144</v>
      </c>
      <c r="F28" t="s">
        <v>1</v>
      </c>
      <c r="H28" t="s">
        <v>40</v>
      </c>
    </row>
    <row r="29" spans="1:8">
      <c r="A29" s="1" t="s">
        <v>42</v>
      </c>
    </row>
    <row r="30" spans="1:8">
      <c r="A30" t="s">
        <v>189</v>
      </c>
      <c r="H30" t="s">
        <v>40</v>
      </c>
    </row>
    <row r="31" spans="1:8">
      <c r="A31" t="s">
        <v>182</v>
      </c>
      <c r="B31" t="s">
        <v>1</v>
      </c>
      <c r="C31" t="s">
        <v>167</v>
      </c>
      <c r="D31" t="s">
        <v>168</v>
      </c>
      <c r="E31" s="1" t="s">
        <v>151</v>
      </c>
      <c r="F31" t="s">
        <v>1</v>
      </c>
      <c r="G31" t="s">
        <v>173</v>
      </c>
      <c r="H31" t="s">
        <v>40</v>
      </c>
    </row>
    <row r="32" spans="1:8">
      <c r="A32" t="s">
        <v>169</v>
      </c>
      <c r="B32" t="s">
        <v>1</v>
      </c>
      <c r="C32" t="s">
        <v>179</v>
      </c>
      <c r="D32" t="s">
        <v>1</v>
      </c>
      <c r="E32">
        <v>10</v>
      </c>
      <c r="F32" t="s">
        <v>1</v>
      </c>
      <c r="G32" t="s">
        <v>162</v>
      </c>
      <c r="H32" t="s">
        <v>40</v>
      </c>
    </row>
    <row r="33" spans="1:8">
      <c r="B33" t="s">
        <v>1</v>
      </c>
      <c r="C33" t="s">
        <v>153</v>
      </c>
      <c r="D33" t="s">
        <v>1</v>
      </c>
      <c r="E33">
        <v>1.5</v>
      </c>
      <c r="F33" t="s">
        <v>1</v>
      </c>
      <c r="H33" t="s">
        <v>40</v>
      </c>
    </row>
    <row r="34" spans="1:8">
      <c r="A34" t="s">
        <v>170</v>
      </c>
      <c r="B34" t="s">
        <v>1</v>
      </c>
      <c r="C34" t="s">
        <v>180</v>
      </c>
      <c r="D34" t="s">
        <v>1</v>
      </c>
      <c r="E34">
        <v>0</v>
      </c>
      <c r="F34" t="s">
        <v>1</v>
      </c>
      <c r="G34" t="s">
        <v>163</v>
      </c>
      <c r="H34" t="s">
        <v>40</v>
      </c>
    </row>
    <row r="35" spans="1:8">
      <c r="A35" t="s">
        <v>181</v>
      </c>
      <c r="B35" t="s">
        <v>1</v>
      </c>
      <c r="C35" t="s">
        <v>171</v>
      </c>
      <c r="D35" t="s">
        <v>1</v>
      </c>
      <c r="E35">
        <v>0</v>
      </c>
      <c r="F35" t="s">
        <v>1</v>
      </c>
      <c r="H35" t="s">
        <v>40</v>
      </c>
    </row>
    <row r="36" spans="1:8">
      <c r="A36" t="s">
        <v>42</v>
      </c>
    </row>
    <row r="37" spans="1:8">
      <c r="A37" s="1" t="s">
        <v>42</v>
      </c>
    </row>
    <row r="38" spans="1:8">
      <c r="A38" t="s">
        <v>154</v>
      </c>
      <c r="H38" t="s">
        <v>40</v>
      </c>
    </row>
    <row r="39" spans="1:8">
      <c r="A39" s="1" t="s">
        <v>42</v>
      </c>
    </row>
    <row r="40" spans="1:8">
      <c r="A40" t="s">
        <v>185</v>
      </c>
      <c r="B40" t="s">
        <v>1</v>
      </c>
      <c r="C40" t="s">
        <v>155</v>
      </c>
      <c r="D40" t="s">
        <v>1</v>
      </c>
      <c r="E40" t="s">
        <v>164</v>
      </c>
      <c r="F40" t="s">
        <v>1</v>
      </c>
      <c r="G40" t="s">
        <v>162</v>
      </c>
      <c r="H40" t="s">
        <v>40</v>
      </c>
    </row>
    <row r="41" spans="1:8">
      <c r="A41" t="s">
        <v>158</v>
      </c>
      <c r="B41" t="s">
        <v>1</v>
      </c>
      <c r="C41" t="s">
        <v>157</v>
      </c>
      <c r="D41" t="s">
        <v>1</v>
      </c>
      <c r="E41" t="s">
        <v>177</v>
      </c>
      <c r="F41" t="s">
        <v>1</v>
      </c>
      <c r="G41" t="s">
        <v>174</v>
      </c>
      <c r="H41" t="s">
        <v>40</v>
      </c>
    </row>
    <row r="42" spans="1:8">
      <c r="A42" t="s">
        <v>159</v>
      </c>
      <c r="B42" t="s">
        <v>1</v>
      </c>
      <c r="C42" t="s">
        <v>156</v>
      </c>
      <c r="D42" t="s">
        <v>1</v>
      </c>
      <c r="E42" t="s">
        <v>175</v>
      </c>
      <c r="F42" t="s">
        <v>1</v>
      </c>
      <c r="G42" t="s">
        <v>172</v>
      </c>
      <c r="H42" t="s">
        <v>40</v>
      </c>
    </row>
    <row r="43" spans="1:8">
      <c r="A43" t="s">
        <v>160</v>
      </c>
      <c r="B43" t="s">
        <v>1</v>
      </c>
      <c r="C43" t="s">
        <v>199</v>
      </c>
      <c r="D43" t="s">
        <v>1</v>
      </c>
      <c r="E43" t="s">
        <v>198</v>
      </c>
      <c r="F43" t="s">
        <v>1</v>
      </c>
      <c r="H43" t="s">
        <v>40</v>
      </c>
    </row>
    <row r="44" spans="1:8">
      <c r="A44" s="7" t="s">
        <v>186</v>
      </c>
      <c r="B44" t="s">
        <v>1</v>
      </c>
      <c r="C44" t="s">
        <v>161</v>
      </c>
      <c r="D44" t="s">
        <v>1</v>
      </c>
      <c r="E44" t="s">
        <v>165</v>
      </c>
      <c r="F44" t="s">
        <v>1</v>
      </c>
      <c r="H44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Target List</vt:lpstr>
      <vt:lpstr>FORCAST Sensitivity</vt:lpstr>
      <vt:lpstr>Starcamera</vt:lpstr>
      <vt:lpstr>TotalFluxTables</vt:lpstr>
      <vt:lpstr>CompareGuthMegeath</vt:lpstr>
      <vt:lpstr>grid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Rizzo</dc:creator>
  <cp:lastModifiedBy>Maxime Rizzo</cp:lastModifiedBy>
  <dcterms:created xsi:type="dcterms:W3CDTF">2016-05-22T09:25:55Z</dcterms:created>
  <dcterms:modified xsi:type="dcterms:W3CDTF">2016-06-12T15:55:10Z</dcterms:modified>
</cp:coreProperties>
</file>