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bookViews>
    <workbookView xWindow="0" yWindow="0" windowWidth="28800" windowHeight="12285" activeTab="2"/>
  </bookViews>
  <sheets>
    <sheet name="제1작업" sheetId="1" r:id="rId1"/>
    <sheet name="제2작업" sheetId="2" r:id="rId2"/>
    <sheet name="제3작업" sheetId="3" r:id="rId3"/>
    <sheet name="제4작업" sheetId="6" r:id="rId4"/>
  </sheets>
  <definedNames>
    <definedName name="_xlnm._FilterDatabase" localSheetId="1" hidden="1">제2작업!$B$2:$H$10</definedName>
    <definedName name="_xlnm.Criteria" localSheetId="1">제2작업!$B$14:$C$16</definedName>
    <definedName name="_xlnm.Extract" localSheetId="1">제2작업!$B$18:$E$18</definedName>
    <definedName name="분류">제1작업!$D$5:$D$12</definedName>
  </definedNames>
  <calcPr calcId="162913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1" l="1"/>
  <c r="I7" i="1"/>
  <c r="I8" i="1"/>
  <c r="I9" i="1"/>
  <c r="I10" i="1"/>
  <c r="I11" i="1"/>
  <c r="I12" i="1"/>
  <c r="I5" i="1"/>
  <c r="E14" i="1"/>
  <c r="J14" i="1" l="1"/>
  <c r="J13" i="1"/>
  <c r="E13" i="1"/>
  <c r="J6" i="1"/>
  <c r="J7" i="1"/>
  <c r="J8" i="1"/>
  <c r="J9" i="1"/>
  <c r="J10" i="1"/>
  <c r="J11" i="1"/>
  <c r="J12" i="1"/>
  <c r="J5" i="1"/>
</calcChain>
</file>

<file path=xl/sharedStrings.xml><?xml version="1.0" encoding="utf-8"?>
<sst xmlns="http://schemas.openxmlformats.org/spreadsheetml/2006/main" count="131" uniqueCount="63">
  <si>
    <t>관리코드</t>
    <phoneticPr fontId="2" type="noConversion"/>
  </si>
  <si>
    <t>게임명</t>
    <phoneticPr fontId="2" type="noConversion"/>
  </si>
  <si>
    <t>분류</t>
  </si>
  <si>
    <t>분류</t>
    <phoneticPr fontId="2" type="noConversion"/>
  </si>
  <si>
    <t>개발사</t>
    <phoneticPr fontId="2" type="noConversion"/>
  </si>
  <si>
    <t>C14-9</t>
  </si>
  <si>
    <t>C14-9</t>
    <phoneticPr fontId="2" type="noConversion"/>
  </si>
  <si>
    <t>S81-2</t>
    <phoneticPr fontId="2" type="noConversion"/>
  </si>
  <si>
    <t>M32-2</t>
    <phoneticPr fontId="2" type="noConversion"/>
  </si>
  <si>
    <t>M29-1</t>
    <phoneticPr fontId="2" type="noConversion"/>
  </si>
  <si>
    <t>M62-9</t>
    <phoneticPr fontId="2" type="noConversion"/>
  </si>
  <si>
    <t>R55-5</t>
    <phoneticPr fontId="2" type="noConversion"/>
  </si>
  <si>
    <t>M43-4</t>
    <phoneticPr fontId="2" type="noConversion"/>
  </si>
  <si>
    <t>하스스톤</t>
    <phoneticPr fontId="2" type="noConversion"/>
  </si>
  <si>
    <t>피파 온라인</t>
    <phoneticPr fontId="2" type="noConversion"/>
  </si>
  <si>
    <t>크로스파이어</t>
    <phoneticPr fontId="2" type="noConversion"/>
  </si>
  <si>
    <t>림월드</t>
    <phoneticPr fontId="2" type="noConversion"/>
  </si>
  <si>
    <t>리그 오브 레전드</t>
    <phoneticPr fontId="2" type="noConversion"/>
  </si>
  <si>
    <t>월드 오브 탱크</t>
    <phoneticPr fontId="2" type="noConversion"/>
  </si>
  <si>
    <t>던전 앤 파이터</t>
    <phoneticPr fontId="2" type="noConversion"/>
  </si>
  <si>
    <t>메이플스토리</t>
    <phoneticPr fontId="2" type="noConversion"/>
  </si>
  <si>
    <t>역할수행</t>
  </si>
  <si>
    <t>역할수행</t>
    <phoneticPr fontId="2" type="noConversion"/>
  </si>
  <si>
    <t>아케이드</t>
  </si>
  <si>
    <t>아케이드</t>
    <phoneticPr fontId="2" type="noConversion"/>
  </si>
  <si>
    <t>아케이드</t>
    <phoneticPr fontId="2" type="noConversion"/>
  </si>
  <si>
    <t>시물레이션</t>
  </si>
  <si>
    <t>시물레이션</t>
    <phoneticPr fontId="2" type="noConversion"/>
  </si>
  <si>
    <t>시물레이션</t>
    <phoneticPr fontId="2" type="noConversion"/>
  </si>
  <si>
    <t>역할수행</t>
    <phoneticPr fontId="2" type="noConversion"/>
  </si>
  <si>
    <t>역할수행</t>
    <phoneticPr fontId="2" type="noConversion"/>
  </si>
  <si>
    <t>블리자드</t>
    <phoneticPr fontId="2" type="noConversion"/>
  </si>
  <si>
    <t>스피어헤드</t>
    <phoneticPr fontId="2" type="noConversion"/>
  </si>
  <si>
    <t>스마일게이트</t>
    <phoneticPr fontId="2" type="noConversion"/>
  </si>
  <si>
    <t>루데온스튜디오</t>
    <phoneticPr fontId="2" type="noConversion"/>
  </si>
  <si>
    <t>라이엇게임즈</t>
    <phoneticPr fontId="2" type="noConversion"/>
  </si>
  <si>
    <t>워게이밍넷</t>
    <phoneticPr fontId="2" type="noConversion"/>
  </si>
  <si>
    <t>네오플</t>
    <phoneticPr fontId="2" type="noConversion"/>
  </si>
  <si>
    <t>위챗스튜디오</t>
    <phoneticPr fontId="2" type="noConversion"/>
  </si>
  <si>
    <t>만족도</t>
  </si>
  <si>
    <t>만족도</t>
    <phoneticPr fontId="2" type="noConversion"/>
  </si>
  <si>
    <t>서비스 시작일</t>
    <phoneticPr fontId="2" type="noConversion"/>
  </si>
  <si>
    <t>서비스 순서</t>
    <phoneticPr fontId="2" type="noConversion"/>
  </si>
  <si>
    <t>시작연도</t>
    <phoneticPr fontId="2" type="noConversion"/>
  </si>
  <si>
    <t>최고 수익금(백만 달러)</t>
    <phoneticPr fontId="2" type="noConversion"/>
  </si>
  <si>
    <t>아케이드 게임의 평균 수익금(백만 달러)</t>
    <phoneticPr fontId="2" type="noConversion"/>
  </si>
  <si>
    <t>역할수행 게임의 만족도 합계</t>
    <phoneticPr fontId="2" type="noConversion"/>
  </si>
  <si>
    <t>관리코드</t>
    <phoneticPr fontId="2" type="noConversion"/>
  </si>
  <si>
    <t>개발사</t>
    <phoneticPr fontId="2" type="noConversion"/>
  </si>
  <si>
    <t>수익금
(백만 달러)</t>
    <phoneticPr fontId="2" type="noConversion"/>
  </si>
  <si>
    <t>F57-1</t>
    <phoneticPr fontId="2" type="noConversion"/>
  </si>
  <si>
    <t>&gt;=1000</t>
    <phoneticPr fontId="2" type="noConversion"/>
  </si>
  <si>
    <t>&lt;&gt;시물레이션</t>
    <phoneticPr fontId="2" type="noConversion"/>
  </si>
  <si>
    <t>총합계</t>
  </si>
  <si>
    <t>개수 : 게임명</t>
  </si>
  <si>
    <t>전체 개수 : 게임명</t>
  </si>
  <si>
    <t>전체 평균 : 수익금(백만 달러)</t>
  </si>
  <si>
    <t>평균 : 수익금(백만 달러)</t>
  </si>
  <si>
    <t>***</t>
  </si>
  <si>
    <t>4.1-4.4</t>
  </si>
  <si>
    <t>4.4-4.7</t>
  </si>
  <si>
    <t>4.7-5</t>
  </si>
  <si>
    <t>게임명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</si>
</sst>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-* #,##0_-;\-* #,##0_-;_-* &quot;-&quot;_-;_-@_-"/>
    <numFmt numFmtId="176" formatCode="#,##0.0&quot;점&quot;"/>
    <numFmt numFmtId="177" formatCode="0&quot;년&quot;"/>
  </numFmts>
  <fonts count="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굴림"/>
      <family val="3"/>
      <charset val="129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auto="1"/>
      </diagonal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 style="thin">
        <color auto="1"/>
      </diagonal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45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right" vertical="center"/>
    </xf>
    <xf numFmtId="176" fontId="1" fillId="0" borderId="1" xfId="0" applyNumberFormat="1" applyFont="1" applyBorder="1" applyAlignment="1">
      <alignment horizontal="right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right" vertical="center"/>
    </xf>
    <xf numFmtId="0" fontId="1" fillId="0" borderId="1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177" fontId="1" fillId="0" borderId="7" xfId="0" applyNumberFormat="1" applyFont="1" applyBorder="1" applyAlignment="1">
      <alignment horizontal="center" vertical="center"/>
    </xf>
    <xf numFmtId="41" fontId="1" fillId="0" borderId="1" xfId="0" applyNumberFormat="1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right" vertical="center"/>
    </xf>
    <xf numFmtId="3" fontId="1" fillId="0" borderId="1" xfId="0" applyNumberFormat="1" applyFont="1" applyFill="1" applyBorder="1" applyAlignment="1">
      <alignment horizontal="right" vertical="center"/>
    </xf>
    <xf numFmtId="0" fontId="1" fillId="0" borderId="14" xfId="0" applyFont="1" applyFill="1" applyBorder="1" applyAlignment="1">
      <alignment horizontal="center" vertical="center"/>
    </xf>
    <xf numFmtId="14" fontId="1" fillId="0" borderId="15" xfId="0" applyNumberFormat="1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 wrapText="1"/>
    </xf>
    <xf numFmtId="0" fontId="1" fillId="0" borderId="17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right" vertical="center"/>
    </xf>
    <xf numFmtId="14" fontId="1" fillId="0" borderId="19" xfId="0" applyNumberFormat="1" applyFont="1" applyFill="1" applyBorder="1" applyAlignment="1">
      <alignment horizontal="center" vertical="center"/>
    </xf>
    <xf numFmtId="176" fontId="0" fillId="0" borderId="0" xfId="0" applyNumberFormat="1" applyAlignment="1">
      <alignment horizontal="left" vertical="center"/>
    </xf>
    <xf numFmtId="0" fontId="0" fillId="0" borderId="0" xfId="0" applyNumberFormat="1">
      <alignment vertical="center"/>
    </xf>
    <xf numFmtId="0" fontId="0" fillId="0" borderId="0" xfId="0" pivotButton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6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numFmt numFmtId="19" formatCode="yyyy/mm/dd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medium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color rgb="FF0070C0"/>
      </font>
    </dxf>
    <dxf>
      <font>
        <b/>
        <i val="0"/>
        <color rgb="FF0070C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chartsheet" Target="chartsheets/sheet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microsoft.com/office/2011/relationships/chartColorStyle" Target="colors1.xml"/><Relationship Id="rId1" Type="http://schemas.microsoft.com/office/2011/relationships/chartStyle" Target="style1.xml"/><Relationship Id="rId4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/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r>
              <a:rPr lang="ko-KR" altLang="en-US" sz="2000" b="1">
                <a:solidFill>
                  <a:schemeClr val="tx1"/>
                </a:solidFill>
              </a:rPr>
              <a:t>역할수행</a:t>
            </a:r>
            <a:r>
              <a:rPr lang="en-US" altLang="ko-KR" sz="2000" b="1">
                <a:solidFill>
                  <a:schemeClr val="tx1"/>
                </a:solidFill>
              </a:rPr>
              <a:t>/</a:t>
            </a:r>
            <a:r>
              <a:rPr lang="ko-KR" altLang="en-US" sz="2000" b="1">
                <a:solidFill>
                  <a:schemeClr val="tx1"/>
                </a:solidFill>
              </a:rPr>
              <a:t>아케이드 게임 현황</a:t>
            </a:r>
            <a:endParaRPr lang="ko-KR" sz="2000" b="1">
              <a:solidFill>
                <a:schemeClr val="tx1"/>
              </a:solidFill>
            </a:endParaRPr>
          </a:p>
        </c:rich>
      </c:tx>
      <c:layout/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제1작업!$G$4</c:f>
              <c:strCache>
                <c:ptCount val="1"/>
                <c:pt idx="0">
                  <c:v>만족도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(제1작업!$C$5:$C$7,제1작업!$C$10:$C$12)</c:f>
              <c:strCache>
                <c:ptCount val="6"/>
                <c:pt idx="0">
                  <c:v>하스스톤</c:v>
                </c:pt>
                <c:pt idx="1">
                  <c:v>피파 온라인</c:v>
                </c:pt>
                <c:pt idx="2">
                  <c:v>크로스파이어</c:v>
                </c:pt>
                <c:pt idx="3">
                  <c:v>월드 오브 탱크</c:v>
                </c:pt>
                <c:pt idx="4">
                  <c:v>던전 앤 파이터</c:v>
                </c:pt>
                <c:pt idx="5">
                  <c:v>메이플스토리</c:v>
                </c:pt>
              </c:strCache>
            </c:strRef>
          </c:cat>
          <c:val>
            <c:numRef>
              <c:f>(제1작업!$G$5:$G$7,제1작업!$G$10:$G$12)</c:f>
              <c:numCache>
                <c:formatCode>#,##0.0"점"</c:formatCode>
                <c:ptCount val="6"/>
                <c:pt idx="0">
                  <c:v>4.4000000000000004</c:v>
                </c:pt>
                <c:pt idx="1">
                  <c:v>4.2</c:v>
                </c:pt>
                <c:pt idx="2">
                  <c:v>4.8</c:v>
                </c:pt>
                <c:pt idx="3">
                  <c:v>4.9000000000000004</c:v>
                </c:pt>
                <c:pt idx="4">
                  <c:v>4.2</c:v>
                </c:pt>
                <c:pt idx="5">
                  <c:v>4.5999999999999996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59-4A6E-BF04-D7F615AC7F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1783570495"/>
        <c:axId val="1783572991"/>
      </c:barChart>
      <c:lineChart>
        <c:grouping val="standard"/>
        <c:varyColors val="0"/>
        <c:ser>
          <c:idx val="0"/>
          <c:order val="0"/>
          <c:tx>
            <c:v>수익금(백만 달러)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4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EC59-4A6E-BF04-D7F615AC7F4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굴림" panose="020B0600000101010101" pitchFamily="50" charset="-127"/>
                    <a:ea typeface="굴림" panose="020B0600000101010101" pitchFamily="50" charset="-127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(제1작업!$C$5:$C$7,제1작업!$C$10:$C$12)</c:f>
              <c:strCache>
                <c:ptCount val="6"/>
                <c:pt idx="0">
                  <c:v>하스스톤</c:v>
                </c:pt>
                <c:pt idx="1">
                  <c:v>피파 온라인</c:v>
                </c:pt>
                <c:pt idx="2">
                  <c:v>크로스파이어</c:v>
                </c:pt>
                <c:pt idx="3">
                  <c:v>월드 오브 탱크</c:v>
                </c:pt>
                <c:pt idx="4">
                  <c:v>던전 앤 파이터</c:v>
                </c:pt>
                <c:pt idx="5">
                  <c:v>메이플스토리</c:v>
                </c:pt>
              </c:strCache>
            </c:strRef>
          </c:cat>
          <c:val>
            <c:numRef>
              <c:f>(제1작업!$F$5:$F$7,제1작업!$F$10:$F$12)</c:f>
              <c:numCache>
                <c:formatCode>General</c:formatCode>
                <c:ptCount val="6"/>
                <c:pt idx="0">
                  <c:v>219</c:v>
                </c:pt>
                <c:pt idx="1">
                  <c:v>163</c:v>
                </c:pt>
                <c:pt idx="2" formatCode="#,##0">
                  <c:v>1400</c:v>
                </c:pt>
                <c:pt idx="3">
                  <c:v>471</c:v>
                </c:pt>
                <c:pt idx="4" formatCode="#,##0">
                  <c:v>1600</c:v>
                </c:pt>
                <c:pt idx="5">
                  <c:v>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59-4A6E-BF04-D7F615AC7F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2236527"/>
        <c:axId val="1672236111"/>
      </c:lineChart>
      <c:catAx>
        <c:axId val="1783570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endParaRPr lang="ko-KR"/>
          </a:p>
        </c:txPr>
        <c:crossAx val="1783572991"/>
        <c:crosses val="autoZero"/>
        <c:auto val="1"/>
        <c:lblAlgn val="ctr"/>
        <c:lblOffset val="100"/>
        <c:noMultiLvlLbl val="0"/>
      </c:catAx>
      <c:valAx>
        <c:axId val="1783572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prstDash val="dash"/>
              <a:round/>
            </a:ln>
            <a:effectLst/>
          </c:spPr>
        </c:majorGridlines>
        <c:numFmt formatCode="_-* #,##0.0_-;\-* #,##0.0_-;_-* &quot;-&quot;?_-;_-@_-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endParaRPr lang="ko-KR"/>
          </a:p>
        </c:txPr>
        <c:crossAx val="1783570495"/>
        <c:crosses val="autoZero"/>
        <c:crossBetween val="between"/>
      </c:valAx>
      <c:valAx>
        <c:axId val="1672236111"/>
        <c:scaling>
          <c:orientation val="minMax"/>
        </c:scaling>
        <c:delete val="0"/>
        <c:axPos val="r"/>
        <c:numFmt formatCode="_(* #,##0_);_(* \(#,##0\);_(* &quot;-&quot;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endParaRPr lang="ko-KR"/>
          </a:p>
        </c:txPr>
        <c:crossAx val="1672236527"/>
        <c:crosses val="max"/>
        <c:crossBetween val="between"/>
        <c:majorUnit val="400"/>
      </c:valAx>
      <c:catAx>
        <c:axId val="167223652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672236111"/>
        <c:crosses val="autoZero"/>
        <c:auto val="1"/>
        <c:lblAlgn val="ctr"/>
        <c:lblOffset val="100"/>
        <c:noMultiLvlLbl val="0"/>
      </c:catAx>
      <c:spPr>
        <a:solidFill>
          <a:schemeClr val="bg1"/>
        </a:soli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굴림" panose="020B0600000101010101" pitchFamily="50" charset="-127"/>
              <a:ea typeface="굴림" panose="020B0600000101010101" pitchFamily="50" charset="-127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blipFill>
      <a:blip xmlns:r="http://schemas.openxmlformats.org/officeDocument/2006/relationships" r:embed="rId3"/>
      <a:tile tx="0" ty="0" sx="100000" sy="100000" flip="none" algn="tl"/>
    </a:blip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굴림" panose="020B0600000101010101" pitchFamily="50" charset="-127"/>
          <a:ea typeface="굴림" panose="020B0600000101010101" pitchFamily="50" charset="-127"/>
        </a:defRPr>
      </a:pPr>
      <a:endParaRPr lang="ko-KR"/>
    </a:p>
  </c:txPr>
  <c:userShapes r:id="rId4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91107</xdr:colOff>
      <xdr:row>0</xdr:row>
      <xdr:rowOff>74544</xdr:rowOff>
    </xdr:from>
    <xdr:to>
      <xdr:col>6</xdr:col>
      <xdr:colOff>438977</xdr:colOff>
      <xdr:row>2</xdr:row>
      <xdr:rowOff>207065</xdr:rowOff>
    </xdr:to>
    <xdr:sp macro="" textlink="">
      <xdr:nvSpPr>
        <xdr:cNvPr id="5" name="육각형 4"/>
        <xdr:cNvSpPr/>
      </xdr:nvSpPr>
      <xdr:spPr>
        <a:xfrm>
          <a:off x="91107" y="74544"/>
          <a:ext cx="5391979" cy="745434"/>
        </a:xfrm>
        <a:prstGeom prst="hexagon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2400" b="1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</a:rPr>
            <a:t>온라인 게임 수익 현황</a:t>
          </a:r>
        </a:p>
      </xdr:txBody>
    </xdr:sp>
    <xdr:clientData/>
  </xdr:twoCellAnchor>
  <xdr:twoCellAnchor editAs="oneCell">
    <xdr:from>
      <xdr:col>7</xdr:col>
      <xdr:colOff>0</xdr:colOff>
      <xdr:row>0</xdr:row>
      <xdr:rowOff>165652</xdr:rowOff>
    </xdr:from>
    <xdr:to>
      <xdr:col>10</xdr:col>
      <xdr:colOff>16567</xdr:colOff>
      <xdr:row>2</xdr:row>
      <xdr:rowOff>241491</xdr:rowOff>
    </xdr:to>
    <xdr:pic>
      <xdr:nvPicPr>
        <xdr:cNvPr id="104" name="그림 10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63828" y="165652"/>
          <a:ext cx="2606177" cy="706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95250</xdr:colOff>
      <xdr:row>0</xdr:row>
      <xdr:rowOff>0</xdr:rowOff>
    </xdr:from>
    <xdr:to>
      <xdr:col>9</xdr:col>
      <xdr:colOff>619125</xdr:colOff>
      <xdr:row>2</xdr:row>
      <xdr:rowOff>46435</xdr:rowOff>
    </xdr:to>
    <xdr:sp macro="" textlink="">
      <xdr:nvSpPr>
        <xdr:cNvPr id="1026" name="AutoShape 2"/>
        <xdr:cNvSpPr>
          <a:spLocks noChangeAspect="1" noChangeArrowheads="1"/>
        </xdr:cNvSpPr>
      </xdr:nvSpPr>
      <xdr:spPr bwMode="auto">
        <a:xfrm>
          <a:off x="5953125" y="0"/>
          <a:ext cx="2428875" cy="676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0</xdr:row>
      <xdr:rowOff>0</xdr:rowOff>
    </xdr:from>
    <xdr:to>
      <xdr:col>9</xdr:col>
      <xdr:colOff>657225</xdr:colOff>
      <xdr:row>2</xdr:row>
      <xdr:rowOff>46435</xdr:rowOff>
    </xdr:to>
    <xdr:sp macro="" textlink="">
      <xdr:nvSpPr>
        <xdr:cNvPr id="1076" name="AutoShape 52"/>
        <xdr:cNvSpPr>
          <a:spLocks noChangeAspect="1" noChangeArrowheads="1"/>
        </xdr:cNvSpPr>
      </xdr:nvSpPr>
      <xdr:spPr bwMode="auto">
        <a:xfrm>
          <a:off x="5857875" y="0"/>
          <a:ext cx="2562225" cy="676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6393" cy="6081947"/>
    <xdr:graphicFrame macro="">
      <xdr:nvGraphicFramePr>
        <xdr:cNvPr id="2" name="차트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0.72987</cdr:x>
      <cdr:y>0.10783</cdr:y>
    </cdr:from>
    <cdr:to>
      <cdr:x>0.85319</cdr:x>
      <cdr:y>0.21053</cdr:y>
    </cdr:to>
    <cdr:sp macro="" textlink="">
      <cdr:nvSpPr>
        <cdr:cNvPr id="2" name="모서리가 둥근 사각형 설명선 1"/>
        <cdr:cNvSpPr/>
      </cdr:nvSpPr>
      <cdr:spPr>
        <a:xfrm xmlns:a="http://schemas.openxmlformats.org/drawingml/2006/main">
          <a:off x="6792417" y="655820"/>
          <a:ext cx="1147685" cy="624590"/>
        </a:xfrm>
        <a:prstGeom xmlns:a="http://schemas.openxmlformats.org/drawingml/2006/main" prst="wedgeRoundRectCallout">
          <a:avLst>
            <a:gd name="adj1" fmla="val -60607"/>
            <a:gd name="adj2" fmla="val 67204"/>
            <a:gd name="adj3" fmla="val 16667"/>
          </a:avLst>
        </a:prstGeom>
        <a:solidFill xmlns:a="http://schemas.openxmlformats.org/drawingml/2006/main">
          <a:schemeClr val="bg1"/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 anchor="ctr"/>
        <a:lstStyle xmlns:a="http://schemas.openxmlformats.org/drawingml/2006/main"/>
        <a:p xmlns:a="http://schemas.openxmlformats.org/drawingml/2006/main">
          <a:pPr algn="ctr"/>
          <a:r>
            <a:rPr lang="ko-KR" altLang="en-US">
              <a:solidFill>
                <a:schemeClr val="tx1"/>
              </a:solidFill>
            </a:rPr>
            <a:t>최다 수익금</a:t>
          </a:r>
          <a:endParaRPr lang="ko-KR">
            <a:solidFill>
              <a:schemeClr val="tx1"/>
            </a:solidFill>
          </a:endParaRP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5055.657164467593" createdVersion="6" refreshedVersion="6" minRefreshableVersion="3" recordCount="8">
  <cacheSource type="worksheet">
    <worksheetSource ref="B4:H12" sheet="제1작업"/>
  </cacheSource>
  <cacheFields count="7">
    <cacheField name="관리코드" numFmtId="0">
      <sharedItems/>
    </cacheField>
    <cacheField name="게임명" numFmtId="0">
      <sharedItems/>
    </cacheField>
    <cacheField name="분류" numFmtId="0">
      <sharedItems count="3">
        <s v="역할수행"/>
        <s v="아케이드"/>
        <s v="시물레이션"/>
      </sharedItems>
    </cacheField>
    <cacheField name="개발사" numFmtId="0">
      <sharedItems/>
    </cacheField>
    <cacheField name="수익금_x000a_(백만 달러)" numFmtId="0">
      <sharedItems containsSemiMixedTypes="0" containsString="0" containsNumber="1" containsInteger="1" minValue="163" maxValue="2120"/>
    </cacheField>
    <cacheField name="만족도" numFmtId="176">
      <sharedItems containsSemiMixedTypes="0" containsString="0" containsNumber="1" minValue="4.2" maxValue="4.9000000000000004" count="7">
        <n v="4.4000000000000004"/>
        <n v="4.2"/>
        <n v="4.8"/>
        <n v="4.5"/>
        <n v="4.3"/>
        <n v="4.9000000000000004"/>
        <n v="4.5999999999999996"/>
      </sharedItems>
      <fieldGroup base="5">
        <rangePr autoStart="0" autoEnd="0" startNum="4.0999999999999996" endNum="5" groupInterval="0.3"/>
        <groupItems count="5">
          <s v="&lt;4.1"/>
          <s v="4.1-4.4"/>
          <s v="4.4-4.7"/>
          <s v="4.7-5"/>
          <s v="&gt;5"/>
        </groupItems>
      </fieldGroup>
    </cacheField>
    <cacheField name="서비스 시작일" numFmtId="14">
      <sharedItems containsSemiMixedTypes="0" containsNonDate="0" containsDate="1" containsString="0" minDate="2003-04-29T00:00:00" maxDate="2014-01-15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">
  <r>
    <s v="C14-9"/>
    <s v="하스스톤"/>
    <x v="0"/>
    <s v="블리자드"/>
    <n v="219"/>
    <x v="0"/>
    <d v="2014-01-14T00:00:00"/>
  </r>
  <r>
    <s v="S81-2"/>
    <s v="피파 온라인"/>
    <x v="1"/>
    <s v="스피어헤드"/>
    <n v="163"/>
    <x v="1"/>
    <d v="2012-12-18T00:00:00"/>
  </r>
  <r>
    <s v="F57-1"/>
    <s v="크로스파이어"/>
    <x v="1"/>
    <s v="스마일게이트"/>
    <n v="1400"/>
    <x v="2"/>
    <d v="2007-05-03T00:00:00"/>
  </r>
  <r>
    <s v="M32-2"/>
    <s v="림월드"/>
    <x v="2"/>
    <s v="루데온스튜디오"/>
    <n v="179"/>
    <x v="3"/>
    <d v="2013-11-04T00:00:00"/>
  </r>
  <r>
    <s v="M29-1"/>
    <s v="리그 오브 레전드"/>
    <x v="2"/>
    <s v="라이엇게임즈"/>
    <n v="2120"/>
    <x v="4"/>
    <d v="2009-10-27T00:00:00"/>
  </r>
  <r>
    <s v="M62-9"/>
    <s v="월드 오브 탱크"/>
    <x v="1"/>
    <s v="워게이밍넷"/>
    <n v="471"/>
    <x v="5"/>
    <d v="2010-08-12T00:00:00"/>
  </r>
  <r>
    <s v="R55-5"/>
    <s v="던전 앤 파이터"/>
    <x v="0"/>
    <s v="네오플"/>
    <n v="1600"/>
    <x v="1"/>
    <d v="2005-08-10T00:00:00"/>
  </r>
  <r>
    <s v="M43-4"/>
    <s v="메이플스토리"/>
    <x v="0"/>
    <s v="위챗스튜디오"/>
    <n v="284"/>
    <x v="6"/>
    <d v="2003-04-29T00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피벗 테이블1" cacheId="0" applyNumberFormats="0" applyBorderFormats="0" applyFontFormats="0" applyPatternFormats="0" applyAlignmentFormats="0" applyWidthHeightFormats="1" dataCaption="값" missingCaption="***" updatedVersion="6" minRefreshableVersion="3" useAutoFormatting="1" itemPrintTitles="1" mergeItem="1" createdVersion="6" indent="0" outline="1" outlineData="1" multipleFieldFilters="0" rowHeaderCaption="만족도" colHeaderCaption="분류">
  <location ref="B2:J8" firstHeaderRow="1" firstDataRow="3" firstDataCol="1"/>
  <pivotFields count="7">
    <pivotField showAll="0"/>
    <pivotField dataField="1" showAll="0"/>
    <pivotField axis="axisCol" showAll="0">
      <items count="4">
        <item x="2"/>
        <item x="1"/>
        <item x="0"/>
        <item t="default"/>
      </items>
    </pivotField>
    <pivotField showAll="0"/>
    <pivotField dataField="1" showAll="0"/>
    <pivotField axis="axisRow" numFmtId="176" showAll="0">
      <items count="6">
        <item x="0"/>
        <item x="1"/>
        <item x="2"/>
        <item x="3"/>
        <item x="4"/>
        <item t="default"/>
      </items>
    </pivotField>
    <pivotField numFmtId="14" showAll="0"/>
  </pivotFields>
  <rowFields count="1">
    <field x="5"/>
  </rowFields>
  <rowItems count="4">
    <i>
      <x v="1"/>
    </i>
    <i>
      <x v="2"/>
    </i>
    <i>
      <x v="3"/>
    </i>
    <i t="grand">
      <x/>
    </i>
  </rowItems>
  <colFields count="2">
    <field x="2"/>
    <field x="-2"/>
  </colFields>
  <colItems count="8">
    <i>
      <x/>
      <x/>
    </i>
    <i r="1" i="1">
      <x v="1"/>
    </i>
    <i>
      <x v="1"/>
      <x/>
    </i>
    <i r="1" i="1">
      <x v="1"/>
    </i>
    <i>
      <x v="2"/>
      <x/>
    </i>
    <i r="1" i="1">
      <x v="1"/>
    </i>
    <i t="grand">
      <x/>
    </i>
    <i t="grand" i="1">
      <x/>
    </i>
  </colItems>
  <dataFields count="2">
    <dataField name="개수 : 게임명" fld="1" subtotal="count" baseField="0" baseItem="0"/>
    <dataField name="평균 : 수익금(백만 달러)" fld="4" subtotal="average" baseField="5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표1" displayName="표1" ref="B18:E25" totalsRowShown="0" headerRowDxfId="7" headerRowBorderDxfId="6" tableBorderDxfId="5" totalsRowBorderDxfId="4">
  <autoFilter ref="B18:E25"/>
  <tableColumns count="4">
    <tableColumn id="1" name="관리코드" dataDxfId="3"/>
    <tableColumn id="2" name="게임명" dataDxfId="2"/>
    <tableColumn id="3" name="수익금_x000a_(백만 달러)" dataDxfId="1"/>
    <tableColumn id="4" name="서비스 시작일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0"/>
  <sheetViews>
    <sheetView zoomScale="160" zoomScaleNormal="160" workbookViewId="0">
      <selection activeCell="F10" activeCellId="3" sqref="C4:C7 C10:C12 F4:G7 F10:G12"/>
    </sheetView>
  </sheetViews>
  <sheetFormatPr defaultRowHeight="13.5" x14ac:dyDescent="0.3"/>
  <cols>
    <col min="1" max="1" width="1.625" style="1" customWidth="1"/>
    <col min="2" max="2" width="10.125" style="1" customWidth="1"/>
    <col min="3" max="3" width="16.5" style="1" bestFit="1" customWidth="1"/>
    <col min="4" max="4" width="11.625" style="1" customWidth="1"/>
    <col min="5" max="5" width="15.375" style="1" customWidth="1"/>
    <col min="6" max="6" width="11" style="1" bestFit="1" customWidth="1"/>
    <col min="7" max="7" width="10.625" style="1" customWidth="1"/>
    <col min="8" max="8" width="13.75" style="1" bestFit="1" customWidth="1"/>
    <col min="9" max="9" width="11.25" style="1" customWidth="1"/>
    <col min="10" max="16384" width="9" style="1"/>
  </cols>
  <sheetData>
    <row r="1" spans="2:10" ht="26.25" customHeight="1" x14ac:dyDescent="0.3"/>
    <row r="2" spans="2:10" ht="23.25" customHeight="1" x14ac:dyDescent="0.3"/>
    <row r="3" spans="2:10" ht="22.5" customHeight="1" thickBot="1" x14ac:dyDescent="0.35"/>
    <row r="4" spans="2:10" ht="27" x14ac:dyDescent="0.3">
      <c r="B4" s="3" t="s">
        <v>0</v>
      </c>
      <c r="C4" s="4" t="s">
        <v>62</v>
      </c>
      <c r="D4" s="4" t="s">
        <v>3</v>
      </c>
      <c r="E4" s="4" t="s">
        <v>4</v>
      </c>
      <c r="F4" s="5" t="s">
        <v>49</v>
      </c>
      <c r="G4" s="4" t="s">
        <v>40</v>
      </c>
      <c r="H4" s="4" t="s">
        <v>41</v>
      </c>
      <c r="I4" s="4" t="s">
        <v>42</v>
      </c>
      <c r="J4" s="6" t="s">
        <v>43</v>
      </c>
    </row>
    <row r="5" spans="2:10" x14ac:dyDescent="0.3">
      <c r="B5" s="7" t="s">
        <v>6</v>
      </c>
      <c r="C5" s="8" t="s">
        <v>13</v>
      </c>
      <c r="D5" s="8" t="s">
        <v>22</v>
      </c>
      <c r="E5" s="8" t="s">
        <v>31</v>
      </c>
      <c r="F5" s="9">
        <v>219</v>
      </c>
      <c r="G5" s="10">
        <v>4.4000000000000004</v>
      </c>
      <c r="H5" s="11">
        <v>41653</v>
      </c>
      <c r="I5" s="8" t="str">
        <f>IF(_xlfn.RANK.EQ(H5,$H$5:$H$12,1)&lt;=3,_xlfn.RANK.EQ(H5,$H$5:$H$12,1),"")</f>
        <v/>
      </c>
      <c r="J5" s="18">
        <f>YEAR(H5:H12)</f>
        <v>2014</v>
      </c>
    </row>
    <row r="6" spans="2:10" x14ac:dyDescent="0.3">
      <c r="B6" s="7" t="s">
        <v>7</v>
      </c>
      <c r="C6" s="8" t="s">
        <v>14</v>
      </c>
      <c r="D6" s="8" t="s">
        <v>24</v>
      </c>
      <c r="E6" s="8" t="s">
        <v>32</v>
      </c>
      <c r="F6" s="9">
        <v>163</v>
      </c>
      <c r="G6" s="10">
        <v>4.2</v>
      </c>
      <c r="H6" s="11">
        <v>41261</v>
      </c>
      <c r="I6" s="14" t="str">
        <f t="shared" ref="I6:I12" si="0">IF(_xlfn.RANK.EQ(H6,$H$5:$H$12,1)&lt;=3,_xlfn.RANK.EQ(H6,$H$5:$H$12,1),"")</f>
        <v/>
      </c>
      <c r="J6" s="18">
        <f t="shared" ref="J6:J12" si="1">YEAR(H6:H13)</f>
        <v>2012</v>
      </c>
    </row>
    <row r="7" spans="2:10" x14ac:dyDescent="0.3">
      <c r="B7" s="7" t="s">
        <v>50</v>
      </c>
      <c r="C7" s="8" t="s">
        <v>15</v>
      </c>
      <c r="D7" s="8" t="s">
        <v>25</v>
      </c>
      <c r="E7" s="8" t="s">
        <v>33</v>
      </c>
      <c r="F7" s="13">
        <v>1400</v>
      </c>
      <c r="G7" s="10">
        <v>4.8</v>
      </c>
      <c r="H7" s="11">
        <v>39205</v>
      </c>
      <c r="I7" s="14">
        <f t="shared" si="0"/>
        <v>3</v>
      </c>
      <c r="J7" s="18">
        <f t="shared" si="1"/>
        <v>2007</v>
      </c>
    </row>
    <row r="8" spans="2:10" x14ac:dyDescent="0.3">
      <c r="B8" s="7" t="s">
        <v>8</v>
      </c>
      <c r="C8" s="8" t="s">
        <v>16</v>
      </c>
      <c r="D8" s="8" t="s">
        <v>27</v>
      </c>
      <c r="E8" s="8" t="s">
        <v>34</v>
      </c>
      <c r="F8" s="9">
        <v>179</v>
      </c>
      <c r="G8" s="10">
        <v>4.5</v>
      </c>
      <c r="H8" s="11">
        <v>41582</v>
      </c>
      <c r="I8" s="14" t="str">
        <f t="shared" si="0"/>
        <v/>
      </c>
      <c r="J8" s="18">
        <f t="shared" si="1"/>
        <v>2013</v>
      </c>
    </row>
    <row r="9" spans="2:10" x14ac:dyDescent="0.3">
      <c r="B9" s="7" t="s">
        <v>9</v>
      </c>
      <c r="C9" s="8" t="s">
        <v>17</v>
      </c>
      <c r="D9" s="8" t="s">
        <v>28</v>
      </c>
      <c r="E9" s="8" t="s">
        <v>35</v>
      </c>
      <c r="F9" s="13">
        <v>2120</v>
      </c>
      <c r="G9" s="10">
        <v>4.3</v>
      </c>
      <c r="H9" s="11">
        <v>40113</v>
      </c>
      <c r="I9" s="14" t="str">
        <f t="shared" si="0"/>
        <v/>
      </c>
      <c r="J9" s="18">
        <f t="shared" si="1"/>
        <v>2009</v>
      </c>
    </row>
    <row r="10" spans="2:10" x14ac:dyDescent="0.3">
      <c r="B10" s="7" t="s">
        <v>10</v>
      </c>
      <c r="C10" s="8" t="s">
        <v>18</v>
      </c>
      <c r="D10" s="8" t="s">
        <v>24</v>
      </c>
      <c r="E10" s="8" t="s">
        <v>36</v>
      </c>
      <c r="F10" s="9">
        <v>471</v>
      </c>
      <c r="G10" s="10">
        <v>4.9000000000000004</v>
      </c>
      <c r="H10" s="11">
        <v>40402</v>
      </c>
      <c r="I10" s="14" t="str">
        <f t="shared" si="0"/>
        <v/>
      </c>
      <c r="J10" s="18">
        <f t="shared" si="1"/>
        <v>2010</v>
      </c>
    </row>
    <row r="11" spans="2:10" x14ac:dyDescent="0.3">
      <c r="B11" s="7" t="s">
        <v>11</v>
      </c>
      <c r="C11" s="8" t="s">
        <v>19</v>
      </c>
      <c r="D11" s="8" t="s">
        <v>29</v>
      </c>
      <c r="E11" s="8" t="s">
        <v>37</v>
      </c>
      <c r="F11" s="13">
        <v>1600</v>
      </c>
      <c r="G11" s="10">
        <v>4.2</v>
      </c>
      <c r="H11" s="11">
        <v>38574</v>
      </c>
      <c r="I11" s="14">
        <f t="shared" si="0"/>
        <v>2</v>
      </c>
      <c r="J11" s="18">
        <f t="shared" si="1"/>
        <v>2005</v>
      </c>
    </row>
    <row r="12" spans="2:10" x14ac:dyDescent="0.3">
      <c r="B12" s="7" t="s">
        <v>12</v>
      </c>
      <c r="C12" s="8" t="s">
        <v>20</v>
      </c>
      <c r="D12" s="8" t="s">
        <v>30</v>
      </c>
      <c r="E12" s="8" t="s">
        <v>38</v>
      </c>
      <c r="F12" s="9">
        <v>284</v>
      </c>
      <c r="G12" s="10">
        <v>4.5999999999999996</v>
      </c>
      <c r="H12" s="11">
        <v>37740</v>
      </c>
      <c r="I12" s="14">
        <f t="shared" si="0"/>
        <v>1</v>
      </c>
      <c r="J12" s="18">
        <f t="shared" si="1"/>
        <v>2003</v>
      </c>
    </row>
    <row r="13" spans="2:10" x14ac:dyDescent="0.3">
      <c r="B13" s="37" t="s">
        <v>44</v>
      </c>
      <c r="C13" s="38"/>
      <c r="D13" s="38"/>
      <c r="E13" s="19">
        <f>MAX(F5:F12)</f>
        <v>2120</v>
      </c>
      <c r="F13" s="41"/>
      <c r="G13" s="38" t="s">
        <v>46</v>
      </c>
      <c r="H13" s="38"/>
      <c r="I13" s="38"/>
      <c r="J13" s="12">
        <f>DSUM(B4:H12,6,D4:D5)</f>
        <v>13.200000000000001</v>
      </c>
    </row>
    <row r="14" spans="2:10" ht="14.25" thickBot="1" x14ac:dyDescent="0.35">
      <c r="B14" s="39" t="s">
        <v>45</v>
      </c>
      <c r="C14" s="40"/>
      <c r="D14" s="40"/>
      <c r="E14" s="15">
        <f>SUMIF(분류,"아케이드",F5:F12)/COUNTIF(D4:D12,"아케이드")</f>
        <v>678</v>
      </c>
      <c r="F14" s="42"/>
      <c r="G14" s="16" t="s">
        <v>47</v>
      </c>
      <c r="H14" s="15" t="s">
        <v>5</v>
      </c>
      <c r="I14" s="16" t="s">
        <v>48</v>
      </c>
      <c r="J14" s="17" t="str">
        <f>VLOOKUP(H14,B4:H12,4)</f>
        <v>블리자드</v>
      </c>
    </row>
    <row r="16" spans="2:10" ht="13.5" customHeight="1" x14ac:dyDescent="0.3"/>
    <row r="20" ht="13.5" customHeight="1" x14ac:dyDescent="0.3"/>
  </sheetData>
  <mergeCells count="4">
    <mergeCell ref="B13:D13"/>
    <mergeCell ref="B14:D14"/>
    <mergeCell ref="F13:F14"/>
    <mergeCell ref="G13:I13"/>
  </mergeCells>
  <phoneticPr fontId="2" type="noConversion"/>
  <conditionalFormatting sqref="B5:J12">
    <cfRule type="expression" priority="3">
      <formula>$F4&gt;=1000</formula>
    </cfRule>
    <cfRule type="expression" dxfId="9" priority="1">
      <formula>$F5&gt;=1000</formula>
    </cfRule>
  </conditionalFormatting>
  <dataValidations count="1">
    <dataValidation type="list" allowBlank="1" showInputMessage="1" showErrorMessage="1" sqref="H14">
      <formula1>$B$5:$B$12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5"/>
  <sheetViews>
    <sheetView zoomScale="130" zoomScaleNormal="130" workbookViewId="0">
      <selection activeCell="B18" sqref="B18:E25"/>
    </sheetView>
  </sheetViews>
  <sheetFormatPr defaultRowHeight="13.5" x14ac:dyDescent="0.3"/>
  <cols>
    <col min="1" max="1" width="1.625" style="1" customWidth="1"/>
    <col min="2" max="2" width="13.75" style="1" bestFit="1" customWidth="1"/>
    <col min="3" max="3" width="15.875" style="1" customWidth="1"/>
    <col min="4" max="4" width="11.5" style="1" customWidth="1"/>
    <col min="5" max="5" width="14.125" style="1" customWidth="1"/>
    <col min="6" max="6" width="10.125" style="1" customWidth="1"/>
    <col min="7" max="7" width="8" style="1" customWidth="1"/>
    <col min="8" max="8" width="12.25" style="1" customWidth="1"/>
    <col min="9" max="16384" width="9" style="1"/>
  </cols>
  <sheetData>
    <row r="1" spans="2:8" ht="14.25" thickBot="1" x14ac:dyDescent="0.35"/>
    <row r="2" spans="2:8" ht="40.5" x14ac:dyDescent="0.3">
      <c r="B2" s="3" t="s">
        <v>0</v>
      </c>
      <c r="C2" s="4" t="s">
        <v>1</v>
      </c>
      <c r="D2" s="4" t="s">
        <v>3</v>
      </c>
      <c r="E2" s="4" t="s">
        <v>4</v>
      </c>
      <c r="F2" s="5" t="s">
        <v>49</v>
      </c>
      <c r="G2" s="4" t="s">
        <v>40</v>
      </c>
      <c r="H2" s="4" t="s">
        <v>41</v>
      </c>
    </row>
    <row r="3" spans="2:8" x14ac:dyDescent="0.3">
      <c r="B3" s="7" t="s">
        <v>6</v>
      </c>
      <c r="C3" s="8" t="s">
        <v>13</v>
      </c>
      <c r="D3" s="8" t="s">
        <v>22</v>
      </c>
      <c r="E3" s="8" t="s">
        <v>31</v>
      </c>
      <c r="F3" s="9">
        <v>219</v>
      </c>
      <c r="G3" s="10">
        <v>4.4000000000000004</v>
      </c>
      <c r="H3" s="11">
        <v>41653</v>
      </c>
    </row>
    <row r="4" spans="2:8" x14ac:dyDescent="0.3">
      <c r="B4" s="7" t="s">
        <v>7</v>
      </c>
      <c r="C4" s="8" t="s">
        <v>14</v>
      </c>
      <c r="D4" s="8" t="s">
        <v>24</v>
      </c>
      <c r="E4" s="8" t="s">
        <v>32</v>
      </c>
      <c r="F4" s="9">
        <v>163</v>
      </c>
      <c r="G4" s="10">
        <v>4.2</v>
      </c>
      <c r="H4" s="11">
        <v>41261</v>
      </c>
    </row>
    <row r="5" spans="2:8" x14ac:dyDescent="0.3">
      <c r="B5" s="7" t="s">
        <v>50</v>
      </c>
      <c r="C5" s="8" t="s">
        <v>15</v>
      </c>
      <c r="D5" s="8" t="s">
        <v>25</v>
      </c>
      <c r="E5" s="8" t="s">
        <v>33</v>
      </c>
      <c r="F5" s="13">
        <v>1400</v>
      </c>
      <c r="G5" s="10">
        <v>4.8</v>
      </c>
      <c r="H5" s="11">
        <v>39205</v>
      </c>
    </row>
    <row r="6" spans="2:8" x14ac:dyDescent="0.3">
      <c r="B6" s="7" t="s">
        <v>8</v>
      </c>
      <c r="C6" s="8" t="s">
        <v>16</v>
      </c>
      <c r="D6" s="8" t="s">
        <v>27</v>
      </c>
      <c r="E6" s="8" t="s">
        <v>34</v>
      </c>
      <c r="F6" s="9">
        <v>179</v>
      </c>
      <c r="G6" s="10">
        <v>4.5</v>
      </c>
      <c r="H6" s="11">
        <v>41582</v>
      </c>
    </row>
    <row r="7" spans="2:8" x14ac:dyDescent="0.3">
      <c r="B7" s="7" t="s">
        <v>9</v>
      </c>
      <c r="C7" s="8" t="s">
        <v>17</v>
      </c>
      <c r="D7" s="8" t="s">
        <v>28</v>
      </c>
      <c r="E7" s="8" t="s">
        <v>35</v>
      </c>
      <c r="F7" s="13">
        <v>2120</v>
      </c>
      <c r="G7" s="10">
        <v>4.3</v>
      </c>
      <c r="H7" s="11">
        <v>40113</v>
      </c>
    </row>
    <row r="8" spans="2:8" x14ac:dyDescent="0.3">
      <c r="B8" s="7" t="s">
        <v>10</v>
      </c>
      <c r="C8" s="8" t="s">
        <v>18</v>
      </c>
      <c r="D8" s="8" t="s">
        <v>24</v>
      </c>
      <c r="E8" s="8" t="s">
        <v>36</v>
      </c>
      <c r="F8" s="9">
        <v>471</v>
      </c>
      <c r="G8" s="10">
        <v>4.9000000000000004</v>
      </c>
      <c r="H8" s="11">
        <v>40402</v>
      </c>
    </row>
    <row r="9" spans="2:8" x14ac:dyDescent="0.3">
      <c r="B9" s="7" t="s">
        <v>11</v>
      </c>
      <c r="C9" s="8" t="s">
        <v>19</v>
      </c>
      <c r="D9" s="8" t="s">
        <v>29</v>
      </c>
      <c r="E9" s="8" t="s">
        <v>37</v>
      </c>
      <c r="F9" s="13">
        <v>1600</v>
      </c>
      <c r="G9" s="10">
        <v>4.2</v>
      </c>
      <c r="H9" s="11">
        <v>38574</v>
      </c>
    </row>
    <row r="10" spans="2:8" x14ac:dyDescent="0.3">
      <c r="B10" s="7" t="s">
        <v>12</v>
      </c>
      <c r="C10" s="8" t="s">
        <v>20</v>
      </c>
      <c r="D10" s="8" t="s">
        <v>30</v>
      </c>
      <c r="E10" s="8" t="s">
        <v>38</v>
      </c>
      <c r="F10" s="9">
        <v>284</v>
      </c>
      <c r="G10" s="10">
        <v>4.5999999999999996</v>
      </c>
      <c r="H10" s="11">
        <v>37740</v>
      </c>
    </row>
    <row r="13" spans="2:8" ht="14.25" thickBot="1" x14ac:dyDescent="0.35"/>
    <row r="14" spans="2:8" ht="27" x14ac:dyDescent="0.3">
      <c r="B14" s="4" t="s">
        <v>3</v>
      </c>
      <c r="C14" s="5" t="s">
        <v>49</v>
      </c>
    </row>
    <row r="15" spans="2:8" x14ac:dyDescent="0.3">
      <c r="B15" s="1" t="s">
        <v>52</v>
      </c>
    </row>
    <row r="16" spans="2:8" x14ac:dyDescent="0.3">
      <c r="C16" s="1" t="s">
        <v>51</v>
      </c>
    </row>
    <row r="18" spans="2:5" ht="27" x14ac:dyDescent="0.3">
      <c r="B18" s="25" t="s">
        <v>0</v>
      </c>
      <c r="C18" s="26" t="s">
        <v>1</v>
      </c>
      <c r="D18" s="27" t="s">
        <v>49</v>
      </c>
      <c r="E18" s="28" t="s">
        <v>41</v>
      </c>
    </row>
    <row r="19" spans="2:5" x14ac:dyDescent="0.3">
      <c r="B19" s="23" t="s">
        <v>6</v>
      </c>
      <c r="C19" s="20" t="s">
        <v>13</v>
      </c>
      <c r="D19" s="21">
        <v>219</v>
      </c>
      <c r="E19" s="24">
        <v>41653</v>
      </c>
    </row>
    <row r="20" spans="2:5" x14ac:dyDescent="0.3">
      <c r="B20" s="23" t="s">
        <v>7</v>
      </c>
      <c r="C20" s="20" t="s">
        <v>14</v>
      </c>
      <c r="D20" s="21">
        <v>163</v>
      </c>
      <c r="E20" s="24">
        <v>41261</v>
      </c>
    </row>
    <row r="21" spans="2:5" x14ac:dyDescent="0.3">
      <c r="B21" s="23" t="s">
        <v>50</v>
      </c>
      <c r="C21" s="20" t="s">
        <v>15</v>
      </c>
      <c r="D21" s="22">
        <v>1400</v>
      </c>
      <c r="E21" s="24">
        <v>39205</v>
      </c>
    </row>
    <row r="22" spans="2:5" x14ac:dyDescent="0.3">
      <c r="B22" s="23" t="s">
        <v>9</v>
      </c>
      <c r="C22" s="20" t="s">
        <v>17</v>
      </c>
      <c r="D22" s="22">
        <v>2120</v>
      </c>
      <c r="E22" s="24">
        <v>40113</v>
      </c>
    </row>
    <row r="23" spans="2:5" x14ac:dyDescent="0.3">
      <c r="B23" s="23" t="s">
        <v>10</v>
      </c>
      <c r="C23" s="20" t="s">
        <v>18</v>
      </c>
      <c r="D23" s="21">
        <v>471</v>
      </c>
      <c r="E23" s="24">
        <v>40402</v>
      </c>
    </row>
    <row r="24" spans="2:5" x14ac:dyDescent="0.3">
      <c r="B24" s="23" t="s">
        <v>11</v>
      </c>
      <c r="C24" s="20" t="s">
        <v>19</v>
      </c>
      <c r="D24" s="22">
        <v>1600</v>
      </c>
      <c r="E24" s="24">
        <v>38574</v>
      </c>
    </row>
    <row r="25" spans="2:5" x14ac:dyDescent="0.3">
      <c r="B25" s="29" t="s">
        <v>12</v>
      </c>
      <c r="C25" s="30" t="s">
        <v>20</v>
      </c>
      <c r="D25" s="31">
        <v>284</v>
      </c>
      <c r="E25" s="32">
        <v>37740</v>
      </c>
    </row>
  </sheetData>
  <phoneticPr fontId="2" type="noConversion"/>
  <conditionalFormatting sqref="B3:H10">
    <cfRule type="expression" dxfId="8" priority="1">
      <formula>$F3&gt;=1000</formula>
    </cfRule>
    <cfRule type="expression" priority="2">
      <formula>$F2&gt;=1000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9"/>
  <sheetViews>
    <sheetView tabSelected="1" zoomScaleNormal="100" workbookViewId="0">
      <selection activeCell="E3" sqref="E3:F3"/>
    </sheetView>
  </sheetViews>
  <sheetFormatPr defaultRowHeight="13.5" x14ac:dyDescent="0.3"/>
  <cols>
    <col min="1" max="1" width="1.625" style="1" customWidth="1"/>
    <col min="2" max="2" width="11.375" style="1" customWidth="1"/>
    <col min="3" max="3" width="13.125" style="1" bestFit="1" customWidth="1"/>
    <col min="4" max="4" width="23.5" style="1" bestFit="1" customWidth="1"/>
    <col min="5" max="5" width="13.125" style="1" customWidth="1"/>
    <col min="6" max="6" width="23.5" style="1" customWidth="1"/>
    <col min="7" max="7" width="13.125" style="1" bestFit="1" customWidth="1"/>
    <col min="8" max="8" width="23.5" style="1" customWidth="1"/>
    <col min="9" max="9" width="18" style="1" bestFit="1" customWidth="1"/>
    <col min="10" max="10" width="28.375" style="1" bestFit="1" customWidth="1"/>
    <col min="11" max="16384" width="9" style="1"/>
  </cols>
  <sheetData>
    <row r="2" spans="2:10" ht="16.5" x14ac:dyDescent="0.3">
      <c r="B2" s="2"/>
      <c r="C2" s="35" t="s">
        <v>2</v>
      </c>
      <c r="D2" s="2"/>
      <c r="E2" s="2"/>
      <c r="F2" s="2"/>
      <c r="G2" s="2"/>
      <c r="H2" s="2"/>
      <c r="I2" s="2"/>
      <c r="J2" s="2"/>
    </row>
    <row r="3" spans="2:10" ht="16.5" x14ac:dyDescent="0.3">
      <c r="B3" s="2"/>
      <c r="C3" s="43" t="s">
        <v>26</v>
      </c>
      <c r="D3" s="44"/>
      <c r="E3" s="43" t="s">
        <v>23</v>
      </c>
      <c r="F3" s="44"/>
      <c r="G3" s="43" t="s">
        <v>21</v>
      </c>
      <c r="H3" s="44"/>
      <c r="I3" s="43" t="s">
        <v>55</v>
      </c>
      <c r="J3" s="43" t="s">
        <v>56</v>
      </c>
    </row>
    <row r="4" spans="2:10" ht="16.5" x14ac:dyDescent="0.3">
      <c r="B4" s="35" t="s">
        <v>39</v>
      </c>
      <c r="C4" s="36" t="s">
        <v>54</v>
      </c>
      <c r="D4" s="36" t="s">
        <v>57</v>
      </c>
      <c r="E4" s="36" t="s">
        <v>54</v>
      </c>
      <c r="F4" s="36" t="s">
        <v>57</v>
      </c>
      <c r="G4" s="36" t="s">
        <v>54</v>
      </c>
      <c r="H4" s="36" t="s">
        <v>57</v>
      </c>
      <c r="I4" s="44"/>
      <c r="J4" s="44"/>
    </row>
    <row r="5" spans="2:10" ht="16.5" x14ac:dyDescent="0.3">
      <c r="B5" s="33" t="s">
        <v>59</v>
      </c>
      <c r="C5" s="34">
        <v>1</v>
      </c>
      <c r="D5" s="34">
        <v>2120</v>
      </c>
      <c r="E5" s="34">
        <v>1</v>
      </c>
      <c r="F5" s="34">
        <v>163</v>
      </c>
      <c r="G5" s="34">
        <v>1</v>
      </c>
      <c r="H5" s="34">
        <v>1600</v>
      </c>
      <c r="I5" s="34">
        <v>3</v>
      </c>
      <c r="J5" s="34">
        <v>1294.3333333333333</v>
      </c>
    </row>
    <row r="6" spans="2:10" ht="16.5" x14ac:dyDescent="0.3">
      <c r="B6" s="33" t="s">
        <v>60</v>
      </c>
      <c r="C6" s="34">
        <v>1</v>
      </c>
      <c r="D6" s="34">
        <v>179</v>
      </c>
      <c r="E6" s="34" t="s">
        <v>58</v>
      </c>
      <c r="F6" s="34" t="s">
        <v>58</v>
      </c>
      <c r="G6" s="34">
        <v>2</v>
      </c>
      <c r="H6" s="34">
        <v>251.5</v>
      </c>
      <c r="I6" s="34">
        <v>3</v>
      </c>
      <c r="J6" s="34">
        <v>227.33333333333334</v>
      </c>
    </row>
    <row r="7" spans="2:10" ht="16.5" x14ac:dyDescent="0.3">
      <c r="B7" s="33" t="s">
        <v>61</v>
      </c>
      <c r="C7" s="34" t="s">
        <v>58</v>
      </c>
      <c r="D7" s="34" t="s">
        <v>58</v>
      </c>
      <c r="E7" s="34">
        <v>2</v>
      </c>
      <c r="F7" s="34">
        <v>935.5</v>
      </c>
      <c r="G7" s="34" t="s">
        <v>58</v>
      </c>
      <c r="H7" s="34" t="s">
        <v>58</v>
      </c>
      <c r="I7" s="34">
        <v>2</v>
      </c>
      <c r="J7" s="34">
        <v>935.5</v>
      </c>
    </row>
    <row r="8" spans="2:10" ht="16.5" x14ac:dyDescent="0.3">
      <c r="B8" s="33" t="s">
        <v>53</v>
      </c>
      <c r="C8" s="34">
        <v>2</v>
      </c>
      <c r="D8" s="34">
        <v>1149.5</v>
      </c>
      <c r="E8" s="34">
        <v>3</v>
      </c>
      <c r="F8" s="34">
        <v>678</v>
      </c>
      <c r="G8" s="34">
        <v>3</v>
      </c>
      <c r="H8" s="34">
        <v>701</v>
      </c>
      <c r="I8" s="34">
        <v>8</v>
      </c>
      <c r="J8" s="34">
        <v>804.5</v>
      </c>
    </row>
    <row r="9" spans="2:10" ht="16.5" x14ac:dyDescent="0.3">
      <c r="B9"/>
      <c r="C9"/>
      <c r="D9"/>
      <c r="E9"/>
      <c r="F9"/>
      <c r="G9"/>
      <c r="H9"/>
      <c r="I9"/>
      <c r="J9"/>
    </row>
    <row r="10" spans="2:10" ht="16.5" x14ac:dyDescent="0.3">
      <c r="B10"/>
      <c r="C10"/>
      <c r="D10"/>
      <c r="E10"/>
      <c r="F10"/>
      <c r="G10"/>
      <c r="H10"/>
      <c r="I10"/>
      <c r="J10"/>
    </row>
    <row r="11" spans="2:10" ht="16.5" x14ac:dyDescent="0.3">
      <c r="B11"/>
      <c r="C11"/>
      <c r="D11"/>
      <c r="E11"/>
      <c r="F11"/>
      <c r="G11"/>
      <c r="H11"/>
      <c r="I11"/>
      <c r="J11"/>
    </row>
    <row r="12" spans="2:10" ht="16.5" x14ac:dyDescent="0.3">
      <c r="B12"/>
      <c r="C12"/>
      <c r="D12"/>
      <c r="E12"/>
      <c r="F12"/>
      <c r="G12"/>
      <c r="H12"/>
      <c r="I12"/>
      <c r="J12"/>
    </row>
    <row r="13" spans="2:10" ht="16.5" x14ac:dyDescent="0.3">
      <c r="B13"/>
      <c r="C13"/>
      <c r="D13"/>
    </row>
    <row r="14" spans="2:10" ht="16.5" x14ac:dyDescent="0.3">
      <c r="B14"/>
      <c r="C14"/>
      <c r="D14"/>
    </row>
    <row r="15" spans="2:10" ht="16.5" x14ac:dyDescent="0.3">
      <c r="B15"/>
      <c r="C15"/>
      <c r="D15"/>
    </row>
    <row r="16" spans="2:10" ht="16.5" x14ac:dyDescent="0.3">
      <c r="B16"/>
      <c r="C16"/>
      <c r="D16"/>
    </row>
    <row r="17" spans="2:4" ht="16.5" x14ac:dyDescent="0.3">
      <c r="B17"/>
      <c r="C17"/>
      <c r="D17"/>
    </row>
    <row r="18" spans="2:4" ht="16.5" x14ac:dyDescent="0.3">
      <c r="B18"/>
      <c r="C18"/>
      <c r="D18"/>
    </row>
    <row r="19" spans="2:4" ht="16.5" x14ac:dyDescent="0.3">
      <c r="B19"/>
      <c r="C19"/>
      <c r="D19"/>
    </row>
  </sheetData>
  <mergeCells count="5">
    <mergeCell ref="C3:D3"/>
    <mergeCell ref="E3:F3"/>
    <mergeCell ref="G3:H3"/>
    <mergeCell ref="I3:I4"/>
    <mergeCell ref="J3:J4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워크시트</vt:lpstr>
      </vt:variant>
      <vt:variant>
        <vt:i4>3</vt:i4>
      </vt:variant>
      <vt:variant>
        <vt:lpstr>차트</vt:lpstr>
      </vt:variant>
      <vt:variant>
        <vt:i4>1</vt:i4>
      </vt:variant>
      <vt:variant>
        <vt:lpstr>이름이 지정된 범위</vt:lpstr>
      </vt:variant>
      <vt:variant>
        <vt:i4>3</vt:i4>
      </vt:variant>
    </vt:vector>
  </HeadingPairs>
  <TitlesOfParts>
    <vt:vector size="7" baseType="lpstr">
      <vt:lpstr>제1작업</vt:lpstr>
      <vt:lpstr>제2작업</vt:lpstr>
      <vt:lpstr>제3작업</vt:lpstr>
      <vt:lpstr>제4작업</vt:lpstr>
      <vt:lpstr>제2작업!Criteria</vt:lpstr>
      <vt:lpstr>제2작업!Extract</vt:lpstr>
      <vt:lpstr>분류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2023-05-09T05:55:21Z</dcterms:created>
  <dcterms:modified xsi:type="dcterms:W3CDTF">2023-05-10T23:30:59Z</dcterms:modified>
</cp:coreProperties>
</file>