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계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H5" i="1" l="1"/>
  <c r="H6" i="1"/>
  <c r="H7" i="1"/>
  <c r="H9" i="1"/>
  <c r="H10" i="1"/>
  <c r="H11" i="1"/>
  <c r="H12" i="1"/>
</calcChain>
</file>

<file path=xl/sharedStrings.xml><?xml version="1.0" encoding="utf-8"?>
<sst xmlns="http://schemas.openxmlformats.org/spreadsheetml/2006/main" count="60" uniqueCount="56">
  <si>
    <t>현시세</t>
    <phoneticPr fontId="2" type="noConversion"/>
  </si>
  <si>
    <t>실거래가</t>
    <phoneticPr fontId="2" type="noConversion"/>
  </si>
  <si>
    <t>개조여부</t>
    <phoneticPr fontId="2" type="noConversion"/>
  </si>
  <si>
    <t>방배-H672</t>
    <phoneticPr fontId="2" type="noConversion"/>
  </si>
  <si>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</si>
  <si>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</si>
  <si>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</si>
  <si>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</si>
  <si>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서호-V341</t>
    <phoneticPr fontId="2" type="noConversion"/>
  </si>
  <si>
    <t>점금-A213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</si>
  <si>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</si>
  <si>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</si>
  <si>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</si>
  <si>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</si>
  <si>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</si>
  <si>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</si>
  <si>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</si>
  <si>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</si>
  <si>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</si>
  <si>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</si>
  <si>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서당동</t>
    <phoneticPr fontId="2" type="noConversion"/>
  </si>
  <si>
    <t>방배동</t>
    <phoneticPr fontId="2" type="noConversion"/>
  </si>
  <si>
    <t>양재동</t>
    <phoneticPr fontId="2" type="noConversion"/>
  </si>
  <si>
    <t>상동동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</si>
  <si>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</si>
  <si>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</si>
  <si>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</si>
  <si>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</si>
  <si>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</si>
  <si>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</si>
  <si>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</si>
  <si>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</si>
  <si>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</si>
  <si>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</si>
  <si>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매매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</si>
  <si>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</si>
  <si>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</si>
  <si>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</si>
  <si>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</si>
  <si>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</si>
  <si>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</si>
  <si>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월세</t>
    <phoneticPr fontId="2" type="noConversion"/>
  </si>
  <si>
    <t>각 물건명의
실거래가</t>
    <phoneticPr fontId="2" type="noConversion"/>
  </si>
  <si>
    <t>물건명</t>
    <phoneticPr fontId="2" type="noConversion"/>
  </si>
  <si>
    <t>현시세가 가장 낮은 물건명의 위치</t>
    <phoneticPr fontId="2" type="noConversion"/>
  </si>
  <si>
    <t>실거래가 가 최고인 물건명</t>
    <phoneticPr fontId="2" type="noConversion"/>
  </si>
  <si>
    <t>중개수수료</t>
    <phoneticPr fontId="2" type="noConversion"/>
  </si>
  <si>
    <t>(단위:만원)</t>
    <phoneticPr fontId="2" type="noConversion"/>
  </si>
  <si>
    <t>대원-A441</t>
    <phoneticPr fontId="2" type="noConversion"/>
  </si>
  <si>
    <t>구분</t>
    <phoneticPr fontId="2" type="noConversion"/>
  </si>
  <si>
    <t>매매</t>
    <phoneticPr fontId="2" type="noConversion"/>
  </si>
  <si>
    <t>소수료율</t>
    <phoneticPr fontId="2" type="noConversion"/>
  </si>
  <si>
    <t>부문개조</t>
    <phoneticPr fontId="2" type="noConversion"/>
  </si>
  <si>
    <t>부문개조</t>
    <phoneticPr fontId="2" type="noConversion"/>
  </si>
  <si>
    <t>방배-H672</t>
  </si>
  <si>
    <t>방배-H672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</si>
</sst>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topLeftCell="B1" zoomScale="160" zoomScaleNormal="160" workbookViewId="0">
      <selection activeCell="I15" sqref="I15"/>
    </sheetView>
  </sheetViews>
  <sheetFormatPr defaultRowHeight="16.5" x14ac:dyDescent="0.3"/>
  <cols>
    <col min="1" max="1" width="1.625" style="6" customWidth="1"/>
    <col min="2" max="2" width="11.125" customWidth="1"/>
    <col min="3" max="3" width="9.875" customWidth="1"/>
    <col min="8" max="9" width="11.625" customWidth="1"/>
    <col min="10" max="10" width="11.875" customWidth="1"/>
  </cols>
  <sheetData>
    <row r="2" spans="1:9" x14ac:dyDescent="0.3">
      <c r="I2" s="1"/>
    </row>
    <row r="3" spans="1:9" ht="17.25" thickBot="1" x14ac:dyDescent="0.35">
      <c r="I3" s="2" t="s">
        <v>47</v>
      </c>
    </row>
    <row r="4" spans="1:9" ht="15" customHeight="1" thickBot="1" x14ac:dyDescent="0.35">
      <c r="A4" s="7"/>
      <c r="B4" s="3" t="s">
        <v>4</v>
      </c>
      <c r="C4" s="3" t="s">
        <v>5</v>
      </c>
      <c r="D4" s="3" t="s">
        <v>6</v>
      </c>
      <c r="E4" s="3" t="s">
        <v>7</v>
      </c>
      <c r="F4" s="3" t="s">
        <v>0</v>
      </c>
      <c r="G4" s="3" t="s">
        <v>1</v>
      </c>
      <c r="H4" s="3" t="s">
        <v>2</v>
      </c>
      <c r="I4" s="4" t="s">
        <v>46</v>
      </c>
    </row>
    <row r="5" spans="1:9" ht="17.25" thickBot="1" x14ac:dyDescent="0.35">
      <c r="A5" s="7"/>
      <c r="B5" s="5" t="s">
        <v>48</v>
      </c>
      <c r="C5" s="5" t="s">
        <v>15</v>
      </c>
      <c r="D5" s="5" t="s">
        <v>24</v>
      </c>
      <c r="E5" s="5" t="s">
        <v>33</v>
      </c>
      <c r="F5" s="10">
        <v>40500</v>
      </c>
      <c r="G5" s="10">
        <v>41500</v>
      </c>
      <c r="H5" s="5" t="str">
        <f t="shared" ref="H5:H12" si="0">CHOOSE(RIGHT(B5,1),"안함","개조")</f>
        <v>안함</v>
      </c>
      <c r="I5" s="5">
        <v>124</v>
      </c>
    </row>
    <row r="6" spans="1:9" ht="17.25" thickBot="1" x14ac:dyDescent="0.35">
      <c r="A6" s="7"/>
      <c r="B6" s="5" t="s">
        <v>3</v>
      </c>
      <c r="C6" s="5" t="s">
        <v>16</v>
      </c>
      <c r="D6" s="5" t="s">
        <v>25</v>
      </c>
      <c r="E6" s="5" t="s">
        <v>34</v>
      </c>
      <c r="F6" s="10">
        <v>71000</v>
      </c>
      <c r="G6" s="10">
        <v>66000</v>
      </c>
      <c r="H6" s="5" t="str">
        <f t="shared" si="0"/>
        <v>개조</v>
      </c>
      <c r="I6" s="5">
        <v>204</v>
      </c>
    </row>
    <row r="7" spans="1:9" ht="17.25" thickBot="1" x14ac:dyDescent="0.35">
      <c r="A7" s="7"/>
      <c r="B7" s="5" t="s">
        <v>8</v>
      </c>
      <c r="C7" s="5" t="s">
        <v>17</v>
      </c>
      <c r="D7" s="5" t="s">
        <v>26</v>
      </c>
      <c r="E7" s="5" t="s">
        <v>35</v>
      </c>
      <c r="F7" s="10">
        <v>27500</v>
      </c>
      <c r="G7" s="10">
        <v>25000</v>
      </c>
      <c r="H7" s="5" t="str">
        <f t="shared" si="0"/>
        <v>안함</v>
      </c>
      <c r="I7" s="5">
        <v>77</v>
      </c>
    </row>
    <row r="8" spans="1:9" ht="17.25" thickBot="1" x14ac:dyDescent="0.35">
      <c r="A8" s="7"/>
      <c r="B8" s="5" t="s">
        <v>9</v>
      </c>
      <c r="C8" s="5" t="s">
        <v>18</v>
      </c>
      <c r="D8" s="5" t="s">
        <v>27</v>
      </c>
      <c r="E8" s="5" t="s">
        <v>36</v>
      </c>
      <c r="F8" s="10">
        <v>12500</v>
      </c>
      <c r="G8" s="10">
        <v>11500</v>
      </c>
      <c r="H8" s="5" t="s">
        <v>53</v>
      </c>
      <c r="I8" s="5">
        <v>45</v>
      </c>
    </row>
    <row r="9" spans="1:9" ht="17.25" thickBot="1" x14ac:dyDescent="0.35">
      <c r="A9" s="7"/>
      <c r="B9" s="5" t="s">
        <v>10</v>
      </c>
      <c r="C9" s="5" t="s">
        <v>19</v>
      </c>
      <c r="D9" s="5" t="s">
        <v>28</v>
      </c>
      <c r="E9" s="5" t="s">
        <v>37</v>
      </c>
      <c r="F9" s="10">
        <v>18000</v>
      </c>
      <c r="G9" s="10">
        <v>18000</v>
      </c>
      <c r="H9" s="5" t="str">
        <f t="shared" si="0"/>
        <v>개조</v>
      </c>
      <c r="I9" s="5">
        <v>72</v>
      </c>
    </row>
    <row r="10" spans="1:9" ht="17.25" thickBot="1" x14ac:dyDescent="0.35">
      <c r="A10" s="7"/>
      <c r="B10" s="5" t="s">
        <v>11</v>
      </c>
      <c r="C10" s="5" t="s">
        <v>20</v>
      </c>
      <c r="D10" s="5" t="s">
        <v>29</v>
      </c>
      <c r="E10" s="5" t="s">
        <v>38</v>
      </c>
      <c r="F10" s="10">
        <v>17500</v>
      </c>
      <c r="G10" s="10">
        <v>17000</v>
      </c>
      <c r="H10" s="5" t="str">
        <f t="shared" si="0"/>
        <v>개조</v>
      </c>
      <c r="I10" s="5">
        <v>68</v>
      </c>
    </row>
    <row r="11" spans="1:9" ht="17.25" thickBot="1" x14ac:dyDescent="0.35">
      <c r="A11" s="7"/>
      <c r="B11" s="5" t="s">
        <v>12</v>
      </c>
      <c r="C11" s="5" t="s">
        <v>21</v>
      </c>
      <c r="D11" s="5" t="s">
        <v>30</v>
      </c>
      <c r="E11" s="5" t="s">
        <v>39</v>
      </c>
      <c r="F11" s="10">
        <v>22000</v>
      </c>
      <c r="G11" s="10">
        <v>20000</v>
      </c>
      <c r="H11" s="5" t="str">
        <f t="shared" si="0"/>
        <v>안함</v>
      </c>
      <c r="I11" s="5">
        <v>100</v>
      </c>
    </row>
    <row r="12" spans="1:9" ht="17.25" thickBot="1" x14ac:dyDescent="0.35">
      <c r="A12" s="7"/>
      <c r="B12" s="5" t="s">
        <v>13</v>
      </c>
      <c r="C12" s="5" t="s">
        <v>22</v>
      </c>
      <c r="D12" s="5" t="s">
        <v>31</v>
      </c>
      <c r="E12" s="5" t="s">
        <v>40</v>
      </c>
      <c r="F12" s="10">
        <v>7500</v>
      </c>
      <c r="G12" s="10">
        <v>7500</v>
      </c>
      <c r="H12" s="5" t="str">
        <f t="shared" si="0"/>
        <v>개조</v>
      </c>
      <c r="I12" s="5">
        <v>37</v>
      </c>
    </row>
    <row r="13" spans="1:9" ht="17.25" thickBot="1" x14ac:dyDescent="0.35">
      <c r="A13" s="7"/>
      <c r="B13" s="5" t="s">
        <v>14</v>
      </c>
      <c r="C13" s="5" t="s">
        <v>23</v>
      </c>
      <c r="D13" s="5" t="s">
        <v>32</v>
      </c>
      <c r="E13" s="5" t="s">
        <v>41</v>
      </c>
      <c r="F13" s="10">
        <v>6500</v>
      </c>
      <c r="G13" s="10">
        <v>6500</v>
      </c>
      <c r="H13" s="5" t="s">
        <v>52</v>
      </c>
      <c r="I13" s="5">
        <v>32</v>
      </c>
    </row>
    <row r="14" spans="1:9" ht="15" customHeight="1" thickBot="1" x14ac:dyDescent="0.35">
      <c r="A14" s="7"/>
      <c r="B14" s="13" t="s">
        <v>42</v>
      </c>
      <c r="C14" s="3" t="s">
        <v>43</v>
      </c>
      <c r="D14" s="3" t="s">
        <v>0</v>
      </c>
      <c r="E14" s="3" t="s">
        <v>1</v>
      </c>
      <c r="F14" s="12" t="s">
        <v>44</v>
      </c>
      <c r="G14" s="12"/>
      <c r="H14" s="12"/>
      <c r="I14" s="15">
        <v>9</v>
      </c>
    </row>
    <row r="15" spans="1:9" ht="17.25" thickBot="1" x14ac:dyDescent="0.35">
      <c r="A15" s="7"/>
      <c r="B15" s="14"/>
      <c r="C15" s="5" t="s">
        <v>54</v>
      </c>
      <c r="D15" s="5">
        <f>VLOOKUP(C15,중계실적,5,0)</f>
        <v>71000</v>
      </c>
      <c r="E15" s="5">
        <f>IF(ISERROR(VLOOKUP(C15,B5:G13,6,0)),"없음",VLOOKUP(C15,B5:G13,6,0))</f>
        <v>66000</v>
      </c>
      <c r="F15" s="12" t="s">
        <v>45</v>
      </c>
      <c r="G15" s="12"/>
      <c r="H15" s="12"/>
      <c r="I15" s="5" t="s">
        <v>55</v>
      </c>
    </row>
    <row r="16" spans="1:9" ht="9" customHeight="1" thickBot="1" x14ac:dyDescent="0.35"/>
    <row r="17" spans="1:5" ht="17.25" thickBot="1" x14ac:dyDescent="0.35">
      <c r="A17" s="8"/>
      <c r="B17" s="5" t="s">
        <v>49</v>
      </c>
      <c r="C17" s="9" t="s">
        <v>50</v>
      </c>
      <c r="D17" s="9" t="s">
        <v>40</v>
      </c>
      <c r="E17" s="9" t="s">
        <v>36</v>
      </c>
    </row>
    <row r="18" spans="1:5" ht="17.25" thickBot="1" x14ac:dyDescent="0.35">
      <c r="A18" s="8"/>
      <c r="B18" s="11" t="s">
        <v>51</v>
      </c>
      <c r="C18" s="11">
        <v>3.0000000000000001E-3</v>
      </c>
      <c r="D18" s="11">
        <v>5.0000000000000001E-3</v>
      </c>
      <c r="E18" s="11">
        <v>4.0000000000000001E-3</v>
      </c>
    </row>
  </sheetData>
  <mergeCells count="3">
    <mergeCell ref="F14:H14"/>
    <mergeCell ref="F15:H15"/>
    <mergeCell ref="B14:B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중계실적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2023-04-12T23:07:43Z</dcterms:created>
  <dcterms:modified xsi:type="dcterms:W3CDTF">2023-04-13T23:41:57Z</dcterms:modified>
</cp:coreProperties>
</file>