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SBR_sol-nu" sheetId="6" r:id="rId6"/>
    <sheet name="Remarques" sheetId="7" r:id="rId7"/>
    <sheet name="Legend" sheetId="8" r:id="rId8"/>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F7" i="2" l="1"/>
  <c r="C7" i="2"/>
  <c r="G7" i="2" s="1"/>
  <c r="F6" i="2"/>
  <c r="C6" i="2"/>
  <c r="F5" i="2"/>
  <c r="C5" i="2"/>
  <c r="C4" i="2"/>
  <c r="F3" i="2"/>
  <c r="C3" i="2"/>
  <c r="F2" i="2"/>
  <c r="C2" i="2"/>
  <c r="G2" i="2" s="1"/>
  <c r="I2" i="1"/>
  <c r="G6" i="2" l="1"/>
  <c r="J2" i="1" s="1"/>
  <c r="G5" i="2"/>
  <c r="G3" i="2"/>
</calcChain>
</file>

<file path=xl/sharedStrings.xml><?xml version="1.0" encoding="utf-8"?>
<sst xmlns="http://schemas.openxmlformats.org/spreadsheetml/2006/main" count="129" uniqueCount="114">
  <si>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</si>
  <si>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</si>
  <si>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</si>
  <si>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</si>
  <si>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</si>
  <si>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</si>
  <si>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</si>
  <si>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</si>
  <si>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</si>
  <si>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</si>
  <si>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</si>
  <si>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</si>
  <si>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</si>
  <si>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</si>
  <si>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</si>
  <si>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</si>
  <si>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A04C1</t>
  </si>
  <si>
    <t>16/03/2018</t>
  </si>
  <si>
    <t>Alain Royer, Celine Vargel</t>
  </si>
  <si>
    <t>beau</t>
  </si>
  <si>
    <t>Htop (cm)</t>
  </si>
  <si>
    <t>Hbottom (cm)</t>
  </si>
  <si>
    <t>Thickness(cm)</t>
  </si>
  <si>
    <t>Temperature (°C)</t>
  </si>
  <si>
    <t>Weight (g)</t>
  </si>
  <si>
    <t>Density (g m-3)</t>
  </si>
  <si>
    <t>SWE (mm)</t>
  </si>
  <si>
    <t>SSA</t>
  </si>
  <si>
    <t>Grain type</t>
  </si>
  <si>
    <t>Diameter(visual)(mm)</t>
  </si>
  <si>
    <t>Manual Density</t>
  </si>
  <si>
    <t>D</t>
  </si>
  <si>
    <t>0.4</t>
  </si>
  <si>
    <t>1</t>
  </si>
  <si>
    <t>IC</t>
  </si>
  <si>
    <t>DH</t>
  </si>
  <si>
    <t>3</t>
  </si>
  <si>
    <t>6</t>
  </si>
  <si>
    <t>8</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</si>
  <si>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</si>
  <si>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</si>
  <si>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</si>
  <si>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</si>
  <si>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</si>
  <si>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</si>
  <si>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</si>
  <si>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</si>
  <si>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</si>
  <si>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</si>
  <si>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</si>
  <si>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</si>
  <si>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</si>
  <si>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</si>
  <si>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</si>
  <si>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</si>
  <si>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</si>
  <si>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</si>
  <si>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</si>
  <si>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</si>
  <si>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</si>
  <si>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</si>
  <si>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</si>
  <si>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</si>
  <si>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</si>
  <si>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Pas de SMP sur notre snowpit, il a ete fait devant celui de Richard et nick</t>
  </si>
  <si>
    <t>sol : touffes d'herbe</t>
  </si>
  <si>
    <t>mesures de rugosite du sol (photo aiguilles)</t>
  </si>
  <si>
    <t>mesures radiometriques du sol a nu</t>
  </si>
  <si>
    <t>prise echantillons sol : 3 en surface (ziplocs bleus) et 1 a 8cm dans le sol (ziploc jaune)</t>
  </si>
  <si>
    <t>espace entre rangee (1,2) et (3,4) =1.23m (photos rugosite)</t>
  </si>
  <si>
    <t>espace entre rangee (5,6) et (7,8) =1m (photos rugosite)</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</si>
  <si>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</si>
  <si>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</si>
  <si>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</si>
  <si>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</si>
  <si>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</si>
  <si>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</si>
  <si>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</si>
  <si>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</si>
  <si>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</si>
  <si>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R</t>
  </si>
  <si>
    <t>DF</t>
  </si>
  <si>
    <t>MF</t>
  </si>
  <si>
    <t>Gr</t>
  </si>
  <si>
    <t>SH</t>
  </si>
  <si>
    <t>IL</t>
  </si>
  <si>
    <t>PP</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</si>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</sst>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2" fontId="2" fillId="0" borderId="0" xfId="0" applyNumberFormat="1" applyFont="1" applyAlignment="1">
      <alignment horizontal="left" vertical="center"/>
    </xf>
    <xf numFmtId="2" fontId="0" fillId="0" borderId="0" xfId="0" applyNumberFormat="1" applyFont="1" applyAlignment="1">
      <alignment horizontal="center" vertical="center"/>
    </xf>
    <xf numFmtId="2" fontId="3" fillId="0" borderId="0" xfId="0" applyNumberFormat="1" applyFont="1" applyAlignment="1">
      <alignment horizontal="center"/>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N2" sqref="N2"/>
    </sheetView>
  </sheetViews>
  <sheetFormatPr defaultRowHeight="15" x14ac:dyDescent="0.25"/>
  <cols>
    <col min="1" max="1" width="10.5703125"/>
    <col min="2" max="2" width="19.42578125"/>
    <col min="3" max="3" width="20.5703125"/>
    <col min="4" max="4" width="24.85546875"/>
    <col min="5" max="6" width="20.7109375"/>
    <col min="7" max="7" width="25.42578125"/>
    <col min="8" max="8" width="21.28515625"/>
    <col min="9" max="9" width="15.5703125"/>
    <col min="10" max="10" width="17.140625"/>
    <col min="11" max="11" width="26.85546875"/>
    <col min="12" max="12" width="23.85546875"/>
    <col min="13" max="13" width="17.140625"/>
    <col min="14" max="14" width="17.28515625"/>
    <col min="15" max="15" width="12.7109375"/>
    <col min="16" max="16" width="16.140625"/>
    <col min="17" max="1025" width="8.5703125"/>
  </cols>
  <sheetData>
    <row r="1" spans="1:16" s="2"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x14ac:dyDescent="0.25">
      <c r="A2" s="3" t="s">
        <v>16</v>
      </c>
      <c r="B2" s="3" t="s">
        <v>17</v>
      </c>
      <c r="C2" s="4">
        <v>0.61458333333333304</v>
      </c>
      <c r="D2" s="4" t="s">
        <v>18</v>
      </c>
      <c r="E2" s="4" t="s">
        <v>19</v>
      </c>
      <c r="F2" s="3">
        <v>-11.6</v>
      </c>
      <c r="G2" s="3">
        <v>-13</v>
      </c>
      <c r="H2" s="3">
        <v>-9.5</v>
      </c>
      <c r="I2" s="3">
        <f>Snowpit!A2</f>
        <v>27</v>
      </c>
      <c r="J2" s="3">
        <f>SUM(Snowpit!G2:G28)</f>
        <v>77.408000000000015</v>
      </c>
      <c r="K2" s="3">
        <v>250</v>
      </c>
      <c r="L2" s="3">
        <v>0</v>
      </c>
      <c r="M2" s="3">
        <v>68.747100000000003</v>
      </c>
      <c r="N2" s="3">
        <v>-133.50444100000001</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tabSelected="1" zoomScale="60" zoomScaleNormal="60" workbookViewId="0">
      <selection activeCell="L13" sqref="L13"/>
    </sheetView>
  </sheetViews>
  <sheetFormatPr defaultRowHeight="15" x14ac:dyDescent="0.25"/>
  <cols>
    <col min="1" max="2" width="18.28515625" style="6"/>
    <col min="3" max="3" width="19.85546875" style="6"/>
    <col min="4" max="4" width="18.5703125" style="6"/>
    <col min="5" max="5" width="19.42578125" style="6"/>
    <col min="6" max="7" width="17.28515625" style="6"/>
    <col min="8" max="9" width="17.7109375" style="6"/>
    <col min="10" max="10" width="20.5703125" style="6"/>
    <col min="11" max="11" width="17.5703125" style="6"/>
    <col min="12" max="12" width="20.28515625" style="6" customWidth="1"/>
    <col min="13" max="13" width="18.7109375" style="6"/>
    <col min="14" max="1025" width="16.28515625" style="6"/>
  </cols>
  <sheetData>
    <row r="1" spans="1:12" x14ac:dyDescent="0.25">
      <c r="A1" s="7" t="s">
        <v>20</v>
      </c>
      <c r="B1" s="7" t="s">
        <v>21</v>
      </c>
      <c r="C1" s="7" t="s">
        <v>22</v>
      </c>
      <c r="D1" s="7" t="s">
        <v>23</v>
      </c>
      <c r="E1" s="7" t="s">
        <v>24</v>
      </c>
      <c r="F1" s="7" t="s">
        <v>25</v>
      </c>
      <c r="G1" s="7" t="s">
        <v>26</v>
      </c>
      <c r="H1" s="7" t="s">
        <v>27</v>
      </c>
      <c r="I1" s="7" t="s">
        <v>28</v>
      </c>
      <c r="J1" s="7" t="s">
        <v>29</v>
      </c>
      <c r="K1" s="7" t="s">
        <v>30</v>
      </c>
      <c r="L1" s="30" t="s">
        <v>113</v>
      </c>
    </row>
    <row r="2" spans="1:12" x14ac:dyDescent="0.25">
      <c r="A2" s="31">
        <v>27</v>
      </c>
      <c r="B2" s="32">
        <v>22</v>
      </c>
      <c r="C2" s="6">
        <f>Snowpit!A2-Snowpit!B2</f>
        <v>5</v>
      </c>
      <c r="D2" s="9">
        <v>-12.8</v>
      </c>
      <c r="E2">
        <v>66</v>
      </c>
      <c r="F2" s="6">
        <f>((Snowpit!E2-Site!$L$2)/Site!$K$2)*1000</f>
        <v>264</v>
      </c>
      <c r="G2" s="6">
        <f>Snowpit!F2*(Snowpit!C2/100)</f>
        <v>13.200000000000001</v>
      </c>
      <c r="H2" s="6">
        <v>33.2777520990753</v>
      </c>
      <c r="I2" s="10" t="s">
        <v>31</v>
      </c>
      <c r="J2" s="8" t="s">
        <v>32</v>
      </c>
      <c r="K2" s="10"/>
      <c r="L2" s="6">
        <v>2</v>
      </c>
    </row>
    <row r="3" spans="1:12" x14ac:dyDescent="0.25">
      <c r="A3" s="32">
        <v>22</v>
      </c>
      <c r="B3" s="32">
        <v>19</v>
      </c>
      <c r="C3" s="6">
        <f>Snowpit!A3-Snowpit!B3</f>
        <v>3</v>
      </c>
      <c r="D3" s="9">
        <v>-12</v>
      </c>
      <c r="E3" s="10">
        <v>69.5</v>
      </c>
      <c r="F3" s="6">
        <f>((Snowpit!E3-Site!$L$2)/Site!$K$2)*1000</f>
        <v>278</v>
      </c>
      <c r="G3" s="6">
        <f>Snowpit!F3*(Snowpit!C3/100)</f>
        <v>8.34</v>
      </c>
      <c r="H3" s="6">
        <v>20.831858975463199</v>
      </c>
      <c r="I3" s="10" t="s">
        <v>31</v>
      </c>
      <c r="J3" s="8" t="s">
        <v>33</v>
      </c>
      <c r="K3" s="10"/>
      <c r="L3" s="6">
        <v>2</v>
      </c>
    </row>
    <row r="4" spans="1:12" x14ac:dyDescent="0.25">
      <c r="A4" s="32">
        <v>19</v>
      </c>
      <c r="B4" s="32">
        <v>18.850000000000001</v>
      </c>
      <c r="C4" s="6">
        <f>Snowpit!A4-Snowpit!B4</f>
        <v>0.14999999999999858</v>
      </c>
      <c r="D4" s="9"/>
      <c r="E4" s="10"/>
      <c r="F4" s="6">
        <v>909</v>
      </c>
      <c r="G4"/>
      <c r="I4" s="10" t="s">
        <v>34</v>
      </c>
      <c r="J4" s="8"/>
      <c r="K4" s="10"/>
      <c r="L4" s="6">
        <v>2</v>
      </c>
    </row>
    <row r="5" spans="1:12" x14ac:dyDescent="0.25">
      <c r="A5" s="32">
        <v>18.850000000000001</v>
      </c>
      <c r="B5" s="32">
        <v>12</v>
      </c>
      <c r="C5" s="6">
        <f>Snowpit!A5-Snowpit!B5</f>
        <v>6.8500000000000014</v>
      </c>
      <c r="D5" s="9">
        <v>-11.8</v>
      </c>
      <c r="E5" s="10">
        <v>82</v>
      </c>
      <c r="F5" s="6">
        <f>((Snowpit!E5-Site!$L$2)/Site!$K$2)*1000</f>
        <v>328</v>
      </c>
      <c r="G5" s="6">
        <f>Snowpit!F5*(Snowpit!C5/100)</f>
        <v>22.468000000000007</v>
      </c>
      <c r="H5" s="6">
        <v>13.3315000416699</v>
      </c>
      <c r="I5" s="10" t="s">
        <v>35</v>
      </c>
      <c r="J5" s="8" t="s">
        <v>36</v>
      </c>
      <c r="K5" s="10"/>
      <c r="L5" s="6">
        <v>3</v>
      </c>
    </row>
    <row r="6" spans="1:12" x14ac:dyDescent="0.25">
      <c r="A6" s="32">
        <v>12</v>
      </c>
      <c r="B6" s="32">
        <v>7</v>
      </c>
      <c r="C6" s="6">
        <f>Snowpit!A6-Snowpit!B6</f>
        <v>5</v>
      </c>
      <c r="D6" s="9">
        <v>-11.3</v>
      </c>
      <c r="E6" s="10">
        <v>76</v>
      </c>
      <c r="F6" s="6">
        <f>((Snowpit!E6-Site!$L$2)/Site!$K$2)*1000</f>
        <v>304</v>
      </c>
      <c r="G6" s="6">
        <f>Snowpit!F6*(Snowpit!C6/100)</f>
        <v>15.200000000000001</v>
      </c>
      <c r="H6" s="6">
        <v>8.1290341740560592</v>
      </c>
      <c r="I6" s="10" t="s">
        <v>35</v>
      </c>
      <c r="J6" s="8" t="s">
        <v>37</v>
      </c>
      <c r="K6" s="10"/>
      <c r="L6" s="6">
        <v>3</v>
      </c>
    </row>
    <row r="7" spans="1:12" x14ac:dyDescent="0.25">
      <c r="A7" s="32">
        <v>7</v>
      </c>
      <c r="B7" s="32">
        <v>0</v>
      </c>
      <c r="C7" s="6">
        <f>Snowpit!A7-Snowpit!B7</f>
        <v>7</v>
      </c>
      <c r="D7" s="9">
        <v>-10.8</v>
      </c>
      <c r="E7" s="10">
        <v>65</v>
      </c>
      <c r="F7" s="6">
        <f>((Snowpit!E7-Site!$L$2)/Site!$K$2)*1000</f>
        <v>260</v>
      </c>
      <c r="G7" s="6">
        <f>Snowpit!F7*(Snowpit!C7/100)</f>
        <v>18.200000000000003</v>
      </c>
      <c r="H7" s="6">
        <v>8.7997103708669506</v>
      </c>
      <c r="I7" s="10" t="s">
        <v>35</v>
      </c>
      <c r="J7" s="8" t="s">
        <v>38</v>
      </c>
      <c r="K7" s="10"/>
      <c r="L7"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Normal="100" workbookViewId="0">
      <selection activeCell="A12" sqref="A12"/>
    </sheetView>
  </sheetViews>
  <sheetFormatPr defaultRowHeight="15" x14ac:dyDescent="0.25"/>
  <cols>
    <col min="1" max="1" width="8.5703125"/>
    <col min="2" max="2" width="17.5703125"/>
    <col min="3" max="1025" width="8.5703125"/>
  </cols>
  <sheetData>
    <row r="1" spans="1:3" x14ac:dyDescent="0.25">
      <c r="A1" s="11" t="s">
        <v>39</v>
      </c>
      <c r="B1" s="12" t="s">
        <v>23</v>
      </c>
      <c r="C1" s="9"/>
    </row>
    <row r="2" spans="1:3" x14ac:dyDescent="0.25">
      <c r="A2">
        <v>25</v>
      </c>
      <c r="B2">
        <v>-12.8</v>
      </c>
    </row>
    <row r="3" spans="1:3" x14ac:dyDescent="0.25">
      <c r="A3">
        <v>19</v>
      </c>
      <c r="B3">
        <v>-12</v>
      </c>
    </row>
    <row r="4" spans="1:3" x14ac:dyDescent="0.25">
      <c r="A4">
        <v>18.850000000000001</v>
      </c>
      <c r="B4">
        <v>-11.9</v>
      </c>
    </row>
    <row r="5" spans="1:3" x14ac:dyDescent="0.25">
      <c r="A5">
        <v>15</v>
      </c>
      <c r="B5">
        <v>-11.8</v>
      </c>
    </row>
    <row r="6" spans="1:3" x14ac:dyDescent="0.25">
      <c r="A6">
        <v>10</v>
      </c>
      <c r="B6">
        <v>-11.3</v>
      </c>
    </row>
    <row r="7" spans="1:3" x14ac:dyDescent="0.25">
      <c r="A7">
        <v>0</v>
      </c>
      <c r="B7">
        <v>-10.8</v>
      </c>
    </row>
    <row r="8" spans="1:3" x14ac:dyDescent="0.25">
      <c r="A8">
        <v>-1</v>
      </c>
      <c r="B8">
        <v>-10</v>
      </c>
    </row>
    <row r="9" spans="1:3" x14ac:dyDescent="0.25">
      <c r="A9">
        <v>-5</v>
      </c>
      <c r="B9">
        <v>-9.5</v>
      </c>
    </row>
    <row r="10" spans="1:3" x14ac:dyDescent="0.25">
      <c r="A10">
        <v>-8</v>
      </c>
      <c r="B10">
        <v>-8.9</v>
      </c>
    </row>
    <row r="11" spans="1:3" x14ac:dyDescent="0.25">
      <c r="A11">
        <v>-10</v>
      </c>
      <c r="B11">
        <v>-8.3000000000000007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workbookViewId="0">
      <selection activeCell="H4" sqref="H4"/>
    </sheetView>
  </sheetViews>
  <sheetFormatPr defaultRowHeight="15" x14ac:dyDescent="0.25"/>
  <cols>
    <col min="1" max="1" width="15.5703125"/>
    <col min="2" max="2" width="30.7109375"/>
    <col min="3" max="3" width="30.140625"/>
    <col min="4" max="4" width="13.7109375"/>
    <col min="5" max="5" width="20.7109375"/>
    <col min="6" max="6" width="20.28515625"/>
    <col min="7" max="7" width="16.42578125"/>
    <col min="8" max="8" width="14.140625"/>
    <col min="9" max="9" width="11.28515625"/>
    <col min="10" max="1025" width="10.5703125"/>
  </cols>
  <sheetData>
    <row r="1" spans="1:9" s="11" customFormat="1" x14ac:dyDescent="0.25">
      <c r="A1" s="11" t="s">
        <v>40</v>
      </c>
      <c r="B1" s="11" t="s">
        <v>41</v>
      </c>
      <c r="C1" s="11" t="s">
        <v>42</v>
      </c>
      <c r="D1" s="11" t="s">
        <v>43</v>
      </c>
      <c r="E1" s="11" t="s">
        <v>44</v>
      </c>
      <c r="F1" s="11" t="s">
        <v>45</v>
      </c>
      <c r="G1" s="11" t="s">
        <v>46</v>
      </c>
      <c r="H1" s="11" t="s">
        <v>47</v>
      </c>
      <c r="I1" s="11" t="s">
        <v>48</v>
      </c>
    </row>
    <row r="2" spans="1:9" x14ac:dyDescent="0.25">
      <c r="A2" t="s">
        <v>49</v>
      </c>
      <c r="B2">
        <v>299</v>
      </c>
      <c r="D2">
        <v>29</v>
      </c>
      <c r="E2">
        <v>537</v>
      </c>
      <c r="G2">
        <v>40.829205782739002</v>
      </c>
      <c r="H2">
        <v>33.2777520990753</v>
      </c>
      <c r="I2">
        <v>9.8310054505561698E-2</v>
      </c>
    </row>
    <row r="3" spans="1:9" x14ac:dyDescent="0.25">
      <c r="A3" t="s">
        <v>50</v>
      </c>
      <c r="B3">
        <v>350</v>
      </c>
      <c r="D3">
        <v>27</v>
      </c>
      <c r="E3">
        <v>478</v>
      </c>
      <c r="G3">
        <v>32.233381054107099</v>
      </c>
      <c r="H3">
        <v>20.831858975463199</v>
      </c>
      <c r="I3">
        <v>0.15704491982861599</v>
      </c>
    </row>
    <row r="4" spans="1:9" x14ac:dyDescent="0.25">
      <c r="A4" t="s">
        <v>51</v>
      </c>
      <c r="B4">
        <v>450</v>
      </c>
      <c r="D4">
        <v>25</v>
      </c>
      <c r="E4">
        <v>427</v>
      </c>
      <c r="G4">
        <v>24.2863259486607</v>
      </c>
      <c r="H4">
        <v>13.3315000416699</v>
      </c>
      <c r="I4">
        <v>0.24539906330547201</v>
      </c>
    </row>
    <row r="5" spans="1:9" x14ac:dyDescent="0.25">
      <c r="A5" t="s">
        <v>52</v>
      </c>
      <c r="B5">
        <v>678</v>
      </c>
      <c r="D5">
        <v>20</v>
      </c>
      <c r="E5">
        <v>379</v>
      </c>
      <c r="G5">
        <v>16.326101728333398</v>
      </c>
      <c r="H5">
        <v>8.1290341740560592</v>
      </c>
      <c r="I5">
        <v>0.40245096190194701</v>
      </c>
    </row>
    <row r="6" spans="1:9" x14ac:dyDescent="0.25">
      <c r="A6" t="s">
        <v>53</v>
      </c>
      <c r="B6">
        <v>920</v>
      </c>
      <c r="D6">
        <v>15</v>
      </c>
      <c r="E6">
        <v>386</v>
      </c>
      <c r="G6">
        <v>17.517505572876999</v>
      </c>
      <c r="H6">
        <v>8.7997103708669506</v>
      </c>
      <c r="I6">
        <v>0.37177787504389798</v>
      </c>
    </row>
    <row r="7" spans="1:9" x14ac:dyDescent="0.25">
      <c r="D7">
        <v>10</v>
      </c>
      <c r="E7">
        <v>390</v>
      </c>
      <c r="G7">
        <v>18.193532968563598</v>
      </c>
      <c r="H7">
        <v>9.1951174348114506</v>
      </c>
      <c r="I7">
        <v>0.35579073849530901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heetViews>
  <sheetFormatPr defaultRowHeight="15" x14ac:dyDescent="0.25"/>
  <cols>
    <col min="1" max="1" width="10.5703125"/>
    <col min="2" max="2" width="15.85546875"/>
    <col min="3" max="1025" width="10.5703125"/>
  </cols>
  <sheetData>
    <row r="1" spans="1:10" s="11" customFormat="1" x14ac:dyDescent="0.25">
      <c r="A1" s="11" t="s">
        <v>54</v>
      </c>
      <c r="B1" s="11" t="s">
        <v>55</v>
      </c>
      <c r="C1" s="11" t="s">
        <v>56</v>
      </c>
      <c r="D1" s="11" t="s">
        <v>57</v>
      </c>
      <c r="E1" s="11" t="s">
        <v>58</v>
      </c>
      <c r="F1" s="11" t="s">
        <v>59</v>
      </c>
      <c r="G1" s="11" t="s">
        <v>60</v>
      </c>
      <c r="H1" s="11" t="s">
        <v>61</v>
      </c>
      <c r="I1" s="11" t="s">
        <v>62</v>
      </c>
      <c r="J1" s="11" t="s">
        <v>63</v>
      </c>
    </row>
    <row r="2" spans="1:10" x14ac:dyDescent="0.25">
      <c r="A2">
        <v>55</v>
      </c>
      <c r="B2" s="13">
        <v>0.71527777777777801</v>
      </c>
      <c r="E2">
        <v>188.23771875</v>
      </c>
      <c r="F2">
        <v>236.08437499999999</v>
      </c>
      <c r="G2">
        <v>152.47109374999999</v>
      </c>
      <c r="H2">
        <v>187.36093750000001</v>
      </c>
      <c r="I2">
        <v>162.14290947915899</v>
      </c>
      <c r="J2">
        <v>194.44346476457801</v>
      </c>
    </row>
    <row r="3" spans="1:10" x14ac:dyDescent="0.25">
      <c r="A3">
        <v>55</v>
      </c>
      <c r="B3" s="13">
        <v>0.72499999999999998</v>
      </c>
      <c r="E3">
        <v>182.07088571428599</v>
      </c>
      <c r="F3">
        <v>231.29734285714301</v>
      </c>
      <c r="G3">
        <v>150.00054285714299</v>
      </c>
      <c r="H3">
        <v>178.556457142857</v>
      </c>
      <c r="I3">
        <v>157.15696045187499</v>
      </c>
      <c r="J3">
        <v>180.84401780215899</v>
      </c>
    </row>
    <row r="4" spans="1:10" x14ac:dyDescent="0.25">
      <c r="A4">
        <v>0</v>
      </c>
      <c r="B4" s="13">
        <v>9.7222222222222206E-3</v>
      </c>
      <c r="G4">
        <v>197.13952499999999</v>
      </c>
      <c r="H4">
        <v>197.22229999999999</v>
      </c>
      <c r="I4">
        <v>192.67396832586201</v>
      </c>
      <c r="J4">
        <v>193.15143728534099</v>
      </c>
    </row>
    <row r="5" spans="1:10" x14ac:dyDescent="0.25">
      <c r="A5">
        <v>0</v>
      </c>
      <c r="B5" s="13">
        <v>1.52777777777778E-2</v>
      </c>
      <c r="G5">
        <v>192.01591999999999</v>
      </c>
      <c r="H5">
        <v>193.56175999999999</v>
      </c>
      <c r="I5">
        <v>186.11905591830799</v>
      </c>
      <c r="J5">
        <v>186.908495738326</v>
      </c>
    </row>
    <row r="6" spans="1:10" x14ac:dyDescent="0.25">
      <c r="A6">
        <v>0</v>
      </c>
      <c r="B6" s="13">
        <v>0.73402777777777795</v>
      </c>
      <c r="G6">
        <v>200.315703703704</v>
      </c>
      <c r="H6">
        <v>202.43899999999999</v>
      </c>
      <c r="I6">
        <v>190.248060778476</v>
      </c>
      <c r="J6">
        <v>190.559202949011</v>
      </c>
    </row>
    <row r="7" spans="1:10" x14ac:dyDescent="0.25">
      <c r="A7">
        <v>0</v>
      </c>
      <c r="B7" s="13">
        <v>1.8055555555555599E-2</v>
      </c>
      <c r="G7">
        <v>192.92907692307699</v>
      </c>
      <c r="H7">
        <v>194.709269230769</v>
      </c>
      <c r="I7">
        <v>191.48693459302601</v>
      </c>
      <c r="J7">
        <v>191.96964483582801</v>
      </c>
    </row>
    <row r="8" spans="1:10" x14ac:dyDescent="0.25">
      <c r="A8">
        <v>0</v>
      </c>
      <c r="B8" s="13">
        <v>1.94444444444444E-2</v>
      </c>
      <c r="G8">
        <v>192.01300000000001</v>
      </c>
      <c r="H8">
        <v>193.69579166666699</v>
      </c>
      <c r="I8">
        <v>190.28743687463299</v>
      </c>
      <c r="J8">
        <v>190.703466300786</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B11" sqref="B11"/>
    </sheetView>
  </sheetViews>
  <sheetFormatPr defaultRowHeight="15" x14ac:dyDescent="0.25"/>
  <cols>
    <col min="2" max="2" width="15.5703125"/>
    <col min="3" max="10" width="11.42578125"/>
  </cols>
  <sheetData>
    <row r="1" spans="1:10" s="11" customFormat="1" x14ac:dyDescent="0.25">
      <c r="A1" s="11" t="s">
        <v>54</v>
      </c>
      <c r="B1" s="11" t="s">
        <v>55</v>
      </c>
      <c r="C1" s="11" t="s">
        <v>56</v>
      </c>
      <c r="D1" s="11" t="s">
        <v>57</v>
      </c>
      <c r="E1" s="11" t="s">
        <v>58</v>
      </c>
      <c r="F1" s="11" t="s">
        <v>59</v>
      </c>
      <c r="G1" s="11" t="s">
        <v>60</v>
      </c>
      <c r="H1" s="11" t="s">
        <v>61</v>
      </c>
      <c r="I1" s="11" t="s">
        <v>62</v>
      </c>
      <c r="J1" s="11" t="s">
        <v>63</v>
      </c>
    </row>
    <row r="2" spans="1:10" x14ac:dyDescent="0.25">
      <c r="A2">
        <v>20</v>
      </c>
      <c r="B2" s="13">
        <v>5.83333333333333E-2</v>
      </c>
      <c r="E2">
        <v>257.32047058823503</v>
      </c>
      <c r="F2">
        <v>257.755823529412</v>
      </c>
      <c r="G2">
        <v>252.738176470588</v>
      </c>
      <c r="H2">
        <v>253.588941176471</v>
      </c>
      <c r="I2">
        <v>237.76798341009999</v>
      </c>
      <c r="J2">
        <v>239.235759017833</v>
      </c>
    </row>
    <row r="3" spans="1:10" x14ac:dyDescent="0.25">
      <c r="A3">
        <v>25</v>
      </c>
      <c r="B3" s="13">
        <v>5.4166666666666703E-2</v>
      </c>
      <c r="E3">
        <v>255.677882352941</v>
      </c>
      <c r="F3">
        <v>256.99752941176502</v>
      </c>
      <c r="G3">
        <v>250.243705882353</v>
      </c>
      <c r="H3">
        <v>251.50223529411801</v>
      </c>
      <c r="I3">
        <v>239.86840900645601</v>
      </c>
      <c r="J3">
        <v>242.592299087192</v>
      </c>
    </row>
    <row r="4" spans="1:10" x14ac:dyDescent="0.25">
      <c r="A4">
        <v>30</v>
      </c>
      <c r="B4" s="13">
        <v>5.6250000000000001E-2</v>
      </c>
      <c r="E4">
        <v>254.324894736842</v>
      </c>
      <c r="F4">
        <v>256.14257894736801</v>
      </c>
      <c r="G4">
        <v>248.67221052631601</v>
      </c>
      <c r="H4">
        <v>250.41542105263201</v>
      </c>
      <c r="I4">
        <v>224.93043204213899</v>
      </c>
      <c r="J4">
        <v>227.84473489525399</v>
      </c>
    </row>
    <row r="5" spans="1:10" x14ac:dyDescent="0.25">
      <c r="A5">
        <v>35</v>
      </c>
      <c r="B5" s="13">
        <v>5.1388888888888901E-2</v>
      </c>
      <c r="E5">
        <v>253.48411999999999</v>
      </c>
      <c r="F5">
        <v>255.87271999999999</v>
      </c>
      <c r="G5">
        <v>247.45792</v>
      </c>
      <c r="H5">
        <v>249.53564</v>
      </c>
      <c r="I5">
        <v>220.122352365777</v>
      </c>
      <c r="J5">
        <v>223.45452050041499</v>
      </c>
    </row>
    <row r="6" spans="1:10" x14ac:dyDescent="0.25">
      <c r="A6">
        <v>40</v>
      </c>
      <c r="B6" s="13">
        <v>4.8611111111111098E-2</v>
      </c>
      <c r="E6">
        <v>253.11685714285699</v>
      </c>
      <c r="F6">
        <v>256.23566666666699</v>
      </c>
      <c r="G6">
        <v>248.33823809523801</v>
      </c>
      <c r="H6">
        <v>250.28828571428599</v>
      </c>
      <c r="I6">
        <v>219.66521778873999</v>
      </c>
      <c r="J6">
        <v>221.79633300800401</v>
      </c>
    </row>
    <row r="7" spans="1:10" x14ac:dyDescent="0.25">
      <c r="A7">
        <v>45</v>
      </c>
      <c r="B7" s="13">
        <v>4.5138888888888902E-2</v>
      </c>
      <c r="E7">
        <v>253.07838888888901</v>
      </c>
      <c r="F7">
        <v>256.10955555555603</v>
      </c>
      <c r="G7">
        <v>244.97305555555599</v>
      </c>
      <c r="H7">
        <v>247.80011111111099</v>
      </c>
      <c r="I7">
        <v>228.525104132927</v>
      </c>
      <c r="J7">
        <v>230.21464044519601</v>
      </c>
    </row>
    <row r="8" spans="1:10" x14ac:dyDescent="0.25">
      <c r="A8">
        <v>50</v>
      </c>
      <c r="B8" s="13">
        <v>4.3749999999999997E-2</v>
      </c>
      <c r="E8">
        <v>251.51876470588201</v>
      </c>
      <c r="F8">
        <v>255.60205882352901</v>
      </c>
      <c r="G8">
        <v>247.047411764706</v>
      </c>
      <c r="H8">
        <v>250.411058823529</v>
      </c>
      <c r="I8">
        <v>232.29910818939899</v>
      </c>
      <c r="J8">
        <v>236.061005769373</v>
      </c>
    </row>
    <row r="9" spans="1:10" x14ac:dyDescent="0.25">
      <c r="A9">
        <v>55</v>
      </c>
      <c r="B9" s="13">
        <v>4.1666666666666699E-2</v>
      </c>
      <c r="E9">
        <v>250.040619047619</v>
      </c>
      <c r="F9">
        <v>255.461904761905</v>
      </c>
      <c r="G9">
        <v>247.650904761905</v>
      </c>
      <c r="H9">
        <v>252.75861904761899</v>
      </c>
      <c r="I9">
        <v>231.37385038694299</v>
      </c>
      <c r="J9">
        <v>237.52211680405</v>
      </c>
    </row>
    <row r="10" spans="1:10" x14ac:dyDescent="0.25">
      <c r="A10">
        <v>60</v>
      </c>
      <c r="B10" s="13">
        <v>4.0277777777777801E-2</v>
      </c>
      <c r="E10">
        <v>244.85857894736799</v>
      </c>
      <c r="F10">
        <v>253.402526315789</v>
      </c>
      <c r="G10">
        <v>243.69978947368401</v>
      </c>
      <c r="H10">
        <v>249.66921052631599</v>
      </c>
      <c r="I10">
        <v>215.769758074809</v>
      </c>
      <c r="J10">
        <v>223.00663823311501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zoomScaleNormal="100" workbookViewId="0">
      <selection activeCell="A10" sqref="A10"/>
    </sheetView>
  </sheetViews>
  <sheetFormatPr defaultRowHeight="15" x14ac:dyDescent="0.25"/>
  <cols>
    <col min="1" max="1025" width="8.5703125"/>
  </cols>
  <sheetData>
    <row r="1" spans="1:1" x14ac:dyDescent="0.25">
      <c r="A1" t="s">
        <v>64</v>
      </c>
    </row>
    <row r="3" spans="1:1" x14ac:dyDescent="0.25">
      <c r="A3" t="s">
        <v>65</v>
      </c>
    </row>
    <row r="5" spans="1:1" x14ac:dyDescent="0.25">
      <c r="A5" t="s">
        <v>66</v>
      </c>
    </row>
    <row r="6" spans="1:1" x14ac:dyDescent="0.25">
      <c r="A6" t="s">
        <v>67</v>
      </c>
    </row>
    <row r="7" spans="1:1" x14ac:dyDescent="0.25">
      <c r="A7" t="s">
        <v>68</v>
      </c>
    </row>
    <row r="9" spans="1:1" x14ac:dyDescent="0.25">
      <c r="A9" t="s">
        <v>69</v>
      </c>
    </row>
    <row r="10" spans="1:1" x14ac:dyDescent="0.25">
      <c r="A10" t="s">
        <v>70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sqref="J18"/>
    </sheetView>
  </sheetViews>
  <sheetFormatPr defaultRowHeight="15" x14ac:dyDescent="0.25"/>
  <cols>
    <col min="1" max="7" width="10.5703125"/>
    <col min="8" max="8" width="15.85546875"/>
    <col min="9" max="9" width="9.85546875"/>
    <col min="10" max="1025" width="10.5703125"/>
  </cols>
  <sheetData>
    <row r="1" spans="1:9" x14ac:dyDescent="0.25">
      <c r="A1" s="33" t="s">
        <v>71</v>
      </c>
      <c r="B1" s="33"/>
      <c r="C1" s="33"/>
      <c r="D1" s="33"/>
      <c r="E1" s="33"/>
      <c r="F1" s="33"/>
      <c r="G1" s="33"/>
      <c r="H1" s="33"/>
      <c r="I1" s="33"/>
    </row>
    <row r="2" spans="1:9" ht="95.45" customHeight="1" x14ac:dyDescent="0.25">
      <c r="A2" s="37" t="s">
        <v>72</v>
      </c>
      <c r="B2" s="37"/>
      <c r="C2" s="37"/>
      <c r="D2" s="37"/>
      <c r="E2" s="37"/>
      <c r="F2" s="37"/>
      <c r="G2" s="37"/>
      <c r="H2" s="37"/>
      <c r="I2" s="37"/>
    </row>
    <row r="3" spans="1:9" x14ac:dyDescent="0.25">
      <c r="A3" s="14"/>
      <c r="B3" s="15"/>
      <c r="C3" s="15"/>
      <c r="D3" s="15"/>
      <c r="E3" s="15"/>
      <c r="F3" s="15"/>
      <c r="G3" s="15"/>
      <c r="H3" s="15"/>
      <c r="I3" s="15"/>
    </row>
    <row r="4" spans="1:9" x14ac:dyDescent="0.25">
      <c r="A4" s="33" t="s">
        <v>73</v>
      </c>
      <c r="B4" s="33"/>
      <c r="C4" s="33"/>
      <c r="D4" s="33"/>
      <c r="E4" s="33"/>
      <c r="F4" s="33"/>
      <c r="G4" s="33"/>
      <c r="H4" s="33"/>
      <c r="I4" s="33"/>
    </row>
    <row r="5" spans="1:9" x14ac:dyDescent="0.25">
      <c r="A5" s="33" t="s">
        <v>74</v>
      </c>
      <c r="B5" s="33"/>
      <c r="C5" s="33"/>
      <c r="D5" s="33"/>
      <c r="E5" s="15"/>
      <c r="F5" s="15"/>
      <c r="G5" s="15"/>
      <c r="H5" s="15"/>
      <c r="I5" s="15"/>
    </row>
    <row r="6" spans="1:9" ht="123" customHeight="1" x14ac:dyDescent="0.25">
      <c r="A6" s="37" t="s">
        <v>75</v>
      </c>
      <c r="B6" s="37"/>
      <c r="C6" s="37"/>
      <c r="D6" s="37"/>
      <c r="E6" s="15"/>
      <c r="F6" s="15"/>
      <c r="G6" s="15"/>
      <c r="H6" s="15"/>
      <c r="I6" s="15"/>
    </row>
    <row r="7" spans="1:9" x14ac:dyDescent="0.25">
      <c r="A7" s="16"/>
      <c r="B7" s="15"/>
      <c r="C7" s="15"/>
      <c r="D7" s="15"/>
      <c r="E7" s="15"/>
      <c r="F7" s="15"/>
      <c r="G7" s="15"/>
      <c r="H7" s="15"/>
      <c r="I7" s="15"/>
    </row>
    <row r="8" spans="1:9" x14ac:dyDescent="0.25">
      <c r="A8" s="33" t="s">
        <v>76</v>
      </c>
      <c r="B8" s="33"/>
      <c r="C8" s="33"/>
      <c r="D8" s="33"/>
      <c r="E8" s="15"/>
      <c r="F8" s="15"/>
      <c r="G8" s="15"/>
      <c r="H8" s="15"/>
      <c r="I8" s="15"/>
    </row>
    <row r="9" spans="1:9" ht="163.5" customHeight="1" x14ac:dyDescent="0.25">
      <c r="A9" s="34" t="s">
        <v>77</v>
      </c>
      <c r="B9" s="34"/>
      <c r="C9" s="34"/>
      <c r="D9" s="34"/>
      <c r="E9" s="15"/>
      <c r="F9" s="15"/>
      <c r="G9" s="15"/>
      <c r="H9" s="15"/>
      <c r="I9" s="15"/>
    </row>
    <row r="10" spans="1:9" x14ac:dyDescent="0.25">
      <c r="A10" s="17"/>
      <c r="B10" s="17"/>
      <c r="C10" s="17"/>
      <c r="D10" s="17"/>
      <c r="E10" s="17"/>
      <c r="F10" s="17"/>
      <c r="G10" s="17"/>
      <c r="H10" s="17"/>
      <c r="I10" s="17"/>
    </row>
    <row r="11" spans="1:9" x14ac:dyDescent="0.25">
      <c r="A11" s="35" t="s">
        <v>78</v>
      </c>
      <c r="B11" s="35"/>
      <c r="C11" s="35"/>
      <c r="D11" s="35"/>
      <c r="E11" s="35"/>
      <c r="F11" s="35"/>
      <c r="G11" s="35"/>
      <c r="H11" s="35"/>
      <c r="I11" s="35"/>
    </row>
    <row r="12" spans="1:9" x14ac:dyDescent="0.25">
      <c r="A12" s="18" t="s">
        <v>79</v>
      </c>
      <c r="B12" s="19" t="s">
        <v>80</v>
      </c>
      <c r="C12" s="19" t="s">
        <v>35</v>
      </c>
      <c r="D12" s="19" t="s">
        <v>81</v>
      </c>
      <c r="E12" s="19" t="s">
        <v>82</v>
      </c>
      <c r="F12" s="19" t="s">
        <v>83</v>
      </c>
      <c r="G12" s="19" t="s">
        <v>84</v>
      </c>
      <c r="H12" s="19" t="s">
        <v>85</v>
      </c>
      <c r="I12" s="20" t="s">
        <v>86</v>
      </c>
    </row>
    <row r="13" spans="1:9" x14ac:dyDescent="0.25">
      <c r="A13" s="21" t="s">
        <v>87</v>
      </c>
      <c r="B13" s="22" t="s">
        <v>88</v>
      </c>
      <c r="C13" s="22" t="s">
        <v>89</v>
      </c>
      <c r="D13" s="22" t="s">
        <v>90</v>
      </c>
      <c r="E13" s="22" t="s">
        <v>91</v>
      </c>
      <c r="F13" s="22" t="s">
        <v>92</v>
      </c>
      <c r="G13" s="22" t="s">
        <v>93</v>
      </c>
      <c r="H13" s="22" t="s">
        <v>94</v>
      </c>
      <c r="I13" s="23" t="s">
        <v>95</v>
      </c>
    </row>
    <row r="15" spans="1:9" x14ac:dyDescent="0.25">
      <c r="A15" s="36" t="s">
        <v>96</v>
      </c>
      <c r="B15" s="36"/>
      <c r="C15" s="36"/>
      <c r="D15" s="36"/>
      <c r="E15" s="36"/>
      <c r="F15" s="36"/>
      <c r="G15" s="36"/>
      <c r="H15" s="36"/>
    </row>
    <row r="16" spans="1:9" x14ac:dyDescent="0.25">
      <c r="A16" s="24" t="s">
        <v>97</v>
      </c>
      <c r="B16" s="25" t="s">
        <v>98</v>
      </c>
      <c r="C16" s="25" t="s">
        <v>99</v>
      </c>
      <c r="D16" s="25" t="s">
        <v>100</v>
      </c>
      <c r="E16" s="25" t="s">
        <v>101</v>
      </c>
      <c r="F16" s="25" t="s">
        <v>102</v>
      </c>
      <c r="G16" s="25" t="s">
        <v>103</v>
      </c>
      <c r="H16" s="26" t="s">
        <v>104</v>
      </c>
    </row>
    <row r="17" spans="1:8" x14ac:dyDescent="0.25">
      <c r="A17" s="27" t="s">
        <v>105</v>
      </c>
      <c r="B17" s="28" t="s">
        <v>106</v>
      </c>
      <c r="C17" s="28" t="s">
        <v>107</v>
      </c>
      <c r="D17" s="28" t="s">
        <v>108</v>
      </c>
      <c r="E17" s="28" t="s">
        <v>109</v>
      </c>
      <c r="F17" s="28" t="s">
        <v>110</v>
      </c>
      <c r="G17" s="28" t="s">
        <v>111</v>
      </c>
      <c r="H17" s="29" t="s">
        <v>112</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243</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vt:lpstr>
      <vt:lpstr>Snowpit</vt:lpstr>
      <vt:lpstr>température</vt:lpstr>
      <vt:lpstr>Iris 3</vt:lpstr>
      <vt:lpstr>SBR</vt:lpstr>
      <vt:lpstr>SBR_sol-nu</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20</cp:revision>
  <dcterms:created xsi:type="dcterms:W3CDTF">2015-06-05T18:19:34Z</dcterms:created>
  <dcterms:modified xsi:type="dcterms:W3CDTF">2018-05-04T13:38:22Z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