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972CCB0A-87AB-48EA-8EEC-C3459F140F9F}" xr6:coauthVersionLast="45" xr6:coauthVersionMax="45" xr10:uidLastSave="{00000000-0000-0000-0000-000000000000}"/>
  <bookViews>
    <workbookView xWindow="10110" yWindow="1905" windowWidth="10245" windowHeight="13845" activeTab="2" xr2:uid="{00000000-000D-0000-FFFF-FFFF00000000}"/>
  </bookViews>
  <sheets>
    <sheet name="Template" sheetId="4" r:id="rId1"/>
    <sheet name="GPT2 - Epochs" sheetId="1" r:id="rId2"/>
    <sheet name="GPT2 - Training Ste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3" l="1"/>
  <c r="F39" i="3"/>
  <c r="J21" i="3"/>
  <c r="H21" i="3" l="1"/>
  <c r="F21" i="3"/>
  <c r="J4" i="3"/>
  <c r="H4" i="3"/>
  <c r="F4" i="3"/>
  <c r="M38" i="1" l="1"/>
  <c r="J38" i="1" l="1"/>
  <c r="G38" i="1" l="1"/>
  <c r="J21" i="1"/>
  <c r="H21" i="1" l="1"/>
  <c r="F21" i="1"/>
  <c r="I4" i="4" l="1"/>
  <c r="H4" i="4"/>
  <c r="G4" i="4"/>
  <c r="F4" i="4"/>
  <c r="E4" i="4"/>
  <c r="I4" i="1" l="1"/>
  <c r="H4" i="1"/>
  <c r="G4" i="1" l="1"/>
  <c r="F4" i="1" l="1"/>
  <c r="E4" i="1" l="1"/>
</calcChain>
</file>

<file path=xl/sharedStrings.xml><?xml version="1.0" encoding="utf-8"?>
<sst xmlns="http://schemas.openxmlformats.org/spreadsheetml/2006/main" count="229" uniqueCount="42">
  <si>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</si>
  <si>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</si>
  <si>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</si>
  <si>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</si>
  <si>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</si>
  <si>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</si>
  <si>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</si>
  <si>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</si>
  <si>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</si>
  <si>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Optimizer</t>
  </si>
  <si>
    <t>Adam</t>
  </si>
  <si>
    <t>GPT2</t>
  </si>
  <si>
    <t>Trial</t>
  </si>
  <si>
    <t>Train Time</t>
  </si>
  <si>
    <t>Epoch 1 Min Loss</t>
  </si>
  <si>
    <t>Output Grade (A-F)</t>
  </si>
  <si>
    <t>Trial Results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</si>
  <si>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</si>
  <si>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</si>
  <si>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</si>
  <si>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</si>
  <si>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</si>
  <si>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</si>
  <si>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</si>
  <si>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</si>
  <si>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(Top-K = 3 then 20)</t>
  </si>
  <si>
    <t>Linear w/ Warmup</t>
  </si>
  <si>
    <t>BASE TRIALS (for comparison)</t>
  </si>
  <si>
    <t>Hyperparams (2E)</t>
  </si>
  <si>
    <t>1(E2)</t>
  </si>
  <si>
    <t>2(E2)</t>
  </si>
  <si>
    <t>3(E3)</t>
  </si>
  <si>
    <t>Epoch Min Loss</t>
  </si>
  <si>
    <t>Train Time (Min)</t>
  </si>
  <si>
    <t>NK</t>
  </si>
  <si>
    <t>Hyperparams (3E)</t>
  </si>
  <si>
    <t>3(E2)</t>
  </si>
  <si>
    <t>2(E3)</t>
  </si>
  <si>
    <t>1(E3)</t>
  </si>
  <si>
    <t>BASE TRIALS (from Variable Epoch Trials)</t>
  </si>
  <si>
    <t>Hyperparams (TS = 20K)</t>
  </si>
  <si>
    <t>Hyperparams (TS = 40K)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</si>
</sst>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1" fillId="4" borderId="3" xfId="3" applyBorder="1"/>
    <xf numFmtId="0" fontId="1" fillId="3" borderId="4" xfId="2" applyBorder="1" applyAlignment="1">
      <alignment horizontal="center"/>
    </xf>
    <xf numFmtId="11" fontId="1" fillId="3" borderId="4" xfId="2" applyNumberFormat="1" applyBorder="1" applyAlignment="1">
      <alignment horizontal="center"/>
    </xf>
    <xf numFmtId="0" fontId="1" fillId="4" borderId="2" xfId="3" applyBorder="1" applyAlignment="1"/>
    <xf numFmtId="0" fontId="1" fillId="4" borderId="6" xfId="3" applyBorder="1" applyAlignment="1"/>
    <xf numFmtId="0" fontId="1" fillId="4" borderId="7" xfId="3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1" fillId="4" borderId="2" xfId="3" applyBorder="1"/>
    <xf numFmtId="0" fontId="0" fillId="0" borderId="14" xfId="0" applyBorder="1"/>
    <xf numFmtId="0" fontId="0" fillId="0" borderId="0" xfId="0" applyBorder="1"/>
    <xf numFmtId="0" fontId="1" fillId="4" borderId="7" xfId="3" applyBorder="1" applyAlignment="1"/>
    <xf numFmtId="0" fontId="3" fillId="5" borderId="0" xfId="4"/>
    <xf numFmtId="0" fontId="0" fillId="0" borderId="0" xfId="0" applyAlignment="1">
      <alignment horizontal="center"/>
    </xf>
    <xf numFmtId="0" fontId="3" fillId="5" borderId="0" xfId="4" applyAlignment="1"/>
    <xf numFmtId="0" fontId="0" fillId="0" borderId="17" xfId="0" applyBorder="1"/>
    <xf numFmtId="0" fontId="1" fillId="4" borderId="10" xfId="3" applyBorder="1"/>
    <xf numFmtId="0" fontId="1" fillId="4" borderId="18" xfId="3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4" borderId="21" xfId="3" applyBorder="1"/>
    <xf numFmtId="0" fontId="2" fillId="2" borderId="13" xfId="1" applyBorder="1" applyAlignment="1">
      <alignment horizontal="center"/>
    </xf>
    <xf numFmtId="0" fontId="0" fillId="0" borderId="16" xfId="0" applyBorder="1"/>
    <xf numFmtId="0" fontId="1" fillId="4" borderId="6" xfId="3" applyBorder="1" applyAlignment="1">
      <alignment horizontal="center"/>
    </xf>
    <xf numFmtId="0" fontId="0" fillId="0" borderId="7" xfId="0" applyBorder="1"/>
    <xf numFmtId="0" fontId="1" fillId="4" borderId="6" xfId="3" applyBorder="1"/>
    <xf numFmtId="0" fontId="0" fillId="0" borderId="15" xfId="0" applyBorder="1"/>
    <xf numFmtId="0" fontId="1" fillId="4" borderId="15" xfId="3" applyBorder="1" applyAlignment="1">
      <alignment horizontal="center"/>
    </xf>
    <xf numFmtId="0" fontId="1" fillId="4" borderId="28" xfId="3" applyBorder="1" applyAlignment="1"/>
    <xf numFmtId="0" fontId="0" fillId="0" borderId="0" xfId="0" applyFill="1" applyBorder="1"/>
    <xf numFmtId="0" fontId="1" fillId="4" borderId="2" xfId="3" applyBorder="1" applyAlignment="1">
      <alignment horizontal="center"/>
    </xf>
    <xf numFmtId="0" fontId="0" fillId="0" borderId="0" xfId="0"/>
    <xf numFmtId="0" fontId="0" fillId="0" borderId="2" xfId="0" applyBorder="1"/>
    <xf numFmtId="0" fontId="0" fillId="0" borderId="0" xfId="0"/>
    <xf numFmtId="0" fontId="0" fillId="0" borderId="0" xfId="0" applyBorder="1"/>
    <xf numFmtId="0" fontId="0" fillId="0" borderId="11" xfId="0" applyBorder="1"/>
    <xf numFmtId="0" fontId="3" fillId="5" borderId="25" xfId="4" applyBorder="1" applyAlignment="1">
      <alignment horizontal="center"/>
    </xf>
    <xf numFmtId="0" fontId="3" fillId="5" borderId="26" xfId="4" applyBorder="1" applyAlignment="1">
      <alignment horizontal="center"/>
    </xf>
    <xf numFmtId="0" fontId="3" fillId="5" borderId="27" xfId="4" applyBorder="1" applyAlignment="1">
      <alignment horizontal="center"/>
    </xf>
    <xf numFmtId="0" fontId="2" fillId="2" borderId="23" xfId="1" applyBorder="1" applyAlignment="1">
      <alignment horizontal="center"/>
    </xf>
    <xf numFmtId="0" fontId="2" fillId="2" borderId="24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20" xfId="4" applyBorder="1" applyAlignment="1">
      <alignment horizontal="center"/>
    </xf>
    <xf numFmtId="0" fontId="3" fillId="5" borderId="17" xfId="4" applyBorder="1" applyAlignment="1">
      <alignment horizontal="center"/>
    </xf>
    <xf numFmtId="0" fontId="3" fillId="5" borderId="22" xfId="4" applyBorder="1" applyAlignment="1">
      <alignment horizontal="center"/>
    </xf>
    <xf numFmtId="0" fontId="3" fillId="5" borderId="11" xfId="4" applyBorder="1" applyAlignment="1">
      <alignment horizontal="center"/>
    </xf>
    <xf numFmtId="0" fontId="3" fillId="5" borderId="12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5" xfId="1" applyBorder="1" applyAlignment="1">
      <alignment horizontal="center"/>
    </xf>
    <xf numFmtId="0" fontId="0" fillId="0" borderId="0" xfId="0"/>
    <xf numFmtId="0" fontId="2" fillId="2" borderId="4" xfId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5" borderId="2" xfId="4" applyBorder="1" applyAlignment="1">
      <alignment horizontal="center"/>
    </xf>
    <xf numFmtId="0" fontId="3" fillId="5" borderId="7" xfId="4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5" xfId="0" applyBorder="1"/>
    <xf numFmtId="0" fontId="0" fillId="0" borderId="29" xfId="0" applyBorder="1"/>
    <xf numFmtId="0" fontId="0" fillId="0" borderId="3" xfId="0" applyBorder="1"/>
    <xf numFmtId="0" fontId="3" fillId="5" borderId="0" xfId="4" applyAlignment="1">
      <alignment horizontal="center"/>
    </xf>
  </cellXfs>
  <cellStyles count="5">
    <cellStyle name="20% - Accent1" xfId="2" builtinId="30"/>
    <cellStyle name="40% - Accent1" xfId="3" builtinId="31"/>
    <cellStyle name="Bad" xfId="4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6B3D-F92C-4ACD-ACBD-B7C3B6528F60}">
  <dimension ref="A1:J17"/>
  <sheetViews>
    <sheetView workbookViewId="0">
      <selection activeCell="C23" sqref="C23"/>
    </sheetView>
  </sheetViews>
  <sheetFormatPr defaultRowHeight="15" x14ac:dyDescent="0.25"/>
  <cols>
    <col min="1" max="1" width="15" customWidth="1"/>
    <col min="2" max="2" width="19.42578125" customWidth="1"/>
    <col min="4" max="4" width="18.140625" customWidth="1"/>
  </cols>
  <sheetData>
    <row r="1" spans="1:10" ht="15.75" thickBot="1" x14ac:dyDescent="0.3">
      <c r="A1" s="40" t="s">
        <v>27</v>
      </c>
      <c r="B1" s="41"/>
      <c r="C1" s="41"/>
      <c r="D1" s="41"/>
      <c r="E1" s="41"/>
      <c r="F1" s="41"/>
      <c r="G1" s="41"/>
      <c r="H1" s="41"/>
      <c r="I1" s="42"/>
      <c r="J1" s="16"/>
    </row>
    <row r="2" spans="1:10" x14ac:dyDescent="0.25">
      <c r="A2" s="43" t="s">
        <v>6</v>
      </c>
      <c r="B2" s="44"/>
      <c r="C2" s="11"/>
      <c r="D2" s="25" t="s">
        <v>16</v>
      </c>
      <c r="E2" s="11"/>
      <c r="F2" s="11"/>
      <c r="G2" s="11"/>
      <c r="H2" s="11"/>
      <c r="I2" s="26"/>
      <c r="J2" s="16"/>
    </row>
    <row r="3" spans="1:10" ht="15.75" thickBot="1" x14ac:dyDescent="0.3">
      <c r="A3" s="20" t="s">
        <v>0</v>
      </c>
      <c r="B3" s="3">
        <v>16</v>
      </c>
      <c r="C3" s="14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1">
        <v>5</v>
      </c>
      <c r="J3" s="16"/>
    </row>
    <row r="4" spans="1:10" x14ac:dyDescent="0.25">
      <c r="A4" s="20" t="s">
        <v>1</v>
      </c>
      <c r="B4" s="3">
        <v>1</v>
      </c>
      <c r="C4" s="14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6"/>
    </row>
    <row r="5" spans="1:10" x14ac:dyDescent="0.25">
      <c r="A5" s="20" t="s">
        <v>2</v>
      </c>
      <c r="B5" s="4">
        <v>3.0000000000000001E-5</v>
      </c>
      <c r="C5" s="14"/>
      <c r="D5" s="12" t="s">
        <v>17</v>
      </c>
      <c r="E5" s="13">
        <v>7240.85</v>
      </c>
      <c r="F5" s="13">
        <v>7260.51</v>
      </c>
      <c r="G5" s="13">
        <v>7247.31</v>
      </c>
      <c r="H5" s="13">
        <v>7242.0590000000002</v>
      </c>
      <c r="I5" s="19">
        <v>7240.92</v>
      </c>
      <c r="J5" s="16"/>
    </row>
    <row r="6" spans="1:10" x14ac:dyDescent="0.25">
      <c r="A6" s="20" t="s">
        <v>3</v>
      </c>
      <c r="B6" s="3">
        <v>5000</v>
      </c>
      <c r="C6" s="14"/>
      <c r="D6" s="12" t="s">
        <v>18</v>
      </c>
      <c r="E6" s="13">
        <v>6812.4</v>
      </c>
      <c r="F6" s="13">
        <v>6809.6660000000002</v>
      </c>
      <c r="G6" s="13">
        <v>6808.2</v>
      </c>
      <c r="H6" s="13">
        <v>6823.4129999999996</v>
      </c>
      <c r="I6" s="19">
        <v>6811.6580000000004</v>
      </c>
      <c r="J6" s="16"/>
    </row>
    <row r="7" spans="1:10" x14ac:dyDescent="0.25">
      <c r="A7" s="20" t="s">
        <v>4</v>
      </c>
      <c r="B7" s="3">
        <v>5000</v>
      </c>
      <c r="C7" s="14"/>
      <c r="D7" s="12" t="s">
        <v>19</v>
      </c>
      <c r="E7" s="13">
        <v>6198.62</v>
      </c>
      <c r="F7" s="13">
        <v>6195.66</v>
      </c>
      <c r="G7" s="13">
        <v>6220.42</v>
      </c>
      <c r="H7" s="13">
        <v>6195.8760000000002</v>
      </c>
      <c r="I7" s="19">
        <v>6188.82</v>
      </c>
      <c r="J7" s="16"/>
    </row>
    <row r="8" spans="1:10" x14ac:dyDescent="0.25">
      <c r="A8" s="20" t="s">
        <v>5</v>
      </c>
      <c r="B8" s="3">
        <v>400</v>
      </c>
      <c r="C8" s="14"/>
      <c r="D8" s="12" t="s">
        <v>20</v>
      </c>
      <c r="E8" s="13">
        <v>6011.31</v>
      </c>
      <c r="F8" s="13">
        <v>6009.18</v>
      </c>
      <c r="G8" s="13">
        <v>6007.96</v>
      </c>
      <c r="H8" s="13">
        <v>6005.3890000000001</v>
      </c>
      <c r="I8" s="19">
        <v>6004.16</v>
      </c>
      <c r="J8" s="16"/>
    </row>
    <row r="9" spans="1:10" x14ac:dyDescent="0.25">
      <c r="A9" s="20" t="s">
        <v>8</v>
      </c>
      <c r="B9" s="3" t="s">
        <v>11</v>
      </c>
      <c r="C9" s="14"/>
      <c r="D9" s="12" t="s">
        <v>21</v>
      </c>
      <c r="E9" s="13">
        <v>5893.37</v>
      </c>
      <c r="F9" s="13">
        <v>5883.9</v>
      </c>
      <c r="G9" s="13">
        <v>5893.0709999999999</v>
      </c>
      <c r="H9" s="13">
        <v>5888.1289999999999</v>
      </c>
      <c r="I9" s="19">
        <v>5899.2</v>
      </c>
      <c r="J9" s="16"/>
    </row>
    <row r="10" spans="1:10" x14ac:dyDescent="0.25">
      <c r="A10" s="20" t="s">
        <v>7</v>
      </c>
      <c r="B10" s="3" t="s">
        <v>26</v>
      </c>
      <c r="C10" s="14"/>
      <c r="D10" s="12" t="s">
        <v>22</v>
      </c>
      <c r="E10" s="13">
        <v>5820.57</v>
      </c>
      <c r="F10" s="13">
        <v>5824.2</v>
      </c>
      <c r="G10" s="13">
        <v>5816.88</v>
      </c>
      <c r="H10" s="13">
        <v>5830.8779999999997</v>
      </c>
      <c r="I10" s="19">
        <v>5824.96</v>
      </c>
      <c r="J10" s="16"/>
    </row>
    <row r="11" spans="1:10" x14ac:dyDescent="0.25">
      <c r="A11" s="20" t="s">
        <v>9</v>
      </c>
      <c r="B11" s="3" t="s">
        <v>10</v>
      </c>
      <c r="C11" s="14"/>
      <c r="D11" s="12" t="s">
        <v>23</v>
      </c>
      <c r="E11" s="13">
        <v>5758.31</v>
      </c>
      <c r="F11" s="13">
        <v>5764.5219999999999</v>
      </c>
      <c r="G11" s="13">
        <v>5760.1350000000002</v>
      </c>
      <c r="H11" s="13">
        <v>5778.79</v>
      </c>
      <c r="I11" s="19">
        <v>5775.0259999999998</v>
      </c>
      <c r="J11" s="16"/>
    </row>
    <row r="12" spans="1:10" x14ac:dyDescent="0.25">
      <c r="A12" s="9"/>
      <c r="B12" s="14"/>
      <c r="C12" s="14"/>
      <c r="D12" s="12" t="s">
        <v>24</v>
      </c>
      <c r="E12" s="13">
        <v>5731.7</v>
      </c>
      <c r="F12" s="13">
        <v>5715.0379999999996</v>
      </c>
      <c r="G12" s="13">
        <v>5722.85</v>
      </c>
      <c r="H12" s="13">
        <v>5713.4859999999999</v>
      </c>
      <c r="I12" s="19">
        <v>5716.5450000000001</v>
      </c>
      <c r="J12" s="16"/>
    </row>
    <row r="13" spans="1:10" x14ac:dyDescent="0.25">
      <c r="A13" s="9"/>
      <c r="B13" s="14"/>
      <c r="C13" s="14"/>
      <c r="D13" s="6" t="s">
        <v>14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6"/>
    </row>
    <row r="14" spans="1:10" x14ac:dyDescent="0.25">
      <c r="A14" s="9"/>
      <c r="B14" s="14"/>
      <c r="C14" s="14"/>
      <c r="D14" s="15" t="s">
        <v>15</v>
      </c>
      <c r="E14" s="45"/>
      <c r="F14" s="47" t="s">
        <v>34</v>
      </c>
      <c r="G14" s="45"/>
      <c r="H14" s="47" t="s">
        <v>34</v>
      </c>
      <c r="I14" s="49" t="s">
        <v>34</v>
      </c>
      <c r="J14" s="16"/>
    </row>
    <row r="15" spans="1:10" ht="15.75" thickBot="1" x14ac:dyDescent="0.3">
      <c r="A15" s="22"/>
      <c r="B15" s="23"/>
      <c r="C15" s="23"/>
      <c r="D15" s="24" t="s">
        <v>25</v>
      </c>
      <c r="E15" s="46"/>
      <c r="F15" s="48"/>
      <c r="G15" s="46"/>
      <c r="H15" s="48"/>
      <c r="I15" s="50"/>
      <c r="J15" s="16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</sheetData>
  <mergeCells count="7">
    <mergeCell ref="A1:I1"/>
    <mergeCell ref="A2:B2"/>
    <mergeCell ref="E14:E15"/>
    <mergeCell ref="F14:F15"/>
    <mergeCell ref="G14:G15"/>
    <mergeCell ref="H14:H15"/>
    <mergeCell ref="I14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opLeftCell="A5" zoomScale="110" zoomScaleNormal="110" workbookViewId="0">
      <selection activeCell="A18" sqref="A18:J34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  <col min="11" max="11" width="9" customWidth="1"/>
    <col min="12" max="12" width="11.7109375" customWidth="1"/>
    <col min="14" max="14" width="17.140625" customWidth="1"/>
  </cols>
  <sheetData>
    <row r="1" spans="1:10" ht="15.75" thickBot="1" x14ac:dyDescent="0.3">
      <c r="A1" s="40" t="s">
        <v>27</v>
      </c>
      <c r="B1" s="41"/>
      <c r="C1" s="41"/>
      <c r="D1" s="41"/>
      <c r="E1" s="41"/>
      <c r="F1" s="41"/>
      <c r="G1" s="41"/>
      <c r="H1" s="41"/>
      <c r="I1" s="42"/>
      <c r="J1" s="18"/>
    </row>
    <row r="2" spans="1:10" x14ac:dyDescent="0.25">
      <c r="A2" s="43" t="s">
        <v>6</v>
      </c>
      <c r="B2" s="44"/>
      <c r="C2" s="11"/>
      <c r="D2" s="25" t="s">
        <v>16</v>
      </c>
      <c r="E2" s="11"/>
      <c r="F2" s="11"/>
      <c r="G2" s="11"/>
      <c r="H2" s="11"/>
      <c r="I2" s="26"/>
      <c r="J2" s="16"/>
    </row>
    <row r="3" spans="1:10" ht="15.75" thickBot="1" x14ac:dyDescent="0.3">
      <c r="A3" s="20" t="s">
        <v>0</v>
      </c>
      <c r="B3" s="3">
        <v>16</v>
      </c>
      <c r="C3" s="14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1">
        <v>5</v>
      </c>
      <c r="J3" s="16"/>
    </row>
    <row r="4" spans="1:10" x14ac:dyDescent="0.25">
      <c r="A4" s="20" t="s">
        <v>1</v>
      </c>
      <c r="B4" s="3">
        <v>1</v>
      </c>
      <c r="C4" s="14"/>
      <c r="D4" s="6" t="s">
        <v>33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6"/>
    </row>
    <row r="5" spans="1:10" x14ac:dyDescent="0.25">
      <c r="A5" s="20" t="s">
        <v>2</v>
      </c>
      <c r="B5" s="4">
        <v>3.0000000000000001E-5</v>
      </c>
      <c r="C5" s="14"/>
      <c r="D5" s="12" t="s">
        <v>17</v>
      </c>
      <c r="E5" s="13">
        <v>7240.85</v>
      </c>
      <c r="F5" s="13">
        <v>7260.51</v>
      </c>
      <c r="G5" s="13">
        <v>7247.31</v>
      </c>
      <c r="H5" s="13">
        <v>7242.0590000000002</v>
      </c>
      <c r="I5" s="19">
        <v>7240.92</v>
      </c>
      <c r="J5" s="16"/>
    </row>
    <row r="6" spans="1:10" x14ac:dyDescent="0.25">
      <c r="A6" s="20" t="s">
        <v>3</v>
      </c>
      <c r="B6" s="3">
        <v>5000</v>
      </c>
      <c r="C6" s="14"/>
      <c r="D6" s="12" t="s">
        <v>18</v>
      </c>
      <c r="E6" s="13">
        <v>6812.4</v>
      </c>
      <c r="F6" s="13">
        <v>6809.6660000000002</v>
      </c>
      <c r="G6" s="13">
        <v>6808.2</v>
      </c>
      <c r="H6" s="13">
        <v>6823.4129999999996</v>
      </c>
      <c r="I6" s="19">
        <v>6811.6580000000004</v>
      </c>
      <c r="J6" s="16"/>
    </row>
    <row r="7" spans="1:10" x14ac:dyDescent="0.25">
      <c r="A7" s="20" t="s">
        <v>4</v>
      </c>
      <c r="B7" s="3">
        <v>5000</v>
      </c>
      <c r="C7" s="14"/>
      <c r="D7" s="12" t="s">
        <v>19</v>
      </c>
      <c r="E7" s="13">
        <v>6198.62</v>
      </c>
      <c r="F7" s="13">
        <v>6195.66</v>
      </c>
      <c r="G7" s="13">
        <v>6220.42</v>
      </c>
      <c r="H7" s="13">
        <v>6195.8760000000002</v>
      </c>
      <c r="I7" s="19">
        <v>6188.82</v>
      </c>
      <c r="J7" s="16"/>
    </row>
    <row r="8" spans="1:10" x14ac:dyDescent="0.25">
      <c r="A8" s="20" t="s">
        <v>5</v>
      </c>
      <c r="B8" s="3">
        <v>400</v>
      </c>
      <c r="C8" s="14"/>
      <c r="D8" s="12" t="s">
        <v>20</v>
      </c>
      <c r="E8" s="13">
        <v>6011.31</v>
      </c>
      <c r="F8" s="13">
        <v>6009.18</v>
      </c>
      <c r="G8" s="13">
        <v>6007.96</v>
      </c>
      <c r="H8" s="13">
        <v>6005.3890000000001</v>
      </c>
      <c r="I8" s="19">
        <v>6004.16</v>
      </c>
      <c r="J8" s="16"/>
    </row>
    <row r="9" spans="1:10" x14ac:dyDescent="0.25">
      <c r="A9" s="20" t="s">
        <v>8</v>
      </c>
      <c r="B9" s="3" t="s">
        <v>11</v>
      </c>
      <c r="C9" s="14"/>
      <c r="D9" s="12" t="s">
        <v>21</v>
      </c>
      <c r="E9" s="13">
        <v>5893.37</v>
      </c>
      <c r="F9" s="13">
        <v>5883.9</v>
      </c>
      <c r="G9" s="13">
        <v>5893.0709999999999</v>
      </c>
      <c r="H9" s="13">
        <v>5888.1289999999999</v>
      </c>
      <c r="I9" s="19">
        <v>5899.2</v>
      </c>
      <c r="J9" s="16"/>
    </row>
    <row r="10" spans="1:10" x14ac:dyDescent="0.25">
      <c r="A10" s="20" t="s">
        <v>7</v>
      </c>
      <c r="B10" s="3" t="s">
        <v>26</v>
      </c>
      <c r="C10" s="14"/>
      <c r="D10" s="12" t="s">
        <v>22</v>
      </c>
      <c r="E10" s="13">
        <v>5820.57</v>
      </c>
      <c r="F10" s="13">
        <v>5824.2</v>
      </c>
      <c r="G10" s="13">
        <v>5816.88</v>
      </c>
      <c r="H10" s="13">
        <v>5830.8779999999997</v>
      </c>
      <c r="I10" s="19">
        <v>5824.96</v>
      </c>
      <c r="J10" s="16"/>
    </row>
    <row r="11" spans="1:10" x14ac:dyDescent="0.25">
      <c r="A11" s="20" t="s">
        <v>9</v>
      </c>
      <c r="B11" s="3" t="s">
        <v>10</v>
      </c>
      <c r="C11" s="14"/>
      <c r="D11" s="12" t="s">
        <v>23</v>
      </c>
      <c r="E11" s="13">
        <v>5758.31</v>
      </c>
      <c r="F11" s="13">
        <v>5764.5219999999999</v>
      </c>
      <c r="G11" s="13">
        <v>5760.1350000000002</v>
      </c>
      <c r="H11" s="13">
        <v>5778.79</v>
      </c>
      <c r="I11" s="19">
        <v>5775.0259999999998</v>
      </c>
      <c r="J11" s="16"/>
    </row>
    <row r="12" spans="1:10" x14ac:dyDescent="0.25">
      <c r="A12" s="9"/>
      <c r="B12" s="14"/>
      <c r="C12" s="14"/>
      <c r="D12" s="12" t="s">
        <v>24</v>
      </c>
      <c r="E12" s="13">
        <v>5731.7</v>
      </c>
      <c r="F12" s="13">
        <v>5715.0379999999996</v>
      </c>
      <c r="G12" s="13">
        <v>5722.85</v>
      </c>
      <c r="H12" s="13">
        <v>5713.4859999999999</v>
      </c>
      <c r="I12" s="19">
        <v>5716.5450000000001</v>
      </c>
      <c r="J12" s="16"/>
    </row>
    <row r="13" spans="1:10" x14ac:dyDescent="0.25">
      <c r="A13" s="9"/>
      <c r="B13" s="14"/>
      <c r="C13" s="14"/>
      <c r="D13" s="6" t="s">
        <v>32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6"/>
    </row>
    <row r="14" spans="1:10" x14ac:dyDescent="0.25">
      <c r="A14" s="9"/>
      <c r="B14" s="14"/>
      <c r="C14" s="14"/>
      <c r="D14" s="15" t="s">
        <v>15</v>
      </c>
      <c r="E14" s="45"/>
      <c r="F14" s="47" t="s">
        <v>34</v>
      </c>
      <c r="G14" s="45"/>
      <c r="H14" s="47" t="s">
        <v>34</v>
      </c>
      <c r="I14" s="49" t="s">
        <v>34</v>
      </c>
      <c r="J14" s="16"/>
    </row>
    <row r="15" spans="1:10" ht="15.75" thickBot="1" x14ac:dyDescent="0.3">
      <c r="A15" s="22"/>
      <c r="B15" s="23"/>
      <c r="C15" s="23"/>
      <c r="D15" s="24" t="s">
        <v>25</v>
      </c>
      <c r="E15" s="46"/>
      <c r="F15" s="48"/>
      <c r="G15" s="46"/>
      <c r="H15" s="48"/>
      <c r="I15" s="50"/>
      <c r="J15" s="16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3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9" spans="1:13" x14ac:dyDescent="0.25">
      <c r="A19" s="55" t="s">
        <v>28</v>
      </c>
      <c r="B19" s="57"/>
      <c r="D19" s="55" t="s">
        <v>16</v>
      </c>
      <c r="E19" s="55"/>
    </row>
    <row r="20" spans="1:13" x14ac:dyDescent="0.25">
      <c r="A20" s="2" t="s">
        <v>0</v>
      </c>
      <c r="B20" s="3">
        <v>16</v>
      </c>
      <c r="D20" s="5" t="s">
        <v>12</v>
      </c>
      <c r="E20" s="7">
        <v>1</v>
      </c>
      <c r="F20" s="27" t="s">
        <v>29</v>
      </c>
      <c r="G20" s="7">
        <v>2</v>
      </c>
      <c r="H20" s="31" t="s">
        <v>30</v>
      </c>
      <c r="I20" s="7">
        <v>3</v>
      </c>
      <c r="J20" s="34" t="s">
        <v>36</v>
      </c>
    </row>
    <row r="21" spans="1:13" x14ac:dyDescent="0.25">
      <c r="A21" s="2" t="s">
        <v>1</v>
      </c>
      <c r="B21" s="3">
        <v>2</v>
      </c>
      <c r="D21" s="6" t="s">
        <v>33</v>
      </c>
      <c r="E21" s="28"/>
      <c r="F21" s="30">
        <f>6512.6/60</f>
        <v>108.54333333333334</v>
      </c>
      <c r="G21" s="28"/>
      <c r="H21" s="28">
        <f>6373.24/60</f>
        <v>106.22066666666666</v>
      </c>
      <c r="I21" s="28"/>
      <c r="J21" s="28">
        <f>6064.891/60</f>
        <v>101.08151666666666</v>
      </c>
    </row>
    <row r="22" spans="1:13" x14ac:dyDescent="0.25">
      <c r="A22" s="2" t="s">
        <v>2</v>
      </c>
      <c r="B22" s="4">
        <v>3.0000000000000001E-5</v>
      </c>
      <c r="D22" s="29" t="s">
        <v>17</v>
      </c>
      <c r="E22" s="10">
        <v>7246.82</v>
      </c>
      <c r="F22" s="14">
        <v>5638.66</v>
      </c>
      <c r="G22" s="10">
        <v>7238.375</v>
      </c>
      <c r="H22" s="10">
        <v>5645.6980000000003</v>
      </c>
      <c r="I22" s="10">
        <v>7239.28</v>
      </c>
      <c r="J22" s="10">
        <v>5635.6660000000002</v>
      </c>
    </row>
    <row r="23" spans="1:13" x14ac:dyDescent="0.25">
      <c r="A23" s="2" t="s">
        <v>3</v>
      </c>
      <c r="B23" s="3">
        <v>5000</v>
      </c>
      <c r="D23" s="29" t="s">
        <v>18</v>
      </c>
      <c r="E23" s="10">
        <v>6806.31</v>
      </c>
      <c r="F23" s="14">
        <v>5607.835</v>
      </c>
      <c r="G23" s="10">
        <v>6809.3789999999999</v>
      </c>
      <c r="H23" s="10">
        <v>5603.3130000000001</v>
      </c>
      <c r="I23" s="10">
        <v>6798.51</v>
      </c>
      <c r="J23" s="10">
        <v>5611.5720000000001</v>
      </c>
    </row>
    <row r="24" spans="1:13" x14ac:dyDescent="0.25">
      <c r="A24" s="2" t="s">
        <v>4</v>
      </c>
      <c r="B24" s="3">
        <v>5000</v>
      </c>
      <c r="D24" s="29" t="s">
        <v>19</v>
      </c>
      <c r="E24" s="10">
        <v>6211.99</v>
      </c>
      <c r="F24" s="14">
        <v>5596.9229999999998</v>
      </c>
      <c r="G24" s="10">
        <v>6206.62</v>
      </c>
      <c r="H24" s="10">
        <v>5563.81</v>
      </c>
      <c r="I24" s="10">
        <v>6202.0259999999998</v>
      </c>
      <c r="J24" s="10">
        <v>5572.915</v>
      </c>
    </row>
    <row r="25" spans="1:13" x14ac:dyDescent="0.25">
      <c r="A25" s="2" t="s">
        <v>5</v>
      </c>
      <c r="B25" s="3">
        <v>400</v>
      </c>
      <c r="D25" s="29" t="s">
        <v>20</v>
      </c>
      <c r="E25" s="10">
        <v>5999.8886000000002</v>
      </c>
      <c r="F25" s="33">
        <v>5558.51</v>
      </c>
      <c r="G25" s="10">
        <v>5990.65</v>
      </c>
      <c r="H25" s="10">
        <v>5564.8690999999999</v>
      </c>
      <c r="I25" s="10">
        <v>6005.8239999999996</v>
      </c>
      <c r="J25" s="10">
        <v>5563.0630000000001</v>
      </c>
    </row>
    <row r="26" spans="1:13" x14ac:dyDescent="0.25">
      <c r="A26" s="2" t="s">
        <v>8</v>
      </c>
      <c r="B26" s="3" t="s">
        <v>11</v>
      </c>
      <c r="D26" s="29" t="s">
        <v>21</v>
      </c>
      <c r="E26" s="10">
        <v>5885.5789999999997</v>
      </c>
      <c r="F26" s="33">
        <v>5531.61</v>
      </c>
      <c r="G26" s="10">
        <v>5899.1260000000002</v>
      </c>
      <c r="H26" s="10">
        <v>5528</v>
      </c>
      <c r="I26" s="10">
        <v>5897.5240000000003</v>
      </c>
      <c r="J26" s="10">
        <v>5542.5349999999999</v>
      </c>
    </row>
    <row r="27" spans="1:13" x14ac:dyDescent="0.25">
      <c r="A27" s="2" t="s">
        <v>7</v>
      </c>
      <c r="B27" s="3" t="s">
        <v>26</v>
      </c>
      <c r="D27" s="29" t="s">
        <v>22</v>
      </c>
      <c r="E27" s="10">
        <v>5815.01</v>
      </c>
      <c r="F27" s="33">
        <v>5501.5659999999998</v>
      </c>
      <c r="G27" s="10">
        <v>5820.2240000000002</v>
      </c>
      <c r="H27" s="10">
        <v>5497.6779999999999</v>
      </c>
      <c r="I27" s="10">
        <v>5832.07</v>
      </c>
      <c r="J27" s="10">
        <v>5511.5843999999997</v>
      </c>
    </row>
    <row r="28" spans="1:13" x14ac:dyDescent="0.25">
      <c r="A28" s="2" t="s">
        <v>9</v>
      </c>
      <c r="B28" s="3" t="s">
        <v>10</v>
      </c>
      <c r="D28" s="29" t="s">
        <v>23</v>
      </c>
      <c r="E28" s="10">
        <v>5768.7219999999998</v>
      </c>
      <c r="F28" s="33">
        <v>5490.17</v>
      </c>
      <c r="G28" s="10">
        <v>5757.98</v>
      </c>
      <c r="H28" s="10">
        <v>5496.91</v>
      </c>
      <c r="I28" s="10">
        <v>5768.6679999999997</v>
      </c>
      <c r="J28" s="10">
        <v>5486.84</v>
      </c>
    </row>
    <row r="29" spans="1:13" x14ac:dyDescent="0.25">
      <c r="D29" s="29" t="s">
        <v>24</v>
      </c>
      <c r="E29" s="10">
        <v>5723.73</v>
      </c>
      <c r="F29" s="33">
        <v>5472.9290000000001</v>
      </c>
      <c r="G29" s="10">
        <v>5728.95</v>
      </c>
      <c r="H29" s="10">
        <v>5482.33</v>
      </c>
      <c r="I29" s="10">
        <v>5718.0889999999999</v>
      </c>
      <c r="J29" s="10">
        <v>5465.87</v>
      </c>
    </row>
    <row r="30" spans="1:13" x14ac:dyDescent="0.25">
      <c r="D30" s="6" t="s">
        <v>32</v>
      </c>
      <c r="E30" s="10">
        <v>5674</v>
      </c>
      <c r="F30" s="10">
        <v>5439.2740000000003</v>
      </c>
      <c r="G30" s="10">
        <v>5688.79</v>
      </c>
      <c r="H30" s="10">
        <v>5453</v>
      </c>
      <c r="I30" s="10">
        <v>5678.6530000000002</v>
      </c>
      <c r="J30" s="10">
        <v>5441.2039999999997</v>
      </c>
    </row>
    <row r="31" spans="1:13" x14ac:dyDescent="0.25">
      <c r="D31" s="32" t="s">
        <v>15</v>
      </c>
      <c r="E31" s="51" t="s">
        <v>34</v>
      </c>
      <c r="F31" s="53"/>
      <c r="G31" s="51" t="s">
        <v>34</v>
      </c>
      <c r="H31" s="51" t="s">
        <v>34</v>
      </c>
      <c r="I31" s="51" t="s">
        <v>34</v>
      </c>
      <c r="J31" s="53"/>
      <c r="K31" s="56"/>
      <c r="L31" s="56"/>
      <c r="M31" s="56"/>
    </row>
    <row r="32" spans="1:13" x14ac:dyDescent="0.25">
      <c r="D32" s="2" t="s">
        <v>25</v>
      </c>
      <c r="E32" s="52"/>
      <c r="F32" s="54"/>
      <c r="G32" s="52"/>
      <c r="H32" s="52"/>
      <c r="I32" s="52"/>
      <c r="J32" s="54"/>
      <c r="K32" s="56"/>
      <c r="L32" s="56"/>
      <c r="M32" s="56"/>
    </row>
    <row r="33" spans="1:13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13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6" spans="1:13" x14ac:dyDescent="0.25">
      <c r="A36" s="55" t="s">
        <v>35</v>
      </c>
      <c r="B36" s="57"/>
      <c r="D36" s="55" t="s">
        <v>16</v>
      </c>
      <c r="E36" s="55"/>
    </row>
    <row r="37" spans="1:13" x14ac:dyDescent="0.25">
      <c r="A37" s="2" t="s">
        <v>0</v>
      </c>
      <c r="B37" s="3">
        <v>16</v>
      </c>
      <c r="D37" s="5" t="s">
        <v>12</v>
      </c>
      <c r="E37" s="7">
        <v>1</v>
      </c>
      <c r="F37" s="27" t="s">
        <v>29</v>
      </c>
      <c r="G37" s="27" t="s">
        <v>38</v>
      </c>
      <c r="H37" s="7">
        <v>2</v>
      </c>
      <c r="I37" s="31" t="s">
        <v>30</v>
      </c>
      <c r="J37" s="31" t="s">
        <v>37</v>
      </c>
      <c r="K37" s="7">
        <v>3</v>
      </c>
      <c r="L37" s="34" t="s">
        <v>36</v>
      </c>
      <c r="M37" s="34" t="s">
        <v>31</v>
      </c>
    </row>
    <row r="38" spans="1:13" x14ac:dyDescent="0.25">
      <c r="A38" s="2" t="s">
        <v>1</v>
      </c>
      <c r="B38" s="3">
        <v>3</v>
      </c>
      <c r="D38" s="6" t="s">
        <v>33</v>
      </c>
      <c r="E38" s="28"/>
      <c r="F38" s="30"/>
      <c r="G38" s="30">
        <f>9087.38/60</f>
        <v>151.45633333333333</v>
      </c>
      <c r="H38" s="28"/>
      <c r="I38" s="28"/>
      <c r="J38" s="28">
        <f>9088.79/60</f>
        <v>151.47983333333335</v>
      </c>
      <c r="K38" s="28"/>
      <c r="L38" s="28"/>
      <c r="M38" s="28">
        <f>9418/60</f>
        <v>156.96666666666667</v>
      </c>
    </row>
    <row r="39" spans="1:13" x14ac:dyDescent="0.25">
      <c r="A39" s="2" t="s">
        <v>2</v>
      </c>
      <c r="B39" s="4">
        <v>3.0000000000000001E-5</v>
      </c>
      <c r="D39" s="29" t="s">
        <v>17</v>
      </c>
      <c r="E39" s="10">
        <v>7259.3</v>
      </c>
      <c r="F39" s="14">
        <v>5647.8251953125</v>
      </c>
      <c r="G39" s="14">
        <v>5422.44873046875</v>
      </c>
      <c r="H39" s="10">
        <v>7232.61474609375</v>
      </c>
      <c r="I39" s="10">
        <v>5624.3408203125</v>
      </c>
      <c r="J39" s="10">
        <v>5425.431640625</v>
      </c>
      <c r="K39" s="10">
        <v>7240.2841796875</v>
      </c>
      <c r="L39" s="10">
        <v>5629.93310546875</v>
      </c>
      <c r="M39" s="10">
        <v>5413.2197265625</v>
      </c>
    </row>
    <row r="40" spans="1:13" x14ac:dyDescent="0.25">
      <c r="A40" s="2" t="s">
        <v>3</v>
      </c>
      <c r="B40" s="3">
        <v>5000</v>
      </c>
      <c r="D40" s="29" t="s">
        <v>18</v>
      </c>
      <c r="E40" s="10">
        <v>6801.299</v>
      </c>
      <c r="F40" s="14">
        <v>5604.9560546875</v>
      </c>
      <c r="G40" s="14">
        <v>5405.3798828125</v>
      </c>
      <c r="H40" s="10">
        <v>6813.244140625</v>
      </c>
      <c r="I40" s="10">
        <v>5598.82421875</v>
      </c>
      <c r="J40" s="10">
        <v>5401.2001953125</v>
      </c>
      <c r="K40" s="10">
        <v>6797.28076171875</v>
      </c>
      <c r="L40" s="10">
        <v>5617.25537109375</v>
      </c>
      <c r="M40" s="10">
        <v>5403.31005859375</v>
      </c>
    </row>
    <row r="41" spans="1:13" x14ac:dyDescent="0.25">
      <c r="A41" s="2" t="s">
        <v>4</v>
      </c>
      <c r="B41" s="3">
        <v>5000</v>
      </c>
      <c r="D41" s="29" t="s">
        <v>19</v>
      </c>
      <c r="E41" s="10">
        <v>6204.08</v>
      </c>
      <c r="F41" s="14">
        <v>5578.30712890625</v>
      </c>
      <c r="G41" s="14">
        <v>5392.650390625</v>
      </c>
      <c r="H41" s="10">
        <v>6206.2978515625</v>
      </c>
      <c r="I41" s="10">
        <v>5579.99658203125</v>
      </c>
      <c r="J41" s="10">
        <v>5391.3134765625</v>
      </c>
      <c r="K41" s="10">
        <v>6199.29248046875</v>
      </c>
      <c r="L41" s="10">
        <v>5586.822265625</v>
      </c>
      <c r="M41" s="10">
        <v>5394.77587890625</v>
      </c>
    </row>
    <row r="42" spans="1:13" x14ac:dyDescent="0.25">
      <c r="A42" s="2" t="s">
        <v>5</v>
      </c>
      <c r="B42" s="3">
        <v>400</v>
      </c>
      <c r="D42" s="29" t="s">
        <v>20</v>
      </c>
      <c r="E42" s="10">
        <v>5995.03</v>
      </c>
      <c r="F42" s="33">
        <v>5555.861328125</v>
      </c>
      <c r="G42" s="33">
        <v>5367.8330078125</v>
      </c>
      <c r="H42" s="10">
        <v>6004.681640625</v>
      </c>
      <c r="I42" s="10">
        <v>5554.88232421875</v>
      </c>
      <c r="J42" s="10">
        <v>5363.7060546875</v>
      </c>
      <c r="K42" s="10">
        <v>6010.1328125</v>
      </c>
      <c r="L42" s="10">
        <v>5566.54296875</v>
      </c>
      <c r="M42" s="10">
        <v>5379.45458984375</v>
      </c>
    </row>
    <row r="43" spans="1:13" x14ac:dyDescent="0.25">
      <c r="A43" s="2" t="s">
        <v>8</v>
      </c>
      <c r="B43" s="3" t="s">
        <v>11</v>
      </c>
      <c r="D43" s="29" t="s">
        <v>21</v>
      </c>
      <c r="E43" s="10">
        <v>5901.5</v>
      </c>
      <c r="F43" s="33">
        <v>5529.0771484375</v>
      </c>
      <c r="G43" s="33">
        <v>5351.27978515625</v>
      </c>
      <c r="H43" s="10">
        <v>5891.58740234375</v>
      </c>
      <c r="I43" s="10">
        <v>5536.173828125</v>
      </c>
      <c r="J43" s="10">
        <v>5362.40478515625</v>
      </c>
      <c r="K43" s="10">
        <v>5892.91845703125</v>
      </c>
      <c r="L43" s="10">
        <v>5522.98388671875</v>
      </c>
      <c r="M43" s="10">
        <v>5361.7548828125</v>
      </c>
    </row>
    <row r="44" spans="1:13" x14ac:dyDescent="0.25">
      <c r="A44" s="2" t="s">
        <v>7</v>
      </c>
      <c r="B44" s="3" t="s">
        <v>26</v>
      </c>
      <c r="D44" s="29" t="s">
        <v>22</v>
      </c>
      <c r="E44" s="10">
        <v>5812.46</v>
      </c>
      <c r="F44" s="33">
        <v>5510.11767578125</v>
      </c>
      <c r="G44" s="33">
        <v>5345.8427734375</v>
      </c>
      <c r="H44" s="10">
        <v>5815.791015625</v>
      </c>
      <c r="I44" s="10">
        <v>5497.88623046875</v>
      </c>
      <c r="J44" s="10">
        <v>5353.34423828125</v>
      </c>
      <c r="K44" s="10">
        <v>5823.51904296875</v>
      </c>
      <c r="L44" s="10">
        <v>5507.3515625</v>
      </c>
      <c r="M44" s="10">
        <v>5354.36181640625</v>
      </c>
    </row>
    <row r="45" spans="1:13" x14ac:dyDescent="0.25">
      <c r="A45" s="2" t="s">
        <v>9</v>
      </c>
      <c r="B45" s="3" t="s">
        <v>10</v>
      </c>
      <c r="D45" s="29" t="s">
        <v>23</v>
      </c>
      <c r="E45" s="10">
        <v>5785.96</v>
      </c>
      <c r="F45" s="33">
        <v>5482.37744140625</v>
      </c>
      <c r="G45" s="33">
        <v>5342.25732421875</v>
      </c>
      <c r="H45" s="10">
        <v>5760.20263671875</v>
      </c>
      <c r="I45" s="10">
        <v>5499.85400390625</v>
      </c>
      <c r="J45" s="10">
        <v>5331.888671875</v>
      </c>
      <c r="K45" s="10">
        <v>5780.26123046875</v>
      </c>
      <c r="L45" s="10">
        <v>5483.955078125</v>
      </c>
      <c r="M45" s="10">
        <v>5328.583984375</v>
      </c>
    </row>
    <row r="46" spans="1:13" x14ac:dyDescent="0.25">
      <c r="D46" s="29" t="s">
        <v>24</v>
      </c>
      <c r="E46" s="10">
        <v>5708.5680000000002</v>
      </c>
      <c r="F46" s="33">
        <v>5478.73779296875</v>
      </c>
      <c r="G46" s="33">
        <v>5323.0849609375</v>
      </c>
      <c r="H46" s="10">
        <v>5729.95166015625</v>
      </c>
      <c r="I46" s="10">
        <v>5484.2685546875</v>
      </c>
      <c r="J46" s="10">
        <v>5317.443359375</v>
      </c>
      <c r="K46" s="10">
        <v>5720.65576171875</v>
      </c>
      <c r="L46" s="10">
        <v>5457.41259765625</v>
      </c>
      <c r="M46" s="10">
        <v>5315.52001953125</v>
      </c>
    </row>
    <row r="47" spans="1:13" x14ac:dyDescent="0.25">
      <c r="D47" s="6" t="s">
        <v>32</v>
      </c>
      <c r="E47" s="10">
        <v>5680.86</v>
      </c>
      <c r="F47" s="10">
        <v>5448.7001953125</v>
      </c>
      <c r="G47" s="10">
        <v>5305.7978515625</v>
      </c>
      <c r="H47" s="10">
        <v>5687.92138671875</v>
      </c>
      <c r="I47" s="10">
        <v>5450.56103515625</v>
      </c>
      <c r="J47" s="10">
        <v>5310.7060000000001</v>
      </c>
      <c r="K47" s="10">
        <v>5683.27197265625</v>
      </c>
      <c r="L47" s="10">
        <v>5456.05224609375</v>
      </c>
      <c r="M47" s="10">
        <v>5310.08251953125</v>
      </c>
    </row>
    <row r="48" spans="1:13" x14ac:dyDescent="0.25">
      <c r="D48" s="32" t="s">
        <v>15</v>
      </c>
      <c r="E48" s="58"/>
      <c r="F48" s="59"/>
      <c r="G48" s="59"/>
      <c r="H48" s="60" t="s">
        <v>34</v>
      </c>
      <c r="I48" s="61" t="s">
        <v>34</v>
      </c>
      <c r="J48" s="61" t="s">
        <v>34</v>
      </c>
      <c r="K48" s="62"/>
      <c r="L48" s="62"/>
      <c r="M48" s="62"/>
    </row>
    <row r="49" spans="4:13" x14ac:dyDescent="0.25">
      <c r="D49" s="2" t="s">
        <v>25</v>
      </c>
      <c r="E49" s="58"/>
      <c r="F49" s="59"/>
      <c r="G49" s="59"/>
      <c r="H49" s="60"/>
      <c r="I49" s="52"/>
      <c r="J49" s="52"/>
      <c r="K49" s="54"/>
      <c r="L49" s="54"/>
      <c r="M49" s="54"/>
    </row>
  </sheetData>
  <mergeCells count="29">
    <mergeCell ref="I48:I49"/>
    <mergeCell ref="J48:J49"/>
    <mergeCell ref="G48:G49"/>
    <mergeCell ref="M48:M49"/>
    <mergeCell ref="L48:L49"/>
    <mergeCell ref="K48:K49"/>
    <mergeCell ref="A36:B36"/>
    <mergeCell ref="D36:E36"/>
    <mergeCell ref="E48:E49"/>
    <mergeCell ref="F48:F49"/>
    <mergeCell ref="H48:H49"/>
    <mergeCell ref="M31:M32"/>
    <mergeCell ref="L31:L32"/>
    <mergeCell ref="K31:K32"/>
    <mergeCell ref="J31:J32"/>
    <mergeCell ref="A19:B19"/>
    <mergeCell ref="A2:B2"/>
    <mergeCell ref="A1:I1"/>
    <mergeCell ref="E31:E32"/>
    <mergeCell ref="F31:F32"/>
    <mergeCell ref="G31:G32"/>
    <mergeCell ref="H31:H32"/>
    <mergeCell ref="I31:I32"/>
    <mergeCell ref="D19:E19"/>
    <mergeCell ref="I14:I15"/>
    <mergeCell ref="H14:H15"/>
    <mergeCell ref="G14:G15"/>
    <mergeCell ref="F14:F15"/>
    <mergeCell ref="E14:E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8F5-392D-4811-9916-8E485EB541A2}">
  <dimension ref="A1:J50"/>
  <sheetViews>
    <sheetView tabSelected="1" topLeftCell="A17" workbookViewId="0">
      <selection activeCell="H31" sqref="H31:H32"/>
    </sheetView>
  </sheetViews>
  <sheetFormatPr defaultRowHeight="15" x14ac:dyDescent="0.25"/>
  <cols>
    <col min="1" max="1" width="16" customWidth="1"/>
    <col min="2" max="2" width="17.5703125" customWidth="1"/>
    <col min="4" max="4" width="19.7109375" customWidth="1"/>
  </cols>
  <sheetData>
    <row r="1" spans="1:10" x14ac:dyDescent="0.25">
      <c r="A1" s="69" t="s">
        <v>39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55" t="s">
        <v>28</v>
      </c>
      <c r="B2" s="57"/>
      <c r="C2" s="35"/>
      <c r="D2" s="55" t="s">
        <v>16</v>
      </c>
      <c r="E2" s="55"/>
      <c r="F2" s="35"/>
      <c r="G2" s="35"/>
      <c r="H2" s="35"/>
      <c r="I2" s="35"/>
      <c r="J2" s="35"/>
    </row>
    <row r="3" spans="1:10" x14ac:dyDescent="0.25">
      <c r="A3" s="2" t="s">
        <v>0</v>
      </c>
      <c r="B3" s="3">
        <v>16</v>
      </c>
      <c r="C3" s="35"/>
      <c r="D3" s="5" t="s">
        <v>12</v>
      </c>
      <c r="E3" s="7">
        <v>1</v>
      </c>
      <c r="F3" s="27" t="s">
        <v>29</v>
      </c>
      <c r="G3" s="7">
        <v>2</v>
      </c>
      <c r="H3" s="31" t="s">
        <v>30</v>
      </c>
      <c r="I3" s="7">
        <v>3</v>
      </c>
      <c r="J3" s="34" t="s">
        <v>36</v>
      </c>
    </row>
    <row r="4" spans="1:10" x14ac:dyDescent="0.25">
      <c r="A4" s="2" t="s">
        <v>1</v>
      </c>
      <c r="B4" s="3">
        <v>2</v>
      </c>
      <c r="C4" s="35"/>
      <c r="D4" s="6" t="s">
        <v>33</v>
      </c>
      <c r="E4" s="28"/>
      <c r="F4" s="30">
        <f>6512.6/60</f>
        <v>108.54333333333334</v>
      </c>
      <c r="G4" s="28"/>
      <c r="H4" s="28">
        <f>6373.24/60</f>
        <v>106.22066666666666</v>
      </c>
      <c r="I4" s="28"/>
      <c r="J4" s="28">
        <f>6064.891/60</f>
        <v>101.08151666666666</v>
      </c>
    </row>
    <row r="5" spans="1:10" x14ac:dyDescent="0.25">
      <c r="A5" s="2" t="s">
        <v>2</v>
      </c>
      <c r="B5" s="4">
        <v>3.0000000000000001E-5</v>
      </c>
      <c r="C5" s="35"/>
      <c r="D5" s="29" t="s">
        <v>17</v>
      </c>
      <c r="E5" s="10">
        <v>7246.82</v>
      </c>
      <c r="F5" s="14">
        <v>5638.66</v>
      </c>
      <c r="G5" s="10">
        <v>7238.375</v>
      </c>
      <c r="H5" s="10">
        <v>5645.6980000000003</v>
      </c>
      <c r="I5" s="10">
        <v>7239.28</v>
      </c>
      <c r="J5" s="10">
        <v>5635.6660000000002</v>
      </c>
    </row>
    <row r="6" spans="1:10" x14ac:dyDescent="0.25">
      <c r="A6" s="2" t="s">
        <v>3</v>
      </c>
      <c r="B6" s="3">
        <v>5000</v>
      </c>
      <c r="C6" s="35"/>
      <c r="D6" s="29" t="s">
        <v>18</v>
      </c>
      <c r="E6" s="10">
        <v>6806.31</v>
      </c>
      <c r="F6" s="14">
        <v>5607.835</v>
      </c>
      <c r="G6" s="10">
        <v>6809.3789999999999</v>
      </c>
      <c r="H6" s="10">
        <v>5603.3130000000001</v>
      </c>
      <c r="I6" s="10">
        <v>6798.51</v>
      </c>
      <c r="J6" s="10">
        <v>5611.5720000000001</v>
      </c>
    </row>
    <row r="7" spans="1:10" x14ac:dyDescent="0.25">
      <c r="A7" s="2" t="s">
        <v>4</v>
      </c>
      <c r="B7" s="3">
        <v>5000</v>
      </c>
      <c r="C7" s="35"/>
      <c r="D7" s="29" t="s">
        <v>19</v>
      </c>
      <c r="E7" s="10">
        <v>6211.99</v>
      </c>
      <c r="F7" s="14">
        <v>5596.9229999999998</v>
      </c>
      <c r="G7" s="10">
        <v>6206.62</v>
      </c>
      <c r="H7" s="10">
        <v>5563.81</v>
      </c>
      <c r="I7" s="10">
        <v>6202.0259999999998</v>
      </c>
      <c r="J7" s="10">
        <v>5572.915</v>
      </c>
    </row>
    <row r="8" spans="1:10" x14ac:dyDescent="0.25">
      <c r="A8" s="2" t="s">
        <v>5</v>
      </c>
      <c r="B8" s="3">
        <v>400</v>
      </c>
      <c r="C8" s="35"/>
      <c r="D8" s="29" t="s">
        <v>20</v>
      </c>
      <c r="E8" s="10">
        <v>5999.8886000000002</v>
      </c>
      <c r="F8" s="33">
        <v>5558.51</v>
      </c>
      <c r="G8" s="10">
        <v>5990.65</v>
      </c>
      <c r="H8" s="10">
        <v>5564.8690999999999</v>
      </c>
      <c r="I8" s="10">
        <v>6005.8239999999996</v>
      </c>
      <c r="J8" s="10">
        <v>5563.0630000000001</v>
      </c>
    </row>
    <row r="9" spans="1:10" x14ac:dyDescent="0.25">
      <c r="A9" s="2" t="s">
        <v>8</v>
      </c>
      <c r="B9" s="3" t="s">
        <v>11</v>
      </c>
      <c r="C9" s="35"/>
      <c r="D9" s="29" t="s">
        <v>21</v>
      </c>
      <c r="E9" s="10">
        <v>5885.5789999999997</v>
      </c>
      <c r="F9" s="33">
        <v>5531.61</v>
      </c>
      <c r="G9" s="10">
        <v>5899.1260000000002</v>
      </c>
      <c r="H9" s="10">
        <v>5528</v>
      </c>
      <c r="I9" s="10">
        <v>5897.5240000000003</v>
      </c>
      <c r="J9" s="10">
        <v>5542.5349999999999</v>
      </c>
    </row>
    <row r="10" spans="1:10" x14ac:dyDescent="0.25">
      <c r="A10" s="2" t="s">
        <v>7</v>
      </c>
      <c r="B10" s="3" t="s">
        <v>26</v>
      </c>
      <c r="C10" s="35"/>
      <c r="D10" s="29" t="s">
        <v>22</v>
      </c>
      <c r="E10" s="10">
        <v>5815.01</v>
      </c>
      <c r="F10" s="33">
        <v>5501.5659999999998</v>
      </c>
      <c r="G10" s="10">
        <v>5820.2240000000002</v>
      </c>
      <c r="H10" s="10">
        <v>5497.6779999999999</v>
      </c>
      <c r="I10" s="10">
        <v>5832.07</v>
      </c>
      <c r="J10" s="10">
        <v>5511.5843999999997</v>
      </c>
    </row>
    <row r="11" spans="1:10" x14ac:dyDescent="0.25">
      <c r="A11" s="2" t="s">
        <v>9</v>
      </c>
      <c r="B11" s="3" t="s">
        <v>10</v>
      </c>
      <c r="C11" s="35"/>
      <c r="D11" s="29" t="s">
        <v>23</v>
      </c>
      <c r="E11" s="10">
        <v>5768.7219999999998</v>
      </c>
      <c r="F11" s="33">
        <v>5490.17</v>
      </c>
      <c r="G11" s="10">
        <v>5757.98</v>
      </c>
      <c r="H11" s="10">
        <v>5496.91</v>
      </c>
      <c r="I11" s="10">
        <v>5768.6679999999997</v>
      </c>
      <c r="J11" s="10">
        <v>5486.84</v>
      </c>
    </row>
    <row r="12" spans="1:10" x14ac:dyDescent="0.25">
      <c r="A12" s="35"/>
      <c r="B12" s="35"/>
      <c r="C12" s="35"/>
      <c r="D12" s="29" t="s">
        <v>24</v>
      </c>
      <c r="E12" s="10">
        <v>5723.73</v>
      </c>
      <c r="F12" s="33">
        <v>5472.9290000000001</v>
      </c>
      <c r="G12" s="10">
        <v>5728.95</v>
      </c>
      <c r="H12" s="10">
        <v>5482.33</v>
      </c>
      <c r="I12" s="10">
        <v>5718.0889999999999</v>
      </c>
      <c r="J12" s="10">
        <v>5465.87</v>
      </c>
    </row>
    <row r="13" spans="1:10" x14ac:dyDescent="0.25">
      <c r="A13" s="35"/>
      <c r="B13" s="35"/>
      <c r="C13" s="35"/>
      <c r="D13" s="6" t="s">
        <v>32</v>
      </c>
      <c r="E13" s="10">
        <v>5674</v>
      </c>
      <c r="F13" s="10">
        <v>5439.2740000000003</v>
      </c>
      <c r="G13" s="10">
        <v>5688.79</v>
      </c>
      <c r="H13" s="10">
        <v>5453</v>
      </c>
      <c r="I13" s="10">
        <v>5678.6530000000002</v>
      </c>
      <c r="J13" s="10">
        <v>5441.2039999999997</v>
      </c>
    </row>
    <row r="14" spans="1:10" x14ac:dyDescent="0.25">
      <c r="A14" s="35"/>
      <c r="B14" s="35"/>
      <c r="C14" s="35"/>
      <c r="D14" s="32" t="s">
        <v>15</v>
      </c>
      <c r="E14" s="51" t="s">
        <v>34</v>
      </c>
      <c r="F14" s="53"/>
      <c r="G14" s="51" t="s">
        <v>34</v>
      </c>
      <c r="H14" s="51" t="s">
        <v>34</v>
      </c>
      <c r="I14" s="51" t="s">
        <v>34</v>
      </c>
      <c r="J14" s="53"/>
    </row>
    <row r="15" spans="1:10" x14ac:dyDescent="0.25">
      <c r="A15" s="35"/>
      <c r="B15" s="35"/>
      <c r="C15" s="35"/>
      <c r="D15" s="2" t="s">
        <v>25</v>
      </c>
      <c r="E15" s="52"/>
      <c r="F15" s="54"/>
      <c r="G15" s="52"/>
      <c r="H15" s="52"/>
      <c r="I15" s="52"/>
      <c r="J15" s="54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x14ac:dyDescent="0.25">
      <c r="C18" s="17"/>
    </row>
    <row r="19" spans="1:10" x14ac:dyDescent="0.25">
      <c r="A19" s="55" t="s">
        <v>40</v>
      </c>
      <c r="B19" s="57"/>
      <c r="D19" s="55" t="s">
        <v>16</v>
      </c>
      <c r="E19" s="55"/>
      <c r="F19" s="35"/>
      <c r="G19" s="35"/>
      <c r="H19" s="35"/>
      <c r="I19" s="35"/>
      <c r="J19" s="35"/>
    </row>
    <row r="20" spans="1:10" x14ac:dyDescent="0.25">
      <c r="A20" s="2" t="s">
        <v>0</v>
      </c>
      <c r="B20" s="3">
        <v>16</v>
      </c>
      <c r="D20" s="5" t="s">
        <v>12</v>
      </c>
      <c r="E20" s="7">
        <v>1</v>
      </c>
      <c r="F20" s="27" t="s">
        <v>29</v>
      </c>
      <c r="G20" s="7">
        <v>2</v>
      </c>
      <c r="H20" s="31" t="s">
        <v>30</v>
      </c>
      <c r="I20" s="7">
        <v>3</v>
      </c>
      <c r="J20" s="34" t="s">
        <v>36</v>
      </c>
    </row>
    <row r="21" spans="1:10" x14ac:dyDescent="0.25">
      <c r="A21" s="2" t="s">
        <v>1</v>
      </c>
      <c r="B21" s="3">
        <v>2</v>
      </c>
      <c r="D21" s="6" t="s">
        <v>33</v>
      </c>
      <c r="F21">
        <f>6445.8732835/60</f>
        <v>107.43122139166667</v>
      </c>
      <c r="G21" s="28"/>
      <c r="H21" s="28">
        <f>6097.1569333/60</f>
        <v>101.61928222166667</v>
      </c>
      <c r="I21" s="28"/>
      <c r="J21" s="28">
        <f>6246.89/60</f>
        <v>104.11483333333334</v>
      </c>
    </row>
    <row r="22" spans="1:10" x14ac:dyDescent="0.25">
      <c r="A22" s="2" t="s">
        <v>2</v>
      </c>
      <c r="B22" s="4">
        <v>3.0000000000000001E-5</v>
      </c>
      <c r="D22" s="29" t="s">
        <v>17</v>
      </c>
      <c r="E22" s="28">
        <v>7232.52978515625</v>
      </c>
      <c r="F22" s="30">
        <v>5631.6533203125</v>
      </c>
      <c r="G22" s="10">
        <v>7252.3408203125</v>
      </c>
      <c r="H22" s="10">
        <v>5642.6845703125</v>
      </c>
      <c r="I22" s="39">
        <v>7252.98583984375</v>
      </c>
      <c r="J22" s="39">
        <v>5637.2197265625</v>
      </c>
    </row>
    <row r="23" spans="1:10" x14ac:dyDescent="0.25">
      <c r="A23" s="2" t="s">
        <v>3</v>
      </c>
      <c r="B23" s="3">
        <v>5000</v>
      </c>
      <c r="D23" s="29" t="s">
        <v>18</v>
      </c>
      <c r="E23" s="10">
        <v>6808.8994140625</v>
      </c>
      <c r="F23" s="14">
        <v>5610.9091796875</v>
      </c>
      <c r="G23" s="10">
        <v>6817.10595703125</v>
      </c>
      <c r="H23" s="10">
        <v>5607.18798828125</v>
      </c>
      <c r="I23" s="39">
        <v>6803.0830078125</v>
      </c>
      <c r="J23" s="39">
        <v>5613.5341796875</v>
      </c>
    </row>
    <row r="24" spans="1:10" x14ac:dyDescent="0.25">
      <c r="A24" s="2" t="s">
        <v>4</v>
      </c>
      <c r="B24" s="3">
        <v>20000</v>
      </c>
      <c r="D24" s="29" t="s">
        <v>19</v>
      </c>
      <c r="E24" s="10">
        <v>6213.1064453125</v>
      </c>
      <c r="F24" s="14">
        <v>5579.93212890625</v>
      </c>
      <c r="G24" s="10">
        <v>6192.6474609375</v>
      </c>
      <c r="H24" s="10">
        <v>5587.43115234375</v>
      </c>
      <c r="I24" s="39">
        <v>6200.25</v>
      </c>
      <c r="J24" s="39">
        <v>5585.0205078125</v>
      </c>
    </row>
    <row r="25" spans="1:10" x14ac:dyDescent="0.25">
      <c r="A25" s="2" t="s">
        <v>5</v>
      </c>
      <c r="B25" s="3">
        <v>400</v>
      </c>
      <c r="D25" s="29" t="s">
        <v>20</v>
      </c>
      <c r="E25" s="10">
        <v>5994.96484375</v>
      </c>
      <c r="F25" s="14">
        <v>5550.474609375</v>
      </c>
      <c r="G25" s="10">
        <v>5993.37890625</v>
      </c>
      <c r="H25" s="10">
        <v>5545.79150390625</v>
      </c>
      <c r="I25" s="39">
        <v>6009.28857421875</v>
      </c>
      <c r="J25" s="39">
        <v>5555.88232421875</v>
      </c>
    </row>
    <row r="26" spans="1:10" x14ac:dyDescent="0.25">
      <c r="A26" s="2" t="s">
        <v>8</v>
      </c>
      <c r="B26" s="3" t="s">
        <v>11</v>
      </c>
      <c r="D26" s="29" t="s">
        <v>21</v>
      </c>
      <c r="E26" s="10">
        <v>5883.32861328125</v>
      </c>
      <c r="F26" s="33">
        <v>5535.34912109375</v>
      </c>
      <c r="G26" s="10">
        <v>5889.06298828125</v>
      </c>
      <c r="H26" s="10">
        <v>5534.1484375</v>
      </c>
      <c r="I26" s="39">
        <v>5895.3935546875</v>
      </c>
      <c r="J26" s="39">
        <v>5535.62890625</v>
      </c>
    </row>
    <row r="27" spans="1:10" x14ac:dyDescent="0.25">
      <c r="A27" s="2" t="s">
        <v>7</v>
      </c>
      <c r="B27" s="3" t="s">
        <v>26</v>
      </c>
      <c r="D27" s="29" t="s">
        <v>22</v>
      </c>
      <c r="E27" s="10">
        <v>5826.169921875</v>
      </c>
      <c r="F27" s="33">
        <v>5509.38330078125</v>
      </c>
      <c r="G27" s="10">
        <v>5832.09814453125</v>
      </c>
      <c r="H27" s="10">
        <v>5506.9365234375</v>
      </c>
      <c r="I27" s="39">
        <v>5817.16943359375</v>
      </c>
      <c r="J27" s="39">
        <v>5509.9228515625</v>
      </c>
    </row>
    <row r="28" spans="1:10" x14ac:dyDescent="0.25">
      <c r="A28" s="2" t="s">
        <v>9</v>
      </c>
      <c r="B28" s="3" t="s">
        <v>10</v>
      </c>
      <c r="D28" s="29" t="s">
        <v>23</v>
      </c>
      <c r="E28" s="10">
        <v>5772.0615234375</v>
      </c>
      <c r="F28" s="33">
        <v>5487.0673828125</v>
      </c>
      <c r="G28" s="10">
        <v>5768.11083984375</v>
      </c>
      <c r="H28" s="10">
        <v>5492.26611328125</v>
      </c>
      <c r="I28" s="39">
        <v>5754.40966796875</v>
      </c>
      <c r="J28" s="39">
        <v>5483.87255859375</v>
      </c>
    </row>
    <row r="29" spans="1:10" x14ac:dyDescent="0.25">
      <c r="D29" s="29" t="s">
        <v>24</v>
      </c>
      <c r="E29" s="10">
        <v>5730.03515625</v>
      </c>
      <c r="F29" s="33">
        <v>5477.6611328125</v>
      </c>
      <c r="G29" s="10">
        <v>5713.22802734375</v>
      </c>
      <c r="H29" s="10">
        <v>5462.03466796875</v>
      </c>
      <c r="I29" s="39">
        <v>5723.5498046875</v>
      </c>
      <c r="J29" s="39">
        <v>5464.93212890625</v>
      </c>
    </row>
    <row r="30" spans="1:10" x14ac:dyDescent="0.25">
      <c r="D30" s="6" t="s">
        <v>32</v>
      </c>
      <c r="E30" s="10">
        <v>5685.52783203125</v>
      </c>
      <c r="F30" s="33">
        <v>5456.3642578125</v>
      </c>
      <c r="G30" s="10">
        <v>5689.7578125</v>
      </c>
      <c r="H30" s="10">
        <v>5452.06787109375</v>
      </c>
      <c r="I30" s="39">
        <v>5688.49951171875</v>
      </c>
      <c r="J30" s="39">
        <v>5448.8701171875</v>
      </c>
    </row>
    <row r="31" spans="1:10" x14ac:dyDescent="0.25">
      <c r="D31" s="32" t="s">
        <v>15</v>
      </c>
      <c r="E31" s="51" t="s">
        <v>34</v>
      </c>
      <c r="F31" s="51" t="s">
        <v>34</v>
      </c>
      <c r="G31" s="65"/>
      <c r="H31" s="67"/>
      <c r="I31" s="63"/>
      <c r="J31" s="53"/>
    </row>
    <row r="32" spans="1:10" x14ac:dyDescent="0.25">
      <c r="D32" s="2" t="s">
        <v>25</v>
      </c>
      <c r="E32" s="52"/>
      <c r="F32" s="52"/>
      <c r="G32" s="66"/>
      <c r="H32" s="68"/>
      <c r="I32" s="64"/>
      <c r="J32" s="54"/>
    </row>
    <row r="34" spans="1:1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7" spans="1:10" x14ac:dyDescent="0.25">
      <c r="A37" s="55" t="s">
        <v>41</v>
      </c>
      <c r="B37" s="57"/>
      <c r="C37" s="35"/>
      <c r="D37" s="55" t="s">
        <v>16</v>
      </c>
      <c r="E37" s="55"/>
      <c r="F37" s="35"/>
      <c r="G37" s="35"/>
      <c r="H37" s="35"/>
      <c r="I37" s="35"/>
      <c r="J37" s="35"/>
    </row>
    <row r="38" spans="1:10" x14ac:dyDescent="0.25">
      <c r="A38" s="2" t="s">
        <v>0</v>
      </c>
      <c r="B38" s="3">
        <v>16</v>
      </c>
      <c r="C38" s="35"/>
      <c r="D38" s="5" t="s">
        <v>12</v>
      </c>
      <c r="E38" s="7">
        <v>1</v>
      </c>
      <c r="F38" s="27" t="s">
        <v>29</v>
      </c>
      <c r="G38" s="7">
        <v>2</v>
      </c>
      <c r="H38" s="31" t="s">
        <v>30</v>
      </c>
      <c r="I38" s="7">
        <v>3</v>
      </c>
      <c r="J38" s="34" t="s">
        <v>36</v>
      </c>
    </row>
    <row r="39" spans="1:10" x14ac:dyDescent="0.25">
      <c r="A39" s="2" t="s">
        <v>1</v>
      </c>
      <c r="B39" s="3">
        <v>2</v>
      </c>
      <c r="C39" s="35"/>
      <c r="D39" s="6" t="s">
        <v>33</v>
      </c>
      <c r="E39" s="36"/>
      <c r="F39" s="37">
        <f>6195.80342609999/60</f>
        <v>103.26339043499983</v>
      </c>
      <c r="G39" s="28"/>
      <c r="H39" s="28">
        <f>6199.2498843/60</f>
        <v>103.32083140500001</v>
      </c>
      <c r="I39" s="28"/>
      <c r="J39" s="28"/>
    </row>
    <row r="40" spans="1:10" x14ac:dyDescent="0.25">
      <c r="A40" s="2" t="s">
        <v>2</v>
      </c>
      <c r="B40" s="4">
        <v>3.0000000000000001E-5</v>
      </c>
      <c r="C40" s="35"/>
      <c r="D40" s="29" t="s">
        <v>17</v>
      </c>
      <c r="E40" s="28">
        <v>7250.69580078125</v>
      </c>
      <c r="F40" s="30">
        <v>5631.525390625</v>
      </c>
      <c r="G40" s="39">
        <v>7242.5712890625</v>
      </c>
      <c r="H40" s="39">
        <v>5681.75146484375</v>
      </c>
      <c r="I40" s="10"/>
      <c r="J40" s="10"/>
    </row>
    <row r="41" spans="1:10" x14ac:dyDescent="0.25">
      <c r="A41" s="2" t="s">
        <v>3</v>
      </c>
      <c r="B41" s="3">
        <v>5000</v>
      </c>
      <c r="C41" s="35"/>
      <c r="D41" s="29" t="s">
        <v>18</v>
      </c>
      <c r="E41" s="39">
        <v>6824.03466796875</v>
      </c>
      <c r="F41" s="38">
        <v>5627.23193359375</v>
      </c>
      <c r="G41" s="39">
        <v>6808.5537109375</v>
      </c>
      <c r="H41" s="39">
        <v>5648.3115234375</v>
      </c>
      <c r="I41" s="10"/>
      <c r="J41" s="10"/>
    </row>
    <row r="42" spans="1:10" x14ac:dyDescent="0.25">
      <c r="A42" s="2" t="s">
        <v>4</v>
      </c>
      <c r="B42" s="3">
        <v>40000</v>
      </c>
      <c r="C42" s="35"/>
      <c r="D42" s="29" t="s">
        <v>19</v>
      </c>
      <c r="E42" s="39">
        <v>6193.3447265625</v>
      </c>
      <c r="F42" s="38">
        <v>5568.70751953125</v>
      </c>
      <c r="G42" s="39">
        <v>6192.2099609375</v>
      </c>
      <c r="H42" s="39">
        <v>5604.3173828125</v>
      </c>
      <c r="I42" s="10"/>
      <c r="J42" s="10"/>
    </row>
    <row r="43" spans="1:10" x14ac:dyDescent="0.25">
      <c r="A43" s="2" t="s">
        <v>5</v>
      </c>
      <c r="B43" s="3">
        <v>400</v>
      </c>
      <c r="C43" s="35"/>
      <c r="D43" s="29" t="s">
        <v>20</v>
      </c>
      <c r="E43" s="39">
        <v>5989.95361328125</v>
      </c>
      <c r="F43" s="38">
        <v>5556.40625</v>
      </c>
      <c r="G43" s="39">
        <v>6011.7978515625</v>
      </c>
      <c r="H43" s="39">
        <v>5582.75048828125</v>
      </c>
      <c r="I43" s="10"/>
      <c r="J43" s="10"/>
    </row>
    <row r="44" spans="1:10" x14ac:dyDescent="0.25">
      <c r="A44" s="2" t="s">
        <v>8</v>
      </c>
      <c r="B44" s="3" t="s">
        <v>11</v>
      </c>
      <c r="C44" s="35"/>
      <c r="D44" s="29" t="s">
        <v>21</v>
      </c>
      <c r="E44" s="39">
        <v>5893.5107421875</v>
      </c>
      <c r="F44" s="33">
        <v>5530.314453125</v>
      </c>
      <c r="G44" s="39">
        <v>5892.80078125</v>
      </c>
      <c r="H44" s="39">
        <v>5560.90673828125</v>
      </c>
      <c r="I44" s="10"/>
      <c r="J44" s="10"/>
    </row>
    <row r="45" spans="1:10" x14ac:dyDescent="0.25">
      <c r="A45" s="2" t="s">
        <v>7</v>
      </c>
      <c r="B45" s="3" t="s">
        <v>26</v>
      </c>
      <c r="C45" s="35"/>
      <c r="D45" s="29" t="s">
        <v>22</v>
      </c>
      <c r="E45" s="39">
        <v>5822.6474609375</v>
      </c>
      <c r="F45" s="33">
        <v>5512.14599609375</v>
      </c>
      <c r="G45" s="39">
        <v>5830.47216796875</v>
      </c>
      <c r="H45" s="39">
        <v>5530.97119140625</v>
      </c>
      <c r="I45" s="10"/>
      <c r="J45" s="10"/>
    </row>
    <row r="46" spans="1:10" x14ac:dyDescent="0.25">
      <c r="A46" s="2" t="s">
        <v>9</v>
      </c>
      <c r="B46" s="3" t="s">
        <v>10</v>
      </c>
      <c r="C46" s="35"/>
      <c r="D46" s="29" t="s">
        <v>23</v>
      </c>
      <c r="E46" s="39">
        <v>5771.412109375</v>
      </c>
      <c r="F46" s="33">
        <v>5484.1953125</v>
      </c>
      <c r="G46" s="39">
        <v>5759.51953125</v>
      </c>
      <c r="H46" s="39">
        <v>5506.005859375</v>
      </c>
      <c r="I46" s="10"/>
      <c r="J46" s="10"/>
    </row>
    <row r="47" spans="1:10" x14ac:dyDescent="0.25">
      <c r="A47" s="35"/>
      <c r="B47" s="35"/>
      <c r="C47" s="35"/>
      <c r="D47" s="29" t="s">
        <v>24</v>
      </c>
      <c r="E47" s="39">
        <v>5715.740234375</v>
      </c>
      <c r="F47" s="33">
        <v>5474.546875</v>
      </c>
      <c r="G47" s="39">
        <v>5721.97509765625</v>
      </c>
      <c r="H47" s="39">
        <v>5474.033203125</v>
      </c>
      <c r="I47" s="10"/>
      <c r="J47" s="10"/>
    </row>
    <row r="48" spans="1:10" x14ac:dyDescent="0.25">
      <c r="A48" s="35"/>
      <c r="B48" s="35"/>
      <c r="C48" s="35"/>
      <c r="D48" s="6" t="s">
        <v>32</v>
      </c>
      <c r="E48" s="39">
        <v>5683.671875</v>
      </c>
      <c r="F48" s="33">
        <v>5457.43359375</v>
      </c>
      <c r="G48" s="39">
        <v>5721.97509765625</v>
      </c>
      <c r="H48" s="39">
        <v>5452.60009765625</v>
      </c>
      <c r="I48" s="10"/>
      <c r="J48" s="10"/>
    </row>
    <row r="49" spans="1:10" x14ac:dyDescent="0.25">
      <c r="A49" s="35"/>
      <c r="B49" s="35"/>
      <c r="C49" s="35"/>
      <c r="D49" s="32" t="s">
        <v>15</v>
      </c>
      <c r="E49" s="63"/>
      <c r="F49" s="53"/>
      <c r="G49" s="65"/>
      <c r="H49" s="67"/>
      <c r="I49" s="63"/>
      <c r="J49" s="53"/>
    </row>
    <row r="50" spans="1:10" x14ac:dyDescent="0.25">
      <c r="A50" s="35"/>
      <c r="B50" s="35"/>
      <c r="C50" s="35"/>
      <c r="D50" s="2" t="s">
        <v>25</v>
      </c>
      <c r="E50" s="64"/>
      <c r="F50" s="54"/>
      <c r="G50" s="66"/>
      <c r="H50" s="68"/>
      <c r="I50" s="64"/>
      <c r="J50" s="54"/>
    </row>
  </sheetData>
  <mergeCells count="25">
    <mergeCell ref="G31:G32"/>
    <mergeCell ref="H31:H32"/>
    <mergeCell ref="D2:E2"/>
    <mergeCell ref="J14:J15"/>
    <mergeCell ref="A1:J1"/>
    <mergeCell ref="D19:E19"/>
    <mergeCell ref="J31:J32"/>
    <mergeCell ref="A37:B37"/>
    <mergeCell ref="D37:E37"/>
    <mergeCell ref="I31:I32"/>
    <mergeCell ref="A2:B2"/>
    <mergeCell ref="E14:E15"/>
    <mergeCell ref="F14:F15"/>
    <mergeCell ref="G14:G15"/>
    <mergeCell ref="H14:H15"/>
    <mergeCell ref="I14:I15"/>
    <mergeCell ref="A19:B19"/>
    <mergeCell ref="E31:E32"/>
    <mergeCell ref="F31:F32"/>
    <mergeCell ref="J49:J50"/>
    <mergeCell ref="E49:E50"/>
    <mergeCell ref="F49:F50"/>
    <mergeCell ref="G49:G50"/>
    <mergeCell ref="H49:H50"/>
    <mergeCell ref="I49:I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GPT2 - Epochs</vt:lpstr>
      <vt:lpstr>GPT2 - Training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2020-03-25T19:24:16Z</dcterms:modified>
</cp:coreProperties>
</file>