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ike/Dropbox (HBC)/Steinbaugh/Consults/joan_brugge/brca1_mouse_mammary_scrnaseq/meta/"/>
    </mc:Choice>
  </mc:AlternateContent>
  <bookViews>
    <workbookView xWindow="7040" yWindow="1360" windowWidth="19560" windowHeight="201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H3" i="1"/>
  <c r="K3" i="1"/>
  <c r="L3" i="1"/>
  <c r="M3" i="1"/>
  <c r="J4" i="1"/>
  <c r="H4" i="1"/>
  <c r="K4" i="1"/>
  <c r="L4" i="1"/>
  <c r="M4" i="1"/>
  <c r="J5" i="1"/>
  <c r="H5" i="1"/>
  <c r="K5" i="1"/>
  <c r="L5" i="1"/>
  <c r="M5" i="1"/>
  <c r="J6" i="1"/>
  <c r="H6" i="1"/>
  <c r="K6" i="1"/>
  <c r="L6" i="1"/>
  <c r="M6" i="1"/>
  <c r="J7" i="1"/>
  <c r="H7" i="1"/>
  <c r="K7" i="1"/>
  <c r="L7" i="1"/>
  <c r="M7" i="1"/>
  <c r="J2" i="1"/>
  <c r="H2" i="1"/>
  <c r="K2" i="1"/>
  <c r="L2" i="1"/>
  <c r="M2" i="1"/>
</calcChain>
</file>

<file path=xl/sharedStrings.xml><?xml version="1.0" encoding="utf-8"?>
<sst xmlns="http://schemas.openxmlformats.org/spreadsheetml/2006/main" count="25" uniqueCount="21">
  <si>
    <t>Sample</t>
  </si>
  <si>
    <t>6189-WT</t>
  </si>
  <si>
    <t>6191-Het</t>
  </si>
  <si>
    <t>6207-Het</t>
  </si>
  <si>
    <t>6209-WT</t>
  </si>
  <si>
    <t>6311-WT</t>
  </si>
  <si>
    <t>6308-Het</t>
  </si>
  <si>
    <t>Estimated Number of Cells</t>
  </si>
  <si>
    <t>Mean Reads per Cell</t>
  </si>
  <si>
    <t>Median Genes per Cell</t>
  </si>
  <si>
    <t>Sequencing Saturation</t>
  </si>
  <si>
    <t>Fraction of Hi-Seq Lane</t>
  </si>
  <si>
    <t>Proportion of sample libraries to be mixed for Hi-Seq</t>
  </si>
  <si>
    <t>Predicted Sequncing Saturation</t>
  </si>
  <si>
    <t>Fraction of Hi-Seq lane relative to 1st run</t>
  </si>
  <si>
    <t>Predicted total sequencing saturation (1st + 2nd runs)</t>
  </si>
  <si>
    <t>Collection Date</t>
  </si>
  <si>
    <t>Mouse Age</t>
  </si>
  <si>
    <t>16 weeks</t>
  </si>
  <si>
    <t>15 weeks</t>
  </si>
  <si>
    <t>10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</si>
</sst>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u/>
      <sz val="12"/>
      <color theme="10"/>
      <name val="Arial"/>
      <family val="2"/>
      <scheme val="minor"/>
    </font>
    <font>
      <u/>
      <sz val="12"/>
      <color theme="1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2"/>
      <color rgb="FF000000"/>
      <name val="Arial"/>
      <scheme val="minor"/>
    </font>
    <font>
      <sz val="12"/>
      <color rgb="FF555555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0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5" fillId="0" borderId="0" xfId="0" applyFont="1" applyFill="1" applyBorder="1" applyAlignment="1">
      <alignment horizontal="left" textRotation="90"/>
    </xf>
    <xf numFmtId="0" fontId="4" fillId="0" borderId="0" xfId="0" applyFont="1" applyFill="1" applyBorder="1" applyAlignment="1">
      <alignment horizontal="left" textRotation="90"/>
    </xf>
    <xf numFmtId="0" fontId="5" fillId="0" borderId="0" xfId="0" applyFont="1" applyFill="1" applyBorder="1" applyAlignment="1">
      <alignment horizontal="left" textRotation="90" wrapText="1"/>
    </xf>
    <xf numFmtId="0" fontId="0" fillId="0" borderId="0" xfId="0" applyFont="1" applyFill="1" applyBorder="1" applyAlignment="1">
      <alignment horizontal="left" textRotation="90"/>
    </xf>
    <xf numFmtId="0" fontId="5" fillId="0" borderId="0" xfId="0" applyFont="1" applyFill="1" applyBorder="1" applyAlignment="1">
      <alignment horizontal="left" vertical="center"/>
    </xf>
    <xf numFmtId="14" fontId="0" fillId="0" borderId="0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 wrapText="1"/>
    </xf>
    <xf numFmtId="9" fontId="6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9" fontId="0" fillId="0" borderId="0" xfId="1" applyFont="1" applyFill="1" applyBorder="1" applyAlignment="1">
      <alignment horizontal="left"/>
    </xf>
    <xf numFmtId="2" fontId="0" fillId="0" borderId="0" xfId="0" applyNumberFormat="1" applyFont="1" applyFill="1" applyBorder="1" applyAlignment="1">
      <alignment horizontal="left"/>
    </xf>
    <xf numFmtId="9" fontId="0" fillId="0" borderId="0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</cellXfs>
  <cellStyles count="4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zoomScale="130" zoomScaleNormal="130" zoomScalePageLayoutView="130" workbookViewId="0">
      <selection activeCell="E6" sqref="E6"/>
    </sheetView>
  </sheetViews>
  <sheetFormatPr baseColWidth="10" defaultColWidth="22" defaultRowHeight="16" x14ac:dyDescent="0.2"/>
  <cols>
    <col min="1" max="1" width="8.28515625" style="14" bestFit="1" customWidth="1"/>
    <col min="2" max="2" width="6.85546875" style="14" bestFit="1" customWidth="1"/>
    <col min="3" max="3" width="8.42578125" style="14" bestFit="1" customWidth="1"/>
    <col min="4" max="4" width="5" style="14" bestFit="1" customWidth="1"/>
    <col min="5" max="5" width="6" style="14" bestFit="1" customWidth="1"/>
    <col min="6" max="6" width="5" style="14" bestFit="1" customWidth="1"/>
    <col min="7" max="8" width="4.5703125" style="14" bestFit="1" customWidth="1"/>
    <col min="9" max="9" width="3.28515625" style="14" customWidth="1"/>
    <col min="10" max="10" width="4.5703125" style="14" bestFit="1" customWidth="1"/>
    <col min="11" max="11" width="4.42578125" style="14" bestFit="1" customWidth="1"/>
    <col min="12" max="12" width="4.5703125" style="14" bestFit="1" customWidth="1"/>
    <col min="13" max="13" width="5.42578125" style="14" bestFit="1" customWidth="1"/>
    <col min="14" max="16384" width="22" style="14"/>
  </cols>
  <sheetData>
    <row r="1" spans="1:13" s="4" customFormat="1" ht="315" x14ac:dyDescent="0.2">
      <c r="A1" s="1" t="s">
        <v>0</v>
      </c>
      <c r="B1" s="2" t="s">
        <v>16</v>
      </c>
      <c r="C1" s="2" t="s">
        <v>17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11</v>
      </c>
      <c r="K1" s="2" t="s">
        <v>14</v>
      </c>
      <c r="L1" s="2" t="s">
        <v>13</v>
      </c>
      <c r="M1" s="2" t="s">
        <v>15</v>
      </c>
    </row>
    <row r="2" spans="1:13" x14ac:dyDescent="0.2">
      <c r="A2" s="5" t="s">
        <v>1</v>
      </c>
      <c r="B2" s="6">
        <v>42837</v>
      </c>
      <c r="C2" s="6" t="s">
        <v>18</v>
      </c>
      <c r="D2" s="7">
        <v>3384</v>
      </c>
      <c r="E2" s="7">
        <v>95925</v>
      </c>
      <c r="F2" s="8">
        <v>1921</v>
      </c>
      <c r="G2" s="9">
        <v>0.79</v>
      </c>
      <c r="H2" s="9">
        <f>2/6</f>
        <v>0.33333333333333331</v>
      </c>
      <c r="I2" s="10">
        <v>1</v>
      </c>
      <c r="J2" s="11">
        <f>I2/SUM($I$2:$I$7)</f>
        <v>0.14285714285714285</v>
      </c>
      <c r="K2" s="12">
        <f>J2/H2</f>
        <v>0.42857142857142855</v>
      </c>
      <c r="L2" s="11">
        <f>G2*K2</f>
        <v>0.33857142857142858</v>
      </c>
      <c r="M2" s="13">
        <f>SUM(G2,L2)</f>
        <v>1.1285714285714286</v>
      </c>
    </row>
    <row r="3" spans="1:13" x14ac:dyDescent="0.2">
      <c r="A3" s="5" t="s">
        <v>2</v>
      </c>
      <c r="B3" s="6">
        <v>42837</v>
      </c>
      <c r="C3" s="6" t="s">
        <v>18</v>
      </c>
      <c r="D3" s="7">
        <v>1600</v>
      </c>
      <c r="E3" s="7">
        <v>55814</v>
      </c>
      <c r="F3" s="7">
        <v>1750</v>
      </c>
      <c r="G3" s="9">
        <v>0.69</v>
      </c>
      <c r="H3" s="9">
        <f t="shared" ref="H3:H7" si="0">2/6</f>
        <v>0.33333333333333331</v>
      </c>
      <c r="I3" s="10">
        <v>1</v>
      </c>
      <c r="J3" s="11">
        <f t="shared" ref="J3:J7" si="1">I3/SUM($I$2:$I$7)</f>
        <v>0.14285714285714285</v>
      </c>
      <c r="K3" s="12">
        <f t="shared" ref="K3:K7" si="2">J3/H3</f>
        <v>0.42857142857142855</v>
      </c>
      <c r="L3" s="11">
        <f t="shared" ref="L3:L7" si="3">G3*K3</f>
        <v>0.29571428571428565</v>
      </c>
      <c r="M3" s="13">
        <f t="shared" ref="M3:M7" si="4">SUM(G3,L3)</f>
        <v>0.98571428571428554</v>
      </c>
    </row>
    <row r="4" spans="1:13" x14ac:dyDescent="0.2">
      <c r="A4" s="5" t="s">
        <v>3</v>
      </c>
      <c r="B4" s="6">
        <v>42838</v>
      </c>
      <c r="C4" s="6" t="s">
        <v>19</v>
      </c>
      <c r="D4" s="7">
        <v>2904</v>
      </c>
      <c r="E4" s="7">
        <v>52522</v>
      </c>
      <c r="F4" s="7">
        <v>1261</v>
      </c>
      <c r="G4" s="9">
        <v>0.75</v>
      </c>
      <c r="H4" s="9">
        <f t="shared" si="0"/>
        <v>0.33333333333333331</v>
      </c>
      <c r="I4" s="10">
        <v>1</v>
      </c>
      <c r="J4" s="11">
        <f t="shared" si="1"/>
        <v>0.14285714285714285</v>
      </c>
      <c r="K4" s="12">
        <f t="shared" si="2"/>
        <v>0.42857142857142855</v>
      </c>
      <c r="L4" s="11">
        <f t="shared" si="3"/>
        <v>0.3214285714285714</v>
      </c>
      <c r="M4" s="13">
        <f t="shared" si="4"/>
        <v>1.0714285714285714</v>
      </c>
    </row>
    <row r="5" spans="1:13" x14ac:dyDescent="0.2">
      <c r="A5" s="5" t="s">
        <v>4</v>
      </c>
      <c r="B5" s="6">
        <v>42838</v>
      </c>
      <c r="C5" s="6" t="s">
        <v>19</v>
      </c>
      <c r="D5" s="7">
        <v>1754</v>
      </c>
      <c r="E5" s="7">
        <v>88455</v>
      </c>
      <c r="F5" s="7">
        <v>1699</v>
      </c>
      <c r="G5" s="9">
        <v>0.74</v>
      </c>
      <c r="H5" s="9">
        <f t="shared" si="0"/>
        <v>0.33333333333333331</v>
      </c>
      <c r="I5" s="10">
        <v>1</v>
      </c>
      <c r="J5" s="11">
        <f t="shared" si="1"/>
        <v>0.14285714285714285</v>
      </c>
      <c r="K5" s="12">
        <f t="shared" si="2"/>
        <v>0.42857142857142855</v>
      </c>
      <c r="L5" s="11">
        <f t="shared" si="3"/>
        <v>0.31714285714285712</v>
      </c>
      <c r="M5" s="13">
        <f t="shared" si="4"/>
        <v>1.0571428571428572</v>
      </c>
    </row>
    <row r="6" spans="1:13" x14ac:dyDescent="0.2">
      <c r="A6" s="5" t="s">
        <v>5</v>
      </c>
      <c r="B6" s="6">
        <v>42838</v>
      </c>
      <c r="C6" s="6" t="s">
        <v>20</v>
      </c>
      <c r="D6" s="7">
        <v>4079</v>
      </c>
      <c r="E6" s="7">
        <v>35172</v>
      </c>
      <c r="F6" s="7">
        <v>1649</v>
      </c>
      <c r="G6" s="9">
        <v>0.56000000000000005</v>
      </c>
      <c r="H6" s="9">
        <f t="shared" si="0"/>
        <v>0.33333333333333331</v>
      </c>
      <c r="I6" s="10">
        <v>2</v>
      </c>
      <c r="J6" s="11">
        <f t="shared" si="1"/>
        <v>0.2857142857142857</v>
      </c>
      <c r="K6" s="12">
        <f t="shared" si="2"/>
        <v>0.8571428571428571</v>
      </c>
      <c r="L6" s="11">
        <f t="shared" si="3"/>
        <v>0.48000000000000004</v>
      </c>
      <c r="M6" s="13">
        <f t="shared" si="4"/>
        <v>1.04</v>
      </c>
    </row>
    <row r="7" spans="1:13" x14ac:dyDescent="0.2">
      <c r="A7" s="5" t="s">
        <v>6</v>
      </c>
      <c r="B7" s="6">
        <v>42838</v>
      </c>
      <c r="C7" s="6" t="s">
        <v>20</v>
      </c>
      <c r="D7" s="7">
        <v>3613</v>
      </c>
      <c r="E7" s="7">
        <v>44947</v>
      </c>
      <c r="F7" s="7">
        <v>1242</v>
      </c>
      <c r="G7" s="9">
        <v>0.72</v>
      </c>
      <c r="H7" s="9">
        <f t="shared" si="0"/>
        <v>0.33333333333333331</v>
      </c>
      <c r="I7" s="10">
        <v>1</v>
      </c>
      <c r="J7" s="11">
        <f t="shared" si="1"/>
        <v>0.14285714285714285</v>
      </c>
      <c r="K7" s="12">
        <f t="shared" si="2"/>
        <v>0.42857142857142855</v>
      </c>
      <c r="L7" s="11">
        <f t="shared" si="3"/>
        <v>0.30857142857142855</v>
      </c>
      <c r="M7" s="13">
        <f t="shared" si="4"/>
        <v>1.0285714285714285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Carman Li</dc:creator>
  <cp:lastModifiedBy>Microsoft Office User</cp:lastModifiedBy>
  <dcterms:created xsi:type="dcterms:W3CDTF">2017-06-05T03:05:38Z</dcterms:created>
  <dcterms:modified xsi:type="dcterms:W3CDTF">2017-06-13T18:59:13Z</dcterms:modified>
</cp:coreProperties>
</file>