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ichaeltownsend/Desktop/"/>
    </mc:Choice>
  </mc:AlternateContent>
  <xr:revisionPtr revIDLastSave="0" documentId="13_ncr:1_{C236043C-DA91-D44B-8E2C-6733F07A6C4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occer Workout Data" sheetId="1" r:id="rId1"/>
    <sheet name="Soccer Workout Table" sheetId="3" r:id="rId2"/>
    <sheet name="Workout Pivot Tables" sheetId="5" r:id="rId3"/>
    <sheet name="Workout Dashboard" sheetId="6" r:id="rId4"/>
  </sheet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G22" i="3"/>
  <c r="D22" i="3"/>
  <c r="F22" i="3" s="1"/>
  <c r="G21" i="3"/>
  <c r="D21" i="3"/>
  <c r="F21" i="3" s="1"/>
  <c r="G20" i="3"/>
  <c r="D20" i="3"/>
  <c r="F20" i="3" s="1"/>
  <c r="G19" i="3"/>
  <c r="F19" i="3"/>
  <c r="D19" i="3"/>
  <c r="G18" i="3"/>
  <c r="D18" i="3"/>
  <c r="F18" i="3" s="1"/>
  <c r="G17" i="3"/>
  <c r="D17" i="3"/>
  <c r="F17" i="3" s="1"/>
  <c r="G16" i="3"/>
  <c r="D16" i="3"/>
  <c r="F16" i="3" s="1"/>
  <c r="G15" i="3"/>
  <c r="F15" i="3"/>
  <c r="D15" i="3"/>
  <c r="G14" i="3"/>
  <c r="D14" i="3"/>
  <c r="F14" i="3" s="1"/>
  <c r="G13" i="3"/>
  <c r="D13" i="3"/>
  <c r="F13" i="3" s="1"/>
  <c r="G12" i="3"/>
  <c r="D12" i="3"/>
  <c r="F12" i="3" s="1"/>
  <c r="G11" i="3"/>
  <c r="D11" i="3"/>
  <c r="F11" i="3" s="1"/>
  <c r="G10" i="3"/>
  <c r="D10" i="3"/>
  <c r="F10" i="3" s="1"/>
  <c r="G9" i="3"/>
  <c r="D9" i="3"/>
  <c r="F9" i="3" s="1"/>
  <c r="G8" i="3"/>
  <c r="D8" i="3"/>
  <c r="F8" i="3" s="1"/>
  <c r="G7" i="3"/>
  <c r="D7" i="3"/>
  <c r="F7" i="3" s="1"/>
  <c r="G6" i="3"/>
  <c r="D6" i="3"/>
  <c r="F6" i="3" s="1"/>
  <c r="G5" i="3"/>
  <c r="D5" i="3"/>
  <c r="F5" i="3" s="1"/>
  <c r="G4" i="3"/>
  <c r="D4" i="3"/>
  <c r="F4" i="3" s="1"/>
  <c r="G3" i="3"/>
  <c r="F3" i="3"/>
  <c r="D3" i="3"/>
  <c r="E2" i="3"/>
  <c r="G2" i="3" s="1"/>
  <c r="D2" i="3"/>
  <c r="B2" i="3"/>
  <c r="F2" i="3" s="1"/>
  <c r="AE16" i="1"/>
  <c r="AF16" i="1"/>
  <c r="AE19" i="1"/>
  <c r="AF19" i="1"/>
  <c r="AE22" i="1"/>
  <c r="AF22" i="1"/>
  <c r="AE25" i="1"/>
  <c r="AF25" i="1"/>
  <c r="AE28" i="1"/>
  <c r="AF28" i="1"/>
  <c r="AE31" i="1"/>
  <c r="AF31" i="1"/>
  <c r="AE34" i="1"/>
  <c r="AF34" i="1"/>
  <c r="AE37" i="1"/>
  <c r="AF37" i="1"/>
  <c r="AE40" i="1"/>
  <c r="AF40" i="1"/>
  <c r="AE43" i="1"/>
  <c r="AF43" i="1"/>
  <c r="AE46" i="1"/>
  <c r="AF46" i="1"/>
  <c r="AE49" i="1"/>
  <c r="AF49" i="1"/>
  <c r="AE52" i="1"/>
  <c r="AF52" i="1"/>
  <c r="AE55" i="1"/>
  <c r="AF55" i="1"/>
  <c r="AE58" i="1"/>
  <c r="AF58" i="1"/>
  <c r="AE61" i="1"/>
  <c r="AF61" i="1"/>
  <c r="AE64" i="1"/>
  <c r="AF64" i="1"/>
  <c r="AE13" i="1"/>
  <c r="AF13" i="1"/>
  <c r="AE10" i="1"/>
  <c r="AF10" i="1"/>
  <c r="AE7" i="1"/>
  <c r="AE4" i="1"/>
  <c r="BB66" i="1"/>
  <c r="AB66" i="1"/>
  <c r="BB65" i="1"/>
  <c r="AB65" i="1"/>
  <c r="BB64" i="1"/>
  <c r="AB64" i="1"/>
  <c r="BB63" i="1"/>
  <c r="AB63" i="1"/>
  <c r="BB62" i="1"/>
  <c r="AB62" i="1"/>
  <c r="BB61" i="1"/>
  <c r="AB61" i="1"/>
  <c r="BB60" i="1"/>
  <c r="AB60" i="1"/>
  <c r="BB59" i="1"/>
  <c r="AB59" i="1"/>
  <c r="BB58" i="1"/>
  <c r="AB58" i="1"/>
  <c r="BB57" i="1"/>
  <c r="AB57" i="1"/>
  <c r="BB56" i="1"/>
  <c r="AB56" i="1"/>
  <c r="BB55" i="1"/>
  <c r="AB55" i="1"/>
  <c r="BB54" i="1"/>
  <c r="AB54" i="1"/>
  <c r="BB53" i="1"/>
  <c r="AB53" i="1"/>
  <c r="BB52" i="1"/>
  <c r="AB52" i="1"/>
  <c r="BB51" i="1"/>
  <c r="AB51" i="1"/>
  <c r="BB50" i="1"/>
  <c r="AB50" i="1"/>
  <c r="BB49" i="1"/>
  <c r="AB49" i="1"/>
  <c r="BB48" i="1"/>
  <c r="AB48" i="1"/>
  <c r="BB47" i="1"/>
  <c r="AB47" i="1"/>
  <c r="BB46" i="1"/>
  <c r="AB46" i="1"/>
  <c r="BB45" i="1"/>
  <c r="AB45" i="1"/>
  <c r="BB44" i="1"/>
  <c r="AB44" i="1"/>
  <c r="BB43" i="1"/>
  <c r="AB43" i="1"/>
  <c r="BB42" i="1"/>
  <c r="AB42" i="1"/>
  <c r="BB41" i="1"/>
  <c r="AB41" i="1"/>
  <c r="BB40" i="1"/>
  <c r="AB40" i="1"/>
  <c r="BB39" i="1"/>
  <c r="AB39" i="1"/>
  <c r="BB38" i="1"/>
  <c r="AB38" i="1"/>
  <c r="BB37" i="1"/>
  <c r="AB37" i="1"/>
  <c r="BB36" i="1"/>
  <c r="AB36" i="1"/>
  <c r="BB35" i="1"/>
  <c r="AB35" i="1"/>
  <c r="BB34" i="1"/>
  <c r="AB34" i="1"/>
  <c r="BB33" i="1"/>
  <c r="AB33" i="1"/>
  <c r="BB32" i="1"/>
  <c r="AB32" i="1"/>
  <c r="BB31" i="1"/>
  <c r="AB31" i="1"/>
  <c r="BB30" i="1"/>
  <c r="AB30" i="1"/>
  <c r="BB29" i="1"/>
  <c r="AB29" i="1"/>
  <c r="BB28" i="1"/>
  <c r="AB28" i="1"/>
  <c r="BB27" i="1"/>
  <c r="AB27" i="1"/>
  <c r="BB26" i="1"/>
  <c r="AB26" i="1"/>
  <c r="BB25" i="1"/>
  <c r="AB25" i="1"/>
  <c r="BB24" i="1"/>
  <c r="AB24" i="1"/>
  <c r="BB23" i="1"/>
  <c r="AB23" i="1"/>
  <c r="BB22" i="1"/>
  <c r="AB22" i="1"/>
  <c r="BB21" i="1"/>
  <c r="AB21" i="1"/>
  <c r="BB20" i="1"/>
  <c r="AB20" i="1"/>
  <c r="BB19" i="1"/>
  <c r="AB19" i="1"/>
  <c r="BB18" i="1"/>
  <c r="AB18" i="1"/>
  <c r="BB17" i="1"/>
  <c r="AB17" i="1"/>
  <c r="BB16" i="1"/>
  <c r="AB16" i="1"/>
  <c r="BB15" i="1"/>
  <c r="AB15" i="1"/>
  <c r="BB14" i="1"/>
  <c r="AB14" i="1"/>
  <c r="BB13" i="1"/>
  <c r="AB13" i="1"/>
  <c r="BB12" i="1"/>
  <c r="AB12" i="1"/>
  <c r="BB11" i="1"/>
  <c r="AB11" i="1"/>
  <c r="BB10" i="1"/>
  <c r="AB10" i="1"/>
  <c r="BB9" i="1"/>
  <c r="AB9" i="1"/>
  <c r="AF7" i="1" s="1"/>
  <c r="BB8" i="1"/>
  <c r="AB8" i="1"/>
  <c r="BB7" i="1"/>
  <c r="AB7" i="1"/>
  <c r="BB6" i="1"/>
  <c r="AB6" i="1"/>
  <c r="AF4" i="1" s="1"/>
  <c r="BB5" i="1"/>
  <c r="AB5" i="1"/>
  <c r="BB4" i="1"/>
  <c r="AB4" i="1"/>
  <c r="AE67" i="1" l="1"/>
  <c r="AF67" i="1"/>
  <c r="AB67" i="1"/>
</calcChain>
</file>

<file path=xl/sharedStrings.xml><?xml version="1.0" encoding="utf-8"?>
<sst xmlns="http://schemas.openxmlformats.org/spreadsheetml/2006/main" count="268" uniqueCount="78">
  <si>
    <t>PHASE 1 WORKOUT TRACKER</t>
  </si>
  <si>
    <t>Totals</t>
  </si>
  <si>
    <t>PHASE 2 WORKOUT TRACKER</t>
  </si>
  <si>
    <t>PRESEASON</t>
  </si>
  <si>
    <t>Name</t>
  </si>
  <si>
    <t>Workouts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</si>
  <si>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</si>
  <si>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</si>
  <si>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</si>
  <si>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</si>
  <si>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</si>
  <si>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</si>
  <si>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</si>
  <si>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</si>
  <si>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</si>
  <si>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</si>
  <si>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</si>
  <si>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</si>
  <si>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</si>
  <si>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</si>
  <si>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5/8-5/14</t>
  </si>
  <si>
    <t>5/15-5/21</t>
  </si>
  <si>
    <t>5/22-5/28</t>
  </si>
  <si>
    <t>5/29-6/4</t>
  </si>
  <si>
    <t>6/5-6/11</t>
  </si>
  <si>
    <t>6/12-6/18</t>
  </si>
  <si>
    <t>6/19-6/25</t>
  </si>
  <si>
    <t>6/26-7/2</t>
  </si>
  <si>
    <t>7/3-7/9</t>
  </si>
  <si>
    <t>7/10-7/16</t>
  </si>
  <si>
    <t>7/17-7/23</t>
  </si>
  <si>
    <t>7/24-7/30</t>
  </si>
  <si>
    <t>7/31-8/6</t>
  </si>
  <si>
    <t>8/7-8/13</t>
  </si>
  <si>
    <t>Michael Townsend</t>
  </si>
  <si>
    <t>GROUP 1</t>
  </si>
  <si>
    <t>Dr. Busch Strength</t>
  </si>
  <si>
    <t>Strength</t>
  </si>
  <si>
    <t>Other Strength</t>
  </si>
  <si>
    <t>Soccer</t>
  </si>
  <si>
    <t>Conditioning</t>
  </si>
  <si>
    <t>John-Paul Tsakanikas</t>
  </si>
  <si>
    <t>Aidan Oakley</t>
  </si>
  <si>
    <t>Anthony Pueyo</t>
  </si>
  <si>
    <t>Josh Cruz</t>
  </si>
  <si>
    <t>Damian Smith</t>
  </si>
  <si>
    <t>Charlie Ackla</t>
  </si>
  <si>
    <t>Ben Tutwiler</t>
  </si>
  <si>
    <t>Niall Maguire</t>
  </si>
  <si>
    <t>Isaias Odiatu</t>
  </si>
  <si>
    <t>Francis Gulick</t>
  </si>
  <si>
    <t>Sean Corcoran</t>
  </si>
  <si>
    <t>Group 2</t>
  </si>
  <si>
    <t>Ryan Welch</t>
  </si>
  <si>
    <t>John Hand</t>
  </si>
  <si>
    <t>John Hill</t>
  </si>
  <si>
    <t>Tommy Stanford</t>
  </si>
  <si>
    <t>Charlie Wyckoff</t>
  </si>
  <si>
    <t>Padraic Deighan</t>
  </si>
  <si>
    <t>Joseph Pavey</t>
  </si>
  <si>
    <t>Peter Fusco</t>
  </si>
  <si>
    <t>Colin Schulte</t>
  </si>
  <si>
    <t>Team Totals</t>
  </si>
  <si>
    <t>Total Required</t>
  </si>
  <si>
    <t>Total Completed</t>
  </si>
  <si>
    <t>Completed Soccer Workouts</t>
  </si>
  <si>
    <t>Required Soccer Workouts</t>
  </si>
  <si>
    <t>Completed Strength Workouts</t>
  </si>
  <si>
    <t>Required Strength Workouts</t>
  </si>
  <si>
    <t>Total Completed Workouts</t>
  </si>
  <si>
    <t>Total Required Workouts</t>
  </si>
  <si>
    <t>Soccer Workout Percentage</t>
  </si>
  <si>
    <t>Strength Workout Percentage</t>
  </si>
  <si>
    <t>Overall Workout Percentage</t>
  </si>
  <si>
    <t>Row Labels</t>
  </si>
  <si>
    <t>Grand Total</t>
  </si>
  <si>
    <t>Sum of Total Completed Workouts</t>
  </si>
  <si>
    <t>Sum of Total Required Workouts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</si>
</sst>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5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6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b/>
      <sz val="15"/>
      <name val="Arial"/>
      <family val="2"/>
      <scheme val="minor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6"/>
      <color rgb="FF000000"/>
      <name val="Arial (Body)"/>
    </font>
    <font>
      <sz val="16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4">
    <xf numFmtId="0" fontId="0" fillId="0" borderId="0" xfId="0"/>
    <xf numFmtId="0" fontId="1" fillId="2" borderId="0" xfId="0" applyFont="1" applyFill="1"/>
    <xf numFmtId="0" fontId="2" fillId="5" borderId="0" xfId="0" applyFont="1" applyFill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/>
    <xf numFmtId="0" fontId="1" fillId="0" borderId="8" xfId="0" applyFont="1" applyBorder="1"/>
    <xf numFmtId="0" fontId="1" fillId="0" borderId="7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21" xfId="0" applyFont="1" applyBorder="1"/>
    <xf numFmtId="0" fontId="1" fillId="0" borderId="22" xfId="0" applyFont="1" applyBorder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4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1" fontId="0" fillId="0" borderId="0" xfId="0" applyNumberFormat="1"/>
    <xf numFmtId="9" fontId="0" fillId="0" borderId="0" xfId="1" applyFont="1"/>
    <xf numFmtId="9" fontId="13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/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25" xfId="0" applyFont="1" applyBorder="1"/>
    <xf numFmtId="0" fontId="4" fillId="4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29" xfId="0" applyFont="1" applyBorder="1"/>
    <xf numFmtId="0" fontId="4" fillId="4" borderId="8" xfId="0" applyFont="1" applyFill="1" applyBorder="1" applyAlignment="1">
      <alignment horizontal="center"/>
    </xf>
    <xf numFmtId="0" fontId="3" fillId="0" borderId="27" xfId="0" applyFont="1" applyBorder="1"/>
    <xf numFmtId="0" fontId="1" fillId="0" borderId="28" xfId="0" applyFont="1" applyBorder="1"/>
    <xf numFmtId="0" fontId="3" fillId="0" borderId="5" xfId="0" applyFont="1" applyBorder="1"/>
    <xf numFmtId="0" fontId="1" fillId="0" borderId="26" xfId="0" applyFont="1" applyBorder="1"/>
    <xf numFmtId="0" fontId="3" fillId="0" borderId="7" xfId="0" applyFont="1" applyBorder="1"/>
    <xf numFmtId="0" fontId="1" fillId="0" borderId="24" xfId="0" applyFont="1" applyBorder="1"/>
    <xf numFmtId="0" fontId="3" fillId="0" borderId="11" xfId="0" applyFont="1" applyBorder="1"/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2" fillId="2" borderId="3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2" fillId="2" borderId="6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/>
    </xf>
    <xf numFmtId="0" fontId="0" fillId="0" borderId="4" xfId="0" applyBorder="1"/>
    <xf numFmtId="0" fontId="5" fillId="0" borderId="12" xfId="0" applyFont="1" applyBorder="1" applyAlignment="1">
      <alignment horizontal="center" vertical="center" textRotation="255"/>
    </xf>
    <xf numFmtId="0" fontId="3" fillId="0" borderId="13" xfId="0" applyFont="1" applyBorder="1"/>
    <xf numFmtId="0" fontId="3" fillId="0" borderId="20" xfId="0" applyFont="1" applyBorder="1"/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top"/>
    </xf>
    <xf numFmtId="0" fontId="0" fillId="0" borderId="5" xfId="0" applyBorder="1"/>
    <xf numFmtId="0" fontId="0" fillId="0" borderId="24" xfId="0" applyBorder="1"/>
    <xf numFmtId="0" fontId="0" fillId="0" borderId="11" xfId="0" applyBorder="1"/>
    <xf numFmtId="0" fontId="4" fillId="4" borderId="5" xfId="0" applyFont="1" applyFill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4">
    <dxf>
      <numFmt numFmtId="13" formatCode="0%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[Soccer-Workout-Analysis.xlsx]Workout Pivot Tables!PivotTable1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Workout</a:t>
            </a:r>
            <a:r>
              <a:rPr lang="en-US" b="1" baseline="0"/>
              <a:t> Breakdown Per Person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  <a:sp3d/>
        </c:spPr>
      </c:pivotFmt>
    </c:pivotFmts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0416885389326332E-2"/>
          <c:y val="7.407407407407407E-2"/>
          <c:w val="0.75469356955380573"/>
          <c:h val="0.48391039661708951"/>
        </c:manualLayout>
      </c:layout>
      <c:pie3DChart>
        <c:varyColors val="1"/>
        <c:ser>
          <c:idx val="0"/>
          <c:order val="0"/>
          <c:tx>
            <c:strRef>
              <c:f>'Workout Pivot Tables'!$B$1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851-8A4C-936B-8862B20259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851-8A4C-936B-8862B20259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3851-8A4C-936B-8862B20259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3851-8A4C-936B-8862B202590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3851-8A4C-936B-8862B202590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3851-8A4C-936B-8862B202590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3851-8A4C-936B-8862B202590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3851-8A4C-936B-8862B202590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3851-8A4C-936B-8862B202590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3851-8A4C-936B-8862B202590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3851-8A4C-936B-8862B202590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3851-8A4C-936B-8862B202590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9-3851-8A4C-936B-8862B202590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B-3851-8A4C-936B-8862B202590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D-3851-8A4C-936B-8862B202590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F-3851-8A4C-936B-8862B202590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1-3851-8A4C-936B-8862B202590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3-3851-8A4C-936B-8862B202590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5-3851-8A4C-936B-8862B202590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7-3851-8A4C-936B-8862B202590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9-3851-8A4C-936B-8862B2025900}"/>
              </c:ext>
            </c:extLst>
          </c:dPt>
          <c:cat>
            <c:strRef>
              <c:f>'Workout Pivot Tables'!$A$2:$A$23</c:f>
              <c:strCache>
                <c:ptCount val="21"/>
                <c:pt idx="0">
                  <c:v>Aidan Oakley</c:v>
                </c:pt>
                <c:pt idx="1">
                  <c:v>Anthony Pueyo</c:v>
                </c:pt>
                <c:pt idx="2">
                  <c:v>Ben Tutwiler</c:v>
                </c:pt>
                <c:pt idx="3">
                  <c:v>Charlie Ackla</c:v>
                </c:pt>
                <c:pt idx="4">
                  <c:v>Charlie Wyckoff</c:v>
                </c:pt>
                <c:pt idx="5">
                  <c:v>Colin Schulte</c:v>
                </c:pt>
                <c:pt idx="6">
                  <c:v>Damian Smith</c:v>
                </c:pt>
                <c:pt idx="7">
                  <c:v>Francis Gulick</c:v>
                </c:pt>
                <c:pt idx="8">
                  <c:v>Isaias Odiatu</c:v>
                </c:pt>
                <c:pt idx="9">
                  <c:v>John Hand</c:v>
                </c:pt>
                <c:pt idx="10">
                  <c:v>John Hill</c:v>
                </c:pt>
                <c:pt idx="11">
                  <c:v>John-Paul Tsakanikas</c:v>
                </c:pt>
                <c:pt idx="12">
                  <c:v>Joseph Pavey</c:v>
                </c:pt>
                <c:pt idx="13">
                  <c:v>Josh Cruz</c:v>
                </c:pt>
                <c:pt idx="14">
                  <c:v>Michael Townsend</c:v>
                </c:pt>
                <c:pt idx="15">
                  <c:v>Niall Maguire</c:v>
                </c:pt>
                <c:pt idx="16">
                  <c:v>Padraic Deighan</c:v>
                </c:pt>
                <c:pt idx="17">
                  <c:v>Peter Fusco</c:v>
                </c:pt>
                <c:pt idx="18">
                  <c:v>Ryan Welch</c:v>
                </c:pt>
                <c:pt idx="19">
                  <c:v>Sean Corcoran</c:v>
                </c:pt>
                <c:pt idx="20">
                  <c:v>Tommy Stanford</c:v>
                </c:pt>
              </c:strCache>
            </c:strRef>
          </c:cat>
          <c:val>
            <c:numRef>
              <c:f>'Workout Pivot Tables'!$B$2:$B$23</c:f>
              <c:numCache>
                <c:formatCode>General</c:formatCode>
                <c:ptCount val="21"/>
                <c:pt idx="0">
                  <c:v>44</c:v>
                </c:pt>
                <c:pt idx="1">
                  <c:v>13</c:v>
                </c:pt>
                <c:pt idx="2">
                  <c:v>12</c:v>
                </c:pt>
                <c:pt idx="3">
                  <c:v>6</c:v>
                </c:pt>
                <c:pt idx="4">
                  <c:v>18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20</c:v>
                </c:pt>
                <c:pt idx="9">
                  <c:v>25</c:v>
                </c:pt>
                <c:pt idx="10">
                  <c:v>9</c:v>
                </c:pt>
                <c:pt idx="11">
                  <c:v>19</c:v>
                </c:pt>
                <c:pt idx="12">
                  <c:v>9</c:v>
                </c:pt>
                <c:pt idx="13">
                  <c:v>4</c:v>
                </c:pt>
                <c:pt idx="14">
                  <c:v>39</c:v>
                </c:pt>
                <c:pt idx="15">
                  <c:v>25</c:v>
                </c:pt>
                <c:pt idx="16">
                  <c:v>0</c:v>
                </c:pt>
                <c:pt idx="17">
                  <c:v>0</c:v>
                </c:pt>
                <c:pt idx="18">
                  <c:v>19</c:v>
                </c:pt>
                <c:pt idx="19">
                  <c:v>30</c:v>
                </c:pt>
                <c:pt idx="2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851-8A4C-936B-8862B2025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91264578769755"/>
          <c:y val="5.2213569669430089E-2"/>
          <c:w val="0.23701216624237759"/>
          <c:h val="0.827511186652329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[Soccer-Workout-Analysis.xlsx]Workout Pivot Tables!PivotTable2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'Workout Pivot Tables'!$E$1</c:f>
              <c:strCache>
                <c:ptCount val="1"/>
                <c:pt idx="0">
                  <c:v>Sum of Total Completed Workouts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'Workout Pivot Tables'!$D$2:$D$23</c:f>
              <c:strCache>
                <c:ptCount val="21"/>
                <c:pt idx="0">
                  <c:v>Aidan Oakley</c:v>
                </c:pt>
                <c:pt idx="1">
                  <c:v>Anthony Pueyo</c:v>
                </c:pt>
                <c:pt idx="2">
                  <c:v>Ben Tutwiler</c:v>
                </c:pt>
                <c:pt idx="3">
                  <c:v>Charlie Ackla</c:v>
                </c:pt>
                <c:pt idx="4">
                  <c:v>Charlie Wyckoff</c:v>
                </c:pt>
                <c:pt idx="5">
                  <c:v>Colin Schulte</c:v>
                </c:pt>
                <c:pt idx="6">
                  <c:v>Damian Smith</c:v>
                </c:pt>
                <c:pt idx="7">
                  <c:v>Francis Gulick</c:v>
                </c:pt>
                <c:pt idx="8">
                  <c:v>Isaias Odiatu</c:v>
                </c:pt>
                <c:pt idx="9">
                  <c:v>John Hand</c:v>
                </c:pt>
                <c:pt idx="10">
                  <c:v>John Hill</c:v>
                </c:pt>
                <c:pt idx="11">
                  <c:v>John-Paul Tsakanikas</c:v>
                </c:pt>
                <c:pt idx="12">
                  <c:v>Joseph Pavey</c:v>
                </c:pt>
                <c:pt idx="13">
                  <c:v>Josh Cruz</c:v>
                </c:pt>
                <c:pt idx="14">
                  <c:v>Michael Townsend</c:v>
                </c:pt>
                <c:pt idx="15">
                  <c:v>Niall Maguire</c:v>
                </c:pt>
                <c:pt idx="16">
                  <c:v>Padraic Deighan</c:v>
                </c:pt>
                <c:pt idx="17">
                  <c:v>Peter Fusco</c:v>
                </c:pt>
                <c:pt idx="18">
                  <c:v>Ryan Welch</c:v>
                </c:pt>
                <c:pt idx="19">
                  <c:v>Sean Corcoran</c:v>
                </c:pt>
                <c:pt idx="20">
                  <c:v>Tommy Stanford</c:v>
                </c:pt>
              </c:strCache>
            </c:strRef>
          </c:cat>
          <c:val>
            <c:numRef>
              <c:f>'Workout Pivot Tables'!$E$2:$E$23</c:f>
              <c:numCache>
                <c:formatCode>General</c:formatCode>
                <c:ptCount val="21"/>
                <c:pt idx="0">
                  <c:v>44</c:v>
                </c:pt>
                <c:pt idx="1">
                  <c:v>13</c:v>
                </c:pt>
                <c:pt idx="2">
                  <c:v>12</c:v>
                </c:pt>
                <c:pt idx="3">
                  <c:v>6</c:v>
                </c:pt>
                <c:pt idx="4">
                  <c:v>18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20</c:v>
                </c:pt>
                <c:pt idx="9">
                  <c:v>25</c:v>
                </c:pt>
                <c:pt idx="10">
                  <c:v>9</c:v>
                </c:pt>
                <c:pt idx="11">
                  <c:v>19</c:v>
                </c:pt>
                <c:pt idx="12">
                  <c:v>9</c:v>
                </c:pt>
                <c:pt idx="13">
                  <c:v>4</c:v>
                </c:pt>
                <c:pt idx="14">
                  <c:v>39</c:v>
                </c:pt>
                <c:pt idx="15">
                  <c:v>25</c:v>
                </c:pt>
                <c:pt idx="16">
                  <c:v>0</c:v>
                </c:pt>
                <c:pt idx="17">
                  <c:v>0</c:v>
                </c:pt>
                <c:pt idx="18">
                  <c:v>19</c:v>
                </c:pt>
                <c:pt idx="19">
                  <c:v>30</c:v>
                </c:pt>
                <c:pt idx="2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4-1146-A9D7-4566F990C8DC}"/>
            </c:ext>
          </c:extLst>
        </c:ser>
        <c:ser>
          <c:idx val="1"/>
          <c:order val="1"/>
          <c:tx>
            <c:strRef>
              <c:f>'Workout Pivot Tables'!$F$1</c:f>
              <c:strCache>
                <c:ptCount val="1"/>
                <c:pt idx="0">
                  <c:v>Sum of Total Required Workouts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'Workout Pivot Tables'!$D$2:$D$23</c:f>
              <c:strCache>
                <c:ptCount val="21"/>
                <c:pt idx="0">
                  <c:v>Aidan Oakley</c:v>
                </c:pt>
                <c:pt idx="1">
                  <c:v>Anthony Pueyo</c:v>
                </c:pt>
                <c:pt idx="2">
                  <c:v>Ben Tutwiler</c:v>
                </c:pt>
                <c:pt idx="3">
                  <c:v>Charlie Ackla</c:v>
                </c:pt>
                <c:pt idx="4">
                  <c:v>Charlie Wyckoff</c:v>
                </c:pt>
                <c:pt idx="5">
                  <c:v>Colin Schulte</c:v>
                </c:pt>
                <c:pt idx="6">
                  <c:v>Damian Smith</c:v>
                </c:pt>
                <c:pt idx="7">
                  <c:v>Francis Gulick</c:v>
                </c:pt>
                <c:pt idx="8">
                  <c:v>Isaias Odiatu</c:v>
                </c:pt>
                <c:pt idx="9">
                  <c:v>John Hand</c:v>
                </c:pt>
                <c:pt idx="10">
                  <c:v>John Hill</c:v>
                </c:pt>
                <c:pt idx="11">
                  <c:v>John-Paul Tsakanikas</c:v>
                </c:pt>
                <c:pt idx="12">
                  <c:v>Joseph Pavey</c:v>
                </c:pt>
                <c:pt idx="13">
                  <c:v>Josh Cruz</c:v>
                </c:pt>
                <c:pt idx="14">
                  <c:v>Michael Townsend</c:v>
                </c:pt>
                <c:pt idx="15">
                  <c:v>Niall Maguire</c:v>
                </c:pt>
                <c:pt idx="16">
                  <c:v>Padraic Deighan</c:v>
                </c:pt>
                <c:pt idx="17">
                  <c:v>Peter Fusco</c:v>
                </c:pt>
                <c:pt idx="18">
                  <c:v>Ryan Welch</c:v>
                </c:pt>
                <c:pt idx="19">
                  <c:v>Sean Corcoran</c:v>
                </c:pt>
                <c:pt idx="20">
                  <c:v>Tommy Stanford</c:v>
                </c:pt>
              </c:strCache>
            </c:strRef>
          </c:cat>
          <c:val>
            <c:numRef>
              <c:f>'Workout Pivot Tables'!$F$2:$F$23</c:f>
              <c:numCache>
                <c:formatCode>General</c:formatCode>
                <c:ptCount val="21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39</c:v>
                </c:pt>
                <c:pt idx="19">
                  <c:v>39</c:v>
                </c:pt>
                <c:pt idx="2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D4-1146-A9D7-4566F990C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3455648"/>
        <c:axId val="463518016"/>
      </c:barChart>
      <c:catAx>
        <c:axId val="433455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18016"/>
        <c:crosses val="autoZero"/>
        <c:auto val="1"/>
        <c:lblAlgn val="ctr"/>
        <c:lblOffset val="100"/>
        <c:noMultiLvlLbl val="0"/>
      </c:catAx>
      <c:valAx>
        <c:axId val="46351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5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152400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3080C7-0F10-F34B-A85D-80162BD04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0</xdr:row>
      <xdr:rowOff>0</xdr:rowOff>
    </xdr:from>
    <xdr:to>
      <xdr:col>16</xdr:col>
      <xdr:colOff>266700</xdr:colOff>
      <xdr:row>40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5AC7C3-6FE8-764C-8014-11DBBE39A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5.764834027781" createdVersion="8" refreshedVersion="8" minRefreshableVersion="3" recordCount="21" xr:uid="{97D77265-3871-D340-8E04-C64AC2F519BA}">
  <cacheSource type="worksheet">
    <worksheetSource name="Table6"/>
  </cacheSource>
  <cacheFields count="10">
    <cacheField name="Name" numFmtId="0">
      <sharedItems count="21">
        <s v="Michael Townsend"/>
        <s v="John-Paul Tsakanikas"/>
        <s v="Aidan Oakley"/>
        <s v="Anthony Pueyo"/>
        <s v="Josh Cruz"/>
        <s v="Damian Smith"/>
        <s v="Charlie Ackla"/>
        <s v="Ben Tutwiler"/>
        <s v="Niall Maguire"/>
        <s v="Isaias Odiatu"/>
        <s v="Francis Gulick"/>
        <s v="Sean Corcoran"/>
        <s v="Ryan Welch"/>
        <s v="John Hand"/>
        <s v="John Hill"/>
        <s v="Tommy Stanford"/>
        <s v="Charlie Wyckoff"/>
        <s v="Padraic Deighan"/>
        <s v="Joseph Pavey"/>
        <s v="Peter Fusco"/>
        <s v="Colin Schulte"/>
      </sharedItems>
    </cacheField>
    <cacheField name="Completed Soccer Workouts" numFmtId="0">
      <sharedItems containsSemiMixedTypes="0" containsString="0" containsNumber="1" containsInteger="1" minValue="0" maxValue="15"/>
    </cacheField>
    <cacheField name="Required Soccer Workouts" numFmtId="1">
      <sharedItems containsSemiMixedTypes="0" containsString="0" containsNumber="1" containsInteger="1" minValue="15" maxValue="15"/>
    </cacheField>
    <cacheField name="Completed Strength Workouts" numFmtId="0">
      <sharedItems containsSemiMixedTypes="0" containsString="0" containsNumber="1" containsInteger="1" minValue="0" maxValue="36" count="14">
        <n v="24"/>
        <n v="19"/>
        <n v="29"/>
        <n v="9"/>
        <n v="2"/>
        <n v="13"/>
        <n v="6"/>
        <n v="8"/>
        <n v="17"/>
        <n v="11"/>
        <n v="0"/>
        <n v="21"/>
        <n v="36"/>
        <n v="7"/>
      </sharedItems>
    </cacheField>
    <cacheField name="Required Strength Workouts" numFmtId="0">
      <sharedItems containsSemiMixedTypes="0" containsString="0" containsNumber="1" containsInteger="1" minValue="24" maxValue="24"/>
    </cacheField>
    <cacheField name="Total Completed Workouts" numFmtId="0">
      <sharedItems containsSemiMixedTypes="0" containsString="0" containsNumber="1" containsInteger="1" minValue="0" maxValue="50" count="14">
        <n v="39"/>
        <n v="19"/>
        <n v="44"/>
        <n v="13"/>
        <n v="4"/>
        <n v="6"/>
        <n v="12"/>
        <n v="25"/>
        <n v="20"/>
        <n v="0"/>
        <n v="30"/>
        <n v="9"/>
        <n v="50"/>
        <n v="18"/>
      </sharedItems>
    </cacheField>
    <cacheField name="Total Required Workouts" numFmtId="1">
      <sharedItems containsSemiMixedTypes="0" containsString="0" containsNumber="1" containsInteger="1" minValue="39" maxValue="39"/>
    </cacheField>
    <cacheField name="Soccer Workout Percentage" numFmtId="9">
      <sharedItems containsSemiMixedTypes="0" containsString="0" containsNumber="1" minValue="0" maxValue="1"/>
    </cacheField>
    <cacheField name="Strength Workout Percentage" numFmtId="9">
      <sharedItems containsSemiMixedTypes="0" containsString="0" containsNumber="1" minValue="0" maxValue="1.5"/>
    </cacheField>
    <cacheField name="Overall Workout Percentage" numFmtId="9">
      <sharedItems containsSemiMixedTypes="0" containsString="0" containsNumber="1" minValue="0" maxValue="1.21666666666666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5"/>
    <n v="15"/>
    <x v="0"/>
    <n v="24"/>
    <x v="0"/>
    <n v="39"/>
    <n v="1"/>
    <n v="1"/>
    <n v="1"/>
  </r>
  <r>
    <x v="1"/>
    <n v="0"/>
    <n v="15"/>
    <x v="1"/>
    <n v="24"/>
    <x v="1"/>
    <n v="39"/>
    <n v="0"/>
    <n v="0.79166666666666663"/>
    <n v="0.39583333333333331"/>
  </r>
  <r>
    <x v="2"/>
    <n v="15"/>
    <n v="15"/>
    <x v="2"/>
    <n v="24"/>
    <x v="2"/>
    <n v="39"/>
    <n v="1"/>
    <n v="1.2083333333333333"/>
    <n v="1.1041666666666665"/>
  </r>
  <r>
    <x v="3"/>
    <n v="4"/>
    <n v="15"/>
    <x v="3"/>
    <n v="24"/>
    <x v="3"/>
    <n v="39"/>
    <n v="0.26666666666666666"/>
    <n v="0.375"/>
    <n v="0.3208333333333333"/>
  </r>
  <r>
    <x v="4"/>
    <n v="2"/>
    <n v="15"/>
    <x v="4"/>
    <n v="24"/>
    <x v="4"/>
    <n v="39"/>
    <n v="0.13333333333333333"/>
    <n v="8.3333333333333329E-2"/>
    <n v="0.10833333333333334"/>
  </r>
  <r>
    <x v="5"/>
    <n v="0"/>
    <n v="15"/>
    <x v="5"/>
    <n v="24"/>
    <x v="3"/>
    <n v="39"/>
    <n v="0"/>
    <n v="0.54166666666666663"/>
    <n v="0.27083333333333331"/>
  </r>
  <r>
    <x v="6"/>
    <n v="0"/>
    <n v="15"/>
    <x v="6"/>
    <n v="24"/>
    <x v="5"/>
    <n v="39"/>
    <n v="0"/>
    <n v="0.25"/>
    <n v="0.125"/>
  </r>
  <r>
    <x v="7"/>
    <n v="4"/>
    <n v="15"/>
    <x v="7"/>
    <n v="24"/>
    <x v="6"/>
    <n v="39"/>
    <n v="0.26666666666666666"/>
    <n v="0.33333333333333331"/>
    <n v="0.3"/>
  </r>
  <r>
    <x v="8"/>
    <n v="8"/>
    <n v="15"/>
    <x v="8"/>
    <n v="24"/>
    <x v="7"/>
    <n v="39"/>
    <n v="0.53333333333333333"/>
    <n v="0.70833333333333337"/>
    <n v="0.62083333333333335"/>
  </r>
  <r>
    <x v="9"/>
    <n v="9"/>
    <n v="15"/>
    <x v="9"/>
    <n v="24"/>
    <x v="8"/>
    <n v="39"/>
    <n v="0.6"/>
    <n v="0.45833333333333331"/>
    <n v="0.52916666666666667"/>
  </r>
  <r>
    <x v="10"/>
    <n v="0"/>
    <n v="15"/>
    <x v="10"/>
    <n v="24"/>
    <x v="9"/>
    <n v="39"/>
    <n v="0"/>
    <n v="0"/>
    <n v="0"/>
  </r>
  <r>
    <x v="11"/>
    <n v="9"/>
    <n v="15"/>
    <x v="11"/>
    <n v="24"/>
    <x v="10"/>
    <n v="39"/>
    <n v="0.6"/>
    <n v="0.875"/>
    <n v="0.73750000000000004"/>
  </r>
  <r>
    <x v="12"/>
    <n v="10"/>
    <n v="15"/>
    <x v="3"/>
    <n v="24"/>
    <x v="1"/>
    <n v="39"/>
    <n v="0.66666666666666663"/>
    <n v="0.375"/>
    <n v="0.52083333333333326"/>
  </r>
  <r>
    <x v="13"/>
    <n v="12"/>
    <n v="15"/>
    <x v="5"/>
    <n v="24"/>
    <x v="7"/>
    <n v="39"/>
    <n v="0.8"/>
    <n v="0.54166666666666663"/>
    <n v="0.67083333333333339"/>
  </r>
  <r>
    <x v="14"/>
    <n v="1"/>
    <n v="15"/>
    <x v="7"/>
    <n v="24"/>
    <x v="11"/>
    <n v="39"/>
    <n v="6.6666666666666666E-2"/>
    <n v="0.33333333333333331"/>
    <n v="0.19999999999999998"/>
  </r>
  <r>
    <x v="15"/>
    <n v="14"/>
    <n v="15"/>
    <x v="12"/>
    <n v="24"/>
    <x v="12"/>
    <n v="39"/>
    <n v="0.93333333333333335"/>
    <n v="1.5"/>
    <n v="1.2166666666666668"/>
  </r>
  <r>
    <x v="16"/>
    <n v="7"/>
    <n v="15"/>
    <x v="9"/>
    <n v="24"/>
    <x v="13"/>
    <n v="39"/>
    <n v="0.46666666666666667"/>
    <n v="0.45833333333333331"/>
    <n v="0.46250000000000002"/>
  </r>
  <r>
    <x v="17"/>
    <n v="0"/>
    <n v="15"/>
    <x v="10"/>
    <n v="24"/>
    <x v="9"/>
    <n v="39"/>
    <n v="0"/>
    <n v="0"/>
    <n v="0"/>
  </r>
  <r>
    <x v="18"/>
    <n v="2"/>
    <n v="15"/>
    <x v="13"/>
    <n v="24"/>
    <x v="11"/>
    <n v="39"/>
    <n v="0.13333333333333333"/>
    <n v="0.29166666666666669"/>
    <n v="0.21250000000000002"/>
  </r>
  <r>
    <x v="19"/>
    <n v="0"/>
    <n v="15"/>
    <x v="10"/>
    <n v="24"/>
    <x v="9"/>
    <n v="39"/>
    <n v="0"/>
    <n v="0"/>
    <n v="0"/>
  </r>
  <r>
    <x v="20"/>
    <n v="0"/>
    <n v="15"/>
    <x v="10"/>
    <n v="24"/>
    <x v="9"/>
    <n v="39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82BA5-B0DC-5D4D-BB0A-1D9525B1098E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D1:F23" firstHeaderRow="0" firstDataRow="1" firstDataCol="1"/>
  <pivotFields count="10">
    <pivotField axis="axisRow" showAll="0">
      <items count="22">
        <item x="2"/>
        <item x="3"/>
        <item x="7"/>
        <item x="6"/>
        <item x="16"/>
        <item x="20"/>
        <item x="5"/>
        <item x="10"/>
        <item x="9"/>
        <item x="13"/>
        <item x="14"/>
        <item x="1"/>
        <item x="18"/>
        <item x="4"/>
        <item x="0"/>
        <item x="8"/>
        <item x="17"/>
        <item x="19"/>
        <item x="12"/>
        <item x="11"/>
        <item x="15"/>
        <item t="default"/>
      </items>
    </pivotField>
    <pivotField showAll="0"/>
    <pivotField numFmtId="1" showAll="0"/>
    <pivotField showAll="0">
      <items count="15">
        <item x="10"/>
        <item x="4"/>
        <item x="6"/>
        <item x="13"/>
        <item x="7"/>
        <item x="3"/>
        <item x="9"/>
        <item x="5"/>
        <item x="8"/>
        <item x="1"/>
        <item x="11"/>
        <item x="0"/>
        <item x="2"/>
        <item x="12"/>
        <item t="default"/>
      </items>
    </pivotField>
    <pivotField showAll="0"/>
    <pivotField dataField="1" showAll="0">
      <items count="15">
        <item x="9"/>
        <item x="4"/>
        <item x="5"/>
        <item x="11"/>
        <item x="6"/>
        <item x="3"/>
        <item x="13"/>
        <item x="1"/>
        <item x="8"/>
        <item x="7"/>
        <item x="10"/>
        <item x="0"/>
        <item x="2"/>
        <item x="12"/>
        <item t="default"/>
      </items>
    </pivotField>
    <pivotField dataField="1" numFmtId="1" showAll="0"/>
    <pivotField numFmtId="9" showAll="0"/>
    <pivotField numFmtId="9" showAll="0"/>
    <pivotField numFmtId="9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Completed Workouts" fld="5" baseField="0" baseItem="0"/>
    <dataField name="Sum of Total Required Workouts" fld="6" baseField="0" baseItem="0"/>
  </dataFields>
  <chartFormats count="32">
    <chartFormat chart="1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6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6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6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6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6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65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66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67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6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69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7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7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72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73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74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75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76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77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78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BF890-BD84-2B4F-9746-0255ADA3281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23" firstHeaderRow="1" firstDataRow="1" firstDataCol="1"/>
  <pivotFields count="10">
    <pivotField axis="axisRow" showAll="0">
      <items count="22">
        <item x="2"/>
        <item x="3"/>
        <item x="7"/>
        <item x="6"/>
        <item x="16"/>
        <item x="20"/>
        <item x="5"/>
        <item x="10"/>
        <item x="9"/>
        <item x="13"/>
        <item x="14"/>
        <item x="1"/>
        <item x="18"/>
        <item x="4"/>
        <item x="0"/>
        <item x="8"/>
        <item x="17"/>
        <item x="19"/>
        <item x="12"/>
        <item x="11"/>
        <item x="15"/>
        <item t="default"/>
      </items>
    </pivotField>
    <pivotField showAll="0"/>
    <pivotField numFmtId="1" showAll="0"/>
    <pivotField showAll="0">
      <items count="15">
        <item x="10"/>
        <item x="4"/>
        <item x="6"/>
        <item x="13"/>
        <item x="7"/>
        <item x="3"/>
        <item x="9"/>
        <item x="5"/>
        <item x="8"/>
        <item x="1"/>
        <item x="11"/>
        <item x="0"/>
        <item x="2"/>
        <item x="12"/>
        <item t="default"/>
      </items>
    </pivotField>
    <pivotField showAll="0"/>
    <pivotField dataField="1" showAll="0">
      <items count="15">
        <item x="9"/>
        <item x="4"/>
        <item x="5"/>
        <item x="11"/>
        <item x="6"/>
        <item x="3"/>
        <item x="13"/>
        <item x="1"/>
        <item x="8"/>
        <item x="7"/>
        <item x="10"/>
        <item x="0"/>
        <item x="2"/>
        <item x="12"/>
        <item t="default"/>
      </items>
    </pivotField>
    <pivotField numFmtId="1" showAll="0"/>
    <pivotField numFmtId="9" showAll="0"/>
    <pivotField numFmtId="9" showAll="0"/>
    <pivotField numFmtId="9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Total Completed Workouts" fld="5" baseField="0" baseItem="0"/>
  </dataFields>
  <chartFormats count="24">
    <chartFormat chart="1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6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6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6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6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6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65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66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67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6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69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7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7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72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73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74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75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76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77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78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1DDD6D-5264-0F4A-A4AA-0D09802AB76C}" name="Table6" displayName="Table6" ref="A1:J22" totalsRowShown="0">
  <autoFilter ref="A1:J22" xr:uid="{4D1DDD6D-5264-0F4A-A4AA-0D09802AB7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97A2BD9-E061-E24D-A145-750FE0A24D1E}" name="Name" dataDxfId="3"/>
    <tableColumn id="2" xr3:uid="{5AB40BB0-0788-EB4E-8ECC-31478CA4252D}" name="Completed Soccer Workouts"/>
    <tableColumn id="3" xr3:uid="{9A8F827E-B3E2-A74F-A016-CE9D6835118C}" name="Required Soccer Workouts" dataDxfId="2"/>
    <tableColumn id="4" xr3:uid="{B5CA5104-607A-BD48-9E2D-9F9F4D84471E}" name="Completed Strength Workouts"/>
    <tableColumn id="5" xr3:uid="{050FD932-FB4E-A441-94F1-AD6A33AC0AF9}" name="Required Strength Workouts"/>
    <tableColumn id="6" xr3:uid="{60E404AF-51CC-4249-B740-05D942F36A92}" name="Total Completed Workouts">
      <calculatedColumnFormula>B2+D2</calculatedColumnFormula>
    </tableColumn>
    <tableColumn id="7" xr3:uid="{7051E235-9452-544C-9499-9CC873C8540E}" name="Total Required Workouts" dataDxfId="1">
      <calculatedColumnFormula>C2+E2</calculatedColumnFormula>
    </tableColumn>
    <tableColumn id="8" xr3:uid="{8361826C-C616-944E-BA71-DE95DCC78145}" name="Soccer Workout Percentage" dataDxfId="0" dataCellStyle="Percent">
      <calculatedColumnFormula>Table6[[#This Row],[Completed Soccer Workouts]]/Table6[[#This Row],[Required Soccer Workouts]]</calculatedColumnFormula>
    </tableColumn>
    <tableColumn id="9" xr3:uid="{BC9A77E3-8072-6547-9418-54986B50E93A}" name="Strength Workout Percentage" dataCellStyle="Percent">
      <calculatedColumnFormula>Table6[[#This Row],[Completed Strength Workouts]]/Table6[[#This Row],[Required Strength Workouts]]</calculatedColumnFormula>
    </tableColumn>
    <tableColumn id="10" xr3:uid="{3A0BFE57-941B-2D4E-AED1-833E30ABFE0F}" name="Overall Workout Percentage" dataCellStyle="Percent">
      <calculatedColumnFormula>AVERAGE(Table6[[#This Row],[Soccer Workout Percentage]:[Strength Workout Percentage]])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G10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F67" sqref="AF67:AF69"/>
    </sheetView>
  </sheetViews>
  <sheetFormatPr baseColWidth="10" defaultColWidth="12.6640625" defaultRowHeight="15.75" customHeight="1" x14ac:dyDescent="0.15"/>
  <cols>
    <col min="1" max="1" width="20.83203125" customWidth="1"/>
    <col min="2" max="2" width="7.33203125" customWidth="1"/>
    <col min="3" max="3" width="14.83203125" customWidth="1"/>
    <col min="4" max="26" width="3.1640625" customWidth="1"/>
    <col min="27" max="27" width="3.6640625" customWidth="1"/>
    <col min="28" max="30" width="5.6640625" customWidth="1"/>
    <col min="31" max="31" width="21" customWidth="1"/>
    <col min="32" max="32" width="19.1640625" customWidth="1"/>
    <col min="33" max="35" width="5.1640625" customWidth="1"/>
    <col min="36" max="53" width="3.6640625" customWidth="1"/>
    <col min="54" max="56" width="6.1640625" customWidth="1"/>
    <col min="57" max="59" width="8.1640625" customWidth="1"/>
  </cols>
  <sheetData>
    <row r="1" spans="1:59" ht="20" thickBot="1" x14ac:dyDescent="0.25">
      <c r="A1" s="1"/>
      <c r="B1" s="60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2"/>
      <c r="AB1" s="64" t="s">
        <v>1</v>
      </c>
      <c r="AC1" s="46"/>
      <c r="AD1" s="47"/>
      <c r="AE1" s="39" t="s">
        <v>63</v>
      </c>
      <c r="AF1" s="39" t="s">
        <v>64</v>
      </c>
      <c r="AG1" s="63" t="s">
        <v>2</v>
      </c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2"/>
      <c r="BB1" s="64" t="s">
        <v>1</v>
      </c>
      <c r="BC1" s="46"/>
      <c r="BD1" s="51"/>
      <c r="BE1" s="67" t="s">
        <v>3</v>
      </c>
      <c r="BF1" s="61"/>
      <c r="BG1" s="62"/>
    </row>
    <row r="2" spans="1:59" ht="19" x14ac:dyDescent="0.2">
      <c r="A2" s="68" t="s">
        <v>4</v>
      </c>
      <c r="B2" s="69"/>
      <c r="C2" s="81" t="s">
        <v>5</v>
      </c>
      <c r="D2" s="45" t="s">
        <v>6</v>
      </c>
      <c r="E2" s="70"/>
      <c r="F2" s="51"/>
      <c r="G2" s="45" t="s">
        <v>7</v>
      </c>
      <c r="H2" s="70"/>
      <c r="I2" s="51"/>
      <c r="J2" s="45" t="s">
        <v>8</v>
      </c>
      <c r="K2" s="70"/>
      <c r="L2" s="51"/>
      <c r="M2" s="45" t="s">
        <v>9</v>
      </c>
      <c r="N2" s="70"/>
      <c r="O2" s="51"/>
      <c r="P2" s="45" t="s">
        <v>10</v>
      </c>
      <c r="Q2" s="70"/>
      <c r="R2" s="51"/>
      <c r="S2" s="45" t="s">
        <v>11</v>
      </c>
      <c r="T2" s="70"/>
      <c r="U2" s="51"/>
      <c r="V2" s="45" t="s">
        <v>12</v>
      </c>
      <c r="W2" s="70"/>
      <c r="X2" s="51"/>
      <c r="Y2" s="45" t="s">
        <v>13</v>
      </c>
      <c r="Z2" s="70"/>
      <c r="AA2" s="51"/>
      <c r="AB2" s="65"/>
      <c r="AC2" s="36"/>
      <c r="AD2" s="49"/>
      <c r="AE2" s="40"/>
      <c r="AF2" s="40"/>
      <c r="AG2" s="77" t="s">
        <v>5</v>
      </c>
      <c r="AH2" s="70"/>
      <c r="AI2" s="78"/>
      <c r="AJ2" s="45" t="s">
        <v>14</v>
      </c>
      <c r="AK2" s="46"/>
      <c r="AL2" s="51"/>
      <c r="AM2" s="45" t="s">
        <v>15</v>
      </c>
      <c r="AN2" s="46"/>
      <c r="AO2" s="51"/>
      <c r="AP2" s="45" t="s">
        <v>16</v>
      </c>
      <c r="AQ2" s="46"/>
      <c r="AR2" s="51"/>
      <c r="AS2" s="45" t="s">
        <v>17</v>
      </c>
      <c r="AT2" s="46"/>
      <c r="AU2" s="51"/>
      <c r="AV2" s="45" t="s">
        <v>18</v>
      </c>
      <c r="AW2" s="46"/>
      <c r="AX2" s="51"/>
      <c r="AY2" s="45" t="s">
        <v>19</v>
      </c>
      <c r="AZ2" s="46"/>
      <c r="BA2" s="51"/>
      <c r="BB2" s="65"/>
      <c r="BC2" s="36"/>
      <c r="BD2" s="53"/>
      <c r="BE2" s="2"/>
      <c r="BF2" s="2"/>
      <c r="BG2" s="2"/>
    </row>
    <row r="3" spans="1:59" ht="20" thickBot="1" x14ac:dyDescent="0.25">
      <c r="A3" s="66"/>
      <c r="B3" s="43"/>
      <c r="C3" s="55"/>
      <c r="D3" s="42" t="s">
        <v>20</v>
      </c>
      <c r="E3" s="43"/>
      <c r="F3" s="55"/>
      <c r="G3" s="42" t="s">
        <v>21</v>
      </c>
      <c r="H3" s="43"/>
      <c r="I3" s="55"/>
      <c r="J3" s="42" t="s">
        <v>22</v>
      </c>
      <c r="K3" s="43"/>
      <c r="L3" s="55"/>
      <c r="M3" s="42" t="s">
        <v>23</v>
      </c>
      <c r="N3" s="43"/>
      <c r="O3" s="55"/>
      <c r="P3" s="42" t="s">
        <v>24</v>
      </c>
      <c r="Q3" s="43"/>
      <c r="R3" s="55"/>
      <c r="S3" s="42" t="s">
        <v>25</v>
      </c>
      <c r="T3" s="43"/>
      <c r="U3" s="55"/>
      <c r="V3" s="42" t="s">
        <v>26</v>
      </c>
      <c r="W3" s="43"/>
      <c r="X3" s="55"/>
      <c r="Y3" s="42" t="s">
        <v>27</v>
      </c>
      <c r="Z3" s="43"/>
      <c r="AA3" s="55"/>
      <c r="AB3" s="66"/>
      <c r="AC3" s="43"/>
      <c r="AD3" s="44"/>
      <c r="AE3" s="41"/>
      <c r="AF3" s="41"/>
      <c r="AG3" s="79"/>
      <c r="AH3" s="59"/>
      <c r="AI3" s="80"/>
      <c r="AJ3" s="42" t="s">
        <v>28</v>
      </c>
      <c r="AK3" s="43"/>
      <c r="AL3" s="55"/>
      <c r="AM3" s="42" t="s">
        <v>29</v>
      </c>
      <c r="AN3" s="43"/>
      <c r="AO3" s="55"/>
      <c r="AP3" s="42" t="s">
        <v>30</v>
      </c>
      <c r="AQ3" s="43"/>
      <c r="AR3" s="55"/>
      <c r="AS3" s="42" t="s">
        <v>31</v>
      </c>
      <c r="AT3" s="43"/>
      <c r="AU3" s="55"/>
      <c r="AV3" s="42" t="s">
        <v>32</v>
      </c>
      <c r="AW3" s="43"/>
      <c r="AX3" s="55"/>
      <c r="AY3" s="42" t="s">
        <v>33</v>
      </c>
      <c r="AZ3" s="43"/>
      <c r="BA3" s="55"/>
      <c r="BB3" s="66"/>
      <c r="BC3" s="43"/>
      <c r="BD3" s="55"/>
      <c r="BE3" s="2"/>
      <c r="BF3" s="2"/>
      <c r="BG3" s="2"/>
    </row>
    <row r="4" spans="1:59" ht="19" x14ac:dyDescent="0.2">
      <c r="A4" s="74" t="s">
        <v>34</v>
      </c>
      <c r="B4" s="71" t="s">
        <v>35</v>
      </c>
      <c r="C4" s="3" t="s">
        <v>36</v>
      </c>
      <c r="D4" s="4" t="b">
        <v>0</v>
      </c>
      <c r="E4" s="3" t="b">
        <v>0</v>
      </c>
      <c r="F4" s="5" t="b">
        <v>0</v>
      </c>
      <c r="G4" s="4" t="b">
        <v>0</v>
      </c>
      <c r="H4" s="3" t="b">
        <v>0</v>
      </c>
      <c r="I4" s="5" t="b">
        <v>0</v>
      </c>
      <c r="J4" s="4" t="b">
        <v>0</v>
      </c>
      <c r="K4" s="3" t="b">
        <v>0</v>
      </c>
      <c r="L4" s="5" t="b">
        <v>0</v>
      </c>
      <c r="M4" s="4" t="b">
        <v>0</v>
      </c>
      <c r="N4" s="3" t="b">
        <v>0</v>
      </c>
      <c r="O4" s="5" t="b">
        <v>0</v>
      </c>
      <c r="P4" s="4" t="b">
        <v>1</v>
      </c>
      <c r="Q4" s="3" t="b">
        <v>1</v>
      </c>
      <c r="R4" s="5" t="b">
        <v>1</v>
      </c>
      <c r="S4" s="4" t="b">
        <v>1</v>
      </c>
      <c r="T4" s="3" t="b">
        <v>1</v>
      </c>
      <c r="U4" s="5" t="b">
        <v>1</v>
      </c>
      <c r="V4" s="4" t="b">
        <v>1</v>
      </c>
      <c r="W4" s="3" t="b">
        <v>1</v>
      </c>
      <c r="X4" s="5" t="b">
        <v>1</v>
      </c>
      <c r="Y4" s="4" t="b">
        <v>1</v>
      </c>
      <c r="Z4" s="3" t="b">
        <v>1</v>
      </c>
      <c r="AA4" s="3" t="b">
        <v>1</v>
      </c>
      <c r="AB4" s="45">
        <f t="shared" ref="AB4:AB66" si="0">COUNTIF(D4:AA4,TRUE)</f>
        <v>12</v>
      </c>
      <c r="AC4" s="46"/>
      <c r="AD4" s="47"/>
      <c r="AE4" s="33">
        <f>COUNTA(D5:AA6)</f>
        <v>39</v>
      </c>
      <c r="AF4" s="33">
        <f>SUM(AB4:AD6)</f>
        <v>39</v>
      </c>
      <c r="AG4" s="50" t="s">
        <v>37</v>
      </c>
      <c r="AH4" s="46"/>
      <c r="AI4" s="51"/>
      <c r="AJ4" s="4" t="b">
        <v>0</v>
      </c>
      <c r="AK4" s="3" t="b">
        <v>0</v>
      </c>
      <c r="AL4" s="5" t="b">
        <v>0</v>
      </c>
      <c r="AM4" s="4" t="b">
        <v>0</v>
      </c>
      <c r="AN4" s="3" t="b">
        <v>0</v>
      </c>
      <c r="AO4" s="5" t="b">
        <v>0</v>
      </c>
      <c r="AP4" s="4" t="b">
        <v>0</v>
      </c>
      <c r="AQ4" s="3" t="b">
        <v>0</v>
      </c>
      <c r="AR4" s="5" t="b">
        <v>0</v>
      </c>
      <c r="AS4" s="4" t="b">
        <v>0</v>
      </c>
      <c r="AT4" s="3" t="b">
        <v>0</v>
      </c>
      <c r="AU4" s="5" t="b">
        <v>0</v>
      </c>
      <c r="AV4" s="4" t="b">
        <v>0</v>
      </c>
      <c r="AW4" s="3" t="b">
        <v>0</v>
      </c>
      <c r="AX4" s="5" t="b">
        <v>0</v>
      </c>
      <c r="AY4" s="4" t="b">
        <v>0</v>
      </c>
      <c r="AZ4" s="3" t="b">
        <v>0</v>
      </c>
      <c r="BA4" s="5" t="b">
        <v>0</v>
      </c>
      <c r="BB4" s="57">
        <f t="shared" ref="BB4:BB66" si="1">COUNTIF(AJ4:BA4,TRUE)</f>
        <v>0</v>
      </c>
      <c r="BC4" s="46"/>
      <c r="BD4" s="51"/>
      <c r="BE4" s="2"/>
      <c r="BF4" s="2"/>
      <c r="BG4" s="2"/>
    </row>
    <row r="5" spans="1:59" ht="19" x14ac:dyDescent="0.2">
      <c r="A5" s="72"/>
      <c r="B5" s="72"/>
      <c r="C5" s="6" t="s">
        <v>38</v>
      </c>
      <c r="D5" s="7" t="b">
        <v>1</v>
      </c>
      <c r="E5" s="6" t="b">
        <v>1</v>
      </c>
      <c r="F5" s="8" t="b">
        <v>1</v>
      </c>
      <c r="G5" s="7" t="b">
        <v>1</v>
      </c>
      <c r="H5" s="6" t="b">
        <v>1</v>
      </c>
      <c r="I5" s="8" t="b">
        <v>1</v>
      </c>
      <c r="J5" s="7" t="b">
        <v>1</v>
      </c>
      <c r="K5" s="6" t="b">
        <v>1</v>
      </c>
      <c r="L5" s="8" t="b">
        <v>1</v>
      </c>
      <c r="M5" s="7" t="b">
        <v>1</v>
      </c>
      <c r="N5" s="6" t="b">
        <v>1</v>
      </c>
      <c r="O5" s="8" t="b">
        <v>1</v>
      </c>
      <c r="P5" s="7" t="b">
        <v>0</v>
      </c>
      <c r="Q5" s="6" t="b">
        <v>0</v>
      </c>
      <c r="R5" s="8" t="b">
        <v>0</v>
      </c>
      <c r="S5" s="7" t="b">
        <v>0</v>
      </c>
      <c r="T5" s="6" t="b">
        <v>0</v>
      </c>
      <c r="U5" s="8" t="b">
        <v>0</v>
      </c>
      <c r="V5" s="7" t="b">
        <v>0</v>
      </c>
      <c r="W5" s="6" t="b">
        <v>0</v>
      </c>
      <c r="X5" s="8" t="b">
        <v>0</v>
      </c>
      <c r="Y5" s="7" t="b">
        <v>0</v>
      </c>
      <c r="Z5" s="6" t="b">
        <v>0</v>
      </c>
      <c r="AA5" s="6" t="b">
        <v>0</v>
      </c>
      <c r="AB5" s="48">
        <f t="shared" si="0"/>
        <v>12</v>
      </c>
      <c r="AC5" s="36"/>
      <c r="AD5" s="49"/>
      <c r="AE5" s="34"/>
      <c r="AF5" s="34"/>
      <c r="AG5" s="52" t="s">
        <v>39</v>
      </c>
      <c r="AH5" s="36"/>
      <c r="AI5" s="53"/>
      <c r="AJ5" s="10" t="b">
        <v>0</v>
      </c>
      <c r="AK5" s="9" t="b">
        <v>0</v>
      </c>
      <c r="AL5" s="11"/>
      <c r="AM5" s="10" t="b">
        <v>0</v>
      </c>
      <c r="AN5" s="9" t="b">
        <v>0</v>
      </c>
      <c r="AO5" s="11"/>
      <c r="AP5" s="10" t="b">
        <v>0</v>
      </c>
      <c r="AQ5" s="9" t="b">
        <v>0</v>
      </c>
      <c r="AR5" s="11"/>
      <c r="AS5" s="10" t="b">
        <v>0</v>
      </c>
      <c r="AT5" s="9" t="b">
        <v>0</v>
      </c>
      <c r="AU5" s="11"/>
      <c r="AV5" s="10" t="b">
        <v>0</v>
      </c>
      <c r="AW5" s="9" t="b">
        <v>0</v>
      </c>
      <c r="AX5" s="11"/>
      <c r="AY5" s="10" t="b">
        <v>0</v>
      </c>
      <c r="AZ5" s="9" t="b">
        <v>0</v>
      </c>
      <c r="BA5" s="11"/>
      <c r="BB5" s="58">
        <f t="shared" si="1"/>
        <v>0</v>
      </c>
      <c r="BC5" s="36"/>
      <c r="BD5" s="53"/>
      <c r="BE5" s="2"/>
      <c r="BF5" s="2"/>
      <c r="BG5" s="2"/>
    </row>
    <row r="6" spans="1:59" ht="20" thickBot="1" x14ac:dyDescent="0.25">
      <c r="A6" s="73"/>
      <c r="B6" s="72"/>
      <c r="C6" s="12" t="s">
        <v>39</v>
      </c>
      <c r="D6" s="13" t="b">
        <v>1</v>
      </c>
      <c r="E6" s="12"/>
      <c r="F6" s="14"/>
      <c r="G6" s="13" t="b">
        <v>1</v>
      </c>
      <c r="H6" s="12" t="b">
        <v>1</v>
      </c>
      <c r="I6" s="14"/>
      <c r="J6" s="13" t="b">
        <v>1</v>
      </c>
      <c r="K6" s="12" t="b">
        <v>1</v>
      </c>
      <c r="L6" s="14"/>
      <c r="M6" s="13" t="b">
        <v>1</v>
      </c>
      <c r="N6" s="12" t="b">
        <v>1</v>
      </c>
      <c r="O6" s="14"/>
      <c r="P6" s="13" t="b">
        <v>1</v>
      </c>
      <c r="Q6" s="12" t="b">
        <v>1</v>
      </c>
      <c r="R6" s="14"/>
      <c r="S6" s="13" t="b">
        <v>1</v>
      </c>
      <c r="T6" s="12" t="b">
        <v>1</v>
      </c>
      <c r="U6" s="14"/>
      <c r="V6" s="13" t="b">
        <v>1</v>
      </c>
      <c r="W6" s="12" t="b">
        <v>1</v>
      </c>
      <c r="X6" s="14"/>
      <c r="Y6" s="13" t="b">
        <v>1</v>
      </c>
      <c r="Z6" s="12" t="b">
        <v>1</v>
      </c>
      <c r="AA6" s="12"/>
      <c r="AB6" s="42">
        <f t="shared" si="0"/>
        <v>15</v>
      </c>
      <c r="AC6" s="43"/>
      <c r="AD6" s="44"/>
      <c r="AE6" s="35"/>
      <c r="AF6" s="35"/>
      <c r="AG6" s="54" t="s">
        <v>40</v>
      </c>
      <c r="AH6" s="43"/>
      <c r="AI6" s="55"/>
      <c r="AJ6" s="16" t="b">
        <v>0</v>
      </c>
      <c r="AK6" s="15" t="b">
        <v>0</v>
      </c>
      <c r="AL6" s="17"/>
      <c r="AM6" s="16" t="b">
        <v>0</v>
      </c>
      <c r="AN6" s="15" t="b">
        <v>0</v>
      </c>
      <c r="AO6" s="17"/>
      <c r="AP6" s="16" t="b">
        <v>0</v>
      </c>
      <c r="AQ6" s="15" t="b">
        <v>0</v>
      </c>
      <c r="AR6" s="17" t="b">
        <v>0</v>
      </c>
      <c r="AS6" s="16" t="b">
        <v>0</v>
      </c>
      <c r="AT6" s="15" t="b">
        <v>0</v>
      </c>
      <c r="AU6" s="17" t="b">
        <v>0</v>
      </c>
      <c r="AV6" s="16" t="b">
        <v>0</v>
      </c>
      <c r="AW6" s="15" t="b">
        <v>0</v>
      </c>
      <c r="AX6" s="17" t="b">
        <v>0</v>
      </c>
      <c r="AY6" s="16" t="b">
        <v>0</v>
      </c>
      <c r="AZ6" s="15" t="b">
        <v>0</v>
      </c>
      <c r="BA6" s="17" t="b">
        <v>0</v>
      </c>
      <c r="BB6" s="56">
        <f t="shared" si="1"/>
        <v>0</v>
      </c>
      <c r="BC6" s="59"/>
      <c r="BD6" s="55"/>
      <c r="BE6" s="2"/>
      <c r="BF6" s="2"/>
      <c r="BG6" s="2"/>
    </row>
    <row r="7" spans="1:59" ht="19" x14ac:dyDescent="0.2">
      <c r="A7" s="74" t="s">
        <v>41</v>
      </c>
      <c r="B7" s="72"/>
      <c r="C7" s="3" t="s">
        <v>36</v>
      </c>
      <c r="D7" s="4" t="b">
        <v>0</v>
      </c>
      <c r="E7" s="3" t="b">
        <v>0</v>
      </c>
      <c r="F7" s="5" t="b">
        <v>0</v>
      </c>
      <c r="G7" s="4" t="b">
        <v>0</v>
      </c>
      <c r="H7" s="3" t="b">
        <v>0</v>
      </c>
      <c r="I7" s="5" t="b">
        <v>0</v>
      </c>
      <c r="J7" s="4" t="b">
        <v>0</v>
      </c>
      <c r="K7" s="3" t="b">
        <v>0</v>
      </c>
      <c r="L7" s="5" t="b">
        <v>0</v>
      </c>
      <c r="M7" s="4" t="b">
        <v>0</v>
      </c>
      <c r="N7" s="3" t="b">
        <v>0</v>
      </c>
      <c r="O7" s="5" t="b">
        <v>0</v>
      </c>
      <c r="P7" s="4" t="b">
        <v>0</v>
      </c>
      <c r="Q7" s="3" t="b">
        <v>0</v>
      </c>
      <c r="R7" s="5" t="b">
        <v>0</v>
      </c>
      <c r="S7" s="4" t="b">
        <v>0</v>
      </c>
      <c r="T7" s="3" t="b">
        <v>0</v>
      </c>
      <c r="U7" s="5" t="b">
        <v>0</v>
      </c>
      <c r="V7" s="4" t="b">
        <v>0</v>
      </c>
      <c r="W7" s="3" t="b">
        <v>0</v>
      </c>
      <c r="X7" s="5" t="b">
        <v>0</v>
      </c>
      <c r="Y7" s="4" t="b">
        <v>0</v>
      </c>
      <c r="Z7" s="3" t="b">
        <v>0</v>
      </c>
      <c r="AA7" s="5" t="b">
        <v>0</v>
      </c>
      <c r="AB7" s="45">
        <f t="shared" si="0"/>
        <v>0</v>
      </c>
      <c r="AC7" s="46"/>
      <c r="AD7" s="47"/>
      <c r="AE7" s="33">
        <f>COUNTA(D8:AA9)</f>
        <v>39</v>
      </c>
      <c r="AF7" s="33">
        <f>SUM(AB7:AD9)</f>
        <v>19</v>
      </c>
      <c r="AG7" s="50" t="s">
        <v>37</v>
      </c>
      <c r="AH7" s="46"/>
      <c r="AI7" s="51"/>
      <c r="AJ7" s="4" t="b">
        <v>0</v>
      </c>
      <c r="AK7" s="3" t="b">
        <v>0</v>
      </c>
      <c r="AL7" s="5" t="b">
        <v>0</v>
      </c>
      <c r="AM7" s="4" t="b">
        <v>0</v>
      </c>
      <c r="AN7" s="3" t="b">
        <v>0</v>
      </c>
      <c r="AO7" s="5" t="b">
        <v>0</v>
      </c>
      <c r="AP7" s="4" t="b">
        <v>0</v>
      </c>
      <c r="AQ7" s="3" t="b">
        <v>0</v>
      </c>
      <c r="AR7" s="5" t="b">
        <v>0</v>
      </c>
      <c r="AS7" s="4" t="b">
        <v>0</v>
      </c>
      <c r="AT7" s="3" t="b">
        <v>0</v>
      </c>
      <c r="AU7" s="5" t="b">
        <v>0</v>
      </c>
      <c r="AV7" s="4" t="b">
        <v>0</v>
      </c>
      <c r="AW7" s="3" t="b">
        <v>0</v>
      </c>
      <c r="AX7" s="5" t="b">
        <v>0</v>
      </c>
      <c r="AY7" s="4" t="b">
        <v>0</v>
      </c>
      <c r="AZ7" s="3" t="b">
        <v>0</v>
      </c>
      <c r="BA7" s="5" t="b">
        <v>0</v>
      </c>
      <c r="BB7" s="57">
        <f t="shared" si="1"/>
        <v>0</v>
      </c>
      <c r="BC7" s="46"/>
      <c r="BD7" s="51"/>
      <c r="BE7" s="2"/>
      <c r="BF7" s="2"/>
      <c r="BG7" s="2"/>
    </row>
    <row r="8" spans="1:59" ht="19" x14ac:dyDescent="0.2">
      <c r="A8" s="72"/>
      <c r="B8" s="72"/>
      <c r="C8" s="6" t="s">
        <v>38</v>
      </c>
      <c r="D8" s="7" t="b">
        <v>1</v>
      </c>
      <c r="E8" s="6" t="b">
        <v>1</v>
      </c>
      <c r="F8" s="8" t="b">
        <v>1</v>
      </c>
      <c r="G8" s="7" t="b">
        <v>1</v>
      </c>
      <c r="H8" s="6" t="b">
        <v>1</v>
      </c>
      <c r="I8" s="8" t="b">
        <v>1</v>
      </c>
      <c r="J8" s="7" t="b">
        <v>1</v>
      </c>
      <c r="K8" s="6" t="b">
        <v>1</v>
      </c>
      <c r="L8" s="8" t="b">
        <v>0</v>
      </c>
      <c r="M8" s="7" t="b">
        <v>1</v>
      </c>
      <c r="N8" s="6" t="b">
        <v>1</v>
      </c>
      <c r="O8" s="8" t="b">
        <v>0</v>
      </c>
      <c r="P8" s="7" t="b">
        <v>1</v>
      </c>
      <c r="Q8" s="6" t="b">
        <v>1</v>
      </c>
      <c r="R8" s="8" t="b">
        <v>1</v>
      </c>
      <c r="S8" s="7" t="b">
        <v>1</v>
      </c>
      <c r="T8" s="6" t="b">
        <v>0</v>
      </c>
      <c r="U8" s="8" t="b">
        <v>0</v>
      </c>
      <c r="V8" s="7" t="b">
        <v>1</v>
      </c>
      <c r="W8" s="6" t="b">
        <v>1</v>
      </c>
      <c r="X8" s="8" t="b">
        <v>1</v>
      </c>
      <c r="Y8" s="7" t="b">
        <v>1</v>
      </c>
      <c r="Z8" s="6" t="b">
        <v>1</v>
      </c>
      <c r="AA8" s="8" t="b">
        <v>0</v>
      </c>
      <c r="AB8" s="48">
        <f t="shared" si="0"/>
        <v>19</v>
      </c>
      <c r="AC8" s="36"/>
      <c r="AD8" s="49"/>
      <c r="AE8" s="34"/>
      <c r="AF8" s="34"/>
      <c r="AG8" s="52" t="s">
        <v>39</v>
      </c>
      <c r="AH8" s="36"/>
      <c r="AI8" s="53"/>
      <c r="AJ8" s="10" t="b">
        <v>0</v>
      </c>
      <c r="AK8" s="9" t="b">
        <v>0</v>
      </c>
      <c r="AL8" s="11"/>
      <c r="AM8" s="10" t="b">
        <v>0</v>
      </c>
      <c r="AN8" s="9" t="b">
        <v>0</v>
      </c>
      <c r="AO8" s="11"/>
      <c r="AP8" s="10" t="b">
        <v>0</v>
      </c>
      <c r="AQ8" s="9" t="b">
        <v>0</v>
      </c>
      <c r="AR8" s="11"/>
      <c r="AS8" s="10" t="b">
        <v>0</v>
      </c>
      <c r="AT8" s="9" t="b">
        <v>0</v>
      </c>
      <c r="AU8" s="11"/>
      <c r="AV8" s="10" t="b">
        <v>0</v>
      </c>
      <c r="AW8" s="9" t="b">
        <v>0</v>
      </c>
      <c r="AX8" s="11"/>
      <c r="AY8" s="10" t="b">
        <v>0</v>
      </c>
      <c r="AZ8" s="9" t="b">
        <v>0</v>
      </c>
      <c r="BA8" s="11"/>
      <c r="BB8" s="58">
        <f t="shared" si="1"/>
        <v>0</v>
      </c>
      <c r="BC8" s="36"/>
      <c r="BD8" s="53"/>
      <c r="BE8" s="2"/>
      <c r="BF8" s="2"/>
      <c r="BG8" s="2"/>
    </row>
    <row r="9" spans="1:59" ht="20" thickBot="1" x14ac:dyDescent="0.25">
      <c r="A9" s="73"/>
      <c r="B9" s="72"/>
      <c r="C9" s="12" t="s">
        <v>39</v>
      </c>
      <c r="D9" s="13" t="b">
        <v>0</v>
      </c>
      <c r="E9" s="12"/>
      <c r="F9" s="14"/>
      <c r="G9" s="13" t="b">
        <v>0</v>
      </c>
      <c r="H9" s="12" t="b">
        <v>0</v>
      </c>
      <c r="I9" s="14"/>
      <c r="J9" s="13" t="b">
        <v>0</v>
      </c>
      <c r="K9" s="12" t="b">
        <v>0</v>
      </c>
      <c r="L9" s="14"/>
      <c r="M9" s="13" t="b">
        <v>0</v>
      </c>
      <c r="N9" s="12" t="b">
        <v>0</v>
      </c>
      <c r="O9" s="14"/>
      <c r="P9" s="13" t="b">
        <v>0</v>
      </c>
      <c r="Q9" s="12" t="b">
        <v>0</v>
      </c>
      <c r="R9" s="14"/>
      <c r="S9" s="13" t="b">
        <v>0</v>
      </c>
      <c r="T9" s="12" t="b">
        <v>0</v>
      </c>
      <c r="U9" s="14"/>
      <c r="V9" s="13" t="b">
        <v>0</v>
      </c>
      <c r="W9" s="12" t="b">
        <v>0</v>
      </c>
      <c r="X9" s="14"/>
      <c r="Y9" s="13" t="b">
        <v>0</v>
      </c>
      <c r="Z9" s="12" t="b">
        <v>0</v>
      </c>
      <c r="AA9" s="14"/>
      <c r="AB9" s="42">
        <f t="shared" si="0"/>
        <v>0</v>
      </c>
      <c r="AC9" s="43"/>
      <c r="AD9" s="44"/>
      <c r="AE9" s="35"/>
      <c r="AF9" s="35"/>
      <c r="AG9" s="54" t="s">
        <v>40</v>
      </c>
      <c r="AH9" s="43"/>
      <c r="AI9" s="55"/>
      <c r="AJ9" s="16" t="b">
        <v>0</v>
      </c>
      <c r="AK9" s="15" t="b">
        <v>0</v>
      </c>
      <c r="AL9" s="17"/>
      <c r="AM9" s="16" t="b">
        <v>0</v>
      </c>
      <c r="AN9" s="15" t="b">
        <v>0</v>
      </c>
      <c r="AO9" s="17"/>
      <c r="AP9" s="16" t="b">
        <v>0</v>
      </c>
      <c r="AQ9" s="15" t="b">
        <v>0</v>
      </c>
      <c r="AR9" s="17" t="b">
        <v>0</v>
      </c>
      <c r="AS9" s="16" t="b">
        <v>0</v>
      </c>
      <c r="AT9" s="15" t="b">
        <v>0</v>
      </c>
      <c r="AU9" s="17" t="b">
        <v>0</v>
      </c>
      <c r="AV9" s="16" t="b">
        <v>0</v>
      </c>
      <c r="AW9" s="15" t="b">
        <v>0</v>
      </c>
      <c r="AX9" s="17" t="b">
        <v>0</v>
      </c>
      <c r="AY9" s="16" t="b">
        <v>0</v>
      </c>
      <c r="AZ9" s="15" t="b">
        <v>0</v>
      </c>
      <c r="BA9" s="17" t="b">
        <v>0</v>
      </c>
      <c r="BB9" s="56">
        <f t="shared" si="1"/>
        <v>0</v>
      </c>
      <c r="BC9" s="43"/>
      <c r="BD9" s="55"/>
      <c r="BE9" s="2"/>
      <c r="BF9" s="2"/>
      <c r="BG9" s="2"/>
    </row>
    <row r="10" spans="1:59" ht="19" x14ac:dyDescent="0.2">
      <c r="A10" s="74" t="s">
        <v>42</v>
      </c>
      <c r="B10" s="72"/>
      <c r="C10" s="3" t="s">
        <v>36</v>
      </c>
      <c r="D10" s="4" t="b">
        <v>0</v>
      </c>
      <c r="E10" s="3" t="b">
        <v>0</v>
      </c>
      <c r="F10" s="5" t="b">
        <v>0</v>
      </c>
      <c r="G10" s="4" t="b">
        <v>0</v>
      </c>
      <c r="H10" s="3" t="b">
        <v>0</v>
      </c>
      <c r="I10" s="5" t="b">
        <v>0</v>
      </c>
      <c r="J10" s="4" t="b">
        <v>0</v>
      </c>
      <c r="K10" s="3" t="b">
        <v>0</v>
      </c>
      <c r="L10" s="5" t="b">
        <v>0</v>
      </c>
      <c r="M10" s="4" t="b">
        <v>0</v>
      </c>
      <c r="N10" s="3" t="b">
        <v>0</v>
      </c>
      <c r="O10" s="5" t="b">
        <v>0</v>
      </c>
      <c r="P10" s="4" t="b">
        <v>0</v>
      </c>
      <c r="Q10" s="3" t="b">
        <v>1</v>
      </c>
      <c r="R10" s="5" t="b">
        <v>0</v>
      </c>
      <c r="S10" s="4" t="b">
        <v>1</v>
      </c>
      <c r="T10" s="3" t="b">
        <v>1</v>
      </c>
      <c r="U10" s="5" t="b">
        <v>0</v>
      </c>
      <c r="V10" s="4" t="b">
        <v>1</v>
      </c>
      <c r="W10" s="3" t="b">
        <v>1</v>
      </c>
      <c r="X10" s="5" t="b">
        <v>0</v>
      </c>
      <c r="Y10" s="4" t="b">
        <v>1</v>
      </c>
      <c r="Z10" s="3" t="b">
        <v>0</v>
      </c>
      <c r="AA10" s="5" t="b">
        <v>0</v>
      </c>
      <c r="AB10" s="45">
        <f t="shared" si="0"/>
        <v>6</v>
      </c>
      <c r="AC10" s="46"/>
      <c r="AD10" s="47"/>
      <c r="AE10" s="33">
        <f>COUNTA(D11:AA12)</f>
        <v>39</v>
      </c>
      <c r="AF10" s="33">
        <f>SUM(AB10:AD12)</f>
        <v>44</v>
      </c>
      <c r="AG10" s="50" t="s">
        <v>37</v>
      </c>
      <c r="AH10" s="46"/>
      <c r="AI10" s="51"/>
      <c r="AJ10" s="4" t="b">
        <v>0</v>
      </c>
      <c r="AK10" s="3" t="b">
        <v>0</v>
      </c>
      <c r="AL10" s="5" t="b">
        <v>0</v>
      </c>
      <c r="AM10" s="4" t="b">
        <v>0</v>
      </c>
      <c r="AN10" s="3" t="b">
        <v>0</v>
      </c>
      <c r="AO10" s="5" t="b">
        <v>0</v>
      </c>
      <c r="AP10" s="4" t="b">
        <v>0</v>
      </c>
      <c r="AQ10" s="3" t="b">
        <v>0</v>
      </c>
      <c r="AR10" s="5" t="b">
        <v>0</v>
      </c>
      <c r="AS10" s="4" t="b">
        <v>0</v>
      </c>
      <c r="AT10" s="3" t="b">
        <v>0</v>
      </c>
      <c r="AU10" s="5" t="b">
        <v>0</v>
      </c>
      <c r="AV10" s="4" t="b">
        <v>0</v>
      </c>
      <c r="AW10" s="3" t="b">
        <v>0</v>
      </c>
      <c r="AX10" s="5" t="b">
        <v>0</v>
      </c>
      <c r="AY10" s="4" t="b">
        <v>0</v>
      </c>
      <c r="AZ10" s="3" t="b">
        <v>0</v>
      </c>
      <c r="BA10" s="5" t="b">
        <v>0</v>
      </c>
      <c r="BB10" s="57">
        <f t="shared" si="1"/>
        <v>0</v>
      </c>
      <c r="BC10" s="46"/>
      <c r="BD10" s="51"/>
      <c r="BE10" s="2"/>
      <c r="BF10" s="2"/>
      <c r="BG10" s="2"/>
    </row>
    <row r="11" spans="1:59" ht="19" x14ac:dyDescent="0.2">
      <c r="A11" s="72"/>
      <c r="B11" s="72"/>
      <c r="C11" s="6" t="s">
        <v>38</v>
      </c>
      <c r="D11" s="7" t="b">
        <v>1</v>
      </c>
      <c r="E11" s="6" t="b">
        <v>1</v>
      </c>
      <c r="F11" s="8" t="b">
        <v>0</v>
      </c>
      <c r="G11" s="7" t="b">
        <v>1</v>
      </c>
      <c r="H11" s="6" t="b">
        <v>1</v>
      </c>
      <c r="I11" s="8" t="b">
        <v>1</v>
      </c>
      <c r="J11" s="7" t="b">
        <v>1</v>
      </c>
      <c r="K11" s="6" t="b">
        <v>1</v>
      </c>
      <c r="L11" s="8" t="b">
        <v>1</v>
      </c>
      <c r="M11" s="7" t="b">
        <v>1</v>
      </c>
      <c r="N11" s="6" t="b">
        <v>1</v>
      </c>
      <c r="O11" s="8" t="b">
        <v>1</v>
      </c>
      <c r="P11" s="7" t="b">
        <v>1</v>
      </c>
      <c r="Q11" s="6" t="b">
        <v>1</v>
      </c>
      <c r="R11" s="8" t="b">
        <v>1</v>
      </c>
      <c r="S11" s="7" t="b">
        <v>1</v>
      </c>
      <c r="T11" s="6" t="b">
        <v>1</v>
      </c>
      <c r="U11" s="8" t="b">
        <v>1</v>
      </c>
      <c r="V11" s="7" t="b">
        <v>1</v>
      </c>
      <c r="W11" s="6" t="b">
        <v>1</v>
      </c>
      <c r="X11" s="8" t="b">
        <v>1</v>
      </c>
      <c r="Y11" s="7" t="b">
        <v>1</v>
      </c>
      <c r="Z11" s="6" t="b">
        <v>1</v>
      </c>
      <c r="AA11" s="8" t="b">
        <v>1</v>
      </c>
      <c r="AB11" s="48">
        <f t="shared" si="0"/>
        <v>23</v>
      </c>
      <c r="AC11" s="36"/>
      <c r="AD11" s="49"/>
      <c r="AE11" s="34"/>
      <c r="AF11" s="34"/>
      <c r="AG11" s="52" t="s">
        <v>39</v>
      </c>
      <c r="AH11" s="36"/>
      <c r="AI11" s="53"/>
      <c r="AJ11" s="10" t="b">
        <v>0</v>
      </c>
      <c r="AK11" s="9" t="b">
        <v>0</v>
      </c>
      <c r="AL11" s="11"/>
      <c r="AM11" s="10" t="b">
        <v>0</v>
      </c>
      <c r="AN11" s="9" t="b">
        <v>0</v>
      </c>
      <c r="AO11" s="11"/>
      <c r="AP11" s="10" t="b">
        <v>0</v>
      </c>
      <c r="AQ11" s="9" t="b">
        <v>0</v>
      </c>
      <c r="AR11" s="11"/>
      <c r="AS11" s="10" t="b">
        <v>0</v>
      </c>
      <c r="AT11" s="9" t="b">
        <v>0</v>
      </c>
      <c r="AU11" s="11"/>
      <c r="AV11" s="10" t="b">
        <v>0</v>
      </c>
      <c r="AW11" s="9" t="b">
        <v>0</v>
      </c>
      <c r="AX11" s="11"/>
      <c r="AY11" s="10" t="b">
        <v>0</v>
      </c>
      <c r="AZ11" s="9" t="b">
        <v>0</v>
      </c>
      <c r="BA11" s="11"/>
      <c r="BB11" s="58">
        <f t="shared" si="1"/>
        <v>0</v>
      </c>
      <c r="BC11" s="36"/>
      <c r="BD11" s="53"/>
      <c r="BE11" s="2"/>
      <c r="BF11" s="2"/>
      <c r="BG11" s="2"/>
    </row>
    <row r="12" spans="1:59" ht="20" thickBot="1" x14ac:dyDescent="0.25">
      <c r="A12" s="73"/>
      <c r="B12" s="72"/>
      <c r="C12" s="12" t="s">
        <v>39</v>
      </c>
      <c r="D12" s="13" t="b">
        <v>1</v>
      </c>
      <c r="E12" s="12"/>
      <c r="F12" s="14"/>
      <c r="G12" s="13" t="b">
        <v>1</v>
      </c>
      <c r="H12" s="12" t="b">
        <v>1</v>
      </c>
      <c r="I12" s="14"/>
      <c r="J12" s="13" t="b">
        <v>1</v>
      </c>
      <c r="K12" s="12" t="b">
        <v>1</v>
      </c>
      <c r="L12" s="14"/>
      <c r="M12" s="13" t="b">
        <v>1</v>
      </c>
      <c r="N12" s="12" t="b">
        <v>1</v>
      </c>
      <c r="O12" s="14"/>
      <c r="P12" s="13" t="b">
        <v>1</v>
      </c>
      <c r="Q12" s="12" t="b">
        <v>1</v>
      </c>
      <c r="R12" s="14"/>
      <c r="S12" s="13" t="b">
        <v>1</v>
      </c>
      <c r="T12" s="12" t="b">
        <v>1</v>
      </c>
      <c r="U12" s="14"/>
      <c r="V12" s="13" t="b">
        <v>1</v>
      </c>
      <c r="W12" s="12" t="b">
        <v>1</v>
      </c>
      <c r="X12" s="14"/>
      <c r="Y12" s="13" t="b">
        <v>1</v>
      </c>
      <c r="Z12" s="12" t="b">
        <v>1</v>
      </c>
      <c r="AA12" s="14"/>
      <c r="AB12" s="42">
        <f t="shared" si="0"/>
        <v>15</v>
      </c>
      <c r="AC12" s="43"/>
      <c r="AD12" s="44"/>
      <c r="AE12" s="35"/>
      <c r="AF12" s="35"/>
      <c r="AG12" s="54" t="s">
        <v>40</v>
      </c>
      <c r="AH12" s="43"/>
      <c r="AI12" s="55"/>
      <c r="AJ12" s="16" t="b">
        <v>0</v>
      </c>
      <c r="AK12" s="15" t="b">
        <v>0</v>
      </c>
      <c r="AL12" s="17"/>
      <c r="AM12" s="16" t="b">
        <v>0</v>
      </c>
      <c r="AN12" s="15" t="b">
        <v>0</v>
      </c>
      <c r="AO12" s="17"/>
      <c r="AP12" s="16" t="b">
        <v>0</v>
      </c>
      <c r="AQ12" s="15" t="b">
        <v>0</v>
      </c>
      <c r="AR12" s="17" t="b">
        <v>0</v>
      </c>
      <c r="AS12" s="16" t="b">
        <v>0</v>
      </c>
      <c r="AT12" s="15" t="b">
        <v>0</v>
      </c>
      <c r="AU12" s="17" t="b">
        <v>0</v>
      </c>
      <c r="AV12" s="16" t="b">
        <v>0</v>
      </c>
      <c r="AW12" s="15" t="b">
        <v>0</v>
      </c>
      <c r="AX12" s="17" t="b">
        <v>0</v>
      </c>
      <c r="AY12" s="16" t="b">
        <v>0</v>
      </c>
      <c r="AZ12" s="15" t="b">
        <v>0</v>
      </c>
      <c r="BA12" s="17" t="b">
        <v>0</v>
      </c>
      <c r="BB12" s="56">
        <f t="shared" si="1"/>
        <v>0</v>
      </c>
      <c r="BC12" s="43"/>
      <c r="BD12" s="55"/>
      <c r="BE12" s="2"/>
      <c r="BF12" s="2"/>
      <c r="BG12" s="2"/>
    </row>
    <row r="13" spans="1:59" ht="19" x14ac:dyDescent="0.2">
      <c r="A13" s="74" t="s">
        <v>43</v>
      </c>
      <c r="B13" s="72"/>
      <c r="C13" s="3" t="s">
        <v>36</v>
      </c>
      <c r="D13" s="4" t="b">
        <v>0</v>
      </c>
      <c r="E13" s="3" t="b">
        <v>0</v>
      </c>
      <c r="F13" s="5" t="b">
        <v>0</v>
      </c>
      <c r="G13" s="4" t="b">
        <v>0</v>
      </c>
      <c r="H13" s="3" t="b">
        <v>0</v>
      </c>
      <c r="I13" s="5" t="b">
        <v>0</v>
      </c>
      <c r="J13" s="4" t="b">
        <v>0</v>
      </c>
      <c r="K13" s="3" t="b">
        <v>0</v>
      </c>
      <c r="L13" s="5" t="b">
        <v>0</v>
      </c>
      <c r="M13" s="4" t="b">
        <v>0</v>
      </c>
      <c r="N13" s="3" t="b">
        <v>0</v>
      </c>
      <c r="O13" s="5" t="b">
        <v>0</v>
      </c>
      <c r="P13" s="4" t="b">
        <v>1</v>
      </c>
      <c r="Q13" s="3" t="b">
        <v>1</v>
      </c>
      <c r="R13" s="5" t="b">
        <v>0</v>
      </c>
      <c r="S13" s="4" t="b">
        <v>1</v>
      </c>
      <c r="T13" s="3" t="b">
        <v>1</v>
      </c>
      <c r="U13" s="5" t="b">
        <v>1</v>
      </c>
      <c r="V13" s="4" t="b">
        <v>1</v>
      </c>
      <c r="W13" s="3" t="b">
        <v>0</v>
      </c>
      <c r="X13" s="5" t="b">
        <v>0</v>
      </c>
      <c r="Y13" s="4" t="b">
        <v>0</v>
      </c>
      <c r="Z13" s="3" t="b">
        <v>0</v>
      </c>
      <c r="AA13" s="5" t="b">
        <v>0</v>
      </c>
      <c r="AB13" s="45">
        <f t="shared" si="0"/>
        <v>6</v>
      </c>
      <c r="AC13" s="46"/>
      <c r="AD13" s="47"/>
      <c r="AE13" s="33">
        <f>COUNTA(D14:AA15)</f>
        <v>39</v>
      </c>
      <c r="AF13" s="33">
        <f>SUM(AB13:AD15)</f>
        <v>13</v>
      </c>
      <c r="AG13" s="50" t="s">
        <v>37</v>
      </c>
      <c r="AH13" s="46"/>
      <c r="AI13" s="51"/>
      <c r="AJ13" s="4" t="b">
        <v>0</v>
      </c>
      <c r="AK13" s="3" t="b">
        <v>0</v>
      </c>
      <c r="AL13" s="5" t="b">
        <v>0</v>
      </c>
      <c r="AM13" s="4" t="b">
        <v>0</v>
      </c>
      <c r="AN13" s="3" t="b">
        <v>0</v>
      </c>
      <c r="AO13" s="5" t="b">
        <v>0</v>
      </c>
      <c r="AP13" s="4" t="b">
        <v>0</v>
      </c>
      <c r="AQ13" s="3" t="b">
        <v>0</v>
      </c>
      <c r="AR13" s="5" t="b">
        <v>0</v>
      </c>
      <c r="AS13" s="4" t="b">
        <v>0</v>
      </c>
      <c r="AT13" s="3" t="b">
        <v>0</v>
      </c>
      <c r="AU13" s="5" t="b">
        <v>0</v>
      </c>
      <c r="AV13" s="4" t="b">
        <v>0</v>
      </c>
      <c r="AW13" s="3" t="b">
        <v>0</v>
      </c>
      <c r="AX13" s="5" t="b">
        <v>0</v>
      </c>
      <c r="AY13" s="4" t="b">
        <v>0</v>
      </c>
      <c r="AZ13" s="3" t="b">
        <v>0</v>
      </c>
      <c r="BA13" s="5" t="b">
        <v>0</v>
      </c>
      <c r="BB13" s="57">
        <f t="shared" si="1"/>
        <v>0</v>
      </c>
      <c r="BC13" s="46"/>
      <c r="BD13" s="51"/>
      <c r="BE13" s="2"/>
      <c r="BF13" s="2"/>
      <c r="BG13" s="2"/>
    </row>
    <row r="14" spans="1:59" ht="19" x14ac:dyDescent="0.2">
      <c r="A14" s="72"/>
      <c r="B14" s="72"/>
      <c r="C14" s="6" t="s">
        <v>38</v>
      </c>
      <c r="D14" s="7" t="b">
        <v>0</v>
      </c>
      <c r="E14" s="6" t="b">
        <v>0</v>
      </c>
      <c r="F14" s="8" t="b">
        <v>0</v>
      </c>
      <c r="G14" s="7" t="b">
        <v>0</v>
      </c>
      <c r="H14" s="6" t="b">
        <v>0</v>
      </c>
      <c r="I14" s="8" t="b">
        <v>0</v>
      </c>
      <c r="J14" s="7" t="b">
        <v>0</v>
      </c>
      <c r="K14" s="6" t="b">
        <v>0</v>
      </c>
      <c r="L14" s="8" t="b">
        <v>0</v>
      </c>
      <c r="M14" s="7" t="b">
        <v>1</v>
      </c>
      <c r="N14" s="6" t="b">
        <v>1</v>
      </c>
      <c r="O14" s="8" t="b">
        <v>0</v>
      </c>
      <c r="P14" s="7" t="b">
        <v>1</v>
      </c>
      <c r="Q14" s="6" t="b">
        <v>0</v>
      </c>
      <c r="R14" s="8" t="b">
        <v>0</v>
      </c>
      <c r="S14" s="7" t="b">
        <v>0</v>
      </c>
      <c r="T14" s="6" t="b">
        <v>0</v>
      </c>
      <c r="U14" s="8" t="b">
        <v>0</v>
      </c>
      <c r="V14" s="7" t="b">
        <v>0</v>
      </c>
      <c r="W14" s="6" t="b">
        <v>0</v>
      </c>
      <c r="X14" s="8" t="b">
        <v>0</v>
      </c>
      <c r="Y14" s="7" t="b">
        <v>0</v>
      </c>
      <c r="Z14" s="6" t="b">
        <v>0</v>
      </c>
      <c r="AA14" s="8" t="b">
        <v>0</v>
      </c>
      <c r="AB14" s="48">
        <f t="shared" si="0"/>
        <v>3</v>
      </c>
      <c r="AC14" s="36"/>
      <c r="AD14" s="49"/>
      <c r="AE14" s="34"/>
      <c r="AF14" s="34"/>
      <c r="AG14" s="52" t="s">
        <v>39</v>
      </c>
      <c r="AH14" s="36"/>
      <c r="AI14" s="53"/>
      <c r="AJ14" s="10" t="b">
        <v>0</v>
      </c>
      <c r="AK14" s="9" t="b">
        <v>0</v>
      </c>
      <c r="AL14" s="11"/>
      <c r="AM14" s="10" t="b">
        <v>0</v>
      </c>
      <c r="AN14" s="9" t="b">
        <v>0</v>
      </c>
      <c r="AO14" s="11"/>
      <c r="AP14" s="10" t="b">
        <v>0</v>
      </c>
      <c r="AQ14" s="9" t="b">
        <v>0</v>
      </c>
      <c r="AR14" s="11"/>
      <c r="AS14" s="10" t="b">
        <v>0</v>
      </c>
      <c r="AT14" s="9" t="b">
        <v>0</v>
      </c>
      <c r="AU14" s="11"/>
      <c r="AV14" s="10" t="b">
        <v>0</v>
      </c>
      <c r="AW14" s="9" t="b">
        <v>0</v>
      </c>
      <c r="AX14" s="11"/>
      <c r="AY14" s="10" t="b">
        <v>0</v>
      </c>
      <c r="AZ14" s="9" t="b">
        <v>0</v>
      </c>
      <c r="BA14" s="11"/>
      <c r="BB14" s="58">
        <f t="shared" si="1"/>
        <v>0</v>
      </c>
      <c r="BC14" s="36"/>
      <c r="BD14" s="53"/>
      <c r="BE14" s="2"/>
      <c r="BF14" s="2"/>
      <c r="BG14" s="2"/>
    </row>
    <row r="15" spans="1:59" ht="20" thickBot="1" x14ac:dyDescent="0.25">
      <c r="A15" s="73"/>
      <c r="B15" s="72"/>
      <c r="C15" s="12" t="s">
        <v>39</v>
      </c>
      <c r="D15" s="13" t="b">
        <v>0</v>
      </c>
      <c r="E15" s="12"/>
      <c r="F15" s="14"/>
      <c r="G15" s="13" t="b">
        <v>0</v>
      </c>
      <c r="H15" s="12" t="b">
        <v>0</v>
      </c>
      <c r="I15" s="14"/>
      <c r="J15" s="13" t="b">
        <v>0</v>
      </c>
      <c r="K15" s="12" t="b">
        <v>0</v>
      </c>
      <c r="L15" s="14"/>
      <c r="M15" s="13" t="b">
        <v>1</v>
      </c>
      <c r="N15" s="12" t="b">
        <v>0</v>
      </c>
      <c r="O15" s="14"/>
      <c r="P15" s="13" t="b">
        <v>0</v>
      </c>
      <c r="Q15" s="12" t="b">
        <v>0</v>
      </c>
      <c r="R15" s="14"/>
      <c r="S15" s="13" t="b">
        <v>1</v>
      </c>
      <c r="T15" s="12" t="b">
        <v>1</v>
      </c>
      <c r="U15" s="14"/>
      <c r="V15" s="13" t="b">
        <v>1</v>
      </c>
      <c r="W15" s="12" t="b">
        <v>0</v>
      </c>
      <c r="X15" s="14"/>
      <c r="Y15" s="13" t="b">
        <v>0</v>
      </c>
      <c r="Z15" s="12" t="b">
        <v>0</v>
      </c>
      <c r="AA15" s="14"/>
      <c r="AB15" s="42">
        <f t="shared" si="0"/>
        <v>4</v>
      </c>
      <c r="AC15" s="43"/>
      <c r="AD15" s="44"/>
      <c r="AE15" s="35"/>
      <c r="AF15" s="35"/>
      <c r="AG15" s="54" t="s">
        <v>40</v>
      </c>
      <c r="AH15" s="43"/>
      <c r="AI15" s="55"/>
      <c r="AJ15" s="16" t="b">
        <v>0</v>
      </c>
      <c r="AK15" s="15" t="b">
        <v>0</v>
      </c>
      <c r="AL15" s="17"/>
      <c r="AM15" s="16" t="b">
        <v>0</v>
      </c>
      <c r="AN15" s="15" t="b">
        <v>0</v>
      </c>
      <c r="AO15" s="17"/>
      <c r="AP15" s="16" t="b">
        <v>0</v>
      </c>
      <c r="AQ15" s="15" t="b">
        <v>0</v>
      </c>
      <c r="AR15" s="17" t="b">
        <v>0</v>
      </c>
      <c r="AS15" s="16" t="b">
        <v>0</v>
      </c>
      <c r="AT15" s="15" t="b">
        <v>0</v>
      </c>
      <c r="AU15" s="17" t="b">
        <v>0</v>
      </c>
      <c r="AV15" s="16" t="b">
        <v>0</v>
      </c>
      <c r="AW15" s="15" t="b">
        <v>0</v>
      </c>
      <c r="AX15" s="17" t="b">
        <v>0</v>
      </c>
      <c r="AY15" s="16" t="b">
        <v>0</v>
      </c>
      <c r="AZ15" s="15" t="b">
        <v>0</v>
      </c>
      <c r="BA15" s="17" t="b">
        <v>0</v>
      </c>
      <c r="BB15" s="56">
        <f t="shared" si="1"/>
        <v>0</v>
      </c>
      <c r="BC15" s="43"/>
      <c r="BD15" s="55"/>
      <c r="BE15" s="2"/>
      <c r="BF15" s="2"/>
      <c r="BG15" s="2"/>
    </row>
    <row r="16" spans="1:59" ht="19" x14ac:dyDescent="0.2">
      <c r="A16" s="74" t="s">
        <v>44</v>
      </c>
      <c r="B16" s="72"/>
      <c r="C16" s="3" t="s">
        <v>36</v>
      </c>
      <c r="D16" s="4" t="b">
        <v>0</v>
      </c>
      <c r="E16" s="3" t="b">
        <v>0</v>
      </c>
      <c r="F16" s="5" t="b">
        <v>0</v>
      </c>
      <c r="G16" s="4" t="b">
        <v>0</v>
      </c>
      <c r="H16" s="3" t="b">
        <v>0</v>
      </c>
      <c r="I16" s="5" t="b">
        <v>0</v>
      </c>
      <c r="J16" s="4" t="b">
        <v>0</v>
      </c>
      <c r="K16" s="3" t="b">
        <v>0</v>
      </c>
      <c r="L16" s="5" t="b">
        <v>0</v>
      </c>
      <c r="M16" s="4" t="b">
        <v>0</v>
      </c>
      <c r="N16" s="3" t="b">
        <v>0</v>
      </c>
      <c r="O16" s="5" t="b">
        <v>0</v>
      </c>
      <c r="P16" s="4" t="b">
        <v>0</v>
      </c>
      <c r="Q16" s="3" t="b">
        <v>0</v>
      </c>
      <c r="R16" s="5" t="b">
        <v>0</v>
      </c>
      <c r="S16" s="4" t="b">
        <v>0</v>
      </c>
      <c r="T16" s="3" t="b">
        <v>0</v>
      </c>
      <c r="U16" s="5" t="b">
        <v>0</v>
      </c>
      <c r="V16" s="4" t="b">
        <v>0</v>
      </c>
      <c r="W16" s="3" t="b">
        <v>0</v>
      </c>
      <c r="X16" s="5" t="b">
        <v>0</v>
      </c>
      <c r="Y16" s="4" t="b">
        <v>0</v>
      </c>
      <c r="Z16" s="3" t="b">
        <v>0</v>
      </c>
      <c r="AA16" s="5" t="b">
        <v>0</v>
      </c>
      <c r="AB16" s="45">
        <f t="shared" si="0"/>
        <v>0</v>
      </c>
      <c r="AC16" s="46"/>
      <c r="AD16" s="47"/>
      <c r="AE16" s="33">
        <f t="shared" ref="AE16" si="2">COUNTA(D17:AA18)</f>
        <v>39</v>
      </c>
      <c r="AF16" s="33">
        <f t="shared" ref="AF16" si="3">SUM(AB16:AD18)</f>
        <v>4</v>
      </c>
      <c r="AG16" s="50" t="s">
        <v>37</v>
      </c>
      <c r="AH16" s="46"/>
      <c r="AI16" s="51"/>
      <c r="AJ16" s="4" t="b">
        <v>0</v>
      </c>
      <c r="AK16" s="3" t="b">
        <v>0</v>
      </c>
      <c r="AL16" s="5" t="b">
        <v>0</v>
      </c>
      <c r="AM16" s="4" t="b">
        <v>0</v>
      </c>
      <c r="AN16" s="3" t="b">
        <v>0</v>
      </c>
      <c r="AO16" s="5" t="b">
        <v>0</v>
      </c>
      <c r="AP16" s="4" t="b">
        <v>0</v>
      </c>
      <c r="AQ16" s="3" t="b">
        <v>0</v>
      </c>
      <c r="AR16" s="5" t="b">
        <v>0</v>
      </c>
      <c r="AS16" s="4" t="b">
        <v>0</v>
      </c>
      <c r="AT16" s="3" t="b">
        <v>0</v>
      </c>
      <c r="AU16" s="5" t="b">
        <v>0</v>
      </c>
      <c r="AV16" s="4" t="b">
        <v>0</v>
      </c>
      <c r="AW16" s="3" t="b">
        <v>0</v>
      </c>
      <c r="AX16" s="5" t="b">
        <v>0</v>
      </c>
      <c r="AY16" s="4" t="b">
        <v>0</v>
      </c>
      <c r="AZ16" s="3" t="b">
        <v>0</v>
      </c>
      <c r="BA16" s="5" t="b">
        <v>0</v>
      </c>
      <c r="BB16" s="57">
        <f t="shared" si="1"/>
        <v>0</v>
      </c>
      <c r="BC16" s="46"/>
      <c r="BD16" s="51"/>
      <c r="BE16" s="2"/>
      <c r="BF16" s="2"/>
      <c r="BG16" s="2"/>
    </row>
    <row r="17" spans="1:59" ht="19" x14ac:dyDescent="0.2">
      <c r="A17" s="72"/>
      <c r="B17" s="72"/>
      <c r="C17" s="6" t="s">
        <v>38</v>
      </c>
      <c r="D17" s="7" t="b">
        <v>0</v>
      </c>
      <c r="E17" s="6" t="b">
        <v>0</v>
      </c>
      <c r="F17" s="8" t="b">
        <v>0</v>
      </c>
      <c r="G17" s="7" t="b">
        <v>1</v>
      </c>
      <c r="H17" s="6" t="b">
        <v>1</v>
      </c>
      <c r="I17" s="8" t="b">
        <v>0</v>
      </c>
      <c r="J17" s="7" t="b">
        <v>0</v>
      </c>
      <c r="K17" s="6" t="b">
        <v>0</v>
      </c>
      <c r="L17" s="8" t="b">
        <v>0</v>
      </c>
      <c r="M17" s="7" t="b">
        <v>0</v>
      </c>
      <c r="N17" s="6" t="b">
        <v>0</v>
      </c>
      <c r="O17" s="8" t="b">
        <v>0</v>
      </c>
      <c r="P17" s="7" t="b">
        <v>0</v>
      </c>
      <c r="Q17" s="6" t="b">
        <v>0</v>
      </c>
      <c r="R17" s="8" t="b">
        <v>0</v>
      </c>
      <c r="S17" s="7" t="b">
        <v>0</v>
      </c>
      <c r="T17" s="6" t="b">
        <v>0</v>
      </c>
      <c r="U17" s="8" t="b">
        <v>0</v>
      </c>
      <c r="V17" s="7" t="b">
        <v>0</v>
      </c>
      <c r="W17" s="6" t="b">
        <v>0</v>
      </c>
      <c r="X17" s="8" t="b">
        <v>0</v>
      </c>
      <c r="Y17" s="7" t="b">
        <v>0</v>
      </c>
      <c r="Z17" s="6" t="b">
        <v>0</v>
      </c>
      <c r="AA17" s="8" t="b">
        <v>0</v>
      </c>
      <c r="AB17" s="48">
        <f t="shared" si="0"/>
        <v>2</v>
      </c>
      <c r="AC17" s="36"/>
      <c r="AD17" s="49"/>
      <c r="AE17" s="34"/>
      <c r="AF17" s="34"/>
      <c r="AG17" s="52" t="s">
        <v>39</v>
      </c>
      <c r="AH17" s="36"/>
      <c r="AI17" s="53"/>
      <c r="AJ17" s="10" t="b">
        <v>0</v>
      </c>
      <c r="AK17" s="9" t="b">
        <v>0</v>
      </c>
      <c r="AL17" s="11"/>
      <c r="AM17" s="10" t="b">
        <v>0</v>
      </c>
      <c r="AN17" s="9" t="b">
        <v>0</v>
      </c>
      <c r="AO17" s="11"/>
      <c r="AP17" s="10" t="b">
        <v>0</v>
      </c>
      <c r="AQ17" s="9" t="b">
        <v>0</v>
      </c>
      <c r="AR17" s="11"/>
      <c r="AS17" s="10" t="b">
        <v>0</v>
      </c>
      <c r="AT17" s="9" t="b">
        <v>0</v>
      </c>
      <c r="AU17" s="11"/>
      <c r="AV17" s="10" t="b">
        <v>0</v>
      </c>
      <c r="AW17" s="9" t="b">
        <v>0</v>
      </c>
      <c r="AX17" s="11"/>
      <c r="AY17" s="10" t="b">
        <v>0</v>
      </c>
      <c r="AZ17" s="9" t="b">
        <v>0</v>
      </c>
      <c r="BA17" s="11"/>
      <c r="BB17" s="58">
        <f t="shared" si="1"/>
        <v>0</v>
      </c>
      <c r="BC17" s="36"/>
      <c r="BD17" s="53"/>
      <c r="BE17" s="2"/>
      <c r="BF17" s="2"/>
      <c r="BG17" s="2"/>
    </row>
    <row r="18" spans="1:59" ht="20" thickBot="1" x14ac:dyDescent="0.25">
      <c r="A18" s="73"/>
      <c r="B18" s="72"/>
      <c r="C18" s="12" t="s">
        <v>39</v>
      </c>
      <c r="D18" s="13" t="b">
        <v>0</v>
      </c>
      <c r="E18" s="12"/>
      <c r="F18" s="14"/>
      <c r="G18" s="13" t="b">
        <v>0</v>
      </c>
      <c r="H18" s="12" t="b">
        <v>0</v>
      </c>
      <c r="I18" s="14"/>
      <c r="J18" s="13" t="b">
        <v>0</v>
      </c>
      <c r="K18" s="12" t="b">
        <v>1</v>
      </c>
      <c r="L18" s="14"/>
      <c r="M18" s="13" t="b">
        <v>1</v>
      </c>
      <c r="N18" s="12" t="b">
        <v>0</v>
      </c>
      <c r="O18" s="14"/>
      <c r="P18" s="13" t="b">
        <v>0</v>
      </c>
      <c r="Q18" s="12" t="b">
        <v>0</v>
      </c>
      <c r="R18" s="14"/>
      <c r="S18" s="13" t="b">
        <v>0</v>
      </c>
      <c r="T18" s="12" t="b">
        <v>0</v>
      </c>
      <c r="U18" s="14"/>
      <c r="V18" s="13" t="b">
        <v>0</v>
      </c>
      <c r="W18" s="12" t="b">
        <v>0</v>
      </c>
      <c r="X18" s="14"/>
      <c r="Y18" s="13" t="b">
        <v>0</v>
      </c>
      <c r="Z18" s="12" t="b">
        <v>0</v>
      </c>
      <c r="AA18" s="14"/>
      <c r="AB18" s="42">
        <f t="shared" si="0"/>
        <v>2</v>
      </c>
      <c r="AC18" s="43"/>
      <c r="AD18" s="44"/>
      <c r="AE18" s="35"/>
      <c r="AF18" s="35"/>
      <c r="AG18" s="54" t="s">
        <v>40</v>
      </c>
      <c r="AH18" s="43"/>
      <c r="AI18" s="55"/>
      <c r="AJ18" s="16" t="b">
        <v>0</v>
      </c>
      <c r="AK18" s="15" t="b">
        <v>0</v>
      </c>
      <c r="AL18" s="17"/>
      <c r="AM18" s="16" t="b">
        <v>0</v>
      </c>
      <c r="AN18" s="15" t="b">
        <v>0</v>
      </c>
      <c r="AO18" s="17"/>
      <c r="AP18" s="16" t="b">
        <v>0</v>
      </c>
      <c r="AQ18" s="15" t="b">
        <v>0</v>
      </c>
      <c r="AR18" s="17" t="b">
        <v>0</v>
      </c>
      <c r="AS18" s="16" t="b">
        <v>0</v>
      </c>
      <c r="AT18" s="15" t="b">
        <v>0</v>
      </c>
      <c r="AU18" s="17" t="b">
        <v>0</v>
      </c>
      <c r="AV18" s="16" t="b">
        <v>0</v>
      </c>
      <c r="AW18" s="15" t="b">
        <v>0</v>
      </c>
      <c r="AX18" s="17" t="b">
        <v>0</v>
      </c>
      <c r="AY18" s="16" t="b">
        <v>0</v>
      </c>
      <c r="AZ18" s="15" t="b">
        <v>0</v>
      </c>
      <c r="BA18" s="17" t="b">
        <v>0</v>
      </c>
      <c r="BB18" s="56">
        <f t="shared" si="1"/>
        <v>0</v>
      </c>
      <c r="BC18" s="43"/>
      <c r="BD18" s="55"/>
      <c r="BE18" s="2"/>
      <c r="BF18" s="2"/>
      <c r="BG18" s="2"/>
    </row>
    <row r="19" spans="1:59" ht="19" x14ac:dyDescent="0.2">
      <c r="A19" s="74" t="s">
        <v>45</v>
      </c>
      <c r="B19" s="72"/>
      <c r="C19" s="3" t="s">
        <v>36</v>
      </c>
      <c r="D19" s="4" t="b">
        <v>0</v>
      </c>
      <c r="E19" s="3" t="b">
        <v>0</v>
      </c>
      <c r="F19" s="5" t="b">
        <v>0</v>
      </c>
      <c r="G19" s="4" t="b">
        <v>0</v>
      </c>
      <c r="H19" s="3" t="b">
        <v>0</v>
      </c>
      <c r="I19" s="5" t="b">
        <v>0</v>
      </c>
      <c r="J19" s="4" t="b">
        <v>0</v>
      </c>
      <c r="K19" s="3" t="b">
        <v>0</v>
      </c>
      <c r="L19" s="5" t="b">
        <v>0</v>
      </c>
      <c r="M19" s="4" t="b">
        <v>0</v>
      </c>
      <c r="N19" s="3" t="b">
        <v>0</v>
      </c>
      <c r="O19" s="5" t="b">
        <v>0</v>
      </c>
      <c r="P19" s="4" t="b">
        <v>0</v>
      </c>
      <c r="Q19" s="3" t="b">
        <v>0</v>
      </c>
      <c r="R19" s="5" t="b">
        <v>0</v>
      </c>
      <c r="S19" s="4" t="b">
        <v>0</v>
      </c>
      <c r="T19" s="3" t="b">
        <v>0</v>
      </c>
      <c r="U19" s="5" t="b">
        <v>0</v>
      </c>
      <c r="V19" s="4" t="b">
        <v>0</v>
      </c>
      <c r="W19" s="3" t="b">
        <v>0</v>
      </c>
      <c r="X19" s="5" t="b">
        <v>0</v>
      </c>
      <c r="Y19" s="4" t="b">
        <v>0</v>
      </c>
      <c r="Z19" s="3" t="b">
        <v>0</v>
      </c>
      <c r="AA19" s="5" t="b">
        <v>0</v>
      </c>
      <c r="AB19" s="45">
        <f t="shared" si="0"/>
        <v>0</v>
      </c>
      <c r="AC19" s="46"/>
      <c r="AD19" s="47"/>
      <c r="AE19" s="33">
        <f t="shared" ref="AE19" si="4">COUNTA(D20:AA21)</f>
        <v>39</v>
      </c>
      <c r="AF19" s="33">
        <f t="shared" ref="AF19" si="5">SUM(AB19:AD21)</f>
        <v>13</v>
      </c>
      <c r="AG19" s="50" t="s">
        <v>37</v>
      </c>
      <c r="AH19" s="46"/>
      <c r="AI19" s="51"/>
      <c r="AJ19" s="4" t="b">
        <v>0</v>
      </c>
      <c r="AK19" s="3" t="b">
        <v>0</v>
      </c>
      <c r="AL19" s="5" t="b">
        <v>0</v>
      </c>
      <c r="AM19" s="4" t="b">
        <v>0</v>
      </c>
      <c r="AN19" s="3" t="b">
        <v>0</v>
      </c>
      <c r="AO19" s="5" t="b">
        <v>0</v>
      </c>
      <c r="AP19" s="4" t="b">
        <v>0</v>
      </c>
      <c r="AQ19" s="3" t="b">
        <v>0</v>
      </c>
      <c r="AR19" s="5" t="b">
        <v>0</v>
      </c>
      <c r="AS19" s="4" t="b">
        <v>0</v>
      </c>
      <c r="AT19" s="3" t="b">
        <v>0</v>
      </c>
      <c r="AU19" s="5" t="b">
        <v>0</v>
      </c>
      <c r="AV19" s="4" t="b">
        <v>0</v>
      </c>
      <c r="AW19" s="3" t="b">
        <v>0</v>
      </c>
      <c r="AX19" s="5" t="b">
        <v>0</v>
      </c>
      <c r="AY19" s="4" t="b">
        <v>0</v>
      </c>
      <c r="AZ19" s="3" t="b">
        <v>0</v>
      </c>
      <c r="BA19" s="5" t="b">
        <v>0</v>
      </c>
      <c r="BB19" s="57">
        <f t="shared" si="1"/>
        <v>0</v>
      </c>
      <c r="BC19" s="46"/>
      <c r="BD19" s="51"/>
      <c r="BE19" s="2"/>
      <c r="BF19" s="2"/>
      <c r="BG19" s="2"/>
    </row>
    <row r="20" spans="1:59" ht="19" x14ac:dyDescent="0.2">
      <c r="A20" s="72"/>
      <c r="B20" s="72"/>
      <c r="C20" s="6" t="s">
        <v>38</v>
      </c>
      <c r="D20" s="7" t="b">
        <v>1</v>
      </c>
      <c r="E20" s="6" t="b">
        <v>1</v>
      </c>
      <c r="F20" s="8" t="b">
        <v>0</v>
      </c>
      <c r="G20" s="7" t="b">
        <v>1</v>
      </c>
      <c r="H20" s="6" t="b">
        <v>1</v>
      </c>
      <c r="I20" s="8" t="b">
        <v>1</v>
      </c>
      <c r="J20" s="7" t="b">
        <v>1</v>
      </c>
      <c r="K20" s="6" t="b">
        <v>1</v>
      </c>
      <c r="L20" s="8" t="b">
        <v>1</v>
      </c>
      <c r="M20" s="7" t="b">
        <v>1</v>
      </c>
      <c r="N20" s="6" t="b">
        <v>1</v>
      </c>
      <c r="O20" s="8" t="b">
        <v>0</v>
      </c>
      <c r="P20" s="7" t="b">
        <v>1</v>
      </c>
      <c r="Q20" s="6" t="b">
        <v>1</v>
      </c>
      <c r="R20" s="8" t="b">
        <v>1</v>
      </c>
      <c r="S20" s="7" t="b">
        <v>0</v>
      </c>
      <c r="T20" s="6" t="b">
        <v>0</v>
      </c>
      <c r="U20" s="8" t="b">
        <v>0</v>
      </c>
      <c r="V20" s="7" t="b">
        <v>0</v>
      </c>
      <c r="W20" s="6" t="b">
        <v>0</v>
      </c>
      <c r="X20" s="8" t="b">
        <v>0</v>
      </c>
      <c r="Y20" s="7" t="b">
        <v>0</v>
      </c>
      <c r="Z20" s="6" t="b">
        <v>0</v>
      </c>
      <c r="AA20" s="8" t="b">
        <v>0</v>
      </c>
      <c r="AB20" s="48">
        <f t="shared" si="0"/>
        <v>13</v>
      </c>
      <c r="AC20" s="36"/>
      <c r="AD20" s="49"/>
      <c r="AE20" s="34"/>
      <c r="AF20" s="34"/>
      <c r="AG20" s="52" t="s">
        <v>39</v>
      </c>
      <c r="AH20" s="36"/>
      <c r="AI20" s="53"/>
      <c r="AJ20" s="10" t="b">
        <v>0</v>
      </c>
      <c r="AK20" s="9" t="b">
        <v>0</v>
      </c>
      <c r="AL20" s="11"/>
      <c r="AM20" s="10" t="b">
        <v>0</v>
      </c>
      <c r="AN20" s="9" t="b">
        <v>0</v>
      </c>
      <c r="AO20" s="11"/>
      <c r="AP20" s="10" t="b">
        <v>0</v>
      </c>
      <c r="AQ20" s="9" t="b">
        <v>0</v>
      </c>
      <c r="AR20" s="11"/>
      <c r="AS20" s="10" t="b">
        <v>0</v>
      </c>
      <c r="AT20" s="9" t="b">
        <v>0</v>
      </c>
      <c r="AU20" s="11"/>
      <c r="AV20" s="10" t="b">
        <v>0</v>
      </c>
      <c r="AW20" s="9" t="b">
        <v>0</v>
      </c>
      <c r="AX20" s="11"/>
      <c r="AY20" s="10" t="b">
        <v>0</v>
      </c>
      <c r="AZ20" s="9" t="b">
        <v>0</v>
      </c>
      <c r="BA20" s="11"/>
      <c r="BB20" s="58">
        <f t="shared" si="1"/>
        <v>0</v>
      </c>
      <c r="BC20" s="36"/>
      <c r="BD20" s="53"/>
      <c r="BE20" s="2"/>
      <c r="BF20" s="2"/>
      <c r="BG20" s="2"/>
    </row>
    <row r="21" spans="1:59" ht="20" thickBot="1" x14ac:dyDescent="0.25">
      <c r="A21" s="73"/>
      <c r="B21" s="72"/>
      <c r="C21" s="12" t="s">
        <v>39</v>
      </c>
      <c r="D21" s="13" t="b">
        <v>0</v>
      </c>
      <c r="E21" s="12"/>
      <c r="F21" s="14"/>
      <c r="G21" s="13" t="b">
        <v>0</v>
      </c>
      <c r="H21" s="12" t="b">
        <v>0</v>
      </c>
      <c r="I21" s="14"/>
      <c r="J21" s="13" t="b">
        <v>0</v>
      </c>
      <c r="K21" s="12" t="b">
        <v>0</v>
      </c>
      <c r="L21" s="14"/>
      <c r="M21" s="13" t="b">
        <v>0</v>
      </c>
      <c r="N21" s="12" t="b">
        <v>0</v>
      </c>
      <c r="O21" s="14"/>
      <c r="P21" s="13" t="b">
        <v>0</v>
      </c>
      <c r="Q21" s="12" t="b">
        <v>0</v>
      </c>
      <c r="R21" s="14"/>
      <c r="S21" s="13" t="b">
        <v>0</v>
      </c>
      <c r="T21" s="12" t="b">
        <v>0</v>
      </c>
      <c r="U21" s="14"/>
      <c r="V21" s="13" t="b">
        <v>0</v>
      </c>
      <c r="W21" s="12" t="b">
        <v>0</v>
      </c>
      <c r="X21" s="14"/>
      <c r="Y21" s="13" t="b">
        <v>0</v>
      </c>
      <c r="Z21" s="12" t="b">
        <v>0</v>
      </c>
      <c r="AA21" s="14"/>
      <c r="AB21" s="42">
        <f t="shared" si="0"/>
        <v>0</v>
      </c>
      <c r="AC21" s="43"/>
      <c r="AD21" s="44"/>
      <c r="AE21" s="35"/>
      <c r="AF21" s="35"/>
      <c r="AG21" s="54" t="s">
        <v>40</v>
      </c>
      <c r="AH21" s="43"/>
      <c r="AI21" s="55"/>
      <c r="AJ21" s="16" t="b">
        <v>0</v>
      </c>
      <c r="AK21" s="15" t="b">
        <v>0</v>
      </c>
      <c r="AL21" s="17"/>
      <c r="AM21" s="16" t="b">
        <v>0</v>
      </c>
      <c r="AN21" s="15" t="b">
        <v>0</v>
      </c>
      <c r="AO21" s="17"/>
      <c r="AP21" s="16" t="b">
        <v>0</v>
      </c>
      <c r="AQ21" s="15" t="b">
        <v>0</v>
      </c>
      <c r="AR21" s="17" t="b">
        <v>0</v>
      </c>
      <c r="AS21" s="16" t="b">
        <v>0</v>
      </c>
      <c r="AT21" s="15" t="b">
        <v>0</v>
      </c>
      <c r="AU21" s="17" t="b">
        <v>0</v>
      </c>
      <c r="AV21" s="16" t="b">
        <v>0</v>
      </c>
      <c r="AW21" s="15" t="b">
        <v>0</v>
      </c>
      <c r="AX21" s="17" t="b">
        <v>0</v>
      </c>
      <c r="AY21" s="16" t="b">
        <v>0</v>
      </c>
      <c r="AZ21" s="15" t="b">
        <v>0</v>
      </c>
      <c r="BA21" s="17" t="b">
        <v>0</v>
      </c>
      <c r="BB21" s="56">
        <f t="shared" si="1"/>
        <v>0</v>
      </c>
      <c r="BC21" s="43"/>
      <c r="BD21" s="55"/>
      <c r="BE21" s="2"/>
      <c r="BF21" s="2"/>
      <c r="BG21" s="2"/>
    </row>
    <row r="22" spans="1:59" ht="19" x14ac:dyDescent="0.2">
      <c r="A22" s="74" t="s">
        <v>46</v>
      </c>
      <c r="B22" s="72"/>
      <c r="C22" s="3" t="s">
        <v>36</v>
      </c>
      <c r="D22" s="4" t="b">
        <v>0</v>
      </c>
      <c r="E22" s="3" t="b">
        <v>0</v>
      </c>
      <c r="F22" s="5" t="b">
        <v>0</v>
      </c>
      <c r="G22" s="4" t="b">
        <v>0</v>
      </c>
      <c r="H22" s="3" t="b">
        <v>0</v>
      </c>
      <c r="I22" s="5" t="b">
        <v>0</v>
      </c>
      <c r="J22" s="4" t="b">
        <v>0</v>
      </c>
      <c r="K22" s="3" t="b">
        <v>0</v>
      </c>
      <c r="L22" s="5" t="b">
        <v>0</v>
      </c>
      <c r="M22" s="4" t="b">
        <v>0</v>
      </c>
      <c r="N22" s="3" t="b">
        <v>0</v>
      </c>
      <c r="O22" s="5" t="b">
        <v>0</v>
      </c>
      <c r="P22" s="4" t="b">
        <v>0</v>
      </c>
      <c r="Q22" s="3" t="b">
        <v>0</v>
      </c>
      <c r="R22" s="5" t="b">
        <v>0</v>
      </c>
      <c r="S22" s="4" t="b">
        <v>0</v>
      </c>
      <c r="T22" s="3" t="b">
        <v>0</v>
      </c>
      <c r="U22" s="5" t="b">
        <v>0</v>
      </c>
      <c r="V22" s="4" t="b">
        <v>0</v>
      </c>
      <c r="W22" s="3" t="b">
        <v>0</v>
      </c>
      <c r="X22" s="5" t="b">
        <v>0</v>
      </c>
      <c r="Y22" s="4" t="b">
        <v>0</v>
      </c>
      <c r="Z22" s="3" t="b">
        <v>0</v>
      </c>
      <c r="AA22" s="5" t="b">
        <v>0</v>
      </c>
      <c r="AB22" s="45">
        <f t="shared" si="0"/>
        <v>0</v>
      </c>
      <c r="AC22" s="46"/>
      <c r="AD22" s="47"/>
      <c r="AE22" s="33">
        <f t="shared" ref="AE22" si="6">COUNTA(D23:AA24)</f>
        <v>39</v>
      </c>
      <c r="AF22" s="33">
        <f t="shared" ref="AF22" si="7">SUM(AB22:AD24)</f>
        <v>6</v>
      </c>
      <c r="AG22" s="50" t="s">
        <v>37</v>
      </c>
      <c r="AH22" s="46"/>
      <c r="AI22" s="51"/>
      <c r="AJ22" s="4" t="b">
        <v>0</v>
      </c>
      <c r="AK22" s="3" t="b">
        <v>0</v>
      </c>
      <c r="AL22" s="5" t="b">
        <v>0</v>
      </c>
      <c r="AM22" s="4" t="b">
        <v>0</v>
      </c>
      <c r="AN22" s="3" t="b">
        <v>0</v>
      </c>
      <c r="AO22" s="5" t="b">
        <v>0</v>
      </c>
      <c r="AP22" s="4" t="b">
        <v>0</v>
      </c>
      <c r="AQ22" s="3" t="b">
        <v>0</v>
      </c>
      <c r="AR22" s="5" t="b">
        <v>0</v>
      </c>
      <c r="AS22" s="4" t="b">
        <v>0</v>
      </c>
      <c r="AT22" s="3" t="b">
        <v>0</v>
      </c>
      <c r="AU22" s="5" t="b">
        <v>0</v>
      </c>
      <c r="AV22" s="4" t="b">
        <v>0</v>
      </c>
      <c r="AW22" s="3" t="b">
        <v>0</v>
      </c>
      <c r="AX22" s="5" t="b">
        <v>0</v>
      </c>
      <c r="AY22" s="4" t="b">
        <v>0</v>
      </c>
      <c r="AZ22" s="3" t="b">
        <v>0</v>
      </c>
      <c r="BA22" s="5" t="b">
        <v>0</v>
      </c>
      <c r="BB22" s="57">
        <f t="shared" si="1"/>
        <v>0</v>
      </c>
      <c r="BC22" s="46"/>
      <c r="BD22" s="51"/>
      <c r="BE22" s="2"/>
      <c r="BF22" s="2"/>
      <c r="BG22" s="2"/>
    </row>
    <row r="23" spans="1:59" ht="19" x14ac:dyDescent="0.2">
      <c r="A23" s="72"/>
      <c r="B23" s="72"/>
      <c r="C23" s="6" t="s">
        <v>38</v>
      </c>
      <c r="D23" s="7" t="b">
        <v>1</v>
      </c>
      <c r="E23" s="6" t="b">
        <v>1</v>
      </c>
      <c r="F23" s="8" t="b">
        <v>1</v>
      </c>
      <c r="G23" s="7" t="b">
        <v>1</v>
      </c>
      <c r="H23" s="6" t="b">
        <v>0</v>
      </c>
      <c r="I23" s="8" t="b">
        <v>0</v>
      </c>
      <c r="J23" s="7" t="b">
        <v>1</v>
      </c>
      <c r="K23" s="6" t="b">
        <v>0</v>
      </c>
      <c r="L23" s="8" t="b">
        <v>0</v>
      </c>
      <c r="M23" s="7" t="b">
        <v>1</v>
      </c>
      <c r="N23" s="6" t="b">
        <v>0</v>
      </c>
      <c r="O23" s="8" t="b">
        <v>0</v>
      </c>
      <c r="P23" s="7" t="b">
        <v>0</v>
      </c>
      <c r="Q23" s="6" t="b">
        <v>0</v>
      </c>
      <c r="R23" s="8" t="b">
        <v>0</v>
      </c>
      <c r="S23" s="7" t="b">
        <v>0</v>
      </c>
      <c r="T23" s="6" t="b">
        <v>0</v>
      </c>
      <c r="U23" s="8" t="b">
        <v>0</v>
      </c>
      <c r="V23" s="7" t="b">
        <v>0</v>
      </c>
      <c r="W23" s="6" t="b">
        <v>0</v>
      </c>
      <c r="X23" s="8" t="b">
        <v>0</v>
      </c>
      <c r="Y23" s="7" t="b">
        <v>0</v>
      </c>
      <c r="Z23" s="6" t="b">
        <v>0</v>
      </c>
      <c r="AA23" s="8" t="b">
        <v>0</v>
      </c>
      <c r="AB23" s="48">
        <f t="shared" si="0"/>
        <v>6</v>
      </c>
      <c r="AC23" s="36"/>
      <c r="AD23" s="49"/>
      <c r="AE23" s="34"/>
      <c r="AF23" s="34"/>
      <c r="AG23" s="52" t="s">
        <v>39</v>
      </c>
      <c r="AH23" s="36"/>
      <c r="AI23" s="53"/>
      <c r="AJ23" s="10" t="b">
        <v>0</v>
      </c>
      <c r="AK23" s="9" t="b">
        <v>0</v>
      </c>
      <c r="AL23" s="11"/>
      <c r="AM23" s="10" t="b">
        <v>0</v>
      </c>
      <c r="AN23" s="9" t="b">
        <v>0</v>
      </c>
      <c r="AO23" s="11"/>
      <c r="AP23" s="10" t="b">
        <v>0</v>
      </c>
      <c r="AQ23" s="9" t="b">
        <v>0</v>
      </c>
      <c r="AR23" s="11"/>
      <c r="AS23" s="10" t="b">
        <v>0</v>
      </c>
      <c r="AT23" s="9" t="b">
        <v>0</v>
      </c>
      <c r="AU23" s="11"/>
      <c r="AV23" s="10" t="b">
        <v>0</v>
      </c>
      <c r="AW23" s="9" t="b">
        <v>0</v>
      </c>
      <c r="AX23" s="11"/>
      <c r="AY23" s="10" t="b">
        <v>0</v>
      </c>
      <c r="AZ23" s="9" t="b">
        <v>0</v>
      </c>
      <c r="BA23" s="11"/>
      <c r="BB23" s="58">
        <f t="shared" si="1"/>
        <v>0</v>
      </c>
      <c r="BC23" s="36"/>
      <c r="BD23" s="53"/>
      <c r="BE23" s="2"/>
      <c r="BF23" s="2"/>
      <c r="BG23" s="2"/>
    </row>
    <row r="24" spans="1:59" ht="20" thickBot="1" x14ac:dyDescent="0.25">
      <c r="A24" s="73"/>
      <c r="B24" s="72"/>
      <c r="C24" s="12" t="s">
        <v>39</v>
      </c>
      <c r="D24" s="13" t="b">
        <v>0</v>
      </c>
      <c r="E24" s="12"/>
      <c r="F24" s="14"/>
      <c r="G24" s="13" t="b">
        <v>0</v>
      </c>
      <c r="H24" s="12" t="b">
        <v>0</v>
      </c>
      <c r="I24" s="14"/>
      <c r="J24" s="13" t="b">
        <v>0</v>
      </c>
      <c r="K24" s="12" t="b">
        <v>0</v>
      </c>
      <c r="L24" s="14"/>
      <c r="M24" s="13" t="b">
        <v>0</v>
      </c>
      <c r="N24" s="12" t="b">
        <v>0</v>
      </c>
      <c r="O24" s="14"/>
      <c r="P24" s="13" t="b">
        <v>0</v>
      </c>
      <c r="Q24" s="12" t="b">
        <v>0</v>
      </c>
      <c r="R24" s="14"/>
      <c r="S24" s="13" t="b">
        <v>0</v>
      </c>
      <c r="T24" s="12" t="b">
        <v>0</v>
      </c>
      <c r="U24" s="14"/>
      <c r="V24" s="13" t="b">
        <v>0</v>
      </c>
      <c r="W24" s="12" t="b">
        <v>0</v>
      </c>
      <c r="X24" s="14"/>
      <c r="Y24" s="13" t="b">
        <v>0</v>
      </c>
      <c r="Z24" s="12" t="b">
        <v>0</v>
      </c>
      <c r="AA24" s="14"/>
      <c r="AB24" s="42">
        <f t="shared" si="0"/>
        <v>0</v>
      </c>
      <c r="AC24" s="43"/>
      <c r="AD24" s="44"/>
      <c r="AE24" s="35"/>
      <c r="AF24" s="35"/>
      <c r="AG24" s="54" t="s">
        <v>40</v>
      </c>
      <c r="AH24" s="43"/>
      <c r="AI24" s="55"/>
      <c r="AJ24" s="16" t="b">
        <v>0</v>
      </c>
      <c r="AK24" s="15" t="b">
        <v>0</v>
      </c>
      <c r="AL24" s="17"/>
      <c r="AM24" s="16" t="b">
        <v>0</v>
      </c>
      <c r="AN24" s="15" t="b">
        <v>0</v>
      </c>
      <c r="AO24" s="17"/>
      <c r="AP24" s="16" t="b">
        <v>0</v>
      </c>
      <c r="AQ24" s="15" t="b">
        <v>0</v>
      </c>
      <c r="AR24" s="17" t="b">
        <v>0</v>
      </c>
      <c r="AS24" s="16" t="b">
        <v>0</v>
      </c>
      <c r="AT24" s="15" t="b">
        <v>0</v>
      </c>
      <c r="AU24" s="17" t="b">
        <v>0</v>
      </c>
      <c r="AV24" s="16" t="b">
        <v>0</v>
      </c>
      <c r="AW24" s="15" t="b">
        <v>0</v>
      </c>
      <c r="AX24" s="17" t="b">
        <v>0</v>
      </c>
      <c r="AY24" s="16" t="b">
        <v>0</v>
      </c>
      <c r="AZ24" s="15" t="b">
        <v>0</v>
      </c>
      <c r="BA24" s="17" t="b">
        <v>0</v>
      </c>
      <c r="BB24" s="56">
        <f t="shared" si="1"/>
        <v>0</v>
      </c>
      <c r="BC24" s="43"/>
      <c r="BD24" s="55"/>
      <c r="BE24" s="2"/>
      <c r="BF24" s="2"/>
      <c r="BG24" s="2"/>
    </row>
    <row r="25" spans="1:59" ht="19" x14ac:dyDescent="0.2">
      <c r="A25" s="74" t="s">
        <v>47</v>
      </c>
      <c r="B25" s="72"/>
      <c r="C25" s="3" t="s">
        <v>36</v>
      </c>
      <c r="D25" s="4" t="b">
        <v>0</v>
      </c>
      <c r="E25" s="3" t="b">
        <v>0</v>
      </c>
      <c r="F25" s="5" t="b">
        <v>0</v>
      </c>
      <c r="G25" s="4" t="b">
        <v>0</v>
      </c>
      <c r="H25" s="3" t="b">
        <v>0</v>
      </c>
      <c r="I25" s="5" t="b">
        <v>0</v>
      </c>
      <c r="J25" s="4" t="b">
        <v>0</v>
      </c>
      <c r="K25" s="3" t="b">
        <v>0</v>
      </c>
      <c r="L25" s="5" t="b">
        <v>0</v>
      </c>
      <c r="M25" s="4" t="b">
        <v>0</v>
      </c>
      <c r="N25" s="3" t="b">
        <v>0</v>
      </c>
      <c r="O25" s="5" t="b">
        <v>0</v>
      </c>
      <c r="P25" s="4" t="b">
        <v>0</v>
      </c>
      <c r="Q25" s="3" t="b">
        <v>0</v>
      </c>
      <c r="R25" s="5" t="b">
        <v>0</v>
      </c>
      <c r="S25" s="4" t="b">
        <v>0</v>
      </c>
      <c r="T25" s="3" t="b">
        <v>0</v>
      </c>
      <c r="U25" s="5" t="b">
        <v>0</v>
      </c>
      <c r="V25" s="4" t="b">
        <v>0</v>
      </c>
      <c r="W25" s="3" t="b">
        <v>0</v>
      </c>
      <c r="X25" s="5" t="b">
        <v>0</v>
      </c>
      <c r="Y25" s="4" t="b">
        <v>0</v>
      </c>
      <c r="Z25" s="3" t="b">
        <v>0</v>
      </c>
      <c r="AA25" s="5" t="b">
        <v>0</v>
      </c>
      <c r="AB25" s="45">
        <f t="shared" si="0"/>
        <v>0</v>
      </c>
      <c r="AC25" s="46"/>
      <c r="AD25" s="47"/>
      <c r="AE25" s="33">
        <f t="shared" ref="AE25" si="8">COUNTA(D26:AA27)</f>
        <v>39</v>
      </c>
      <c r="AF25" s="33">
        <f t="shared" ref="AF25" si="9">SUM(AB25:AD27)</f>
        <v>12</v>
      </c>
      <c r="AG25" s="50" t="s">
        <v>37</v>
      </c>
      <c r="AH25" s="46"/>
      <c r="AI25" s="51"/>
      <c r="AJ25" s="4" t="b">
        <v>0</v>
      </c>
      <c r="AK25" s="3" t="b">
        <v>0</v>
      </c>
      <c r="AL25" s="5" t="b">
        <v>0</v>
      </c>
      <c r="AM25" s="4" t="b">
        <v>0</v>
      </c>
      <c r="AN25" s="3" t="b">
        <v>0</v>
      </c>
      <c r="AO25" s="5" t="b">
        <v>0</v>
      </c>
      <c r="AP25" s="4" t="b">
        <v>0</v>
      </c>
      <c r="AQ25" s="3" t="b">
        <v>0</v>
      </c>
      <c r="AR25" s="5" t="b">
        <v>0</v>
      </c>
      <c r="AS25" s="4" t="b">
        <v>0</v>
      </c>
      <c r="AT25" s="3" t="b">
        <v>0</v>
      </c>
      <c r="AU25" s="5" t="b">
        <v>0</v>
      </c>
      <c r="AV25" s="4" t="b">
        <v>0</v>
      </c>
      <c r="AW25" s="3" t="b">
        <v>0</v>
      </c>
      <c r="AX25" s="5" t="b">
        <v>0</v>
      </c>
      <c r="AY25" s="4" t="b">
        <v>0</v>
      </c>
      <c r="AZ25" s="3" t="b">
        <v>0</v>
      </c>
      <c r="BA25" s="5" t="b">
        <v>0</v>
      </c>
      <c r="BB25" s="57">
        <f t="shared" si="1"/>
        <v>0</v>
      </c>
      <c r="BC25" s="46"/>
      <c r="BD25" s="51"/>
      <c r="BE25" s="2"/>
      <c r="BF25" s="2"/>
      <c r="BG25" s="2"/>
    </row>
    <row r="26" spans="1:59" ht="19" x14ac:dyDescent="0.2">
      <c r="A26" s="72"/>
      <c r="B26" s="72"/>
      <c r="C26" s="6" t="s">
        <v>38</v>
      </c>
      <c r="D26" s="7" t="b">
        <v>0</v>
      </c>
      <c r="E26" s="6" t="b">
        <v>0</v>
      </c>
      <c r="F26" s="8" t="b">
        <v>0</v>
      </c>
      <c r="G26" s="7" t="b">
        <v>0</v>
      </c>
      <c r="H26" s="6" t="b">
        <v>0</v>
      </c>
      <c r="I26" s="8" t="b">
        <v>0</v>
      </c>
      <c r="J26" s="7" t="b">
        <v>1</v>
      </c>
      <c r="K26" s="6" t="b">
        <v>1</v>
      </c>
      <c r="L26" s="8" t="b">
        <v>0</v>
      </c>
      <c r="M26" s="7" t="b">
        <v>1</v>
      </c>
      <c r="N26" s="6" t="b">
        <v>1</v>
      </c>
      <c r="O26" s="8" t="b">
        <v>0</v>
      </c>
      <c r="P26" s="7" t="b">
        <v>1</v>
      </c>
      <c r="Q26" s="6" t="b">
        <v>1</v>
      </c>
      <c r="R26" s="8" t="b">
        <v>0</v>
      </c>
      <c r="S26" s="7" t="b">
        <v>1</v>
      </c>
      <c r="T26" s="6" t="b">
        <v>0</v>
      </c>
      <c r="U26" s="8" t="b">
        <v>0</v>
      </c>
      <c r="V26" s="7" t="b">
        <v>0</v>
      </c>
      <c r="W26" s="6" t="b">
        <v>0</v>
      </c>
      <c r="X26" s="8" t="b">
        <v>0</v>
      </c>
      <c r="Y26" s="7" t="b">
        <v>1</v>
      </c>
      <c r="Z26" s="6" t="b">
        <v>0</v>
      </c>
      <c r="AA26" s="8" t="b">
        <v>0</v>
      </c>
      <c r="AB26" s="48">
        <f t="shared" si="0"/>
        <v>8</v>
      </c>
      <c r="AC26" s="36"/>
      <c r="AD26" s="49"/>
      <c r="AE26" s="34"/>
      <c r="AF26" s="34"/>
      <c r="AG26" s="52" t="s">
        <v>39</v>
      </c>
      <c r="AH26" s="36"/>
      <c r="AI26" s="53"/>
      <c r="AJ26" s="10" t="b">
        <v>0</v>
      </c>
      <c r="AK26" s="9" t="b">
        <v>0</v>
      </c>
      <c r="AL26" s="11"/>
      <c r="AM26" s="10" t="b">
        <v>0</v>
      </c>
      <c r="AN26" s="9" t="b">
        <v>0</v>
      </c>
      <c r="AO26" s="11"/>
      <c r="AP26" s="10" t="b">
        <v>0</v>
      </c>
      <c r="AQ26" s="9" t="b">
        <v>0</v>
      </c>
      <c r="AR26" s="11"/>
      <c r="AS26" s="10" t="b">
        <v>0</v>
      </c>
      <c r="AT26" s="9" t="b">
        <v>0</v>
      </c>
      <c r="AU26" s="11"/>
      <c r="AV26" s="10" t="b">
        <v>0</v>
      </c>
      <c r="AW26" s="9" t="b">
        <v>0</v>
      </c>
      <c r="AX26" s="11"/>
      <c r="AY26" s="10" t="b">
        <v>0</v>
      </c>
      <c r="AZ26" s="9" t="b">
        <v>0</v>
      </c>
      <c r="BA26" s="11"/>
      <c r="BB26" s="58">
        <f t="shared" si="1"/>
        <v>0</v>
      </c>
      <c r="BC26" s="36"/>
      <c r="BD26" s="53"/>
      <c r="BE26" s="2"/>
      <c r="BF26" s="2"/>
      <c r="BG26" s="2"/>
    </row>
    <row r="27" spans="1:59" ht="20" thickBot="1" x14ac:dyDescent="0.25">
      <c r="A27" s="73"/>
      <c r="B27" s="72"/>
      <c r="C27" s="12" t="s">
        <v>39</v>
      </c>
      <c r="D27" s="13" t="b">
        <v>0</v>
      </c>
      <c r="E27" s="12"/>
      <c r="F27" s="14"/>
      <c r="G27" s="13" t="b">
        <v>0</v>
      </c>
      <c r="H27" s="12" t="b">
        <v>0</v>
      </c>
      <c r="I27" s="14"/>
      <c r="J27" s="13" t="b">
        <v>0</v>
      </c>
      <c r="K27" s="12" t="b">
        <v>0</v>
      </c>
      <c r="L27" s="14"/>
      <c r="M27" s="13" t="b">
        <v>0</v>
      </c>
      <c r="N27" s="12" t="b">
        <v>0</v>
      </c>
      <c r="O27" s="14"/>
      <c r="P27" s="13" t="b">
        <v>1</v>
      </c>
      <c r="Q27" s="12" t="b">
        <v>1</v>
      </c>
      <c r="R27" s="14"/>
      <c r="S27" s="13" t="b">
        <v>1</v>
      </c>
      <c r="T27" s="12" t="b">
        <v>0</v>
      </c>
      <c r="U27" s="14"/>
      <c r="V27" s="13" t="b">
        <v>0</v>
      </c>
      <c r="W27" s="12" t="b">
        <v>0</v>
      </c>
      <c r="X27" s="14"/>
      <c r="Y27" s="13" t="b">
        <v>1</v>
      </c>
      <c r="Z27" s="12" t="b">
        <v>0</v>
      </c>
      <c r="AA27" s="14"/>
      <c r="AB27" s="42">
        <f t="shared" si="0"/>
        <v>4</v>
      </c>
      <c r="AC27" s="43"/>
      <c r="AD27" s="44"/>
      <c r="AE27" s="35"/>
      <c r="AF27" s="35"/>
      <c r="AG27" s="54" t="s">
        <v>40</v>
      </c>
      <c r="AH27" s="43"/>
      <c r="AI27" s="55"/>
      <c r="AJ27" s="16" t="b">
        <v>0</v>
      </c>
      <c r="AK27" s="15" t="b">
        <v>0</v>
      </c>
      <c r="AL27" s="17"/>
      <c r="AM27" s="16" t="b">
        <v>0</v>
      </c>
      <c r="AN27" s="15" t="b">
        <v>0</v>
      </c>
      <c r="AO27" s="17"/>
      <c r="AP27" s="16" t="b">
        <v>0</v>
      </c>
      <c r="AQ27" s="15" t="b">
        <v>0</v>
      </c>
      <c r="AR27" s="17" t="b">
        <v>0</v>
      </c>
      <c r="AS27" s="16" t="b">
        <v>0</v>
      </c>
      <c r="AT27" s="15" t="b">
        <v>0</v>
      </c>
      <c r="AU27" s="17" t="b">
        <v>0</v>
      </c>
      <c r="AV27" s="16" t="b">
        <v>0</v>
      </c>
      <c r="AW27" s="15" t="b">
        <v>0</v>
      </c>
      <c r="AX27" s="17" t="b">
        <v>0</v>
      </c>
      <c r="AY27" s="16" t="b">
        <v>0</v>
      </c>
      <c r="AZ27" s="15" t="b">
        <v>0</v>
      </c>
      <c r="BA27" s="17" t="b">
        <v>0</v>
      </c>
      <c r="BB27" s="56">
        <f t="shared" si="1"/>
        <v>0</v>
      </c>
      <c r="BC27" s="43"/>
      <c r="BD27" s="55"/>
      <c r="BE27" s="2"/>
      <c r="BF27" s="2"/>
      <c r="BG27" s="2"/>
    </row>
    <row r="28" spans="1:59" ht="19" x14ac:dyDescent="0.2">
      <c r="A28" s="74" t="s">
        <v>48</v>
      </c>
      <c r="B28" s="72"/>
      <c r="C28" s="3" t="s">
        <v>36</v>
      </c>
      <c r="D28" s="4" t="b">
        <v>0</v>
      </c>
      <c r="E28" s="3" t="b">
        <v>0</v>
      </c>
      <c r="F28" s="5" t="b">
        <v>0</v>
      </c>
      <c r="G28" s="4" t="b">
        <v>0</v>
      </c>
      <c r="H28" s="3" t="b">
        <v>0</v>
      </c>
      <c r="I28" s="5" t="b">
        <v>0</v>
      </c>
      <c r="J28" s="4" t="b">
        <v>0</v>
      </c>
      <c r="K28" s="3" t="b">
        <v>0</v>
      </c>
      <c r="L28" s="5" t="b">
        <v>0</v>
      </c>
      <c r="M28" s="4" t="b">
        <v>0</v>
      </c>
      <c r="N28" s="3" t="b">
        <v>0</v>
      </c>
      <c r="O28" s="5" t="b">
        <v>0</v>
      </c>
      <c r="P28" s="4" t="b">
        <v>0</v>
      </c>
      <c r="Q28" s="3" t="b">
        <v>0</v>
      </c>
      <c r="R28" s="5" t="b">
        <v>0</v>
      </c>
      <c r="S28" s="4" t="b">
        <v>0</v>
      </c>
      <c r="T28" s="3" t="b">
        <v>0</v>
      </c>
      <c r="U28" s="5" t="b">
        <v>0</v>
      </c>
      <c r="V28" s="4" t="b">
        <v>0</v>
      </c>
      <c r="W28" s="3" t="b">
        <v>0</v>
      </c>
      <c r="X28" s="5" t="b">
        <v>0</v>
      </c>
      <c r="Y28" s="4" t="b">
        <v>0</v>
      </c>
      <c r="Z28" s="3" t="b">
        <v>0</v>
      </c>
      <c r="AA28" s="5" t="b">
        <v>0</v>
      </c>
      <c r="AB28" s="45">
        <f t="shared" si="0"/>
        <v>0</v>
      </c>
      <c r="AC28" s="46"/>
      <c r="AD28" s="47"/>
      <c r="AE28" s="33">
        <f t="shared" ref="AE28" si="10">COUNTA(D29:AA30)</f>
        <v>39</v>
      </c>
      <c r="AF28" s="33">
        <f t="shared" ref="AF28" si="11">SUM(AB28:AD30)</f>
        <v>25</v>
      </c>
      <c r="AG28" s="50" t="s">
        <v>37</v>
      </c>
      <c r="AH28" s="46"/>
      <c r="AI28" s="51"/>
      <c r="AJ28" s="4" t="b">
        <v>0</v>
      </c>
      <c r="AK28" s="3" t="b">
        <v>0</v>
      </c>
      <c r="AL28" s="5" t="b">
        <v>0</v>
      </c>
      <c r="AM28" s="4" t="b">
        <v>0</v>
      </c>
      <c r="AN28" s="3" t="b">
        <v>0</v>
      </c>
      <c r="AO28" s="5" t="b">
        <v>0</v>
      </c>
      <c r="AP28" s="4" t="b">
        <v>0</v>
      </c>
      <c r="AQ28" s="3" t="b">
        <v>0</v>
      </c>
      <c r="AR28" s="5" t="b">
        <v>0</v>
      </c>
      <c r="AS28" s="4" t="b">
        <v>0</v>
      </c>
      <c r="AT28" s="3" t="b">
        <v>0</v>
      </c>
      <c r="AU28" s="5" t="b">
        <v>0</v>
      </c>
      <c r="AV28" s="4" t="b">
        <v>0</v>
      </c>
      <c r="AW28" s="3" t="b">
        <v>0</v>
      </c>
      <c r="AX28" s="5" t="b">
        <v>0</v>
      </c>
      <c r="AY28" s="4" t="b">
        <v>0</v>
      </c>
      <c r="AZ28" s="3" t="b">
        <v>0</v>
      </c>
      <c r="BA28" s="5" t="b">
        <v>0</v>
      </c>
      <c r="BB28" s="57">
        <f t="shared" si="1"/>
        <v>0</v>
      </c>
      <c r="BC28" s="46"/>
      <c r="BD28" s="51"/>
      <c r="BE28" s="2"/>
      <c r="BF28" s="2"/>
      <c r="BG28" s="2"/>
    </row>
    <row r="29" spans="1:59" ht="19" x14ac:dyDescent="0.2">
      <c r="A29" s="72"/>
      <c r="B29" s="72"/>
      <c r="C29" s="6" t="s">
        <v>38</v>
      </c>
      <c r="D29" s="7" t="b">
        <v>0</v>
      </c>
      <c r="E29" s="6" t="b">
        <v>0</v>
      </c>
      <c r="F29" s="8" t="b">
        <v>0</v>
      </c>
      <c r="G29" s="7" t="b">
        <v>1</v>
      </c>
      <c r="H29" s="6" t="b">
        <v>1</v>
      </c>
      <c r="I29" s="8" t="b">
        <v>1</v>
      </c>
      <c r="J29" s="7" t="b">
        <v>1</v>
      </c>
      <c r="K29" s="6" t="b">
        <v>1</v>
      </c>
      <c r="L29" s="8" t="b">
        <v>1</v>
      </c>
      <c r="M29" s="7" t="b">
        <v>1</v>
      </c>
      <c r="N29" s="6" t="b">
        <v>1</v>
      </c>
      <c r="O29" s="8" t="b">
        <v>1</v>
      </c>
      <c r="P29" s="7" t="b">
        <v>1</v>
      </c>
      <c r="Q29" s="6" t="b">
        <v>1</v>
      </c>
      <c r="R29" s="8" t="b">
        <v>1</v>
      </c>
      <c r="S29" s="7" t="b">
        <v>1</v>
      </c>
      <c r="T29" s="6" t="b">
        <v>1</v>
      </c>
      <c r="U29" s="8" t="b">
        <v>1</v>
      </c>
      <c r="V29" s="7" t="b">
        <v>1</v>
      </c>
      <c r="W29" s="6" t="b">
        <v>1</v>
      </c>
      <c r="X29" s="8" t="b">
        <v>0</v>
      </c>
      <c r="Y29" s="7" t="b">
        <v>0</v>
      </c>
      <c r="Z29" s="6" t="b">
        <v>0</v>
      </c>
      <c r="AA29" s="8" t="b">
        <v>0</v>
      </c>
      <c r="AB29" s="48">
        <f t="shared" si="0"/>
        <v>17</v>
      </c>
      <c r="AC29" s="36"/>
      <c r="AD29" s="49"/>
      <c r="AE29" s="34"/>
      <c r="AF29" s="34"/>
      <c r="AG29" s="52" t="s">
        <v>39</v>
      </c>
      <c r="AH29" s="36"/>
      <c r="AI29" s="53"/>
      <c r="AJ29" s="10" t="b">
        <v>0</v>
      </c>
      <c r="AK29" s="9" t="b">
        <v>0</v>
      </c>
      <c r="AL29" s="11"/>
      <c r="AM29" s="10" t="b">
        <v>0</v>
      </c>
      <c r="AN29" s="9" t="b">
        <v>0</v>
      </c>
      <c r="AO29" s="11"/>
      <c r="AP29" s="10" t="b">
        <v>0</v>
      </c>
      <c r="AQ29" s="9" t="b">
        <v>0</v>
      </c>
      <c r="AR29" s="11"/>
      <c r="AS29" s="10" t="b">
        <v>0</v>
      </c>
      <c r="AT29" s="9" t="b">
        <v>0</v>
      </c>
      <c r="AU29" s="11"/>
      <c r="AV29" s="10" t="b">
        <v>0</v>
      </c>
      <c r="AW29" s="9" t="b">
        <v>0</v>
      </c>
      <c r="AX29" s="11"/>
      <c r="AY29" s="10" t="b">
        <v>0</v>
      </c>
      <c r="AZ29" s="9" t="b">
        <v>0</v>
      </c>
      <c r="BA29" s="11"/>
      <c r="BB29" s="58">
        <f t="shared" si="1"/>
        <v>0</v>
      </c>
      <c r="BC29" s="36"/>
      <c r="BD29" s="53"/>
      <c r="BE29" s="2"/>
      <c r="BF29" s="2"/>
      <c r="BG29" s="2"/>
    </row>
    <row r="30" spans="1:59" ht="20" thickBot="1" x14ac:dyDescent="0.25">
      <c r="A30" s="73"/>
      <c r="B30" s="72"/>
      <c r="C30" s="12" t="s">
        <v>39</v>
      </c>
      <c r="D30" s="13" t="b">
        <v>0</v>
      </c>
      <c r="E30" s="12"/>
      <c r="F30" s="14"/>
      <c r="G30" s="13" t="b">
        <v>0</v>
      </c>
      <c r="H30" s="12" t="b">
        <v>0</v>
      </c>
      <c r="I30" s="14"/>
      <c r="J30" s="13" t="b">
        <v>0</v>
      </c>
      <c r="K30" s="12" t="b">
        <v>1</v>
      </c>
      <c r="L30" s="14"/>
      <c r="M30" s="13" t="b">
        <v>1</v>
      </c>
      <c r="N30" s="12" t="b">
        <v>1</v>
      </c>
      <c r="O30" s="14"/>
      <c r="P30" s="13" t="b">
        <v>1</v>
      </c>
      <c r="Q30" s="12" t="b">
        <v>1</v>
      </c>
      <c r="R30" s="14"/>
      <c r="S30" s="13" t="b">
        <v>1</v>
      </c>
      <c r="T30" s="12" t="b">
        <v>1</v>
      </c>
      <c r="U30" s="14"/>
      <c r="V30" s="13" t="b">
        <v>1</v>
      </c>
      <c r="W30" s="12" t="b">
        <v>0</v>
      </c>
      <c r="X30" s="14"/>
      <c r="Y30" s="13" t="b">
        <v>0</v>
      </c>
      <c r="Z30" s="12" t="b">
        <v>0</v>
      </c>
      <c r="AA30" s="14"/>
      <c r="AB30" s="42">
        <f t="shared" si="0"/>
        <v>8</v>
      </c>
      <c r="AC30" s="43"/>
      <c r="AD30" s="44"/>
      <c r="AE30" s="35"/>
      <c r="AF30" s="35"/>
      <c r="AG30" s="54" t="s">
        <v>40</v>
      </c>
      <c r="AH30" s="43"/>
      <c r="AI30" s="55"/>
      <c r="AJ30" s="16" t="b">
        <v>0</v>
      </c>
      <c r="AK30" s="15" t="b">
        <v>0</v>
      </c>
      <c r="AL30" s="17"/>
      <c r="AM30" s="16" t="b">
        <v>0</v>
      </c>
      <c r="AN30" s="15" t="b">
        <v>0</v>
      </c>
      <c r="AO30" s="17"/>
      <c r="AP30" s="16" t="b">
        <v>0</v>
      </c>
      <c r="AQ30" s="15" t="b">
        <v>0</v>
      </c>
      <c r="AR30" s="17" t="b">
        <v>0</v>
      </c>
      <c r="AS30" s="16" t="b">
        <v>0</v>
      </c>
      <c r="AT30" s="15" t="b">
        <v>0</v>
      </c>
      <c r="AU30" s="17" t="b">
        <v>0</v>
      </c>
      <c r="AV30" s="16" t="b">
        <v>0</v>
      </c>
      <c r="AW30" s="15" t="b">
        <v>0</v>
      </c>
      <c r="AX30" s="17" t="b">
        <v>0</v>
      </c>
      <c r="AY30" s="16" t="b">
        <v>0</v>
      </c>
      <c r="AZ30" s="15" t="b">
        <v>0</v>
      </c>
      <c r="BA30" s="17" t="b">
        <v>0</v>
      </c>
      <c r="BB30" s="56">
        <f t="shared" si="1"/>
        <v>0</v>
      </c>
      <c r="BC30" s="43"/>
      <c r="BD30" s="55"/>
      <c r="BE30" s="2"/>
      <c r="BF30" s="2"/>
      <c r="BG30" s="2"/>
    </row>
    <row r="31" spans="1:59" ht="19" x14ac:dyDescent="0.2">
      <c r="A31" s="74" t="s">
        <v>49</v>
      </c>
      <c r="B31" s="72"/>
      <c r="C31" s="3" t="s">
        <v>36</v>
      </c>
      <c r="D31" s="4" t="b">
        <v>0</v>
      </c>
      <c r="E31" s="3" t="b">
        <v>0</v>
      </c>
      <c r="F31" s="5" t="b">
        <v>0</v>
      </c>
      <c r="G31" s="4" t="b">
        <v>0</v>
      </c>
      <c r="H31" s="3" t="b">
        <v>0</v>
      </c>
      <c r="I31" s="5" t="b">
        <v>0</v>
      </c>
      <c r="J31" s="4" t="b">
        <v>0</v>
      </c>
      <c r="K31" s="3" t="b">
        <v>0</v>
      </c>
      <c r="L31" s="5" t="b">
        <v>0</v>
      </c>
      <c r="M31" s="4" t="b">
        <v>0</v>
      </c>
      <c r="N31" s="3" t="b">
        <v>0</v>
      </c>
      <c r="O31" s="5" t="b">
        <v>0</v>
      </c>
      <c r="P31" s="4" t="b">
        <v>1</v>
      </c>
      <c r="Q31" s="3" t="b">
        <v>0</v>
      </c>
      <c r="R31" s="5" t="b">
        <v>0</v>
      </c>
      <c r="S31" s="4" t="b">
        <v>0</v>
      </c>
      <c r="T31" s="3" t="b">
        <v>0</v>
      </c>
      <c r="U31" s="5" t="b">
        <v>0</v>
      </c>
      <c r="V31" s="4" t="b">
        <v>0</v>
      </c>
      <c r="W31" s="3" t="b">
        <v>0</v>
      </c>
      <c r="X31" s="5" t="b">
        <v>0</v>
      </c>
      <c r="Y31" s="4" t="b">
        <v>0</v>
      </c>
      <c r="Z31" s="3" t="b">
        <v>0</v>
      </c>
      <c r="AA31" s="5" t="b">
        <v>0</v>
      </c>
      <c r="AB31" s="45">
        <f t="shared" si="0"/>
        <v>1</v>
      </c>
      <c r="AC31" s="46"/>
      <c r="AD31" s="47"/>
      <c r="AE31" s="33">
        <f t="shared" ref="AE31" si="12">COUNTA(D32:AA33)</f>
        <v>39</v>
      </c>
      <c r="AF31" s="33">
        <f t="shared" ref="AF31" si="13">SUM(AB31:AD33)</f>
        <v>20</v>
      </c>
      <c r="AG31" s="50" t="s">
        <v>37</v>
      </c>
      <c r="AH31" s="46"/>
      <c r="AI31" s="51"/>
      <c r="AJ31" s="4" t="b">
        <v>0</v>
      </c>
      <c r="AK31" s="3" t="b">
        <v>0</v>
      </c>
      <c r="AL31" s="5" t="b">
        <v>0</v>
      </c>
      <c r="AM31" s="4" t="b">
        <v>0</v>
      </c>
      <c r="AN31" s="3" t="b">
        <v>0</v>
      </c>
      <c r="AO31" s="5" t="b">
        <v>0</v>
      </c>
      <c r="AP31" s="4" t="b">
        <v>0</v>
      </c>
      <c r="AQ31" s="3" t="b">
        <v>0</v>
      </c>
      <c r="AR31" s="5" t="b">
        <v>0</v>
      </c>
      <c r="AS31" s="4" t="b">
        <v>0</v>
      </c>
      <c r="AT31" s="3" t="b">
        <v>0</v>
      </c>
      <c r="AU31" s="5" t="b">
        <v>0</v>
      </c>
      <c r="AV31" s="4" t="b">
        <v>0</v>
      </c>
      <c r="AW31" s="3" t="b">
        <v>0</v>
      </c>
      <c r="AX31" s="5" t="b">
        <v>0</v>
      </c>
      <c r="AY31" s="4" t="b">
        <v>0</v>
      </c>
      <c r="AZ31" s="3" t="b">
        <v>0</v>
      </c>
      <c r="BA31" s="5" t="b">
        <v>0</v>
      </c>
      <c r="BB31" s="57">
        <f t="shared" si="1"/>
        <v>0</v>
      </c>
      <c r="BC31" s="46"/>
      <c r="BD31" s="51"/>
      <c r="BE31" s="2"/>
      <c r="BF31" s="2"/>
      <c r="BG31" s="2"/>
    </row>
    <row r="32" spans="1:59" ht="19" x14ac:dyDescent="0.2">
      <c r="A32" s="72"/>
      <c r="B32" s="72"/>
      <c r="C32" s="6" t="s">
        <v>38</v>
      </c>
      <c r="D32" s="7" t="b">
        <v>0</v>
      </c>
      <c r="E32" s="6" t="b">
        <v>0</v>
      </c>
      <c r="F32" s="8" t="b">
        <v>0</v>
      </c>
      <c r="G32" s="7" t="b">
        <v>0</v>
      </c>
      <c r="H32" s="6" t="b">
        <v>0</v>
      </c>
      <c r="I32" s="8" t="b">
        <v>0</v>
      </c>
      <c r="J32" s="7" t="b">
        <v>1</v>
      </c>
      <c r="K32" s="6" t="b">
        <v>1</v>
      </c>
      <c r="L32" s="8" t="b">
        <v>1</v>
      </c>
      <c r="M32" s="7" t="b">
        <v>1</v>
      </c>
      <c r="N32" s="6" t="b">
        <v>1</v>
      </c>
      <c r="O32" s="8" t="b">
        <v>0</v>
      </c>
      <c r="P32" s="7" t="b">
        <v>1</v>
      </c>
      <c r="Q32" s="6" t="b">
        <v>1</v>
      </c>
      <c r="R32" s="8" t="b">
        <v>0</v>
      </c>
      <c r="S32" s="7" t="b">
        <v>1</v>
      </c>
      <c r="T32" s="6" t="b">
        <v>0</v>
      </c>
      <c r="U32" s="8" t="b">
        <v>0</v>
      </c>
      <c r="V32" s="7" t="b">
        <v>1</v>
      </c>
      <c r="W32" s="6" t="b">
        <v>0</v>
      </c>
      <c r="X32" s="8" t="b">
        <v>0</v>
      </c>
      <c r="Y32" s="7" t="b">
        <v>1</v>
      </c>
      <c r="Z32" s="6" t="b">
        <v>0</v>
      </c>
      <c r="AA32" s="8" t="b">
        <v>0</v>
      </c>
      <c r="AB32" s="48">
        <f t="shared" si="0"/>
        <v>10</v>
      </c>
      <c r="AC32" s="36"/>
      <c r="AD32" s="49"/>
      <c r="AE32" s="34"/>
      <c r="AF32" s="34"/>
      <c r="AG32" s="52" t="s">
        <v>39</v>
      </c>
      <c r="AH32" s="36"/>
      <c r="AI32" s="53"/>
      <c r="AJ32" s="10" t="b">
        <v>0</v>
      </c>
      <c r="AK32" s="9" t="b">
        <v>0</v>
      </c>
      <c r="AL32" s="11"/>
      <c r="AM32" s="10" t="b">
        <v>0</v>
      </c>
      <c r="AN32" s="9" t="b">
        <v>0</v>
      </c>
      <c r="AO32" s="11"/>
      <c r="AP32" s="10" t="b">
        <v>0</v>
      </c>
      <c r="AQ32" s="9" t="b">
        <v>0</v>
      </c>
      <c r="AR32" s="11"/>
      <c r="AS32" s="10" t="b">
        <v>0</v>
      </c>
      <c r="AT32" s="9" t="b">
        <v>0</v>
      </c>
      <c r="AU32" s="11"/>
      <c r="AV32" s="10" t="b">
        <v>0</v>
      </c>
      <c r="AW32" s="9" t="b">
        <v>0</v>
      </c>
      <c r="AX32" s="11"/>
      <c r="AY32" s="10" t="b">
        <v>0</v>
      </c>
      <c r="AZ32" s="9" t="b">
        <v>0</v>
      </c>
      <c r="BA32" s="11"/>
      <c r="BB32" s="58">
        <f t="shared" si="1"/>
        <v>0</v>
      </c>
      <c r="BC32" s="36"/>
      <c r="BD32" s="53"/>
      <c r="BE32" s="2"/>
      <c r="BF32" s="2"/>
      <c r="BG32" s="2"/>
    </row>
    <row r="33" spans="1:59" ht="20" thickBot="1" x14ac:dyDescent="0.25">
      <c r="A33" s="73"/>
      <c r="B33" s="72"/>
      <c r="C33" s="12" t="s">
        <v>39</v>
      </c>
      <c r="D33" s="13" t="b">
        <v>0</v>
      </c>
      <c r="E33" s="12"/>
      <c r="F33" s="14"/>
      <c r="G33" s="13" t="b">
        <v>0</v>
      </c>
      <c r="H33" s="12" t="b">
        <v>0</v>
      </c>
      <c r="I33" s="14"/>
      <c r="J33" s="13" t="b">
        <v>1</v>
      </c>
      <c r="K33" s="12" t="b">
        <v>1</v>
      </c>
      <c r="L33" s="14"/>
      <c r="M33" s="13" t="b">
        <v>1</v>
      </c>
      <c r="N33" s="12" t="b">
        <v>0</v>
      </c>
      <c r="O33" s="14"/>
      <c r="P33" s="13" t="b">
        <v>1</v>
      </c>
      <c r="Q33" s="12" t="b">
        <v>1</v>
      </c>
      <c r="R33" s="14"/>
      <c r="S33" s="13" t="b">
        <v>1</v>
      </c>
      <c r="T33" s="12" t="b">
        <v>0</v>
      </c>
      <c r="U33" s="14"/>
      <c r="V33" s="13" t="b">
        <v>1</v>
      </c>
      <c r="W33" s="12" t="b">
        <v>1</v>
      </c>
      <c r="X33" s="14"/>
      <c r="Y33" s="13" t="b">
        <v>1</v>
      </c>
      <c r="Z33" s="12" t="b">
        <v>0</v>
      </c>
      <c r="AA33" s="14"/>
      <c r="AB33" s="42">
        <f t="shared" si="0"/>
        <v>9</v>
      </c>
      <c r="AC33" s="43"/>
      <c r="AD33" s="44"/>
      <c r="AE33" s="35"/>
      <c r="AF33" s="35"/>
      <c r="AG33" s="54" t="s">
        <v>40</v>
      </c>
      <c r="AH33" s="43"/>
      <c r="AI33" s="55"/>
      <c r="AJ33" s="16" t="b">
        <v>0</v>
      </c>
      <c r="AK33" s="15" t="b">
        <v>0</v>
      </c>
      <c r="AL33" s="17"/>
      <c r="AM33" s="16" t="b">
        <v>0</v>
      </c>
      <c r="AN33" s="15" t="b">
        <v>0</v>
      </c>
      <c r="AO33" s="17"/>
      <c r="AP33" s="16" t="b">
        <v>0</v>
      </c>
      <c r="AQ33" s="15" t="b">
        <v>0</v>
      </c>
      <c r="AR33" s="17" t="b">
        <v>0</v>
      </c>
      <c r="AS33" s="16" t="b">
        <v>0</v>
      </c>
      <c r="AT33" s="15" t="b">
        <v>0</v>
      </c>
      <c r="AU33" s="17" t="b">
        <v>0</v>
      </c>
      <c r="AV33" s="16" t="b">
        <v>0</v>
      </c>
      <c r="AW33" s="15" t="b">
        <v>0</v>
      </c>
      <c r="AX33" s="17" t="b">
        <v>0</v>
      </c>
      <c r="AY33" s="16" t="b">
        <v>0</v>
      </c>
      <c r="AZ33" s="15" t="b">
        <v>0</v>
      </c>
      <c r="BA33" s="17" t="b">
        <v>0</v>
      </c>
      <c r="BB33" s="56">
        <f t="shared" si="1"/>
        <v>0</v>
      </c>
      <c r="BC33" s="43"/>
      <c r="BD33" s="55"/>
      <c r="BE33" s="2"/>
      <c r="BF33" s="2"/>
      <c r="BG33" s="2"/>
    </row>
    <row r="34" spans="1:59" ht="19" x14ac:dyDescent="0.2">
      <c r="A34" s="74" t="s">
        <v>50</v>
      </c>
      <c r="B34" s="72"/>
      <c r="C34" s="3" t="s">
        <v>36</v>
      </c>
      <c r="D34" s="4" t="b">
        <v>0</v>
      </c>
      <c r="E34" s="3" t="b">
        <v>0</v>
      </c>
      <c r="F34" s="5" t="b">
        <v>0</v>
      </c>
      <c r="G34" s="4" t="b">
        <v>0</v>
      </c>
      <c r="H34" s="3" t="b">
        <v>0</v>
      </c>
      <c r="I34" s="5" t="b">
        <v>0</v>
      </c>
      <c r="J34" s="4" t="b">
        <v>0</v>
      </c>
      <c r="K34" s="3" t="b">
        <v>0</v>
      </c>
      <c r="L34" s="5" t="b">
        <v>0</v>
      </c>
      <c r="M34" s="4" t="b">
        <v>0</v>
      </c>
      <c r="N34" s="3" t="b">
        <v>0</v>
      </c>
      <c r="O34" s="5" t="b">
        <v>0</v>
      </c>
      <c r="P34" s="4" t="b">
        <v>0</v>
      </c>
      <c r="Q34" s="3" t="b">
        <v>0</v>
      </c>
      <c r="R34" s="5" t="b">
        <v>0</v>
      </c>
      <c r="S34" s="4" t="b">
        <v>0</v>
      </c>
      <c r="T34" s="3" t="b">
        <v>0</v>
      </c>
      <c r="U34" s="5" t="b">
        <v>0</v>
      </c>
      <c r="V34" s="4" t="b">
        <v>0</v>
      </c>
      <c r="W34" s="3" t="b">
        <v>0</v>
      </c>
      <c r="X34" s="5" t="b">
        <v>0</v>
      </c>
      <c r="Y34" s="4" t="b">
        <v>0</v>
      </c>
      <c r="Z34" s="3" t="b">
        <v>0</v>
      </c>
      <c r="AA34" s="5" t="b">
        <v>0</v>
      </c>
      <c r="AB34" s="45">
        <f t="shared" si="0"/>
        <v>0</v>
      </c>
      <c r="AC34" s="46"/>
      <c r="AD34" s="47"/>
      <c r="AE34" s="33">
        <f t="shared" ref="AE34" si="14">COUNTA(D35:AA36)</f>
        <v>39</v>
      </c>
      <c r="AF34" s="33">
        <f t="shared" ref="AF34" si="15">SUM(AB34:AD36)</f>
        <v>0</v>
      </c>
      <c r="AG34" s="50" t="s">
        <v>37</v>
      </c>
      <c r="AH34" s="46"/>
      <c r="AI34" s="51"/>
      <c r="AJ34" s="4" t="b">
        <v>0</v>
      </c>
      <c r="AK34" s="3" t="b">
        <v>0</v>
      </c>
      <c r="AL34" s="5" t="b">
        <v>0</v>
      </c>
      <c r="AM34" s="4" t="b">
        <v>0</v>
      </c>
      <c r="AN34" s="3" t="b">
        <v>0</v>
      </c>
      <c r="AO34" s="5" t="b">
        <v>0</v>
      </c>
      <c r="AP34" s="4" t="b">
        <v>0</v>
      </c>
      <c r="AQ34" s="3" t="b">
        <v>0</v>
      </c>
      <c r="AR34" s="5" t="b">
        <v>0</v>
      </c>
      <c r="AS34" s="4" t="b">
        <v>0</v>
      </c>
      <c r="AT34" s="3" t="b">
        <v>0</v>
      </c>
      <c r="AU34" s="5" t="b">
        <v>0</v>
      </c>
      <c r="AV34" s="4" t="b">
        <v>0</v>
      </c>
      <c r="AW34" s="3" t="b">
        <v>0</v>
      </c>
      <c r="AX34" s="5" t="b">
        <v>0</v>
      </c>
      <c r="AY34" s="4" t="b">
        <v>0</v>
      </c>
      <c r="AZ34" s="3" t="b">
        <v>0</v>
      </c>
      <c r="BA34" s="5" t="b">
        <v>0</v>
      </c>
      <c r="BB34" s="57">
        <f t="shared" si="1"/>
        <v>0</v>
      </c>
      <c r="BC34" s="46"/>
      <c r="BD34" s="51"/>
      <c r="BE34" s="2"/>
      <c r="BF34" s="2"/>
      <c r="BG34" s="2"/>
    </row>
    <row r="35" spans="1:59" ht="19" x14ac:dyDescent="0.2">
      <c r="A35" s="72"/>
      <c r="B35" s="72"/>
      <c r="C35" s="6" t="s">
        <v>38</v>
      </c>
      <c r="D35" s="7" t="b">
        <v>0</v>
      </c>
      <c r="E35" s="6" t="b">
        <v>0</v>
      </c>
      <c r="F35" s="8" t="b">
        <v>0</v>
      </c>
      <c r="G35" s="7" t="b">
        <v>0</v>
      </c>
      <c r="H35" s="6" t="b">
        <v>0</v>
      </c>
      <c r="I35" s="8" t="b">
        <v>0</v>
      </c>
      <c r="J35" s="7" t="b">
        <v>0</v>
      </c>
      <c r="K35" s="6" t="b">
        <v>0</v>
      </c>
      <c r="L35" s="8" t="b">
        <v>0</v>
      </c>
      <c r="M35" s="7" t="b">
        <v>0</v>
      </c>
      <c r="N35" s="6" t="b">
        <v>0</v>
      </c>
      <c r="O35" s="8" t="b">
        <v>0</v>
      </c>
      <c r="P35" s="7" t="b">
        <v>0</v>
      </c>
      <c r="Q35" s="6" t="b">
        <v>0</v>
      </c>
      <c r="R35" s="8" t="b">
        <v>0</v>
      </c>
      <c r="S35" s="7" t="b">
        <v>0</v>
      </c>
      <c r="T35" s="6" t="b">
        <v>0</v>
      </c>
      <c r="U35" s="8" t="b">
        <v>0</v>
      </c>
      <c r="V35" s="7" t="b">
        <v>0</v>
      </c>
      <c r="W35" s="6" t="b">
        <v>0</v>
      </c>
      <c r="X35" s="8" t="b">
        <v>0</v>
      </c>
      <c r="Y35" s="7" t="b">
        <v>0</v>
      </c>
      <c r="Z35" s="6" t="b">
        <v>0</v>
      </c>
      <c r="AA35" s="8" t="b">
        <v>0</v>
      </c>
      <c r="AB35" s="48">
        <f t="shared" si="0"/>
        <v>0</v>
      </c>
      <c r="AC35" s="36"/>
      <c r="AD35" s="49"/>
      <c r="AE35" s="34"/>
      <c r="AF35" s="34"/>
      <c r="AG35" s="52" t="s">
        <v>39</v>
      </c>
      <c r="AH35" s="36"/>
      <c r="AI35" s="53"/>
      <c r="AJ35" s="10" t="b">
        <v>0</v>
      </c>
      <c r="AK35" s="9" t="b">
        <v>0</v>
      </c>
      <c r="AL35" s="11"/>
      <c r="AM35" s="10" t="b">
        <v>0</v>
      </c>
      <c r="AN35" s="9" t="b">
        <v>0</v>
      </c>
      <c r="AO35" s="11"/>
      <c r="AP35" s="10" t="b">
        <v>0</v>
      </c>
      <c r="AQ35" s="9" t="b">
        <v>0</v>
      </c>
      <c r="AR35" s="11"/>
      <c r="AS35" s="10" t="b">
        <v>0</v>
      </c>
      <c r="AT35" s="9" t="b">
        <v>0</v>
      </c>
      <c r="AU35" s="11"/>
      <c r="AV35" s="10" t="b">
        <v>0</v>
      </c>
      <c r="AW35" s="9" t="b">
        <v>0</v>
      </c>
      <c r="AX35" s="11"/>
      <c r="AY35" s="10" t="b">
        <v>0</v>
      </c>
      <c r="AZ35" s="9" t="b">
        <v>0</v>
      </c>
      <c r="BA35" s="11"/>
      <c r="BB35" s="58">
        <f t="shared" si="1"/>
        <v>0</v>
      </c>
      <c r="BC35" s="36"/>
      <c r="BD35" s="53"/>
      <c r="BE35" s="2"/>
      <c r="BF35" s="2"/>
      <c r="BG35" s="2"/>
    </row>
    <row r="36" spans="1:59" ht="20" thickBot="1" x14ac:dyDescent="0.25">
      <c r="A36" s="73"/>
      <c r="B36" s="73"/>
      <c r="C36" s="12" t="s">
        <v>39</v>
      </c>
      <c r="D36" s="13" t="b">
        <v>0</v>
      </c>
      <c r="E36" s="12"/>
      <c r="F36" s="14"/>
      <c r="G36" s="13" t="b">
        <v>0</v>
      </c>
      <c r="H36" s="12" t="b">
        <v>0</v>
      </c>
      <c r="I36" s="14"/>
      <c r="J36" s="13" t="b">
        <v>0</v>
      </c>
      <c r="K36" s="12" t="b">
        <v>0</v>
      </c>
      <c r="L36" s="14"/>
      <c r="M36" s="13" t="b">
        <v>0</v>
      </c>
      <c r="N36" s="12" t="b">
        <v>0</v>
      </c>
      <c r="O36" s="14"/>
      <c r="P36" s="13" t="b">
        <v>0</v>
      </c>
      <c r="Q36" s="12" t="b">
        <v>0</v>
      </c>
      <c r="R36" s="14"/>
      <c r="S36" s="13" t="b">
        <v>0</v>
      </c>
      <c r="T36" s="12" t="b">
        <v>0</v>
      </c>
      <c r="U36" s="14"/>
      <c r="V36" s="13" t="b">
        <v>0</v>
      </c>
      <c r="W36" s="12" t="b">
        <v>0</v>
      </c>
      <c r="X36" s="14"/>
      <c r="Y36" s="13" t="b">
        <v>0</v>
      </c>
      <c r="Z36" s="12" t="b">
        <v>0</v>
      </c>
      <c r="AA36" s="14"/>
      <c r="AB36" s="42">
        <f t="shared" si="0"/>
        <v>0</v>
      </c>
      <c r="AC36" s="43"/>
      <c r="AD36" s="44"/>
      <c r="AE36" s="35"/>
      <c r="AF36" s="35"/>
      <c r="AG36" s="54" t="s">
        <v>40</v>
      </c>
      <c r="AH36" s="43"/>
      <c r="AI36" s="55"/>
      <c r="AJ36" s="16" t="b">
        <v>0</v>
      </c>
      <c r="AK36" s="15" t="b">
        <v>0</v>
      </c>
      <c r="AL36" s="17"/>
      <c r="AM36" s="16" t="b">
        <v>0</v>
      </c>
      <c r="AN36" s="15" t="b">
        <v>0</v>
      </c>
      <c r="AO36" s="17"/>
      <c r="AP36" s="16" t="b">
        <v>0</v>
      </c>
      <c r="AQ36" s="15" t="b">
        <v>0</v>
      </c>
      <c r="AR36" s="17" t="b">
        <v>0</v>
      </c>
      <c r="AS36" s="16" t="b">
        <v>0</v>
      </c>
      <c r="AT36" s="15" t="b">
        <v>0</v>
      </c>
      <c r="AU36" s="17" t="b">
        <v>0</v>
      </c>
      <c r="AV36" s="16" t="b">
        <v>0</v>
      </c>
      <c r="AW36" s="15" t="b">
        <v>0</v>
      </c>
      <c r="AX36" s="17" t="b">
        <v>0</v>
      </c>
      <c r="AY36" s="16" t="b">
        <v>0</v>
      </c>
      <c r="AZ36" s="15" t="b">
        <v>0</v>
      </c>
      <c r="BA36" s="17" t="b">
        <v>0</v>
      </c>
      <c r="BB36" s="56">
        <f t="shared" si="1"/>
        <v>0</v>
      </c>
      <c r="BC36" s="43"/>
      <c r="BD36" s="55"/>
      <c r="BE36" s="2"/>
      <c r="BF36" s="2"/>
      <c r="BG36" s="2"/>
    </row>
    <row r="37" spans="1:59" ht="19" x14ac:dyDescent="0.2">
      <c r="A37" s="74" t="s">
        <v>51</v>
      </c>
      <c r="B37" s="71" t="s">
        <v>52</v>
      </c>
      <c r="C37" s="3" t="s">
        <v>36</v>
      </c>
      <c r="D37" s="4" t="b">
        <v>0</v>
      </c>
      <c r="E37" s="3" t="b">
        <v>0</v>
      </c>
      <c r="F37" s="5" t="b">
        <v>0</v>
      </c>
      <c r="G37" s="4" t="b">
        <v>0</v>
      </c>
      <c r="H37" s="3" t="b">
        <v>0</v>
      </c>
      <c r="I37" s="5" t="b">
        <v>0</v>
      </c>
      <c r="J37" s="4" t="b">
        <v>0</v>
      </c>
      <c r="K37" s="3" t="b">
        <v>0</v>
      </c>
      <c r="L37" s="5" t="b">
        <v>0</v>
      </c>
      <c r="M37" s="4" t="b">
        <v>0</v>
      </c>
      <c r="N37" s="3" t="b">
        <v>0</v>
      </c>
      <c r="O37" s="5" t="b">
        <v>0</v>
      </c>
      <c r="P37" s="4" t="b">
        <v>1</v>
      </c>
      <c r="Q37" s="3" t="b">
        <v>1</v>
      </c>
      <c r="R37" s="5" t="b">
        <v>0</v>
      </c>
      <c r="S37" s="4" t="b">
        <v>0</v>
      </c>
      <c r="T37" s="3" t="b">
        <v>0</v>
      </c>
      <c r="U37" s="5" t="b">
        <v>0</v>
      </c>
      <c r="V37" s="4" t="b">
        <v>0</v>
      </c>
      <c r="W37" s="3" t="b">
        <v>0</v>
      </c>
      <c r="X37" s="5" t="b">
        <v>0</v>
      </c>
      <c r="Y37" s="4" t="b">
        <v>1</v>
      </c>
      <c r="Z37" s="3" t="b">
        <v>1</v>
      </c>
      <c r="AA37" s="5" t="b">
        <v>0</v>
      </c>
      <c r="AB37" s="45">
        <f t="shared" si="0"/>
        <v>4</v>
      </c>
      <c r="AC37" s="46"/>
      <c r="AD37" s="47"/>
      <c r="AE37" s="33">
        <f t="shared" ref="AE37" si="16">COUNTA(D38:AA39)</f>
        <v>39</v>
      </c>
      <c r="AF37" s="33">
        <f t="shared" ref="AF37" si="17">SUM(AB37:AD39)</f>
        <v>30</v>
      </c>
      <c r="AG37" s="50" t="s">
        <v>37</v>
      </c>
      <c r="AH37" s="46"/>
      <c r="AI37" s="51"/>
      <c r="AJ37" s="4" t="b">
        <v>0</v>
      </c>
      <c r="AK37" s="3" t="b">
        <v>0</v>
      </c>
      <c r="AL37" s="5" t="b">
        <v>0</v>
      </c>
      <c r="AM37" s="4" t="b">
        <v>0</v>
      </c>
      <c r="AN37" s="3" t="b">
        <v>0</v>
      </c>
      <c r="AO37" s="5" t="b">
        <v>0</v>
      </c>
      <c r="AP37" s="4" t="b">
        <v>0</v>
      </c>
      <c r="AQ37" s="3" t="b">
        <v>0</v>
      </c>
      <c r="AR37" s="5" t="b">
        <v>0</v>
      </c>
      <c r="AS37" s="4" t="b">
        <v>0</v>
      </c>
      <c r="AT37" s="3" t="b">
        <v>0</v>
      </c>
      <c r="AU37" s="5" t="b">
        <v>0</v>
      </c>
      <c r="AV37" s="4" t="b">
        <v>0</v>
      </c>
      <c r="AW37" s="3" t="b">
        <v>0</v>
      </c>
      <c r="AX37" s="5" t="b">
        <v>0</v>
      </c>
      <c r="AY37" s="4" t="b">
        <v>0</v>
      </c>
      <c r="AZ37" s="3" t="b">
        <v>0</v>
      </c>
      <c r="BA37" s="5" t="b">
        <v>0</v>
      </c>
      <c r="BB37" s="57">
        <f t="shared" si="1"/>
        <v>0</v>
      </c>
      <c r="BC37" s="46"/>
      <c r="BD37" s="51"/>
      <c r="BE37" s="2"/>
      <c r="BF37" s="2"/>
      <c r="BG37" s="2"/>
    </row>
    <row r="38" spans="1:59" ht="19" x14ac:dyDescent="0.2">
      <c r="A38" s="72"/>
      <c r="B38" s="72"/>
      <c r="C38" s="6" t="s">
        <v>38</v>
      </c>
      <c r="D38" s="7" t="b">
        <v>1</v>
      </c>
      <c r="E38" s="6" t="b">
        <v>1</v>
      </c>
      <c r="F38" s="8" t="b">
        <v>0</v>
      </c>
      <c r="G38" s="7" t="b">
        <v>1</v>
      </c>
      <c r="H38" s="6" t="b">
        <v>1</v>
      </c>
      <c r="I38" s="8" t="b">
        <v>1</v>
      </c>
      <c r="J38" s="7" t="b">
        <v>1</v>
      </c>
      <c r="K38" s="6" t="b">
        <v>1</v>
      </c>
      <c r="L38" s="8" t="b">
        <v>1</v>
      </c>
      <c r="M38" s="7" t="b">
        <v>1</v>
      </c>
      <c r="N38" s="6" t="b">
        <v>1</v>
      </c>
      <c r="O38" s="8" t="b">
        <v>0</v>
      </c>
      <c r="P38" s="7" t="b">
        <v>1</v>
      </c>
      <c r="Q38" s="6" t="b">
        <v>1</v>
      </c>
      <c r="R38" s="8" t="b">
        <v>1</v>
      </c>
      <c r="S38" s="7" t="b">
        <v>0</v>
      </c>
      <c r="T38" s="6" t="b">
        <v>0</v>
      </c>
      <c r="U38" s="8" t="b">
        <v>0</v>
      </c>
      <c r="V38" s="7" t="b">
        <v>1</v>
      </c>
      <c r="W38" s="6" t="b">
        <v>1</v>
      </c>
      <c r="X38" s="8" t="b">
        <v>0</v>
      </c>
      <c r="Y38" s="7" t="b">
        <v>1</v>
      </c>
      <c r="Z38" s="6" t="b">
        <v>1</v>
      </c>
      <c r="AA38" s="8" t="b">
        <v>0</v>
      </c>
      <c r="AB38" s="48">
        <f t="shared" si="0"/>
        <v>17</v>
      </c>
      <c r="AC38" s="36"/>
      <c r="AD38" s="49"/>
      <c r="AE38" s="34"/>
      <c r="AF38" s="34"/>
      <c r="AG38" s="52" t="s">
        <v>39</v>
      </c>
      <c r="AH38" s="36"/>
      <c r="AI38" s="53"/>
      <c r="AJ38" s="10" t="b">
        <v>0</v>
      </c>
      <c r="AK38" s="9" t="b">
        <v>0</v>
      </c>
      <c r="AL38" s="11"/>
      <c r="AM38" s="10" t="b">
        <v>0</v>
      </c>
      <c r="AN38" s="9" t="b">
        <v>0</v>
      </c>
      <c r="AO38" s="11"/>
      <c r="AP38" s="10" t="b">
        <v>0</v>
      </c>
      <c r="AQ38" s="9" t="b">
        <v>0</v>
      </c>
      <c r="AR38" s="11"/>
      <c r="AS38" s="10" t="b">
        <v>0</v>
      </c>
      <c r="AT38" s="9" t="b">
        <v>0</v>
      </c>
      <c r="AU38" s="11"/>
      <c r="AV38" s="10" t="b">
        <v>0</v>
      </c>
      <c r="AW38" s="9" t="b">
        <v>0</v>
      </c>
      <c r="AX38" s="11"/>
      <c r="AY38" s="10" t="b">
        <v>0</v>
      </c>
      <c r="AZ38" s="9" t="b">
        <v>0</v>
      </c>
      <c r="BA38" s="11"/>
      <c r="BB38" s="58">
        <f t="shared" si="1"/>
        <v>0</v>
      </c>
      <c r="BC38" s="36"/>
      <c r="BD38" s="53"/>
      <c r="BE38" s="2"/>
      <c r="BF38" s="2"/>
      <c r="BG38" s="2"/>
    </row>
    <row r="39" spans="1:59" ht="20" thickBot="1" x14ac:dyDescent="0.25">
      <c r="A39" s="73"/>
      <c r="B39" s="72"/>
      <c r="C39" s="12" t="s">
        <v>39</v>
      </c>
      <c r="D39" s="13" t="b">
        <v>0</v>
      </c>
      <c r="E39" s="12"/>
      <c r="F39" s="14"/>
      <c r="G39" s="13" t="b">
        <v>1</v>
      </c>
      <c r="H39" s="12" t="b">
        <v>1</v>
      </c>
      <c r="I39" s="14"/>
      <c r="J39" s="13" t="b">
        <v>1</v>
      </c>
      <c r="K39" s="12" t="b">
        <v>1</v>
      </c>
      <c r="L39" s="14"/>
      <c r="M39" s="13" t="b">
        <v>1</v>
      </c>
      <c r="N39" s="12" t="b">
        <v>0</v>
      </c>
      <c r="O39" s="14"/>
      <c r="P39" s="13" t="b">
        <v>1</v>
      </c>
      <c r="Q39" s="12" t="b">
        <v>1</v>
      </c>
      <c r="R39" s="14"/>
      <c r="S39" s="13" t="b">
        <v>0</v>
      </c>
      <c r="T39" s="12" t="b">
        <v>0</v>
      </c>
      <c r="U39" s="14"/>
      <c r="V39" s="13" t="b">
        <v>0</v>
      </c>
      <c r="W39" s="12" t="b">
        <v>0</v>
      </c>
      <c r="X39" s="14"/>
      <c r="Y39" s="13" t="b">
        <v>1</v>
      </c>
      <c r="Z39" s="12" t="b">
        <v>1</v>
      </c>
      <c r="AA39" s="14"/>
      <c r="AB39" s="42">
        <f t="shared" si="0"/>
        <v>9</v>
      </c>
      <c r="AC39" s="43"/>
      <c r="AD39" s="44"/>
      <c r="AE39" s="35"/>
      <c r="AF39" s="35"/>
      <c r="AG39" s="54" t="s">
        <v>40</v>
      </c>
      <c r="AH39" s="43"/>
      <c r="AI39" s="55"/>
      <c r="AJ39" s="16" t="b">
        <v>0</v>
      </c>
      <c r="AK39" s="15" t="b">
        <v>0</v>
      </c>
      <c r="AL39" s="17"/>
      <c r="AM39" s="16" t="b">
        <v>0</v>
      </c>
      <c r="AN39" s="15" t="b">
        <v>0</v>
      </c>
      <c r="AO39" s="17"/>
      <c r="AP39" s="16" t="b">
        <v>0</v>
      </c>
      <c r="AQ39" s="15" t="b">
        <v>0</v>
      </c>
      <c r="AR39" s="17" t="b">
        <v>0</v>
      </c>
      <c r="AS39" s="16" t="b">
        <v>0</v>
      </c>
      <c r="AT39" s="15" t="b">
        <v>0</v>
      </c>
      <c r="AU39" s="17" t="b">
        <v>0</v>
      </c>
      <c r="AV39" s="16" t="b">
        <v>0</v>
      </c>
      <c r="AW39" s="15" t="b">
        <v>0</v>
      </c>
      <c r="AX39" s="17" t="b">
        <v>0</v>
      </c>
      <c r="AY39" s="16" t="b">
        <v>0</v>
      </c>
      <c r="AZ39" s="15" t="b">
        <v>0</v>
      </c>
      <c r="BA39" s="17" t="b">
        <v>0</v>
      </c>
      <c r="BB39" s="56">
        <f t="shared" si="1"/>
        <v>0</v>
      </c>
      <c r="BC39" s="43"/>
      <c r="BD39" s="55"/>
      <c r="BE39" s="2"/>
      <c r="BF39" s="2"/>
      <c r="BG39" s="2"/>
    </row>
    <row r="40" spans="1:59" ht="19" x14ac:dyDescent="0.2">
      <c r="A40" s="74" t="s">
        <v>53</v>
      </c>
      <c r="B40" s="72"/>
      <c r="C40" s="3" t="s">
        <v>36</v>
      </c>
      <c r="D40" s="4" t="b">
        <v>0</v>
      </c>
      <c r="E40" s="3" t="b">
        <v>0</v>
      </c>
      <c r="F40" s="5" t="b">
        <v>0</v>
      </c>
      <c r="G40" s="4" t="b">
        <v>0</v>
      </c>
      <c r="H40" s="3" t="b">
        <v>0</v>
      </c>
      <c r="I40" s="5" t="b">
        <v>0</v>
      </c>
      <c r="J40" s="4" t="b">
        <v>0</v>
      </c>
      <c r="K40" s="3" t="b">
        <v>0</v>
      </c>
      <c r="L40" s="5" t="b">
        <v>0</v>
      </c>
      <c r="M40" s="4" t="b">
        <v>0</v>
      </c>
      <c r="N40" s="3" t="b">
        <v>0</v>
      </c>
      <c r="O40" s="5" t="b">
        <v>0</v>
      </c>
      <c r="P40" s="4" t="b">
        <v>0</v>
      </c>
      <c r="Q40" s="3" t="b">
        <v>0</v>
      </c>
      <c r="R40" s="5" t="b">
        <v>0</v>
      </c>
      <c r="S40" s="4" t="b">
        <v>0</v>
      </c>
      <c r="T40" s="3" t="b">
        <v>0</v>
      </c>
      <c r="U40" s="5" t="b">
        <v>0</v>
      </c>
      <c r="V40" s="4" t="b">
        <v>0</v>
      </c>
      <c r="W40" s="3" t="b">
        <v>0</v>
      </c>
      <c r="X40" s="5" t="b">
        <v>0</v>
      </c>
      <c r="Y40" s="4" t="b">
        <v>0</v>
      </c>
      <c r="Z40" s="3" t="b">
        <v>0</v>
      </c>
      <c r="AA40" s="5" t="b">
        <v>0</v>
      </c>
      <c r="AB40" s="45">
        <f t="shared" si="0"/>
        <v>0</v>
      </c>
      <c r="AC40" s="46"/>
      <c r="AD40" s="47"/>
      <c r="AE40" s="33">
        <f t="shared" ref="AE40" si="18">COUNTA(D41:AA42)</f>
        <v>39</v>
      </c>
      <c r="AF40" s="33">
        <f t="shared" ref="AF40" si="19">SUM(AB40:AD42)</f>
        <v>19</v>
      </c>
      <c r="AG40" s="50" t="s">
        <v>37</v>
      </c>
      <c r="AH40" s="46"/>
      <c r="AI40" s="51"/>
      <c r="AJ40" s="4" t="b">
        <v>0</v>
      </c>
      <c r="AK40" s="3" t="b">
        <v>0</v>
      </c>
      <c r="AL40" s="5" t="b">
        <v>0</v>
      </c>
      <c r="AM40" s="4" t="b">
        <v>0</v>
      </c>
      <c r="AN40" s="3" t="b">
        <v>0</v>
      </c>
      <c r="AO40" s="5" t="b">
        <v>0</v>
      </c>
      <c r="AP40" s="4" t="b">
        <v>0</v>
      </c>
      <c r="AQ40" s="3" t="b">
        <v>0</v>
      </c>
      <c r="AR40" s="5" t="b">
        <v>0</v>
      </c>
      <c r="AS40" s="4" t="b">
        <v>0</v>
      </c>
      <c r="AT40" s="3" t="b">
        <v>0</v>
      </c>
      <c r="AU40" s="5" t="b">
        <v>0</v>
      </c>
      <c r="AV40" s="4" t="b">
        <v>0</v>
      </c>
      <c r="AW40" s="3" t="b">
        <v>0</v>
      </c>
      <c r="AX40" s="5" t="b">
        <v>0</v>
      </c>
      <c r="AY40" s="4" t="b">
        <v>0</v>
      </c>
      <c r="AZ40" s="3" t="b">
        <v>0</v>
      </c>
      <c r="BA40" s="5" t="b">
        <v>0</v>
      </c>
      <c r="BB40" s="57">
        <f t="shared" si="1"/>
        <v>0</v>
      </c>
      <c r="BC40" s="46"/>
      <c r="BD40" s="51"/>
      <c r="BE40" s="2"/>
      <c r="BF40" s="2"/>
      <c r="BG40" s="2"/>
    </row>
    <row r="41" spans="1:59" ht="19" x14ac:dyDescent="0.2">
      <c r="A41" s="72"/>
      <c r="B41" s="72"/>
      <c r="C41" s="6" t="s">
        <v>38</v>
      </c>
      <c r="D41" s="7" t="b">
        <v>0</v>
      </c>
      <c r="E41" s="6" t="b">
        <v>0</v>
      </c>
      <c r="F41" s="8" t="b">
        <v>0</v>
      </c>
      <c r="G41" s="7" t="b">
        <v>1</v>
      </c>
      <c r="H41" s="6" t="b">
        <v>1</v>
      </c>
      <c r="I41" s="8" t="b">
        <v>0</v>
      </c>
      <c r="J41" s="7" t="b">
        <v>1</v>
      </c>
      <c r="K41" s="6" t="b">
        <v>1</v>
      </c>
      <c r="L41" s="8" t="b">
        <v>1</v>
      </c>
      <c r="M41" s="7" t="b">
        <v>1</v>
      </c>
      <c r="N41" s="6" t="b">
        <v>0</v>
      </c>
      <c r="O41" s="8" t="b">
        <v>0</v>
      </c>
      <c r="P41" s="7" t="b">
        <v>1</v>
      </c>
      <c r="Q41" s="6" t="b">
        <v>1</v>
      </c>
      <c r="R41" s="8" t="b">
        <v>0</v>
      </c>
      <c r="S41" s="7" t="b">
        <v>0</v>
      </c>
      <c r="T41" s="6" t="b">
        <v>0</v>
      </c>
      <c r="U41" s="8" t="b">
        <v>0</v>
      </c>
      <c r="V41" s="7" t="b">
        <v>1</v>
      </c>
      <c r="W41" s="6" t="b">
        <v>0</v>
      </c>
      <c r="X41" s="8" t="b">
        <v>0</v>
      </c>
      <c r="Y41" s="7" t="b">
        <v>0</v>
      </c>
      <c r="Z41" s="6" t="b">
        <v>0</v>
      </c>
      <c r="AA41" s="8" t="b">
        <v>0</v>
      </c>
      <c r="AB41" s="48">
        <f t="shared" si="0"/>
        <v>9</v>
      </c>
      <c r="AC41" s="36"/>
      <c r="AD41" s="49"/>
      <c r="AE41" s="34"/>
      <c r="AF41" s="34"/>
      <c r="AG41" s="52" t="s">
        <v>39</v>
      </c>
      <c r="AH41" s="36"/>
      <c r="AI41" s="53"/>
      <c r="AJ41" s="10" t="b">
        <v>0</v>
      </c>
      <c r="AK41" s="9" t="b">
        <v>0</v>
      </c>
      <c r="AL41" s="11"/>
      <c r="AM41" s="10" t="b">
        <v>0</v>
      </c>
      <c r="AN41" s="9" t="b">
        <v>0</v>
      </c>
      <c r="AO41" s="11"/>
      <c r="AP41" s="10" t="b">
        <v>0</v>
      </c>
      <c r="AQ41" s="9" t="b">
        <v>0</v>
      </c>
      <c r="AR41" s="11"/>
      <c r="AS41" s="10" t="b">
        <v>0</v>
      </c>
      <c r="AT41" s="9" t="b">
        <v>0</v>
      </c>
      <c r="AU41" s="11"/>
      <c r="AV41" s="10" t="b">
        <v>0</v>
      </c>
      <c r="AW41" s="9" t="b">
        <v>0</v>
      </c>
      <c r="AX41" s="11"/>
      <c r="AY41" s="10" t="b">
        <v>0</v>
      </c>
      <c r="AZ41" s="9" t="b">
        <v>0</v>
      </c>
      <c r="BA41" s="11"/>
      <c r="BB41" s="58">
        <f t="shared" si="1"/>
        <v>0</v>
      </c>
      <c r="BC41" s="36"/>
      <c r="BD41" s="53"/>
      <c r="BE41" s="2"/>
      <c r="BF41" s="2"/>
      <c r="BG41" s="2"/>
    </row>
    <row r="42" spans="1:59" ht="20" thickBot="1" x14ac:dyDescent="0.25">
      <c r="A42" s="73"/>
      <c r="B42" s="72"/>
      <c r="C42" s="12" t="s">
        <v>39</v>
      </c>
      <c r="D42" s="13" t="b">
        <v>1</v>
      </c>
      <c r="E42" s="12"/>
      <c r="F42" s="14"/>
      <c r="G42" s="13" t="b">
        <v>1</v>
      </c>
      <c r="H42" s="12" t="b">
        <v>1</v>
      </c>
      <c r="I42" s="14"/>
      <c r="J42" s="13" t="b">
        <v>0</v>
      </c>
      <c r="K42" s="12" t="b">
        <v>0</v>
      </c>
      <c r="L42" s="14"/>
      <c r="M42" s="13" t="b">
        <v>1</v>
      </c>
      <c r="N42" s="12" t="b">
        <v>1</v>
      </c>
      <c r="O42" s="14"/>
      <c r="P42" s="13" t="b">
        <v>1</v>
      </c>
      <c r="Q42" s="12" t="b">
        <v>1</v>
      </c>
      <c r="R42" s="14"/>
      <c r="S42" s="13" t="b">
        <v>0</v>
      </c>
      <c r="T42" s="12" t="b">
        <v>0</v>
      </c>
      <c r="U42" s="14"/>
      <c r="V42" s="13" t="b">
        <v>1</v>
      </c>
      <c r="W42" s="12" t="b">
        <v>1</v>
      </c>
      <c r="X42" s="14"/>
      <c r="Y42" s="13" t="b">
        <v>1</v>
      </c>
      <c r="Z42" s="12" t="b">
        <v>0</v>
      </c>
      <c r="AA42" s="14"/>
      <c r="AB42" s="42">
        <f t="shared" si="0"/>
        <v>10</v>
      </c>
      <c r="AC42" s="43"/>
      <c r="AD42" s="44"/>
      <c r="AE42" s="35"/>
      <c r="AF42" s="35"/>
      <c r="AG42" s="54" t="s">
        <v>40</v>
      </c>
      <c r="AH42" s="43"/>
      <c r="AI42" s="55"/>
      <c r="AJ42" s="16" t="b">
        <v>0</v>
      </c>
      <c r="AK42" s="15" t="b">
        <v>0</v>
      </c>
      <c r="AL42" s="17"/>
      <c r="AM42" s="16" t="b">
        <v>0</v>
      </c>
      <c r="AN42" s="15" t="b">
        <v>0</v>
      </c>
      <c r="AO42" s="17"/>
      <c r="AP42" s="16" t="b">
        <v>0</v>
      </c>
      <c r="AQ42" s="15" t="b">
        <v>0</v>
      </c>
      <c r="AR42" s="17" t="b">
        <v>0</v>
      </c>
      <c r="AS42" s="16" t="b">
        <v>0</v>
      </c>
      <c r="AT42" s="15" t="b">
        <v>0</v>
      </c>
      <c r="AU42" s="17" t="b">
        <v>0</v>
      </c>
      <c r="AV42" s="16" t="b">
        <v>0</v>
      </c>
      <c r="AW42" s="15" t="b">
        <v>0</v>
      </c>
      <c r="AX42" s="17" t="b">
        <v>0</v>
      </c>
      <c r="AY42" s="16" t="b">
        <v>0</v>
      </c>
      <c r="AZ42" s="15" t="b">
        <v>0</v>
      </c>
      <c r="BA42" s="17" t="b">
        <v>0</v>
      </c>
      <c r="BB42" s="56">
        <f t="shared" si="1"/>
        <v>0</v>
      </c>
      <c r="BC42" s="43"/>
      <c r="BD42" s="55"/>
      <c r="BE42" s="2"/>
      <c r="BF42" s="2"/>
      <c r="BG42" s="2"/>
    </row>
    <row r="43" spans="1:59" ht="19" x14ac:dyDescent="0.2">
      <c r="A43" s="74" t="s">
        <v>54</v>
      </c>
      <c r="B43" s="72"/>
      <c r="C43" s="3" t="s">
        <v>36</v>
      </c>
      <c r="D43" s="4" t="b">
        <v>0</v>
      </c>
      <c r="E43" s="3" t="b">
        <v>0</v>
      </c>
      <c r="F43" s="5" t="b">
        <v>0</v>
      </c>
      <c r="G43" s="4" t="b">
        <v>0</v>
      </c>
      <c r="H43" s="3" t="b">
        <v>0</v>
      </c>
      <c r="I43" s="5" t="b">
        <v>0</v>
      </c>
      <c r="J43" s="4" t="b">
        <v>0</v>
      </c>
      <c r="K43" s="3" t="b">
        <v>0</v>
      </c>
      <c r="L43" s="5" t="b">
        <v>0</v>
      </c>
      <c r="M43" s="4" t="b">
        <v>0</v>
      </c>
      <c r="N43" s="3" t="b">
        <v>0</v>
      </c>
      <c r="O43" s="5" t="b">
        <v>0</v>
      </c>
      <c r="P43" s="4" t="b">
        <v>1</v>
      </c>
      <c r="Q43" s="3" t="b">
        <v>1</v>
      </c>
      <c r="R43" s="5" t="b">
        <v>0</v>
      </c>
      <c r="S43" s="4" t="b">
        <v>0</v>
      </c>
      <c r="T43" s="3" t="b">
        <v>0</v>
      </c>
      <c r="U43" s="5" t="b">
        <v>0</v>
      </c>
      <c r="V43" s="4" t="b">
        <v>0</v>
      </c>
      <c r="W43" s="3" t="b">
        <v>0</v>
      </c>
      <c r="X43" s="5" t="b">
        <v>0</v>
      </c>
      <c r="Y43" s="4" t="b">
        <v>0</v>
      </c>
      <c r="Z43" s="3" t="b">
        <v>0</v>
      </c>
      <c r="AA43" s="5" t="b">
        <v>0</v>
      </c>
      <c r="AB43" s="45">
        <f t="shared" si="0"/>
        <v>2</v>
      </c>
      <c r="AC43" s="46"/>
      <c r="AD43" s="47"/>
      <c r="AE43" s="33">
        <f t="shared" ref="AE43" si="20">COUNTA(D44:AA45)</f>
        <v>39</v>
      </c>
      <c r="AF43" s="33">
        <f t="shared" ref="AF43" si="21">SUM(AB43:AD45)</f>
        <v>25</v>
      </c>
      <c r="AG43" s="50" t="s">
        <v>37</v>
      </c>
      <c r="AH43" s="46"/>
      <c r="AI43" s="51"/>
      <c r="AJ43" s="4" t="b">
        <v>0</v>
      </c>
      <c r="AK43" s="3" t="b">
        <v>0</v>
      </c>
      <c r="AL43" s="5" t="b">
        <v>0</v>
      </c>
      <c r="AM43" s="4" t="b">
        <v>0</v>
      </c>
      <c r="AN43" s="3" t="b">
        <v>0</v>
      </c>
      <c r="AO43" s="5" t="b">
        <v>0</v>
      </c>
      <c r="AP43" s="4" t="b">
        <v>0</v>
      </c>
      <c r="AQ43" s="3" t="b">
        <v>0</v>
      </c>
      <c r="AR43" s="5" t="b">
        <v>0</v>
      </c>
      <c r="AS43" s="4" t="b">
        <v>0</v>
      </c>
      <c r="AT43" s="3" t="b">
        <v>0</v>
      </c>
      <c r="AU43" s="5" t="b">
        <v>0</v>
      </c>
      <c r="AV43" s="4" t="b">
        <v>0</v>
      </c>
      <c r="AW43" s="3" t="b">
        <v>0</v>
      </c>
      <c r="AX43" s="5" t="b">
        <v>0</v>
      </c>
      <c r="AY43" s="4" t="b">
        <v>0</v>
      </c>
      <c r="AZ43" s="3" t="b">
        <v>0</v>
      </c>
      <c r="BA43" s="5" t="b">
        <v>0</v>
      </c>
      <c r="BB43" s="57">
        <f t="shared" si="1"/>
        <v>0</v>
      </c>
      <c r="BC43" s="46"/>
      <c r="BD43" s="51"/>
      <c r="BE43" s="2"/>
      <c r="BF43" s="2"/>
      <c r="BG43" s="2"/>
    </row>
    <row r="44" spans="1:59" ht="19" x14ac:dyDescent="0.2">
      <c r="A44" s="72"/>
      <c r="B44" s="72"/>
      <c r="C44" s="6" t="s">
        <v>38</v>
      </c>
      <c r="D44" s="7" t="b">
        <v>1</v>
      </c>
      <c r="E44" s="6" t="b">
        <v>0</v>
      </c>
      <c r="F44" s="8" t="b">
        <v>0</v>
      </c>
      <c r="G44" s="7" t="b">
        <v>1</v>
      </c>
      <c r="H44" s="6" t="b">
        <v>1</v>
      </c>
      <c r="I44" s="8" t="b">
        <v>0</v>
      </c>
      <c r="J44" s="7" t="b">
        <v>1</v>
      </c>
      <c r="K44" s="6" t="b">
        <v>0</v>
      </c>
      <c r="L44" s="8" t="b">
        <v>0</v>
      </c>
      <c r="M44" s="7" t="b">
        <v>1</v>
      </c>
      <c r="N44" s="6" t="b">
        <v>1</v>
      </c>
      <c r="O44" s="8" t="b">
        <v>0</v>
      </c>
      <c r="P44" s="7" t="b">
        <v>1</v>
      </c>
      <c r="Q44" s="6" t="b">
        <v>0</v>
      </c>
      <c r="R44" s="8" t="b">
        <v>0</v>
      </c>
      <c r="S44" s="7" t="b">
        <v>1</v>
      </c>
      <c r="T44" s="6" t="b">
        <v>0</v>
      </c>
      <c r="U44" s="8" t="b">
        <v>0</v>
      </c>
      <c r="V44" s="7" t="b">
        <v>1</v>
      </c>
      <c r="W44" s="6" t="b">
        <v>0</v>
      </c>
      <c r="X44" s="8" t="b">
        <v>0</v>
      </c>
      <c r="Y44" s="7" t="b">
        <v>1</v>
      </c>
      <c r="Z44" s="6" t="b">
        <v>1</v>
      </c>
      <c r="AA44" s="8" t="b">
        <v>0</v>
      </c>
      <c r="AB44" s="48">
        <f t="shared" si="0"/>
        <v>11</v>
      </c>
      <c r="AC44" s="36"/>
      <c r="AD44" s="49"/>
      <c r="AE44" s="34"/>
      <c r="AF44" s="34"/>
      <c r="AG44" s="52" t="s">
        <v>39</v>
      </c>
      <c r="AH44" s="36"/>
      <c r="AI44" s="53"/>
      <c r="AJ44" s="10" t="b">
        <v>0</v>
      </c>
      <c r="AK44" s="9" t="b">
        <v>0</v>
      </c>
      <c r="AL44" s="11"/>
      <c r="AM44" s="10" t="b">
        <v>0</v>
      </c>
      <c r="AN44" s="9" t="b">
        <v>0</v>
      </c>
      <c r="AO44" s="11"/>
      <c r="AP44" s="10" t="b">
        <v>0</v>
      </c>
      <c r="AQ44" s="9" t="b">
        <v>0</v>
      </c>
      <c r="AR44" s="11"/>
      <c r="AS44" s="10" t="b">
        <v>0</v>
      </c>
      <c r="AT44" s="9" t="b">
        <v>0</v>
      </c>
      <c r="AU44" s="11"/>
      <c r="AV44" s="10" t="b">
        <v>0</v>
      </c>
      <c r="AW44" s="9" t="b">
        <v>0</v>
      </c>
      <c r="AX44" s="11"/>
      <c r="AY44" s="10" t="b">
        <v>0</v>
      </c>
      <c r="AZ44" s="9" t="b">
        <v>0</v>
      </c>
      <c r="BA44" s="11"/>
      <c r="BB44" s="58">
        <f t="shared" si="1"/>
        <v>0</v>
      </c>
      <c r="BC44" s="36"/>
      <c r="BD44" s="53"/>
      <c r="BE44" s="2"/>
      <c r="BF44" s="2"/>
      <c r="BG44" s="2"/>
    </row>
    <row r="45" spans="1:59" ht="20" thickBot="1" x14ac:dyDescent="0.25">
      <c r="A45" s="73"/>
      <c r="B45" s="72"/>
      <c r="C45" s="12" t="s">
        <v>39</v>
      </c>
      <c r="D45" s="13" t="b">
        <v>0</v>
      </c>
      <c r="E45" s="12"/>
      <c r="F45" s="14"/>
      <c r="G45" s="13" t="b">
        <v>1</v>
      </c>
      <c r="H45" s="12" t="b">
        <v>0</v>
      </c>
      <c r="I45" s="14"/>
      <c r="J45" s="13" t="b">
        <v>1</v>
      </c>
      <c r="K45" s="12" t="b">
        <v>1</v>
      </c>
      <c r="L45" s="14"/>
      <c r="M45" s="13" t="b">
        <v>1</v>
      </c>
      <c r="N45" s="12" t="b">
        <v>0</v>
      </c>
      <c r="O45" s="14"/>
      <c r="P45" s="13" t="b">
        <v>1</v>
      </c>
      <c r="Q45" s="12" t="b">
        <v>1</v>
      </c>
      <c r="R45" s="14"/>
      <c r="S45" s="13" t="b">
        <v>1</v>
      </c>
      <c r="T45" s="12" t="b">
        <v>1</v>
      </c>
      <c r="U45" s="14"/>
      <c r="V45" s="13" t="b">
        <v>1</v>
      </c>
      <c r="W45" s="12" t="b">
        <v>1</v>
      </c>
      <c r="X45" s="14"/>
      <c r="Y45" s="13" t="b">
        <v>1</v>
      </c>
      <c r="Z45" s="12" t="b">
        <v>1</v>
      </c>
      <c r="AA45" s="14"/>
      <c r="AB45" s="42">
        <f t="shared" si="0"/>
        <v>12</v>
      </c>
      <c r="AC45" s="43"/>
      <c r="AD45" s="44"/>
      <c r="AE45" s="35"/>
      <c r="AF45" s="35"/>
      <c r="AG45" s="54" t="s">
        <v>40</v>
      </c>
      <c r="AH45" s="43"/>
      <c r="AI45" s="55"/>
      <c r="AJ45" s="16" t="b">
        <v>0</v>
      </c>
      <c r="AK45" s="15" t="b">
        <v>0</v>
      </c>
      <c r="AL45" s="17"/>
      <c r="AM45" s="16" t="b">
        <v>0</v>
      </c>
      <c r="AN45" s="15" t="b">
        <v>0</v>
      </c>
      <c r="AO45" s="17"/>
      <c r="AP45" s="16" t="b">
        <v>0</v>
      </c>
      <c r="AQ45" s="15" t="b">
        <v>0</v>
      </c>
      <c r="AR45" s="17" t="b">
        <v>0</v>
      </c>
      <c r="AS45" s="16" t="b">
        <v>0</v>
      </c>
      <c r="AT45" s="15" t="b">
        <v>0</v>
      </c>
      <c r="AU45" s="17" t="b">
        <v>0</v>
      </c>
      <c r="AV45" s="16" t="b">
        <v>0</v>
      </c>
      <c r="AW45" s="15" t="b">
        <v>0</v>
      </c>
      <c r="AX45" s="17" t="b">
        <v>0</v>
      </c>
      <c r="AY45" s="16" t="b">
        <v>0</v>
      </c>
      <c r="AZ45" s="15" t="b">
        <v>0</v>
      </c>
      <c r="BA45" s="17" t="b">
        <v>0</v>
      </c>
      <c r="BB45" s="56">
        <f t="shared" si="1"/>
        <v>0</v>
      </c>
      <c r="BC45" s="43"/>
      <c r="BD45" s="55"/>
      <c r="BE45" s="2"/>
      <c r="BF45" s="2"/>
      <c r="BG45" s="2"/>
    </row>
    <row r="46" spans="1:59" ht="19" x14ac:dyDescent="0.2">
      <c r="A46" s="74" t="s">
        <v>55</v>
      </c>
      <c r="B46" s="72"/>
      <c r="C46" s="3" t="s">
        <v>36</v>
      </c>
      <c r="D46" s="4" t="b">
        <v>0</v>
      </c>
      <c r="E46" s="3" t="b">
        <v>0</v>
      </c>
      <c r="F46" s="5" t="b">
        <v>0</v>
      </c>
      <c r="G46" s="4" t="b">
        <v>0</v>
      </c>
      <c r="H46" s="3" t="b">
        <v>0</v>
      </c>
      <c r="I46" s="5" t="b">
        <v>0</v>
      </c>
      <c r="J46" s="4" t="b">
        <v>0</v>
      </c>
      <c r="K46" s="3" t="b">
        <v>0</v>
      </c>
      <c r="L46" s="5" t="b">
        <v>0</v>
      </c>
      <c r="M46" s="4" t="b">
        <v>0</v>
      </c>
      <c r="N46" s="3" t="b">
        <v>0</v>
      </c>
      <c r="O46" s="5" t="b">
        <v>0</v>
      </c>
      <c r="P46" s="4" t="b">
        <v>0</v>
      </c>
      <c r="Q46" s="3" t="b">
        <v>0</v>
      </c>
      <c r="R46" s="5" t="b">
        <v>0</v>
      </c>
      <c r="S46" s="4" t="b">
        <v>0</v>
      </c>
      <c r="T46" s="3" t="b">
        <v>0</v>
      </c>
      <c r="U46" s="5" t="b">
        <v>0</v>
      </c>
      <c r="V46" s="4" t="b">
        <v>0</v>
      </c>
      <c r="W46" s="3" t="b">
        <v>0</v>
      </c>
      <c r="X46" s="5" t="b">
        <v>0</v>
      </c>
      <c r="Y46" s="4" t="b">
        <v>0</v>
      </c>
      <c r="Z46" s="3" t="b">
        <v>0</v>
      </c>
      <c r="AA46" s="5" t="b">
        <v>0</v>
      </c>
      <c r="AB46" s="45">
        <f t="shared" si="0"/>
        <v>0</v>
      </c>
      <c r="AC46" s="46"/>
      <c r="AD46" s="47"/>
      <c r="AE46" s="33">
        <f t="shared" ref="AE46" si="22">COUNTA(D47:AA48)</f>
        <v>39</v>
      </c>
      <c r="AF46" s="33">
        <f t="shared" ref="AF46" si="23">SUM(AB46:AD48)</f>
        <v>9</v>
      </c>
      <c r="AG46" s="50" t="s">
        <v>37</v>
      </c>
      <c r="AH46" s="46"/>
      <c r="AI46" s="51"/>
      <c r="AJ46" s="4" t="b">
        <v>0</v>
      </c>
      <c r="AK46" s="3" t="b">
        <v>0</v>
      </c>
      <c r="AL46" s="5" t="b">
        <v>0</v>
      </c>
      <c r="AM46" s="4" t="b">
        <v>0</v>
      </c>
      <c r="AN46" s="3" t="b">
        <v>0</v>
      </c>
      <c r="AO46" s="5" t="b">
        <v>0</v>
      </c>
      <c r="AP46" s="4" t="b">
        <v>0</v>
      </c>
      <c r="AQ46" s="3" t="b">
        <v>0</v>
      </c>
      <c r="AR46" s="5" t="b">
        <v>0</v>
      </c>
      <c r="AS46" s="4" t="b">
        <v>0</v>
      </c>
      <c r="AT46" s="3" t="b">
        <v>0</v>
      </c>
      <c r="AU46" s="5" t="b">
        <v>0</v>
      </c>
      <c r="AV46" s="4" t="b">
        <v>0</v>
      </c>
      <c r="AW46" s="3" t="b">
        <v>0</v>
      </c>
      <c r="AX46" s="5" t="b">
        <v>0</v>
      </c>
      <c r="AY46" s="4" t="b">
        <v>0</v>
      </c>
      <c r="AZ46" s="3" t="b">
        <v>0</v>
      </c>
      <c r="BA46" s="5" t="b">
        <v>0</v>
      </c>
      <c r="BB46" s="57">
        <f t="shared" si="1"/>
        <v>0</v>
      </c>
      <c r="BC46" s="46"/>
      <c r="BD46" s="51"/>
      <c r="BE46" s="2"/>
      <c r="BF46" s="2"/>
      <c r="BG46" s="2"/>
    </row>
    <row r="47" spans="1:59" ht="19" x14ac:dyDescent="0.2">
      <c r="A47" s="75"/>
      <c r="B47" s="72"/>
      <c r="C47" s="6" t="s">
        <v>38</v>
      </c>
      <c r="D47" s="7" t="b">
        <v>0</v>
      </c>
      <c r="E47" s="6" t="b">
        <v>0</v>
      </c>
      <c r="F47" s="8" t="b">
        <v>0</v>
      </c>
      <c r="G47" s="7" t="b">
        <v>1</v>
      </c>
      <c r="H47" s="6" t="b">
        <v>0</v>
      </c>
      <c r="I47" s="8" t="b">
        <v>0</v>
      </c>
      <c r="J47" s="7" t="b">
        <v>1</v>
      </c>
      <c r="K47" s="6" t="b">
        <v>1</v>
      </c>
      <c r="L47" s="8" t="b">
        <v>0</v>
      </c>
      <c r="M47" s="7" t="b">
        <v>1</v>
      </c>
      <c r="N47" s="6" t="b">
        <v>1</v>
      </c>
      <c r="O47" s="8" t="b">
        <v>0</v>
      </c>
      <c r="P47" s="7" t="b">
        <v>1</v>
      </c>
      <c r="Q47" s="6" t="b">
        <v>1</v>
      </c>
      <c r="R47" s="8" t="b">
        <v>0</v>
      </c>
      <c r="S47" s="7" t="b">
        <v>1</v>
      </c>
      <c r="T47" s="6" t="b">
        <v>0</v>
      </c>
      <c r="U47" s="8" t="b">
        <v>0</v>
      </c>
      <c r="V47" s="7" t="b">
        <v>0</v>
      </c>
      <c r="W47" s="6" t="b">
        <v>0</v>
      </c>
      <c r="X47" s="8" t="b">
        <v>0</v>
      </c>
      <c r="Y47" s="7" t="b">
        <v>0</v>
      </c>
      <c r="Z47" s="6" t="b">
        <v>0</v>
      </c>
      <c r="AA47" s="8" t="b">
        <v>0</v>
      </c>
      <c r="AB47" s="48">
        <f t="shared" si="0"/>
        <v>8</v>
      </c>
      <c r="AC47" s="36"/>
      <c r="AD47" s="49"/>
      <c r="AE47" s="34"/>
      <c r="AF47" s="34"/>
      <c r="AG47" s="52" t="s">
        <v>39</v>
      </c>
      <c r="AH47" s="36"/>
      <c r="AI47" s="53"/>
      <c r="AJ47" s="10" t="b">
        <v>0</v>
      </c>
      <c r="AK47" s="9" t="b">
        <v>0</v>
      </c>
      <c r="AL47" s="11"/>
      <c r="AM47" s="10" t="b">
        <v>0</v>
      </c>
      <c r="AN47" s="9" t="b">
        <v>0</v>
      </c>
      <c r="AO47" s="11"/>
      <c r="AP47" s="10" t="b">
        <v>0</v>
      </c>
      <c r="AQ47" s="9" t="b">
        <v>0</v>
      </c>
      <c r="AR47" s="11"/>
      <c r="AS47" s="10" t="b">
        <v>0</v>
      </c>
      <c r="AT47" s="9" t="b">
        <v>0</v>
      </c>
      <c r="AU47" s="11"/>
      <c r="AV47" s="10" t="b">
        <v>0</v>
      </c>
      <c r="AW47" s="9" t="b">
        <v>0</v>
      </c>
      <c r="AX47" s="11"/>
      <c r="AY47" s="10" t="b">
        <v>0</v>
      </c>
      <c r="AZ47" s="9" t="b">
        <v>0</v>
      </c>
      <c r="BA47" s="11"/>
      <c r="BB47" s="58">
        <f t="shared" si="1"/>
        <v>0</v>
      </c>
      <c r="BC47" s="36"/>
      <c r="BD47" s="53"/>
      <c r="BE47" s="2"/>
      <c r="BF47" s="2"/>
      <c r="BG47" s="2"/>
    </row>
    <row r="48" spans="1:59" ht="20" thickBot="1" x14ac:dyDescent="0.25">
      <c r="A48" s="76"/>
      <c r="B48" s="72"/>
      <c r="C48" s="12" t="s">
        <v>39</v>
      </c>
      <c r="D48" s="13" t="b">
        <v>0</v>
      </c>
      <c r="E48" s="12"/>
      <c r="F48" s="14"/>
      <c r="G48" s="13" t="b">
        <v>1</v>
      </c>
      <c r="H48" s="12" t="b">
        <v>0</v>
      </c>
      <c r="I48" s="14"/>
      <c r="J48" s="13" t="b">
        <v>0</v>
      </c>
      <c r="K48" s="12" t="b">
        <v>0</v>
      </c>
      <c r="L48" s="14"/>
      <c r="M48" s="13" t="b">
        <v>0</v>
      </c>
      <c r="N48" s="12" t="b">
        <v>0</v>
      </c>
      <c r="O48" s="14"/>
      <c r="P48" s="13" t="b">
        <v>0</v>
      </c>
      <c r="Q48" s="12" t="b">
        <v>0</v>
      </c>
      <c r="R48" s="14"/>
      <c r="S48" s="13" t="b">
        <v>0</v>
      </c>
      <c r="T48" s="12" t="b">
        <v>0</v>
      </c>
      <c r="U48" s="14"/>
      <c r="V48" s="13" t="b">
        <v>0</v>
      </c>
      <c r="W48" s="12" t="b">
        <v>0</v>
      </c>
      <c r="X48" s="14"/>
      <c r="Y48" s="13" t="b">
        <v>0</v>
      </c>
      <c r="Z48" s="12" t="b">
        <v>0</v>
      </c>
      <c r="AA48" s="14"/>
      <c r="AB48" s="42">
        <f t="shared" si="0"/>
        <v>1</v>
      </c>
      <c r="AC48" s="43"/>
      <c r="AD48" s="44"/>
      <c r="AE48" s="35"/>
      <c r="AF48" s="35"/>
      <c r="AG48" s="54" t="s">
        <v>40</v>
      </c>
      <c r="AH48" s="43"/>
      <c r="AI48" s="55"/>
      <c r="AJ48" s="16" t="b">
        <v>0</v>
      </c>
      <c r="AK48" s="15" t="b">
        <v>0</v>
      </c>
      <c r="AL48" s="17"/>
      <c r="AM48" s="16" t="b">
        <v>0</v>
      </c>
      <c r="AN48" s="15" t="b">
        <v>0</v>
      </c>
      <c r="AO48" s="17"/>
      <c r="AP48" s="16" t="b">
        <v>0</v>
      </c>
      <c r="AQ48" s="15" t="b">
        <v>0</v>
      </c>
      <c r="AR48" s="17" t="b">
        <v>0</v>
      </c>
      <c r="AS48" s="16" t="b">
        <v>0</v>
      </c>
      <c r="AT48" s="15" t="b">
        <v>0</v>
      </c>
      <c r="AU48" s="17" t="b">
        <v>0</v>
      </c>
      <c r="AV48" s="16" t="b">
        <v>0</v>
      </c>
      <c r="AW48" s="15" t="b">
        <v>0</v>
      </c>
      <c r="AX48" s="17" t="b">
        <v>0</v>
      </c>
      <c r="AY48" s="16" t="b">
        <v>0</v>
      </c>
      <c r="AZ48" s="15" t="b">
        <v>0</v>
      </c>
      <c r="BA48" s="17" t="b">
        <v>0</v>
      </c>
      <c r="BB48" s="56">
        <f t="shared" si="1"/>
        <v>0</v>
      </c>
      <c r="BC48" s="43"/>
      <c r="BD48" s="55"/>
      <c r="BE48" s="2"/>
      <c r="BF48" s="2"/>
      <c r="BG48" s="2"/>
    </row>
    <row r="49" spans="1:59" ht="19" x14ac:dyDescent="0.2">
      <c r="A49" s="74" t="s">
        <v>56</v>
      </c>
      <c r="B49" s="72"/>
      <c r="C49" s="3" t="s">
        <v>36</v>
      </c>
      <c r="D49" s="4" t="b">
        <v>0</v>
      </c>
      <c r="E49" s="3" t="b">
        <v>0</v>
      </c>
      <c r="F49" s="5" t="b">
        <v>0</v>
      </c>
      <c r="G49" s="4" t="b">
        <v>0</v>
      </c>
      <c r="H49" s="3" t="b">
        <v>0</v>
      </c>
      <c r="I49" s="5" t="b">
        <v>0</v>
      </c>
      <c r="J49" s="4" t="b">
        <v>0</v>
      </c>
      <c r="K49" s="3" t="b">
        <v>0</v>
      </c>
      <c r="L49" s="5" t="b">
        <v>0</v>
      </c>
      <c r="M49" s="4" t="b">
        <v>0</v>
      </c>
      <c r="N49" s="3" t="b">
        <v>0</v>
      </c>
      <c r="O49" s="5" t="b">
        <v>0</v>
      </c>
      <c r="P49" s="4" t="b">
        <v>1</v>
      </c>
      <c r="Q49" s="3" t="b">
        <v>1</v>
      </c>
      <c r="R49" s="5" t="b">
        <v>1</v>
      </c>
      <c r="S49" s="4" t="b">
        <v>1</v>
      </c>
      <c r="T49" s="3" t="b">
        <v>1</v>
      </c>
      <c r="U49" s="5" t="b">
        <v>1</v>
      </c>
      <c r="V49" s="4" t="b">
        <v>1</v>
      </c>
      <c r="W49" s="3" t="b">
        <v>1</v>
      </c>
      <c r="X49" s="5" t="b">
        <v>1</v>
      </c>
      <c r="Y49" s="4" t="b">
        <v>1</v>
      </c>
      <c r="Z49" s="3" t="b">
        <v>1</v>
      </c>
      <c r="AA49" s="5" t="b">
        <v>1</v>
      </c>
      <c r="AB49" s="45">
        <f t="shared" si="0"/>
        <v>12</v>
      </c>
      <c r="AC49" s="46"/>
      <c r="AD49" s="47"/>
      <c r="AE49" s="33">
        <f t="shared" ref="AE49" si="24">COUNTA(D50:AA51)</f>
        <v>39</v>
      </c>
      <c r="AF49" s="33">
        <f t="shared" ref="AF49" si="25">SUM(AB49:AD51)</f>
        <v>50</v>
      </c>
      <c r="AG49" s="50" t="s">
        <v>37</v>
      </c>
      <c r="AH49" s="46"/>
      <c r="AI49" s="51"/>
      <c r="AJ49" s="4" t="b">
        <v>0</v>
      </c>
      <c r="AK49" s="3" t="b">
        <v>0</v>
      </c>
      <c r="AL49" s="5" t="b">
        <v>0</v>
      </c>
      <c r="AM49" s="4" t="b">
        <v>0</v>
      </c>
      <c r="AN49" s="3" t="b">
        <v>0</v>
      </c>
      <c r="AO49" s="5" t="b">
        <v>0</v>
      </c>
      <c r="AP49" s="4" t="b">
        <v>0</v>
      </c>
      <c r="AQ49" s="3" t="b">
        <v>0</v>
      </c>
      <c r="AR49" s="5" t="b">
        <v>0</v>
      </c>
      <c r="AS49" s="4" t="b">
        <v>0</v>
      </c>
      <c r="AT49" s="3" t="b">
        <v>0</v>
      </c>
      <c r="AU49" s="5" t="b">
        <v>0</v>
      </c>
      <c r="AV49" s="4" t="b">
        <v>0</v>
      </c>
      <c r="AW49" s="3" t="b">
        <v>0</v>
      </c>
      <c r="AX49" s="5" t="b">
        <v>0</v>
      </c>
      <c r="AY49" s="4" t="b">
        <v>0</v>
      </c>
      <c r="AZ49" s="3" t="b">
        <v>0</v>
      </c>
      <c r="BA49" s="5" t="b">
        <v>0</v>
      </c>
      <c r="BB49" s="57">
        <f t="shared" si="1"/>
        <v>0</v>
      </c>
      <c r="BC49" s="46"/>
      <c r="BD49" s="51"/>
      <c r="BE49" s="2"/>
      <c r="BF49" s="2"/>
      <c r="BG49" s="2"/>
    </row>
    <row r="50" spans="1:59" ht="19" x14ac:dyDescent="0.2">
      <c r="A50" s="72"/>
      <c r="B50" s="72"/>
      <c r="C50" s="6" t="s">
        <v>38</v>
      </c>
      <c r="D50" s="7" t="b">
        <v>1</v>
      </c>
      <c r="E50" s="6" t="b">
        <v>1</v>
      </c>
      <c r="F50" s="8" t="b">
        <v>1</v>
      </c>
      <c r="G50" s="7" t="b">
        <v>1</v>
      </c>
      <c r="H50" s="6" t="b">
        <v>1</v>
      </c>
      <c r="I50" s="8" t="b">
        <v>1</v>
      </c>
      <c r="J50" s="7" t="b">
        <v>1</v>
      </c>
      <c r="K50" s="6" t="b">
        <v>1</v>
      </c>
      <c r="L50" s="8" t="b">
        <v>1</v>
      </c>
      <c r="M50" s="7" t="b">
        <v>1</v>
      </c>
      <c r="N50" s="6" t="b">
        <v>1</v>
      </c>
      <c r="O50" s="8" t="b">
        <v>1</v>
      </c>
      <c r="P50" s="7" t="b">
        <v>1</v>
      </c>
      <c r="Q50" s="6" t="b">
        <v>1</v>
      </c>
      <c r="R50" s="8" t="b">
        <v>1</v>
      </c>
      <c r="S50" s="7" t="b">
        <v>1</v>
      </c>
      <c r="T50" s="6" t="b">
        <v>1</v>
      </c>
      <c r="U50" s="8" t="b">
        <v>1</v>
      </c>
      <c r="V50" s="7" t="b">
        <v>1</v>
      </c>
      <c r="W50" s="6" t="b">
        <v>1</v>
      </c>
      <c r="X50" s="8" t="b">
        <v>1</v>
      </c>
      <c r="Y50" s="7" t="b">
        <v>1</v>
      </c>
      <c r="Z50" s="6" t="b">
        <v>1</v>
      </c>
      <c r="AA50" s="8" t="b">
        <v>1</v>
      </c>
      <c r="AB50" s="48">
        <f t="shared" si="0"/>
        <v>24</v>
      </c>
      <c r="AC50" s="36"/>
      <c r="AD50" s="49"/>
      <c r="AE50" s="34"/>
      <c r="AF50" s="34"/>
      <c r="AG50" s="52" t="s">
        <v>39</v>
      </c>
      <c r="AH50" s="36"/>
      <c r="AI50" s="53"/>
      <c r="AJ50" s="10" t="b">
        <v>0</v>
      </c>
      <c r="AK50" s="9" t="b">
        <v>0</v>
      </c>
      <c r="AL50" s="11"/>
      <c r="AM50" s="10" t="b">
        <v>0</v>
      </c>
      <c r="AN50" s="9" t="b">
        <v>0</v>
      </c>
      <c r="AO50" s="11"/>
      <c r="AP50" s="10" t="b">
        <v>0</v>
      </c>
      <c r="AQ50" s="9" t="b">
        <v>0</v>
      </c>
      <c r="AR50" s="11"/>
      <c r="AS50" s="10" t="b">
        <v>0</v>
      </c>
      <c r="AT50" s="9" t="b">
        <v>0</v>
      </c>
      <c r="AU50" s="11"/>
      <c r="AV50" s="10" t="b">
        <v>0</v>
      </c>
      <c r="AW50" s="9" t="b">
        <v>0</v>
      </c>
      <c r="AX50" s="11"/>
      <c r="AY50" s="10" t="b">
        <v>0</v>
      </c>
      <c r="AZ50" s="9" t="b">
        <v>0</v>
      </c>
      <c r="BA50" s="11"/>
      <c r="BB50" s="58">
        <f t="shared" si="1"/>
        <v>0</v>
      </c>
      <c r="BC50" s="36"/>
      <c r="BD50" s="53"/>
      <c r="BE50" s="2"/>
      <c r="BF50" s="2"/>
      <c r="BG50" s="2"/>
    </row>
    <row r="51" spans="1:59" ht="20" thickBot="1" x14ac:dyDescent="0.25">
      <c r="A51" s="73"/>
      <c r="B51" s="72"/>
      <c r="C51" s="12" t="s">
        <v>39</v>
      </c>
      <c r="D51" s="13" t="b">
        <v>1</v>
      </c>
      <c r="E51" s="12"/>
      <c r="F51" s="14"/>
      <c r="G51" s="13" t="b">
        <v>1</v>
      </c>
      <c r="H51" s="12" t="b">
        <v>1</v>
      </c>
      <c r="I51" s="14"/>
      <c r="J51" s="13" t="b">
        <v>1</v>
      </c>
      <c r="K51" s="12" t="b">
        <v>1</v>
      </c>
      <c r="L51" s="14"/>
      <c r="M51" s="13" t="b">
        <v>1</v>
      </c>
      <c r="N51" s="12" t="b">
        <v>1</v>
      </c>
      <c r="O51" s="14"/>
      <c r="P51" s="13" t="b">
        <v>1</v>
      </c>
      <c r="Q51" s="12" t="b">
        <v>1</v>
      </c>
      <c r="R51" s="14"/>
      <c r="S51" s="13" t="b">
        <v>1</v>
      </c>
      <c r="T51" s="12" t="b">
        <v>1</v>
      </c>
      <c r="U51" s="14"/>
      <c r="V51" s="13" t="b">
        <v>1</v>
      </c>
      <c r="W51" s="12" t="b">
        <v>1</v>
      </c>
      <c r="X51" s="14"/>
      <c r="Y51" s="13" t="b">
        <v>1</v>
      </c>
      <c r="Z51" s="12" t="b">
        <v>0</v>
      </c>
      <c r="AA51" s="14"/>
      <c r="AB51" s="42">
        <f t="shared" si="0"/>
        <v>14</v>
      </c>
      <c r="AC51" s="43"/>
      <c r="AD51" s="44"/>
      <c r="AE51" s="35"/>
      <c r="AF51" s="35"/>
      <c r="AG51" s="54" t="s">
        <v>40</v>
      </c>
      <c r="AH51" s="43"/>
      <c r="AI51" s="55"/>
      <c r="AJ51" s="16" t="b">
        <v>0</v>
      </c>
      <c r="AK51" s="15" t="b">
        <v>0</v>
      </c>
      <c r="AL51" s="17"/>
      <c r="AM51" s="16" t="b">
        <v>0</v>
      </c>
      <c r="AN51" s="15" t="b">
        <v>0</v>
      </c>
      <c r="AO51" s="17"/>
      <c r="AP51" s="16" t="b">
        <v>0</v>
      </c>
      <c r="AQ51" s="15" t="b">
        <v>0</v>
      </c>
      <c r="AR51" s="17" t="b">
        <v>0</v>
      </c>
      <c r="AS51" s="16" t="b">
        <v>0</v>
      </c>
      <c r="AT51" s="15" t="b">
        <v>0</v>
      </c>
      <c r="AU51" s="17" t="b">
        <v>0</v>
      </c>
      <c r="AV51" s="16" t="b">
        <v>0</v>
      </c>
      <c r="AW51" s="15" t="b">
        <v>0</v>
      </c>
      <c r="AX51" s="17" t="b">
        <v>0</v>
      </c>
      <c r="AY51" s="16" t="b">
        <v>0</v>
      </c>
      <c r="AZ51" s="15" t="b">
        <v>0</v>
      </c>
      <c r="BA51" s="17" t="b">
        <v>0</v>
      </c>
      <c r="BB51" s="56">
        <f t="shared" si="1"/>
        <v>0</v>
      </c>
      <c r="BC51" s="43"/>
      <c r="BD51" s="55"/>
      <c r="BE51" s="2"/>
      <c r="BF51" s="2"/>
      <c r="BG51" s="2"/>
    </row>
    <row r="52" spans="1:59" ht="19" x14ac:dyDescent="0.2">
      <c r="A52" s="74" t="s">
        <v>57</v>
      </c>
      <c r="B52" s="72"/>
      <c r="C52" s="3" t="s">
        <v>36</v>
      </c>
      <c r="D52" s="4" t="b">
        <v>0</v>
      </c>
      <c r="E52" s="3" t="b">
        <v>0</v>
      </c>
      <c r="F52" s="5" t="b">
        <v>0</v>
      </c>
      <c r="G52" s="4" t="b">
        <v>0</v>
      </c>
      <c r="H52" s="3" t="b">
        <v>0</v>
      </c>
      <c r="I52" s="5" t="b">
        <v>0</v>
      </c>
      <c r="J52" s="4" t="b">
        <v>0</v>
      </c>
      <c r="K52" s="3" t="b">
        <v>0</v>
      </c>
      <c r="L52" s="5" t="b">
        <v>0</v>
      </c>
      <c r="M52" s="4" t="b">
        <v>0</v>
      </c>
      <c r="N52" s="3" t="b">
        <v>0</v>
      </c>
      <c r="O52" s="5" t="b">
        <v>0</v>
      </c>
      <c r="P52" s="4" t="b">
        <v>1</v>
      </c>
      <c r="Q52" s="3" t="b">
        <v>0</v>
      </c>
      <c r="R52" s="5" t="b">
        <v>0</v>
      </c>
      <c r="S52" s="4" t="b">
        <v>0</v>
      </c>
      <c r="T52" s="3" t="b">
        <v>0</v>
      </c>
      <c r="U52" s="5" t="b">
        <v>0</v>
      </c>
      <c r="V52" s="4" t="b">
        <v>0</v>
      </c>
      <c r="W52" s="3" t="b">
        <v>0</v>
      </c>
      <c r="X52" s="5" t="b">
        <v>0</v>
      </c>
      <c r="Y52" s="4" t="b">
        <v>0</v>
      </c>
      <c r="Z52" s="3" t="b">
        <v>0</v>
      </c>
      <c r="AA52" s="5" t="b">
        <v>0</v>
      </c>
      <c r="AB52" s="45">
        <f t="shared" si="0"/>
        <v>1</v>
      </c>
      <c r="AC52" s="46"/>
      <c r="AD52" s="47"/>
      <c r="AE52" s="33">
        <f t="shared" ref="AE52" si="26">COUNTA(D53:AA54)</f>
        <v>39</v>
      </c>
      <c r="AF52" s="33">
        <f t="shared" ref="AF52" si="27">SUM(AB52:AD54)</f>
        <v>18</v>
      </c>
      <c r="AG52" s="50" t="s">
        <v>37</v>
      </c>
      <c r="AH52" s="46"/>
      <c r="AI52" s="51"/>
      <c r="AJ52" s="4" t="b">
        <v>0</v>
      </c>
      <c r="AK52" s="3" t="b">
        <v>0</v>
      </c>
      <c r="AL52" s="5" t="b">
        <v>0</v>
      </c>
      <c r="AM52" s="4" t="b">
        <v>0</v>
      </c>
      <c r="AN52" s="3" t="b">
        <v>0</v>
      </c>
      <c r="AO52" s="5" t="b">
        <v>0</v>
      </c>
      <c r="AP52" s="4" t="b">
        <v>0</v>
      </c>
      <c r="AQ52" s="3" t="b">
        <v>0</v>
      </c>
      <c r="AR52" s="5" t="b">
        <v>0</v>
      </c>
      <c r="AS52" s="4" t="b">
        <v>0</v>
      </c>
      <c r="AT52" s="3" t="b">
        <v>0</v>
      </c>
      <c r="AU52" s="5" t="b">
        <v>0</v>
      </c>
      <c r="AV52" s="4" t="b">
        <v>0</v>
      </c>
      <c r="AW52" s="3" t="b">
        <v>0</v>
      </c>
      <c r="AX52" s="5" t="b">
        <v>0</v>
      </c>
      <c r="AY52" s="4" t="b">
        <v>0</v>
      </c>
      <c r="AZ52" s="3" t="b">
        <v>0</v>
      </c>
      <c r="BA52" s="5" t="b">
        <v>0</v>
      </c>
      <c r="BB52" s="57">
        <f t="shared" si="1"/>
        <v>0</v>
      </c>
      <c r="BC52" s="46"/>
      <c r="BD52" s="51"/>
      <c r="BE52" s="2"/>
      <c r="BF52" s="2"/>
      <c r="BG52" s="2"/>
    </row>
    <row r="53" spans="1:59" ht="19" x14ac:dyDescent="0.2">
      <c r="A53" s="72"/>
      <c r="B53" s="72"/>
      <c r="C53" s="6" t="s">
        <v>38</v>
      </c>
      <c r="D53" s="7" t="b">
        <v>0</v>
      </c>
      <c r="E53" s="6" t="b">
        <v>0</v>
      </c>
      <c r="F53" s="8" t="b">
        <v>0</v>
      </c>
      <c r="G53" s="7" t="b">
        <v>1</v>
      </c>
      <c r="H53" s="6" t="b">
        <v>1</v>
      </c>
      <c r="I53" s="8" t="b">
        <v>0</v>
      </c>
      <c r="J53" s="7" t="b">
        <v>1</v>
      </c>
      <c r="K53" s="6" t="b">
        <v>1</v>
      </c>
      <c r="L53" s="8" t="b">
        <v>1</v>
      </c>
      <c r="M53" s="7" t="b">
        <v>1</v>
      </c>
      <c r="N53" s="6" t="b">
        <v>0</v>
      </c>
      <c r="O53" s="8" t="b">
        <v>0</v>
      </c>
      <c r="P53" s="7" t="b">
        <v>0</v>
      </c>
      <c r="Q53" s="6" t="b">
        <v>0</v>
      </c>
      <c r="R53" s="8" t="b">
        <v>1</v>
      </c>
      <c r="S53" s="7" t="b">
        <v>0</v>
      </c>
      <c r="T53" s="6" t="b">
        <v>0</v>
      </c>
      <c r="U53" s="8" t="b">
        <v>0</v>
      </c>
      <c r="V53" s="7" t="b">
        <v>1</v>
      </c>
      <c r="W53" s="6" t="b">
        <v>1</v>
      </c>
      <c r="X53" s="8" t="b">
        <v>1</v>
      </c>
      <c r="Y53" s="7" t="b">
        <v>0</v>
      </c>
      <c r="Z53" s="6" t="b">
        <v>0</v>
      </c>
      <c r="AA53" s="8" t="b">
        <v>0</v>
      </c>
      <c r="AB53" s="48">
        <f t="shared" si="0"/>
        <v>10</v>
      </c>
      <c r="AC53" s="36"/>
      <c r="AD53" s="49"/>
      <c r="AE53" s="34"/>
      <c r="AF53" s="34"/>
      <c r="AG53" s="52" t="s">
        <v>39</v>
      </c>
      <c r="AH53" s="36"/>
      <c r="AI53" s="53"/>
      <c r="AJ53" s="10" t="b">
        <v>0</v>
      </c>
      <c r="AK53" s="9" t="b">
        <v>0</v>
      </c>
      <c r="AL53" s="11"/>
      <c r="AM53" s="10" t="b">
        <v>0</v>
      </c>
      <c r="AN53" s="9" t="b">
        <v>0</v>
      </c>
      <c r="AO53" s="11"/>
      <c r="AP53" s="10" t="b">
        <v>0</v>
      </c>
      <c r="AQ53" s="9" t="b">
        <v>0</v>
      </c>
      <c r="AR53" s="11"/>
      <c r="AS53" s="10" t="b">
        <v>0</v>
      </c>
      <c r="AT53" s="9" t="b">
        <v>0</v>
      </c>
      <c r="AU53" s="11"/>
      <c r="AV53" s="10" t="b">
        <v>0</v>
      </c>
      <c r="AW53" s="9" t="b">
        <v>0</v>
      </c>
      <c r="AX53" s="11"/>
      <c r="AY53" s="10" t="b">
        <v>0</v>
      </c>
      <c r="AZ53" s="9" t="b">
        <v>0</v>
      </c>
      <c r="BA53" s="11"/>
      <c r="BB53" s="58">
        <f t="shared" si="1"/>
        <v>0</v>
      </c>
      <c r="BC53" s="36"/>
      <c r="BD53" s="53"/>
      <c r="BE53" s="2"/>
      <c r="BF53" s="2"/>
      <c r="BG53" s="2"/>
    </row>
    <row r="54" spans="1:59" ht="20" thickBot="1" x14ac:dyDescent="0.25">
      <c r="A54" s="73"/>
      <c r="B54" s="72"/>
      <c r="C54" s="18" t="s">
        <v>39</v>
      </c>
      <c r="D54" s="13" t="b">
        <v>0</v>
      </c>
      <c r="E54" s="12"/>
      <c r="F54" s="14"/>
      <c r="G54" s="13" t="b">
        <v>1</v>
      </c>
      <c r="H54" s="12" t="b">
        <v>0</v>
      </c>
      <c r="I54" s="14"/>
      <c r="J54" s="13" t="b">
        <v>1</v>
      </c>
      <c r="K54" s="12" t="b">
        <v>0</v>
      </c>
      <c r="L54" s="14"/>
      <c r="M54" s="13" t="b">
        <v>0</v>
      </c>
      <c r="N54" s="12" t="b">
        <v>0</v>
      </c>
      <c r="O54" s="14"/>
      <c r="P54" s="13" t="b">
        <v>1</v>
      </c>
      <c r="Q54" s="12" t="b">
        <v>0</v>
      </c>
      <c r="R54" s="14"/>
      <c r="S54" s="13" t="b">
        <v>1</v>
      </c>
      <c r="T54" s="12" t="b">
        <v>1</v>
      </c>
      <c r="U54" s="14"/>
      <c r="V54" s="13" t="b">
        <v>1</v>
      </c>
      <c r="W54" s="12" t="b">
        <v>1</v>
      </c>
      <c r="X54" s="14"/>
      <c r="Y54" s="13" t="b">
        <v>0</v>
      </c>
      <c r="Z54" s="12" t="b">
        <v>0</v>
      </c>
      <c r="AA54" s="14"/>
      <c r="AB54" s="42">
        <f t="shared" si="0"/>
        <v>7</v>
      </c>
      <c r="AC54" s="43"/>
      <c r="AD54" s="44"/>
      <c r="AE54" s="35"/>
      <c r="AF54" s="35"/>
      <c r="AG54" s="54" t="s">
        <v>40</v>
      </c>
      <c r="AH54" s="43"/>
      <c r="AI54" s="55"/>
      <c r="AJ54" s="16" t="b">
        <v>0</v>
      </c>
      <c r="AK54" s="15" t="b">
        <v>0</v>
      </c>
      <c r="AL54" s="17"/>
      <c r="AM54" s="16" t="b">
        <v>0</v>
      </c>
      <c r="AN54" s="15" t="b">
        <v>0</v>
      </c>
      <c r="AO54" s="17"/>
      <c r="AP54" s="16" t="b">
        <v>0</v>
      </c>
      <c r="AQ54" s="15" t="b">
        <v>0</v>
      </c>
      <c r="AR54" s="17" t="b">
        <v>0</v>
      </c>
      <c r="AS54" s="16" t="b">
        <v>0</v>
      </c>
      <c r="AT54" s="15" t="b">
        <v>0</v>
      </c>
      <c r="AU54" s="17" t="b">
        <v>0</v>
      </c>
      <c r="AV54" s="16" t="b">
        <v>0</v>
      </c>
      <c r="AW54" s="15" t="b">
        <v>0</v>
      </c>
      <c r="AX54" s="17" t="b">
        <v>0</v>
      </c>
      <c r="AY54" s="16" t="b">
        <v>0</v>
      </c>
      <c r="AZ54" s="15" t="b">
        <v>0</v>
      </c>
      <c r="BA54" s="17" t="b">
        <v>0</v>
      </c>
      <c r="BB54" s="56">
        <f t="shared" si="1"/>
        <v>0</v>
      </c>
      <c r="BC54" s="43"/>
      <c r="BD54" s="55"/>
      <c r="BE54" s="2"/>
      <c r="BF54" s="2"/>
      <c r="BG54" s="2"/>
    </row>
    <row r="55" spans="1:59" ht="20" thickBot="1" x14ac:dyDescent="0.25">
      <c r="A55" s="74" t="s">
        <v>58</v>
      </c>
      <c r="B55" s="72"/>
      <c r="C55" s="19" t="s">
        <v>36</v>
      </c>
      <c r="D55" s="3" t="b">
        <v>0</v>
      </c>
      <c r="E55" s="3" t="b">
        <v>0</v>
      </c>
      <c r="F55" s="5" t="b">
        <v>0</v>
      </c>
      <c r="G55" s="4" t="b">
        <v>0</v>
      </c>
      <c r="H55" s="3" t="b">
        <v>0</v>
      </c>
      <c r="I55" s="5" t="b">
        <v>0</v>
      </c>
      <c r="J55" s="4" t="b">
        <v>0</v>
      </c>
      <c r="K55" s="3" t="b">
        <v>0</v>
      </c>
      <c r="L55" s="5" t="b">
        <v>0</v>
      </c>
      <c r="M55" s="4" t="b">
        <v>0</v>
      </c>
      <c r="N55" s="3" t="b">
        <v>0</v>
      </c>
      <c r="O55" s="5" t="b">
        <v>0</v>
      </c>
      <c r="P55" s="4" t="b">
        <v>0</v>
      </c>
      <c r="Q55" s="3" t="b">
        <v>0</v>
      </c>
      <c r="R55" s="5" t="b">
        <v>0</v>
      </c>
      <c r="S55" s="4" t="b">
        <v>0</v>
      </c>
      <c r="T55" s="3" t="b">
        <v>0</v>
      </c>
      <c r="U55" s="5" t="b">
        <v>0</v>
      </c>
      <c r="V55" s="4" t="b">
        <v>0</v>
      </c>
      <c r="W55" s="3" t="b">
        <v>0</v>
      </c>
      <c r="X55" s="5" t="b">
        <v>0</v>
      </c>
      <c r="Y55" s="4" t="b">
        <v>0</v>
      </c>
      <c r="Z55" s="3" t="b">
        <v>0</v>
      </c>
      <c r="AA55" s="5" t="b">
        <v>0</v>
      </c>
      <c r="AB55" s="45">
        <f t="shared" si="0"/>
        <v>0</v>
      </c>
      <c r="AC55" s="46"/>
      <c r="AD55" s="47"/>
      <c r="AE55" s="33">
        <f t="shared" ref="AE55" si="28">COUNTA(D56:AA57)</f>
        <v>39</v>
      </c>
      <c r="AF55" s="33">
        <f t="shared" ref="AF55" si="29">SUM(AB55:AD57)</f>
        <v>0</v>
      </c>
      <c r="AG55" s="50" t="s">
        <v>37</v>
      </c>
      <c r="AH55" s="46"/>
      <c r="AI55" s="51"/>
      <c r="AJ55" s="4" t="b">
        <v>0</v>
      </c>
      <c r="AK55" s="3" t="b">
        <v>0</v>
      </c>
      <c r="AL55" s="5" t="b">
        <v>0</v>
      </c>
      <c r="AM55" s="4" t="b">
        <v>0</v>
      </c>
      <c r="AN55" s="3" t="b">
        <v>0</v>
      </c>
      <c r="AO55" s="5" t="b">
        <v>0</v>
      </c>
      <c r="AP55" s="4" t="b">
        <v>0</v>
      </c>
      <c r="AQ55" s="3" t="b">
        <v>0</v>
      </c>
      <c r="AR55" s="5" t="b">
        <v>0</v>
      </c>
      <c r="AS55" s="4" t="b">
        <v>0</v>
      </c>
      <c r="AT55" s="3" t="b">
        <v>0</v>
      </c>
      <c r="AU55" s="5" t="b">
        <v>0</v>
      </c>
      <c r="AV55" s="4" t="b">
        <v>0</v>
      </c>
      <c r="AW55" s="3" t="b">
        <v>0</v>
      </c>
      <c r="AX55" s="5" t="b">
        <v>0</v>
      </c>
      <c r="AY55" s="4" t="b">
        <v>0</v>
      </c>
      <c r="AZ55" s="3" t="b">
        <v>0</v>
      </c>
      <c r="BA55" s="5" t="b">
        <v>0</v>
      </c>
      <c r="BB55" s="57">
        <f t="shared" si="1"/>
        <v>0</v>
      </c>
      <c r="BC55" s="46"/>
      <c r="BD55" s="51"/>
      <c r="BE55" s="2"/>
      <c r="BF55" s="2"/>
      <c r="BG55" s="2"/>
    </row>
    <row r="56" spans="1:59" ht="20" thickBot="1" x14ac:dyDescent="0.25">
      <c r="A56" s="72"/>
      <c r="B56" s="72"/>
      <c r="C56" s="19" t="s">
        <v>38</v>
      </c>
      <c r="D56" s="6" t="b">
        <v>0</v>
      </c>
      <c r="E56" s="6" t="b">
        <v>0</v>
      </c>
      <c r="F56" s="8" t="b">
        <v>0</v>
      </c>
      <c r="G56" s="7" t="b">
        <v>0</v>
      </c>
      <c r="H56" s="6" t="b">
        <v>0</v>
      </c>
      <c r="I56" s="8" t="b">
        <v>0</v>
      </c>
      <c r="J56" s="7" t="b">
        <v>0</v>
      </c>
      <c r="K56" s="6" t="b">
        <v>0</v>
      </c>
      <c r="L56" s="8" t="b">
        <v>0</v>
      </c>
      <c r="M56" s="7" t="b">
        <v>0</v>
      </c>
      <c r="N56" s="6" t="b">
        <v>0</v>
      </c>
      <c r="O56" s="8" t="b">
        <v>0</v>
      </c>
      <c r="P56" s="7" t="b">
        <v>0</v>
      </c>
      <c r="Q56" s="6" t="b">
        <v>0</v>
      </c>
      <c r="R56" s="8" t="b">
        <v>0</v>
      </c>
      <c r="S56" s="7" t="b">
        <v>0</v>
      </c>
      <c r="T56" s="6" t="b">
        <v>0</v>
      </c>
      <c r="U56" s="8" t="b">
        <v>0</v>
      </c>
      <c r="V56" s="7" t="b">
        <v>0</v>
      </c>
      <c r="W56" s="6" t="b">
        <v>0</v>
      </c>
      <c r="X56" s="8" t="b">
        <v>0</v>
      </c>
      <c r="Y56" s="7" t="b">
        <v>0</v>
      </c>
      <c r="Z56" s="6" t="b">
        <v>0</v>
      </c>
      <c r="AA56" s="8" t="b">
        <v>0</v>
      </c>
      <c r="AB56" s="48">
        <f t="shared" si="0"/>
        <v>0</v>
      </c>
      <c r="AC56" s="36"/>
      <c r="AD56" s="49"/>
      <c r="AE56" s="34"/>
      <c r="AF56" s="34"/>
      <c r="AG56" s="52" t="s">
        <v>39</v>
      </c>
      <c r="AH56" s="36"/>
      <c r="AI56" s="53"/>
      <c r="AJ56" s="10" t="b">
        <v>0</v>
      </c>
      <c r="AK56" s="9" t="b">
        <v>0</v>
      </c>
      <c r="AL56" s="11"/>
      <c r="AM56" s="10" t="b">
        <v>0</v>
      </c>
      <c r="AN56" s="9" t="b">
        <v>0</v>
      </c>
      <c r="AO56" s="11"/>
      <c r="AP56" s="10" t="b">
        <v>0</v>
      </c>
      <c r="AQ56" s="9" t="b">
        <v>0</v>
      </c>
      <c r="AR56" s="11"/>
      <c r="AS56" s="10" t="b">
        <v>0</v>
      </c>
      <c r="AT56" s="9" t="b">
        <v>0</v>
      </c>
      <c r="AU56" s="11"/>
      <c r="AV56" s="10" t="b">
        <v>0</v>
      </c>
      <c r="AW56" s="9" t="b">
        <v>0</v>
      </c>
      <c r="AX56" s="11"/>
      <c r="AY56" s="10" t="b">
        <v>0</v>
      </c>
      <c r="AZ56" s="9" t="b">
        <v>0</v>
      </c>
      <c r="BA56" s="11"/>
      <c r="BB56" s="58">
        <f t="shared" si="1"/>
        <v>0</v>
      </c>
      <c r="BC56" s="36"/>
      <c r="BD56" s="53"/>
      <c r="BE56" s="2"/>
      <c r="BF56" s="2"/>
      <c r="BG56" s="2"/>
    </row>
    <row r="57" spans="1:59" ht="20" thickBot="1" x14ac:dyDescent="0.25">
      <c r="A57" s="73"/>
      <c r="B57" s="72"/>
      <c r="C57" s="19" t="s">
        <v>39</v>
      </c>
      <c r="D57" s="12" t="b">
        <v>0</v>
      </c>
      <c r="E57" s="12"/>
      <c r="F57" s="14"/>
      <c r="G57" s="13" t="b">
        <v>0</v>
      </c>
      <c r="H57" s="12" t="b">
        <v>0</v>
      </c>
      <c r="I57" s="14"/>
      <c r="J57" s="13" t="b">
        <v>0</v>
      </c>
      <c r="K57" s="12" t="b">
        <v>0</v>
      </c>
      <c r="L57" s="14"/>
      <c r="M57" s="13" t="b">
        <v>0</v>
      </c>
      <c r="N57" s="12" t="b">
        <v>0</v>
      </c>
      <c r="O57" s="14"/>
      <c r="P57" s="13" t="b">
        <v>0</v>
      </c>
      <c r="Q57" s="12" t="b">
        <v>0</v>
      </c>
      <c r="R57" s="14"/>
      <c r="S57" s="13" t="b">
        <v>0</v>
      </c>
      <c r="T57" s="12" t="b">
        <v>0</v>
      </c>
      <c r="U57" s="14"/>
      <c r="V57" s="13" t="b">
        <v>0</v>
      </c>
      <c r="W57" s="12" t="b">
        <v>0</v>
      </c>
      <c r="X57" s="14"/>
      <c r="Y57" s="13" t="b">
        <v>0</v>
      </c>
      <c r="Z57" s="12" t="b">
        <v>0</v>
      </c>
      <c r="AA57" s="14"/>
      <c r="AB57" s="42">
        <f t="shared" si="0"/>
        <v>0</v>
      </c>
      <c r="AC57" s="43"/>
      <c r="AD57" s="44"/>
      <c r="AE57" s="35"/>
      <c r="AF57" s="35"/>
      <c r="AG57" s="54" t="s">
        <v>40</v>
      </c>
      <c r="AH57" s="43"/>
      <c r="AI57" s="55"/>
      <c r="AJ57" s="16" t="b">
        <v>0</v>
      </c>
      <c r="AK57" s="15" t="b">
        <v>0</v>
      </c>
      <c r="AL57" s="17"/>
      <c r="AM57" s="16" t="b">
        <v>0</v>
      </c>
      <c r="AN57" s="15" t="b">
        <v>0</v>
      </c>
      <c r="AO57" s="17"/>
      <c r="AP57" s="16" t="b">
        <v>0</v>
      </c>
      <c r="AQ57" s="15" t="b">
        <v>0</v>
      </c>
      <c r="AR57" s="17" t="b">
        <v>0</v>
      </c>
      <c r="AS57" s="16" t="b">
        <v>0</v>
      </c>
      <c r="AT57" s="15" t="b">
        <v>0</v>
      </c>
      <c r="AU57" s="17" t="b">
        <v>0</v>
      </c>
      <c r="AV57" s="16" t="b">
        <v>0</v>
      </c>
      <c r="AW57" s="15" t="b">
        <v>0</v>
      </c>
      <c r="AX57" s="17" t="b">
        <v>0</v>
      </c>
      <c r="AY57" s="16" t="b">
        <v>0</v>
      </c>
      <c r="AZ57" s="15" t="b">
        <v>0</v>
      </c>
      <c r="BA57" s="17" t="b">
        <v>0</v>
      </c>
      <c r="BB57" s="56">
        <f t="shared" si="1"/>
        <v>0</v>
      </c>
      <c r="BC57" s="43"/>
      <c r="BD57" s="55"/>
      <c r="BE57" s="2"/>
      <c r="BF57" s="2"/>
      <c r="BG57" s="2"/>
    </row>
    <row r="58" spans="1:59" ht="20" thickBot="1" x14ac:dyDescent="0.25">
      <c r="A58" s="74" t="s">
        <v>59</v>
      </c>
      <c r="B58" s="72"/>
      <c r="C58" s="19" t="s">
        <v>36</v>
      </c>
      <c r="D58" s="3" t="b">
        <v>0</v>
      </c>
      <c r="E58" s="3" t="b">
        <v>0</v>
      </c>
      <c r="F58" s="5" t="b">
        <v>0</v>
      </c>
      <c r="G58" s="4" t="b">
        <v>0</v>
      </c>
      <c r="H58" s="3" t="b">
        <v>0</v>
      </c>
      <c r="I58" s="5" t="b">
        <v>0</v>
      </c>
      <c r="J58" s="4" t="b">
        <v>0</v>
      </c>
      <c r="K58" s="3" t="b">
        <v>0</v>
      </c>
      <c r="L58" s="5" t="b">
        <v>0</v>
      </c>
      <c r="M58" s="4" t="b">
        <v>0</v>
      </c>
      <c r="N58" s="3" t="b">
        <v>0</v>
      </c>
      <c r="O58" s="5" t="b">
        <v>0</v>
      </c>
      <c r="P58" s="4" t="b">
        <v>0</v>
      </c>
      <c r="Q58" s="3" t="b">
        <v>0</v>
      </c>
      <c r="R58" s="5" t="b">
        <v>0</v>
      </c>
      <c r="S58" s="4" t="b">
        <v>0</v>
      </c>
      <c r="T58" s="3" t="b">
        <v>0</v>
      </c>
      <c r="U58" s="5" t="b">
        <v>0</v>
      </c>
      <c r="V58" s="4" t="b">
        <v>1</v>
      </c>
      <c r="W58" s="3" t="b">
        <v>0</v>
      </c>
      <c r="X58" s="5" t="b">
        <v>1</v>
      </c>
      <c r="Y58" s="4" t="b">
        <v>0</v>
      </c>
      <c r="Z58" s="3" t="b">
        <v>0</v>
      </c>
      <c r="AA58" s="5" t="b">
        <v>0</v>
      </c>
      <c r="AB58" s="45">
        <f t="shared" si="0"/>
        <v>2</v>
      </c>
      <c r="AC58" s="46"/>
      <c r="AD58" s="47"/>
      <c r="AE58" s="33">
        <f t="shared" ref="AE58" si="30">COUNTA(D59:AA60)</f>
        <v>39</v>
      </c>
      <c r="AF58" s="33">
        <f t="shared" ref="AF58" si="31">SUM(AB58:AD60)</f>
        <v>9</v>
      </c>
      <c r="AG58" s="50" t="s">
        <v>37</v>
      </c>
      <c r="AH58" s="46"/>
      <c r="AI58" s="51"/>
      <c r="AJ58" s="4" t="b">
        <v>0</v>
      </c>
      <c r="AK58" s="3" t="b">
        <v>0</v>
      </c>
      <c r="AL58" s="5" t="b">
        <v>0</v>
      </c>
      <c r="AM58" s="4" t="b">
        <v>0</v>
      </c>
      <c r="AN58" s="3" t="b">
        <v>0</v>
      </c>
      <c r="AO58" s="5" t="b">
        <v>0</v>
      </c>
      <c r="AP58" s="4" t="b">
        <v>0</v>
      </c>
      <c r="AQ58" s="3" t="b">
        <v>0</v>
      </c>
      <c r="AR58" s="5" t="b">
        <v>0</v>
      </c>
      <c r="AS58" s="4" t="b">
        <v>0</v>
      </c>
      <c r="AT58" s="3" t="b">
        <v>0</v>
      </c>
      <c r="AU58" s="5" t="b">
        <v>0</v>
      </c>
      <c r="AV58" s="4" t="b">
        <v>0</v>
      </c>
      <c r="AW58" s="3" t="b">
        <v>0</v>
      </c>
      <c r="AX58" s="5" t="b">
        <v>0</v>
      </c>
      <c r="AY58" s="4" t="b">
        <v>0</v>
      </c>
      <c r="AZ58" s="3" t="b">
        <v>0</v>
      </c>
      <c r="BA58" s="5" t="b">
        <v>0</v>
      </c>
      <c r="BB58" s="57">
        <f t="shared" si="1"/>
        <v>0</v>
      </c>
      <c r="BC58" s="46"/>
      <c r="BD58" s="51"/>
      <c r="BE58" s="2"/>
      <c r="BF58" s="2"/>
      <c r="BG58" s="2"/>
    </row>
    <row r="59" spans="1:59" ht="20" thickBot="1" x14ac:dyDescent="0.25">
      <c r="A59" s="72"/>
      <c r="B59" s="72"/>
      <c r="C59" s="19" t="s">
        <v>38</v>
      </c>
      <c r="D59" s="6" t="b">
        <v>0</v>
      </c>
      <c r="E59" s="6" t="b">
        <v>0</v>
      </c>
      <c r="F59" s="8" t="b">
        <v>0</v>
      </c>
      <c r="G59" s="7" t="b">
        <v>0</v>
      </c>
      <c r="H59" s="6" t="b">
        <v>0</v>
      </c>
      <c r="I59" s="8" t="b">
        <v>0</v>
      </c>
      <c r="J59" s="7" t="b">
        <v>0</v>
      </c>
      <c r="K59" s="6" t="b">
        <v>0</v>
      </c>
      <c r="L59" s="8" t="b">
        <v>0</v>
      </c>
      <c r="M59" s="7" t="b">
        <v>0</v>
      </c>
      <c r="N59" s="6" t="b">
        <v>0</v>
      </c>
      <c r="O59" s="8" t="b">
        <v>0</v>
      </c>
      <c r="P59" s="7" t="b">
        <v>0</v>
      </c>
      <c r="Q59" s="6" t="b">
        <v>0</v>
      </c>
      <c r="R59" s="8" t="b">
        <v>0</v>
      </c>
      <c r="S59" s="7" t="b">
        <v>1</v>
      </c>
      <c r="T59" s="6" t="b">
        <v>0</v>
      </c>
      <c r="U59" s="8" t="b">
        <v>0</v>
      </c>
      <c r="V59" s="7" t="b">
        <v>1</v>
      </c>
      <c r="W59" s="6" t="b">
        <v>0</v>
      </c>
      <c r="X59" s="8" t="b">
        <v>1</v>
      </c>
      <c r="Y59" s="7" t="b">
        <v>1</v>
      </c>
      <c r="Z59" s="6" t="b">
        <v>1</v>
      </c>
      <c r="AA59" s="8" t="b">
        <v>0</v>
      </c>
      <c r="AB59" s="48">
        <f t="shared" si="0"/>
        <v>5</v>
      </c>
      <c r="AC59" s="36"/>
      <c r="AD59" s="49"/>
      <c r="AE59" s="34"/>
      <c r="AF59" s="34"/>
      <c r="AG59" s="52" t="s">
        <v>39</v>
      </c>
      <c r="AH59" s="36"/>
      <c r="AI59" s="53"/>
      <c r="AJ59" s="10" t="b">
        <v>0</v>
      </c>
      <c r="AK59" s="9" t="b">
        <v>0</v>
      </c>
      <c r="AL59" s="11"/>
      <c r="AM59" s="10" t="b">
        <v>0</v>
      </c>
      <c r="AN59" s="9" t="b">
        <v>0</v>
      </c>
      <c r="AO59" s="11"/>
      <c r="AP59" s="10" t="b">
        <v>0</v>
      </c>
      <c r="AQ59" s="9" t="b">
        <v>0</v>
      </c>
      <c r="AR59" s="11"/>
      <c r="AS59" s="10" t="b">
        <v>0</v>
      </c>
      <c r="AT59" s="9" t="b">
        <v>0</v>
      </c>
      <c r="AU59" s="11"/>
      <c r="AV59" s="10" t="b">
        <v>0</v>
      </c>
      <c r="AW59" s="9" t="b">
        <v>0</v>
      </c>
      <c r="AX59" s="11"/>
      <c r="AY59" s="10" t="b">
        <v>0</v>
      </c>
      <c r="AZ59" s="9" t="b">
        <v>0</v>
      </c>
      <c r="BA59" s="11"/>
      <c r="BB59" s="58">
        <f t="shared" si="1"/>
        <v>0</v>
      </c>
      <c r="BC59" s="36"/>
      <c r="BD59" s="53"/>
      <c r="BE59" s="2"/>
      <c r="BF59" s="2"/>
      <c r="BG59" s="2"/>
    </row>
    <row r="60" spans="1:59" ht="20" thickBot="1" x14ac:dyDescent="0.25">
      <c r="A60" s="73"/>
      <c r="B60" s="72"/>
      <c r="C60" s="19" t="s">
        <v>39</v>
      </c>
      <c r="D60" s="12" t="b">
        <v>0</v>
      </c>
      <c r="E60" s="12"/>
      <c r="F60" s="14"/>
      <c r="G60" s="13" t="b">
        <v>0</v>
      </c>
      <c r="H60" s="12" t="b">
        <v>0</v>
      </c>
      <c r="I60" s="14"/>
      <c r="J60" s="13" t="b">
        <v>0</v>
      </c>
      <c r="K60" s="12" t="b">
        <v>0</v>
      </c>
      <c r="L60" s="14"/>
      <c r="M60" s="13" t="b">
        <v>0</v>
      </c>
      <c r="N60" s="12" t="b">
        <v>0</v>
      </c>
      <c r="O60" s="14"/>
      <c r="P60" s="13" t="b">
        <v>0</v>
      </c>
      <c r="Q60" s="12" t="b">
        <v>0</v>
      </c>
      <c r="R60" s="14"/>
      <c r="S60" s="13" t="b">
        <v>1</v>
      </c>
      <c r="T60" s="12" t="b">
        <v>0</v>
      </c>
      <c r="U60" s="14"/>
      <c r="V60" s="13" t="b">
        <v>0</v>
      </c>
      <c r="W60" s="12" t="b">
        <v>0</v>
      </c>
      <c r="X60" s="14"/>
      <c r="Y60" s="13" t="b">
        <v>0</v>
      </c>
      <c r="Z60" s="12" t="b">
        <v>1</v>
      </c>
      <c r="AA60" s="14"/>
      <c r="AB60" s="42">
        <f t="shared" si="0"/>
        <v>2</v>
      </c>
      <c r="AC60" s="43"/>
      <c r="AD60" s="44"/>
      <c r="AE60" s="35"/>
      <c r="AF60" s="35"/>
      <c r="AG60" s="54" t="s">
        <v>40</v>
      </c>
      <c r="AH60" s="43"/>
      <c r="AI60" s="55"/>
      <c r="AJ60" s="16" t="b">
        <v>0</v>
      </c>
      <c r="AK60" s="15" t="b">
        <v>0</v>
      </c>
      <c r="AL60" s="17"/>
      <c r="AM60" s="16" t="b">
        <v>0</v>
      </c>
      <c r="AN60" s="15" t="b">
        <v>0</v>
      </c>
      <c r="AO60" s="17"/>
      <c r="AP60" s="16" t="b">
        <v>0</v>
      </c>
      <c r="AQ60" s="15" t="b">
        <v>0</v>
      </c>
      <c r="AR60" s="17" t="b">
        <v>0</v>
      </c>
      <c r="AS60" s="16" t="b">
        <v>0</v>
      </c>
      <c r="AT60" s="15" t="b">
        <v>0</v>
      </c>
      <c r="AU60" s="17" t="b">
        <v>0</v>
      </c>
      <c r="AV60" s="16" t="b">
        <v>0</v>
      </c>
      <c r="AW60" s="15" t="b">
        <v>0</v>
      </c>
      <c r="AX60" s="17" t="b">
        <v>0</v>
      </c>
      <c r="AY60" s="16" t="b">
        <v>0</v>
      </c>
      <c r="AZ60" s="15" t="b">
        <v>0</v>
      </c>
      <c r="BA60" s="17" t="b">
        <v>0</v>
      </c>
      <c r="BB60" s="56">
        <f t="shared" si="1"/>
        <v>0</v>
      </c>
      <c r="BC60" s="43"/>
      <c r="BD60" s="55"/>
      <c r="BE60" s="2"/>
      <c r="BF60" s="2"/>
      <c r="BG60" s="2"/>
    </row>
    <row r="61" spans="1:59" ht="20" thickBot="1" x14ac:dyDescent="0.25">
      <c r="A61" s="74" t="s">
        <v>60</v>
      </c>
      <c r="B61" s="72"/>
      <c r="C61" s="19" t="s">
        <v>36</v>
      </c>
      <c r="D61" s="3" t="b">
        <v>0</v>
      </c>
      <c r="E61" s="3" t="b">
        <v>0</v>
      </c>
      <c r="F61" s="5" t="b">
        <v>0</v>
      </c>
      <c r="G61" s="4" t="b">
        <v>0</v>
      </c>
      <c r="H61" s="3" t="b">
        <v>0</v>
      </c>
      <c r="I61" s="5" t="b">
        <v>0</v>
      </c>
      <c r="J61" s="4" t="b">
        <v>0</v>
      </c>
      <c r="K61" s="3" t="b">
        <v>0</v>
      </c>
      <c r="L61" s="5" t="b">
        <v>0</v>
      </c>
      <c r="M61" s="4" t="b">
        <v>0</v>
      </c>
      <c r="N61" s="3" t="b">
        <v>0</v>
      </c>
      <c r="O61" s="5" t="b">
        <v>0</v>
      </c>
      <c r="P61" s="4" t="b">
        <v>0</v>
      </c>
      <c r="Q61" s="3" t="b">
        <v>0</v>
      </c>
      <c r="R61" s="5" t="b">
        <v>0</v>
      </c>
      <c r="S61" s="4" t="b">
        <v>0</v>
      </c>
      <c r="T61" s="3" t="b">
        <v>0</v>
      </c>
      <c r="U61" s="5" t="b">
        <v>0</v>
      </c>
      <c r="V61" s="4" t="b">
        <v>0</v>
      </c>
      <c r="W61" s="3" t="b">
        <v>0</v>
      </c>
      <c r="X61" s="5" t="b">
        <v>0</v>
      </c>
      <c r="Y61" s="4" t="b">
        <v>0</v>
      </c>
      <c r="Z61" s="3" t="b">
        <v>0</v>
      </c>
      <c r="AA61" s="5" t="b">
        <v>0</v>
      </c>
      <c r="AB61" s="45">
        <f t="shared" si="0"/>
        <v>0</v>
      </c>
      <c r="AC61" s="46"/>
      <c r="AD61" s="47"/>
      <c r="AE61" s="33">
        <f t="shared" ref="AE61" si="32">COUNTA(D62:AA63)</f>
        <v>39</v>
      </c>
      <c r="AF61" s="33">
        <f t="shared" ref="AF61" si="33">SUM(AB61:AD63)</f>
        <v>0</v>
      </c>
      <c r="AG61" s="50" t="s">
        <v>37</v>
      </c>
      <c r="AH61" s="46"/>
      <c r="AI61" s="51"/>
      <c r="AJ61" s="4" t="b">
        <v>0</v>
      </c>
      <c r="AK61" s="3" t="b">
        <v>0</v>
      </c>
      <c r="AL61" s="5" t="b">
        <v>0</v>
      </c>
      <c r="AM61" s="4" t="b">
        <v>0</v>
      </c>
      <c r="AN61" s="3" t="b">
        <v>0</v>
      </c>
      <c r="AO61" s="5" t="b">
        <v>0</v>
      </c>
      <c r="AP61" s="4" t="b">
        <v>0</v>
      </c>
      <c r="AQ61" s="3" t="b">
        <v>0</v>
      </c>
      <c r="AR61" s="5" t="b">
        <v>0</v>
      </c>
      <c r="AS61" s="4" t="b">
        <v>0</v>
      </c>
      <c r="AT61" s="3" t="b">
        <v>0</v>
      </c>
      <c r="AU61" s="5" t="b">
        <v>0</v>
      </c>
      <c r="AV61" s="4" t="b">
        <v>0</v>
      </c>
      <c r="AW61" s="3" t="b">
        <v>0</v>
      </c>
      <c r="AX61" s="5" t="b">
        <v>0</v>
      </c>
      <c r="AY61" s="4" t="b">
        <v>0</v>
      </c>
      <c r="AZ61" s="3" t="b">
        <v>0</v>
      </c>
      <c r="BA61" s="5" t="b">
        <v>0</v>
      </c>
      <c r="BB61" s="57">
        <f t="shared" si="1"/>
        <v>0</v>
      </c>
      <c r="BC61" s="46"/>
      <c r="BD61" s="51"/>
      <c r="BE61" s="2"/>
      <c r="BF61" s="2"/>
      <c r="BG61" s="2"/>
    </row>
    <row r="62" spans="1:59" ht="20" thickBot="1" x14ac:dyDescent="0.25">
      <c r="A62" s="72"/>
      <c r="B62" s="72"/>
      <c r="C62" s="19" t="s">
        <v>38</v>
      </c>
      <c r="D62" s="6" t="b">
        <v>0</v>
      </c>
      <c r="E62" s="6" t="b">
        <v>0</v>
      </c>
      <c r="F62" s="8" t="b">
        <v>0</v>
      </c>
      <c r="G62" s="7" t="b">
        <v>0</v>
      </c>
      <c r="H62" s="6" t="b">
        <v>0</v>
      </c>
      <c r="I62" s="8" t="b">
        <v>0</v>
      </c>
      <c r="J62" s="7" t="b">
        <v>0</v>
      </c>
      <c r="K62" s="6" t="b">
        <v>0</v>
      </c>
      <c r="L62" s="8" t="b">
        <v>0</v>
      </c>
      <c r="M62" s="7" t="b">
        <v>0</v>
      </c>
      <c r="N62" s="6" t="b">
        <v>0</v>
      </c>
      <c r="O62" s="8" t="b">
        <v>0</v>
      </c>
      <c r="P62" s="7" t="b">
        <v>0</v>
      </c>
      <c r="Q62" s="6" t="b">
        <v>0</v>
      </c>
      <c r="R62" s="8" t="b">
        <v>0</v>
      </c>
      <c r="S62" s="7" t="b">
        <v>0</v>
      </c>
      <c r="T62" s="6" t="b">
        <v>0</v>
      </c>
      <c r="U62" s="8" t="b">
        <v>0</v>
      </c>
      <c r="V62" s="7" t="b">
        <v>0</v>
      </c>
      <c r="W62" s="6" t="b">
        <v>0</v>
      </c>
      <c r="X62" s="8" t="b">
        <v>0</v>
      </c>
      <c r="Y62" s="7" t="b">
        <v>0</v>
      </c>
      <c r="Z62" s="6" t="b">
        <v>0</v>
      </c>
      <c r="AA62" s="8" t="b">
        <v>0</v>
      </c>
      <c r="AB62" s="48">
        <f t="shared" si="0"/>
        <v>0</v>
      </c>
      <c r="AC62" s="36"/>
      <c r="AD62" s="49"/>
      <c r="AE62" s="34"/>
      <c r="AF62" s="34"/>
      <c r="AG62" s="52" t="s">
        <v>39</v>
      </c>
      <c r="AH62" s="36"/>
      <c r="AI62" s="53"/>
      <c r="AJ62" s="10" t="b">
        <v>0</v>
      </c>
      <c r="AK62" s="9" t="b">
        <v>0</v>
      </c>
      <c r="AL62" s="11"/>
      <c r="AM62" s="10" t="b">
        <v>0</v>
      </c>
      <c r="AN62" s="9" t="b">
        <v>0</v>
      </c>
      <c r="AO62" s="11"/>
      <c r="AP62" s="10" t="b">
        <v>0</v>
      </c>
      <c r="AQ62" s="9" t="b">
        <v>0</v>
      </c>
      <c r="AR62" s="11"/>
      <c r="AS62" s="10" t="b">
        <v>0</v>
      </c>
      <c r="AT62" s="9" t="b">
        <v>0</v>
      </c>
      <c r="AU62" s="11"/>
      <c r="AV62" s="10" t="b">
        <v>0</v>
      </c>
      <c r="AW62" s="9" t="b">
        <v>0</v>
      </c>
      <c r="AX62" s="11"/>
      <c r="AY62" s="10" t="b">
        <v>0</v>
      </c>
      <c r="AZ62" s="9" t="b">
        <v>0</v>
      </c>
      <c r="BA62" s="11"/>
      <c r="BB62" s="58">
        <f t="shared" si="1"/>
        <v>0</v>
      </c>
      <c r="BC62" s="36"/>
      <c r="BD62" s="53"/>
      <c r="BE62" s="2"/>
      <c r="BF62" s="2"/>
      <c r="BG62" s="2"/>
    </row>
    <row r="63" spans="1:59" ht="20" thickBot="1" x14ac:dyDescent="0.25">
      <c r="A63" s="73"/>
      <c r="B63" s="72"/>
      <c r="C63" s="19" t="s">
        <v>39</v>
      </c>
      <c r="D63" s="12" t="b">
        <v>0</v>
      </c>
      <c r="E63" s="12"/>
      <c r="F63" s="14"/>
      <c r="G63" s="13" t="b">
        <v>0</v>
      </c>
      <c r="H63" s="12" t="b">
        <v>0</v>
      </c>
      <c r="I63" s="14"/>
      <c r="J63" s="13" t="b">
        <v>0</v>
      </c>
      <c r="K63" s="12" t="b">
        <v>0</v>
      </c>
      <c r="L63" s="14"/>
      <c r="M63" s="13" t="b">
        <v>0</v>
      </c>
      <c r="N63" s="12" t="b">
        <v>0</v>
      </c>
      <c r="O63" s="14"/>
      <c r="P63" s="13" t="b">
        <v>0</v>
      </c>
      <c r="Q63" s="12" t="b">
        <v>0</v>
      </c>
      <c r="R63" s="14"/>
      <c r="S63" s="13" t="b">
        <v>0</v>
      </c>
      <c r="T63" s="12" t="b">
        <v>0</v>
      </c>
      <c r="U63" s="14"/>
      <c r="V63" s="13" t="b">
        <v>0</v>
      </c>
      <c r="W63" s="12" t="b">
        <v>0</v>
      </c>
      <c r="X63" s="14"/>
      <c r="Y63" s="13" t="b">
        <v>0</v>
      </c>
      <c r="Z63" s="12" t="b">
        <v>0</v>
      </c>
      <c r="AA63" s="14"/>
      <c r="AB63" s="42">
        <f t="shared" si="0"/>
        <v>0</v>
      </c>
      <c r="AC63" s="43"/>
      <c r="AD63" s="44"/>
      <c r="AE63" s="35"/>
      <c r="AF63" s="35"/>
      <c r="AG63" s="54" t="s">
        <v>40</v>
      </c>
      <c r="AH63" s="43"/>
      <c r="AI63" s="55"/>
      <c r="AJ63" s="16" t="b">
        <v>0</v>
      </c>
      <c r="AK63" s="15" t="b">
        <v>0</v>
      </c>
      <c r="AL63" s="17"/>
      <c r="AM63" s="16" t="b">
        <v>0</v>
      </c>
      <c r="AN63" s="15" t="b">
        <v>0</v>
      </c>
      <c r="AO63" s="17"/>
      <c r="AP63" s="16" t="b">
        <v>0</v>
      </c>
      <c r="AQ63" s="15" t="b">
        <v>0</v>
      </c>
      <c r="AR63" s="17" t="b">
        <v>0</v>
      </c>
      <c r="AS63" s="16" t="b">
        <v>0</v>
      </c>
      <c r="AT63" s="15" t="b">
        <v>0</v>
      </c>
      <c r="AU63" s="17" t="b">
        <v>0</v>
      </c>
      <c r="AV63" s="16" t="b">
        <v>0</v>
      </c>
      <c r="AW63" s="15" t="b">
        <v>0</v>
      </c>
      <c r="AX63" s="17" t="b">
        <v>0</v>
      </c>
      <c r="AY63" s="16" t="b">
        <v>0</v>
      </c>
      <c r="AZ63" s="15" t="b">
        <v>0</v>
      </c>
      <c r="BA63" s="17" t="b">
        <v>0</v>
      </c>
      <c r="BB63" s="56">
        <f t="shared" si="1"/>
        <v>0</v>
      </c>
      <c r="BC63" s="43"/>
      <c r="BD63" s="55"/>
      <c r="BE63" s="2"/>
      <c r="BF63" s="2"/>
      <c r="BG63" s="2"/>
    </row>
    <row r="64" spans="1:59" ht="20" thickBot="1" x14ac:dyDescent="0.25">
      <c r="A64" s="74" t="s">
        <v>61</v>
      </c>
      <c r="B64" s="72"/>
      <c r="C64" s="19" t="s">
        <v>36</v>
      </c>
      <c r="D64" s="3" t="b">
        <v>0</v>
      </c>
      <c r="E64" s="3" t="b">
        <v>0</v>
      </c>
      <c r="F64" s="5" t="b">
        <v>0</v>
      </c>
      <c r="G64" s="4" t="b">
        <v>0</v>
      </c>
      <c r="H64" s="3" t="b">
        <v>0</v>
      </c>
      <c r="I64" s="5" t="b">
        <v>0</v>
      </c>
      <c r="J64" s="4" t="b">
        <v>0</v>
      </c>
      <c r="K64" s="3" t="b">
        <v>0</v>
      </c>
      <c r="L64" s="5" t="b">
        <v>0</v>
      </c>
      <c r="M64" s="4" t="b">
        <v>0</v>
      </c>
      <c r="N64" s="3" t="b">
        <v>0</v>
      </c>
      <c r="O64" s="5" t="b">
        <v>0</v>
      </c>
      <c r="P64" s="4" t="b">
        <v>0</v>
      </c>
      <c r="Q64" s="3" t="b">
        <v>0</v>
      </c>
      <c r="R64" s="5" t="b">
        <v>0</v>
      </c>
      <c r="S64" s="4" t="b">
        <v>0</v>
      </c>
      <c r="T64" s="3" t="b">
        <v>0</v>
      </c>
      <c r="U64" s="5" t="b">
        <v>0</v>
      </c>
      <c r="V64" s="4" t="b">
        <v>0</v>
      </c>
      <c r="W64" s="3" t="b">
        <v>0</v>
      </c>
      <c r="X64" s="5" t="b">
        <v>0</v>
      </c>
      <c r="Y64" s="4" t="b">
        <v>0</v>
      </c>
      <c r="Z64" s="3" t="b">
        <v>0</v>
      </c>
      <c r="AA64" s="5" t="b">
        <v>0</v>
      </c>
      <c r="AB64" s="45">
        <f t="shared" si="0"/>
        <v>0</v>
      </c>
      <c r="AC64" s="46"/>
      <c r="AD64" s="47"/>
      <c r="AE64" s="33">
        <f t="shared" ref="AE64" si="34">COUNTA(D65:AA66)</f>
        <v>39</v>
      </c>
      <c r="AF64" s="33">
        <f t="shared" ref="AF64" si="35">SUM(AB64:AD66)</f>
        <v>0</v>
      </c>
      <c r="AG64" s="50" t="s">
        <v>37</v>
      </c>
      <c r="AH64" s="46"/>
      <c r="AI64" s="51"/>
      <c r="AJ64" s="4" t="b">
        <v>0</v>
      </c>
      <c r="AK64" s="3" t="b">
        <v>0</v>
      </c>
      <c r="AL64" s="5" t="b">
        <v>0</v>
      </c>
      <c r="AM64" s="4" t="b">
        <v>0</v>
      </c>
      <c r="AN64" s="3" t="b">
        <v>0</v>
      </c>
      <c r="AO64" s="5" t="b">
        <v>0</v>
      </c>
      <c r="AP64" s="4" t="b">
        <v>0</v>
      </c>
      <c r="AQ64" s="3" t="b">
        <v>0</v>
      </c>
      <c r="AR64" s="5" t="b">
        <v>0</v>
      </c>
      <c r="AS64" s="4" t="b">
        <v>0</v>
      </c>
      <c r="AT64" s="3" t="b">
        <v>0</v>
      </c>
      <c r="AU64" s="5" t="b">
        <v>0</v>
      </c>
      <c r="AV64" s="4" t="b">
        <v>0</v>
      </c>
      <c r="AW64" s="3" t="b">
        <v>0</v>
      </c>
      <c r="AX64" s="5" t="b">
        <v>0</v>
      </c>
      <c r="AY64" s="4" t="b">
        <v>0</v>
      </c>
      <c r="AZ64" s="3" t="b">
        <v>0</v>
      </c>
      <c r="BA64" s="5" t="b">
        <v>0</v>
      </c>
      <c r="BB64" s="57">
        <f t="shared" si="1"/>
        <v>0</v>
      </c>
      <c r="BC64" s="46"/>
      <c r="BD64" s="51"/>
      <c r="BE64" s="2"/>
      <c r="BF64" s="2"/>
      <c r="BG64" s="2"/>
    </row>
    <row r="65" spans="1:59" ht="20" thickBot="1" x14ac:dyDescent="0.25">
      <c r="A65" s="72"/>
      <c r="B65" s="72"/>
      <c r="C65" s="19" t="s">
        <v>38</v>
      </c>
      <c r="D65" s="6" t="b">
        <v>0</v>
      </c>
      <c r="E65" s="6" t="b">
        <v>0</v>
      </c>
      <c r="F65" s="8" t="b">
        <v>0</v>
      </c>
      <c r="G65" s="7" t="b">
        <v>0</v>
      </c>
      <c r="H65" s="6" t="b">
        <v>0</v>
      </c>
      <c r="I65" s="8" t="b">
        <v>0</v>
      </c>
      <c r="J65" s="7" t="b">
        <v>0</v>
      </c>
      <c r="K65" s="6" t="b">
        <v>0</v>
      </c>
      <c r="L65" s="8" t="b">
        <v>0</v>
      </c>
      <c r="M65" s="7" t="b">
        <v>0</v>
      </c>
      <c r="N65" s="6" t="b">
        <v>0</v>
      </c>
      <c r="O65" s="8" t="b">
        <v>0</v>
      </c>
      <c r="P65" s="7" t="b">
        <v>0</v>
      </c>
      <c r="Q65" s="6" t="b">
        <v>0</v>
      </c>
      <c r="R65" s="8" t="b">
        <v>0</v>
      </c>
      <c r="S65" s="7" t="b">
        <v>0</v>
      </c>
      <c r="T65" s="6" t="b">
        <v>0</v>
      </c>
      <c r="U65" s="8" t="b">
        <v>0</v>
      </c>
      <c r="V65" s="7" t="b">
        <v>0</v>
      </c>
      <c r="W65" s="6" t="b">
        <v>0</v>
      </c>
      <c r="X65" s="8" t="b">
        <v>0</v>
      </c>
      <c r="Y65" s="7" t="b">
        <v>0</v>
      </c>
      <c r="Z65" s="6" t="b">
        <v>0</v>
      </c>
      <c r="AA65" s="8" t="b">
        <v>0</v>
      </c>
      <c r="AB65" s="48">
        <f t="shared" si="0"/>
        <v>0</v>
      </c>
      <c r="AC65" s="36"/>
      <c r="AD65" s="49"/>
      <c r="AE65" s="34"/>
      <c r="AF65" s="34"/>
      <c r="AG65" s="52" t="s">
        <v>39</v>
      </c>
      <c r="AH65" s="36"/>
      <c r="AI65" s="53"/>
      <c r="AJ65" s="10" t="b">
        <v>0</v>
      </c>
      <c r="AK65" s="9" t="b">
        <v>0</v>
      </c>
      <c r="AL65" s="11"/>
      <c r="AM65" s="10" t="b">
        <v>0</v>
      </c>
      <c r="AN65" s="9" t="b">
        <v>0</v>
      </c>
      <c r="AO65" s="11"/>
      <c r="AP65" s="10" t="b">
        <v>0</v>
      </c>
      <c r="AQ65" s="9" t="b">
        <v>0</v>
      </c>
      <c r="AR65" s="11"/>
      <c r="AS65" s="10" t="b">
        <v>0</v>
      </c>
      <c r="AT65" s="9" t="b">
        <v>0</v>
      </c>
      <c r="AU65" s="11"/>
      <c r="AV65" s="10" t="b">
        <v>0</v>
      </c>
      <c r="AW65" s="9" t="b">
        <v>0</v>
      </c>
      <c r="AX65" s="11"/>
      <c r="AY65" s="10" t="b">
        <v>0</v>
      </c>
      <c r="AZ65" s="9" t="b">
        <v>0</v>
      </c>
      <c r="BA65" s="11"/>
      <c r="BB65" s="58">
        <f t="shared" si="1"/>
        <v>0</v>
      </c>
      <c r="BC65" s="36"/>
      <c r="BD65" s="53"/>
      <c r="BE65" s="2"/>
      <c r="BF65" s="2"/>
      <c r="BG65" s="2"/>
    </row>
    <row r="66" spans="1:59" ht="20" thickBot="1" x14ac:dyDescent="0.25">
      <c r="A66" s="73"/>
      <c r="B66" s="73"/>
      <c r="C66" s="19" t="s">
        <v>39</v>
      </c>
      <c r="D66" s="12" t="b">
        <v>0</v>
      </c>
      <c r="E66" s="12"/>
      <c r="F66" s="14"/>
      <c r="G66" s="13" t="b">
        <v>0</v>
      </c>
      <c r="H66" s="12" t="b">
        <v>0</v>
      </c>
      <c r="I66" s="14"/>
      <c r="J66" s="13" t="b">
        <v>0</v>
      </c>
      <c r="K66" s="12" t="b">
        <v>0</v>
      </c>
      <c r="L66" s="14"/>
      <c r="M66" s="13" t="b">
        <v>0</v>
      </c>
      <c r="N66" s="12" t="b">
        <v>0</v>
      </c>
      <c r="O66" s="14"/>
      <c r="P66" s="13" t="b">
        <v>0</v>
      </c>
      <c r="Q66" s="12" t="b">
        <v>0</v>
      </c>
      <c r="R66" s="14"/>
      <c r="S66" s="13" t="b">
        <v>0</v>
      </c>
      <c r="T66" s="12" t="b">
        <v>0</v>
      </c>
      <c r="U66" s="14"/>
      <c r="V66" s="13" t="b">
        <v>0</v>
      </c>
      <c r="W66" s="12" t="b">
        <v>0</v>
      </c>
      <c r="X66" s="14"/>
      <c r="Y66" s="13" t="b">
        <v>0</v>
      </c>
      <c r="Z66" s="12" t="b">
        <v>0</v>
      </c>
      <c r="AA66" s="14"/>
      <c r="AB66" s="42">
        <f t="shared" si="0"/>
        <v>0</v>
      </c>
      <c r="AC66" s="43"/>
      <c r="AD66" s="44"/>
      <c r="AE66" s="35"/>
      <c r="AF66" s="35"/>
      <c r="AG66" s="54" t="s">
        <v>40</v>
      </c>
      <c r="AH66" s="43"/>
      <c r="AI66" s="55"/>
      <c r="AJ66" s="16" t="b">
        <v>0</v>
      </c>
      <c r="AK66" s="15" t="b">
        <v>0</v>
      </c>
      <c r="AL66" s="17"/>
      <c r="AM66" s="16" t="b">
        <v>0</v>
      </c>
      <c r="AN66" s="15" t="b">
        <v>0</v>
      </c>
      <c r="AO66" s="17"/>
      <c r="AP66" s="16" t="b">
        <v>0</v>
      </c>
      <c r="AQ66" s="15" t="b">
        <v>0</v>
      </c>
      <c r="AR66" s="17" t="b">
        <v>0</v>
      </c>
      <c r="AS66" s="16" t="b">
        <v>0</v>
      </c>
      <c r="AT66" s="15" t="b">
        <v>0</v>
      </c>
      <c r="AU66" s="17" t="b">
        <v>0</v>
      </c>
      <c r="AV66" s="16" t="b">
        <v>0</v>
      </c>
      <c r="AW66" s="15" t="b">
        <v>0</v>
      </c>
      <c r="AX66" s="17" t="b">
        <v>0</v>
      </c>
      <c r="AY66" s="16" t="b">
        <v>0</v>
      </c>
      <c r="AZ66" s="15" t="b">
        <v>0</v>
      </c>
      <c r="BA66" s="17" t="b">
        <v>0</v>
      </c>
      <c r="BB66" s="56">
        <f t="shared" si="1"/>
        <v>0</v>
      </c>
      <c r="BC66" s="43"/>
      <c r="BD66" s="55"/>
      <c r="BE66" s="2"/>
      <c r="BF66" s="2"/>
      <c r="BG66" s="2"/>
    </row>
    <row r="67" spans="1:59" ht="15.75" customHeight="1" x14ac:dyDescent="0.15">
      <c r="Y67" s="37" t="s">
        <v>62</v>
      </c>
      <c r="Z67" s="38"/>
      <c r="AA67" s="38"/>
      <c r="AB67" s="38">
        <f>SUM(AB4:AD66)</f>
        <v>355</v>
      </c>
      <c r="AC67" s="38"/>
      <c r="AD67" s="38"/>
      <c r="AE67" s="31">
        <f>SUM(AE4:AE66)</f>
        <v>819</v>
      </c>
      <c r="AF67" s="31">
        <f>SUM(AF4:AF66)</f>
        <v>355</v>
      </c>
    </row>
    <row r="68" spans="1:59" ht="15.75" customHeight="1" x14ac:dyDescent="0.15">
      <c r="Y68" s="32"/>
      <c r="Z68" s="32"/>
      <c r="AA68" s="32"/>
      <c r="AB68" s="32"/>
      <c r="AC68" s="32"/>
      <c r="AD68" s="32"/>
      <c r="AE68" s="32"/>
      <c r="AF68" s="32"/>
    </row>
    <row r="69" spans="1:59" ht="15.75" customHeight="1" x14ac:dyDescent="0.15">
      <c r="Y69" s="32"/>
      <c r="Z69" s="32"/>
      <c r="AA69" s="32"/>
      <c r="AB69" s="32"/>
      <c r="AC69" s="32"/>
      <c r="AD69" s="32"/>
      <c r="AE69" s="32"/>
      <c r="AF69" s="32"/>
    </row>
    <row r="70" spans="1:59" ht="15.75" customHeight="1" x14ac:dyDescent="0.15">
      <c r="AB70" s="83"/>
      <c r="AC70" s="83"/>
      <c r="AD70" s="83"/>
    </row>
    <row r="71" spans="1:59" ht="15.75" customHeight="1" x14ac:dyDescent="0.15">
      <c r="AB71" s="83"/>
      <c r="AC71" s="83"/>
      <c r="AD71" s="83"/>
    </row>
    <row r="72" spans="1:59" ht="15.75" customHeight="1" x14ac:dyDescent="0.15">
      <c r="AB72" s="36"/>
      <c r="AC72" s="36"/>
      <c r="AD72" s="36"/>
    </row>
    <row r="73" spans="1:59" ht="15.75" customHeight="1" x14ac:dyDescent="0.15">
      <c r="AB73" s="36"/>
      <c r="AC73" s="36"/>
      <c r="AD73" s="36"/>
    </row>
    <row r="74" spans="1:59" ht="15.75" customHeight="1" x14ac:dyDescent="0.15">
      <c r="AB74" s="36"/>
      <c r="AC74" s="36"/>
      <c r="AD74" s="36"/>
    </row>
    <row r="75" spans="1:59" ht="15.75" customHeight="1" x14ac:dyDescent="0.15">
      <c r="AB75" s="36"/>
      <c r="AC75" s="36"/>
      <c r="AD75" s="36"/>
    </row>
    <row r="76" spans="1:59" ht="15.75" customHeight="1" x14ac:dyDescent="0.15">
      <c r="AB76" s="36"/>
      <c r="AC76" s="36"/>
      <c r="AD76" s="36"/>
    </row>
    <row r="77" spans="1:59" ht="15.75" customHeight="1" x14ac:dyDescent="0.15">
      <c r="AB77" s="36"/>
      <c r="AC77" s="36"/>
      <c r="AD77" s="36"/>
    </row>
    <row r="78" spans="1:59" ht="15.75" customHeight="1" x14ac:dyDescent="0.15">
      <c r="AB78" s="36"/>
      <c r="AC78" s="36"/>
      <c r="AD78" s="36"/>
    </row>
    <row r="79" spans="1:59" ht="15.75" customHeight="1" x14ac:dyDescent="0.15">
      <c r="AB79" s="36"/>
      <c r="AC79" s="36"/>
      <c r="AD79" s="36"/>
    </row>
    <row r="80" spans="1:59" ht="15.75" customHeight="1" x14ac:dyDescent="0.15">
      <c r="AB80" s="36"/>
      <c r="AC80" s="36"/>
      <c r="AD80" s="36"/>
    </row>
    <row r="81" spans="28:30" ht="15.75" customHeight="1" x14ac:dyDescent="0.15">
      <c r="AB81" s="36"/>
      <c r="AC81" s="36"/>
      <c r="AD81" s="36"/>
    </row>
    <row r="82" spans="28:30" ht="15.75" customHeight="1" x14ac:dyDescent="0.15">
      <c r="AB82" s="36"/>
      <c r="AC82" s="36"/>
      <c r="AD82" s="36"/>
    </row>
    <row r="83" spans="28:30" ht="15.75" customHeight="1" x14ac:dyDescent="0.15">
      <c r="AB83" s="36"/>
      <c r="AC83" s="36"/>
      <c r="AD83" s="36"/>
    </row>
    <row r="84" spans="28:30" ht="15.75" customHeight="1" x14ac:dyDescent="0.15">
      <c r="AB84" s="36"/>
      <c r="AC84" s="36"/>
      <c r="AD84" s="36"/>
    </row>
    <row r="85" spans="28:30" ht="15.75" customHeight="1" x14ac:dyDescent="0.15">
      <c r="AB85" s="36"/>
      <c r="AC85" s="36"/>
      <c r="AD85" s="36"/>
    </row>
    <row r="86" spans="28:30" ht="15.75" customHeight="1" x14ac:dyDescent="0.15">
      <c r="AB86" s="36"/>
      <c r="AC86" s="36"/>
      <c r="AD86" s="36"/>
    </row>
    <row r="87" spans="28:30" ht="15.75" customHeight="1" x14ac:dyDescent="0.15">
      <c r="AB87" s="36"/>
      <c r="AC87" s="36"/>
      <c r="AD87" s="36"/>
    </row>
    <row r="88" spans="28:30" ht="15.75" customHeight="1" x14ac:dyDescent="0.15">
      <c r="AB88" s="36"/>
      <c r="AC88" s="36"/>
      <c r="AD88" s="36"/>
    </row>
    <row r="89" spans="28:30" ht="15.75" customHeight="1" x14ac:dyDescent="0.15">
      <c r="AB89" s="36"/>
      <c r="AC89" s="36"/>
      <c r="AD89" s="36"/>
    </row>
    <row r="90" spans="28:30" ht="15.75" customHeight="1" x14ac:dyDescent="0.15">
      <c r="AB90" s="36"/>
      <c r="AC90" s="36"/>
      <c r="AD90" s="36"/>
    </row>
    <row r="91" spans="28:30" ht="15.75" customHeight="1" x14ac:dyDescent="0.15">
      <c r="AB91" s="36"/>
      <c r="AC91" s="36"/>
      <c r="AD91" s="36"/>
    </row>
    <row r="92" spans="28:30" ht="15.75" customHeight="1" x14ac:dyDescent="0.15">
      <c r="AB92" s="36"/>
      <c r="AC92" s="36"/>
      <c r="AD92" s="36"/>
    </row>
    <row r="93" spans="28:30" ht="15.75" customHeight="1" x14ac:dyDescent="0.15">
      <c r="AB93" s="36"/>
      <c r="AC93" s="36"/>
      <c r="AD93" s="36"/>
    </row>
    <row r="94" spans="28:30" ht="15.75" customHeight="1" x14ac:dyDescent="0.15">
      <c r="AB94" s="36"/>
      <c r="AC94" s="36"/>
      <c r="AD94" s="36"/>
    </row>
    <row r="95" spans="28:30" ht="15.75" customHeight="1" x14ac:dyDescent="0.15">
      <c r="AB95" s="36"/>
      <c r="AC95" s="36"/>
      <c r="AD95" s="36"/>
    </row>
    <row r="96" spans="28:30" ht="15.75" customHeight="1" x14ac:dyDescent="0.15">
      <c r="AB96" s="36"/>
      <c r="AC96" s="36"/>
      <c r="AD96" s="36"/>
    </row>
    <row r="97" spans="28:30" ht="15.75" customHeight="1" x14ac:dyDescent="0.15">
      <c r="AB97" s="36"/>
      <c r="AC97" s="36"/>
      <c r="AD97" s="36"/>
    </row>
    <row r="98" spans="28:30" ht="15.75" customHeight="1" x14ac:dyDescent="0.15">
      <c r="AB98" s="36"/>
      <c r="AC98" s="36"/>
      <c r="AD98" s="36"/>
    </row>
    <row r="99" spans="28:30" ht="15.75" customHeight="1" x14ac:dyDescent="0.15">
      <c r="AB99" s="36"/>
      <c r="AC99" s="36"/>
      <c r="AD99" s="36"/>
    </row>
    <row r="100" spans="28:30" ht="15.75" customHeight="1" x14ac:dyDescent="0.15">
      <c r="AB100" s="36"/>
      <c r="AC100" s="36"/>
      <c r="AD100" s="36"/>
    </row>
    <row r="101" spans="28:30" ht="15.75" customHeight="1" x14ac:dyDescent="0.15">
      <c r="AB101" s="36"/>
      <c r="AC101" s="36"/>
      <c r="AD101" s="36"/>
    </row>
    <row r="102" spans="28:30" ht="15.75" customHeight="1" x14ac:dyDescent="0.15">
      <c r="AB102" s="36"/>
      <c r="AC102" s="36"/>
      <c r="AD102" s="36"/>
    </row>
    <row r="103" spans="28:30" ht="15.75" customHeight="1" x14ac:dyDescent="0.15">
      <c r="AB103" s="36"/>
      <c r="AC103" s="36"/>
      <c r="AD103" s="36"/>
    </row>
    <row r="104" spans="28:30" ht="15.75" customHeight="1" x14ac:dyDescent="0.15">
      <c r="AB104" s="36"/>
      <c r="AC104" s="36"/>
      <c r="AD104" s="36"/>
    </row>
    <row r="105" spans="28:30" ht="15.75" customHeight="1" x14ac:dyDescent="0.15">
      <c r="AB105" s="36"/>
      <c r="AC105" s="36"/>
      <c r="AD105" s="36"/>
    </row>
    <row r="106" spans="28:30" ht="15.75" customHeight="1" x14ac:dyDescent="0.15">
      <c r="AB106" s="36"/>
      <c r="AC106" s="36"/>
      <c r="AD106" s="36"/>
    </row>
    <row r="107" spans="28:30" ht="15.75" customHeight="1" x14ac:dyDescent="0.15">
      <c r="AB107" s="36"/>
      <c r="AC107" s="36"/>
      <c r="AD107" s="36"/>
    </row>
    <row r="108" spans="28:30" ht="15.75" customHeight="1" x14ac:dyDescent="0.15">
      <c r="AB108" s="36"/>
      <c r="AC108" s="36"/>
      <c r="AD108" s="36"/>
    </row>
    <row r="109" spans="28:30" ht="15.75" customHeight="1" x14ac:dyDescent="0.15">
      <c r="AB109" s="36"/>
      <c r="AC109" s="36"/>
      <c r="AD109" s="36"/>
    </row>
  </sheetData>
  <mergeCells count="337">
    <mergeCell ref="AG10:AI10"/>
    <mergeCell ref="AB6:AD6"/>
    <mergeCell ref="AB7:AD7"/>
    <mergeCell ref="AG7:AI7"/>
    <mergeCell ref="AB8:AD8"/>
    <mergeCell ref="AG8:AI8"/>
    <mergeCell ref="AB9:AD9"/>
    <mergeCell ref="AG9:AI9"/>
    <mergeCell ref="AB70:AD70"/>
    <mergeCell ref="AB71:AD71"/>
    <mergeCell ref="AG11:AI11"/>
    <mergeCell ref="AB12:AD12"/>
    <mergeCell ref="AG12:AI12"/>
    <mergeCell ref="AB13:AD13"/>
    <mergeCell ref="AG13:AI13"/>
    <mergeCell ref="AG14:AI14"/>
    <mergeCell ref="AG15:AI15"/>
    <mergeCell ref="AB14:AD14"/>
    <mergeCell ref="AB15:AD15"/>
    <mergeCell ref="AG22:AI22"/>
    <mergeCell ref="AG23:AI23"/>
    <mergeCell ref="AG24:AI24"/>
    <mergeCell ref="AG25:AI25"/>
    <mergeCell ref="AG26:AI26"/>
    <mergeCell ref="AG27:AI27"/>
    <mergeCell ref="AB19:AD19"/>
    <mergeCell ref="AG19:AI19"/>
    <mergeCell ref="AB20:AD20"/>
    <mergeCell ref="AG20:AI20"/>
    <mergeCell ref="AG21:AI21"/>
    <mergeCell ref="AB21:AD21"/>
    <mergeCell ref="AB22:AD22"/>
    <mergeCell ref="AB23:AD23"/>
    <mergeCell ref="AB24:AD24"/>
    <mergeCell ref="AF25:AF27"/>
    <mergeCell ref="AE28:AE30"/>
    <mergeCell ref="AF28:AF30"/>
    <mergeCell ref="AE31:AE33"/>
    <mergeCell ref="AF31:AF33"/>
    <mergeCell ref="AE34:AE36"/>
    <mergeCell ref="AF34:AF36"/>
    <mergeCell ref="AG28:AI28"/>
    <mergeCell ref="AB28:AD28"/>
    <mergeCell ref="AB29:AD29"/>
    <mergeCell ref="AB30:AD30"/>
    <mergeCell ref="AB31:AD31"/>
    <mergeCell ref="AB32:AD32"/>
    <mergeCell ref="AB33:AD33"/>
    <mergeCell ref="AB34:AD34"/>
    <mergeCell ref="AG29:AI29"/>
    <mergeCell ref="AG30:AI30"/>
    <mergeCell ref="AG31:AI31"/>
    <mergeCell ref="AG32:AI32"/>
    <mergeCell ref="AG33:AI33"/>
    <mergeCell ref="AG34:AI34"/>
    <mergeCell ref="AB25:AD25"/>
    <mergeCell ref="AB26:AD26"/>
    <mergeCell ref="AB27:AD27"/>
    <mergeCell ref="AJ2:AL2"/>
    <mergeCell ref="AM2:AO2"/>
    <mergeCell ref="AP2:AR2"/>
    <mergeCell ref="AS2:AU2"/>
    <mergeCell ref="AV2:AX2"/>
    <mergeCell ref="AY2:BA2"/>
    <mergeCell ref="A16:A18"/>
    <mergeCell ref="A19:A21"/>
    <mergeCell ref="A22:A24"/>
    <mergeCell ref="AM3:AO3"/>
    <mergeCell ref="AP3:AR3"/>
    <mergeCell ref="AS3:AU3"/>
    <mergeCell ref="AV3:AX3"/>
    <mergeCell ref="AY3:BA3"/>
    <mergeCell ref="AE22:AE24"/>
    <mergeCell ref="AF22:AF24"/>
    <mergeCell ref="C2:C3"/>
    <mergeCell ref="D2:F2"/>
    <mergeCell ref="G2:I2"/>
    <mergeCell ref="J2:L2"/>
    <mergeCell ref="M2:O2"/>
    <mergeCell ref="P2:R2"/>
    <mergeCell ref="S2:U2"/>
    <mergeCell ref="V2:X2"/>
    <mergeCell ref="AG2:AI3"/>
    <mergeCell ref="A49:A51"/>
    <mergeCell ref="A52:A54"/>
    <mergeCell ref="A55:A57"/>
    <mergeCell ref="A58:A60"/>
    <mergeCell ref="A61:A63"/>
    <mergeCell ref="A64:A66"/>
    <mergeCell ref="A28:A30"/>
    <mergeCell ref="A31:A33"/>
    <mergeCell ref="A37:A39"/>
    <mergeCell ref="A25:A27"/>
    <mergeCell ref="D3:F3"/>
    <mergeCell ref="G3:I3"/>
    <mergeCell ref="A4:A6"/>
    <mergeCell ref="B4:B36"/>
    <mergeCell ref="A7:A9"/>
    <mergeCell ref="A10:A12"/>
    <mergeCell ref="A13:A15"/>
    <mergeCell ref="A34:A36"/>
    <mergeCell ref="AG35:AI35"/>
    <mergeCell ref="AG36:AI36"/>
    <mergeCell ref="AG37:AI37"/>
    <mergeCell ref="AG38:AI38"/>
    <mergeCell ref="AG39:AI39"/>
    <mergeCell ref="BB46:BD46"/>
    <mergeCell ref="BB47:BD47"/>
    <mergeCell ref="B37:B66"/>
    <mergeCell ref="A40:A42"/>
    <mergeCell ref="A43:A45"/>
    <mergeCell ref="A46:A48"/>
    <mergeCell ref="J3:L3"/>
    <mergeCell ref="M3:O3"/>
    <mergeCell ref="P3:R3"/>
    <mergeCell ref="S3:U3"/>
    <mergeCell ref="AJ3:AL3"/>
    <mergeCell ref="AB16:AD16"/>
    <mergeCell ref="AG16:AI16"/>
    <mergeCell ref="AB17:AD17"/>
    <mergeCell ref="AG17:AI17"/>
    <mergeCell ref="AB18:AD18"/>
    <mergeCell ref="AG18:AI18"/>
    <mergeCell ref="V3:X3"/>
    <mergeCell ref="Y3:AA3"/>
    <mergeCell ref="AB4:AD4"/>
    <mergeCell ref="AG4:AI4"/>
    <mergeCell ref="AB5:AD5"/>
    <mergeCell ref="AG5:AI5"/>
    <mergeCell ref="AG6:AI6"/>
    <mergeCell ref="BB58:BD58"/>
    <mergeCell ref="BB59:BD59"/>
    <mergeCell ref="BB60:BD60"/>
    <mergeCell ref="BB61:BD61"/>
    <mergeCell ref="BB62:BD62"/>
    <mergeCell ref="BB63:BD63"/>
    <mergeCell ref="BB64:BD64"/>
    <mergeCell ref="BB65:BD65"/>
    <mergeCell ref="BB66:BD66"/>
    <mergeCell ref="AG1:BA1"/>
    <mergeCell ref="BB1:BD3"/>
    <mergeCell ref="BE1:BG1"/>
    <mergeCell ref="A2:A3"/>
    <mergeCell ref="B2:B3"/>
    <mergeCell ref="Y2:AA2"/>
    <mergeCell ref="BB4:BD4"/>
    <mergeCell ref="BB5:BD5"/>
    <mergeCell ref="BB57:BD57"/>
    <mergeCell ref="BB48:BD48"/>
    <mergeCell ref="BB49:BD49"/>
    <mergeCell ref="BB50:BD50"/>
    <mergeCell ref="BB51:BD51"/>
    <mergeCell ref="BB52:BD52"/>
    <mergeCell ref="BB53:BD53"/>
    <mergeCell ref="BB54:BD54"/>
    <mergeCell ref="BB55:BD55"/>
    <mergeCell ref="BB56:BD56"/>
    <mergeCell ref="BB39:BD39"/>
    <mergeCell ref="BB40:BD40"/>
    <mergeCell ref="BB41:BD41"/>
    <mergeCell ref="BB42:BD42"/>
    <mergeCell ref="BB43:BD43"/>
    <mergeCell ref="BB44:BD44"/>
    <mergeCell ref="BB6:BD6"/>
    <mergeCell ref="BB7:BD7"/>
    <mergeCell ref="BB8:BD8"/>
    <mergeCell ref="BB9:BD9"/>
    <mergeCell ref="BB10:BD10"/>
    <mergeCell ref="BB11:BD11"/>
    <mergeCell ref="BB12:BD12"/>
    <mergeCell ref="BB13:BD13"/>
    <mergeCell ref="BB14:BD14"/>
    <mergeCell ref="BB15:BD15"/>
    <mergeCell ref="BB16:BD16"/>
    <mergeCell ref="BB17:BD17"/>
    <mergeCell ref="BB18:BD18"/>
    <mergeCell ref="BB19:BD19"/>
    <mergeCell ref="BB20:BD20"/>
    <mergeCell ref="BB21:BD21"/>
    <mergeCell ref="BB22:BD22"/>
    <mergeCell ref="BB23:BD23"/>
    <mergeCell ref="BB24:BD24"/>
    <mergeCell ref="BB25:BD25"/>
    <mergeCell ref="BB26:BD26"/>
    <mergeCell ref="BB27:BD27"/>
    <mergeCell ref="BB28:BD28"/>
    <mergeCell ref="BB29:BD29"/>
    <mergeCell ref="BB30:BD30"/>
    <mergeCell ref="BB31:BD31"/>
    <mergeCell ref="BB32:BD32"/>
    <mergeCell ref="BB33:BD33"/>
    <mergeCell ref="BB34:BD34"/>
    <mergeCell ref="BB35:BD35"/>
    <mergeCell ref="BB36:BD36"/>
    <mergeCell ref="BB37:BD37"/>
    <mergeCell ref="BB38:BD38"/>
    <mergeCell ref="AG43:AI43"/>
    <mergeCell ref="AG44:AI44"/>
    <mergeCell ref="AG45:AI45"/>
    <mergeCell ref="BB45:BD45"/>
    <mergeCell ref="AG40:AI40"/>
    <mergeCell ref="AG41:AI41"/>
    <mergeCell ref="AG42:AI42"/>
    <mergeCell ref="AG46:AI46"/>
    <mergeCell ref="AG47:AI47"/>
    <mergeCell ref="AG48:AI48"/>
    <mergeCell ref="AG49:AI49"/>
    <mergeCell ref="AG50:AI50"/>
    <mergeCell ref="AG51:AI51"/>
    <mergeCell ref="AG52:AI52"/>
    <mergeCell ref="AG53:AI53"/>
    <mergeCell ref="AG54:AI54"/>
    <mergeCell ref="AG55:AI55"/>
    <mergeCell ref="AG56:AI56"/>
    <mergeCell ref="AG64:AI64"/>
    <mergeCell ref="AG65:AI65"/>
    <mergeCell ref="AG66:AI66"/>
    <mergeCell ref="AG57:AI57"/>
    <mergeCell ref="AG58:AI58"/>
    <mergeCell ref="AG59:AI59"/>
    <mergeCell ref="AG60:AI60"/>
    <mergeCell ref="AG61:AI61"/>
    <mergeCell ref="AG62:AI62"/>
    <mergeCell ref="AG63:AI63"/>
    <mergeCell ref="AB84:AD84"/>
    <mergeCell ref="AB85:AD85"/>
    <mergeCell ref="AB86:AD86"/>
    <mergeCell ref="AB87:AD87"/>
    <mergeCell ref="AB88:AD88"/>
    <mergeCell ref="AB89:AD89"/>
    <mergeCell ref="AB90:AD90"/>
    <mergeCell ref="AB91:AD91"/>
    <mergeCell ref="AB92:AD92"/>
    <mergeCell ref="AB93:AD93"/>
    <mergeCell ref="AB94:AD94"/>
    <mergeCell ref="AB95:AD95"/>
    <mergeCell ref="AB96:AD96"/>
    <mergeCell ref="AB97:AD97"/>
    <mergeCell ref="AB105:AD105"/>
    <mergeCell ref="AB106:AD106"/>
    <mergeCell ref="AB107:AD107"/>
    <mergeCell ref="AB108:AD108"/>
    <mergeCell ref="AB109:AD109"/>
    <mergeCell ref="AB98:AD98"/>
    <mergeCell ref="AB99:AD99"/>
    <mergeCell ref="AB100:AD100"/>
    <mergeCell ref="AB101:AD101"/>
    <mergeCell ref="AB102:AD102"/>
    <mergeCell ref="AB103:AD103"/>
    <mergeCell ref="AB104:AD104"/>
    <mergeCell ref="AB35:AD35"/>
    <mergeCell ref="AB36:AD36"/>
    <mergeCell ref="AB37:AD37"/>
    <mergeCell ref="AB38:AD38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AB48:AD48"/>
    <mergeCell ref="AB49:AD49"/>
    <mergeCell ref="AB50:AD50"/>
    <mergeCell ref="AF16:AF18"/>
    <mergeCell ref="AE19:AE21"/>
    <mergeCell ref="AF19:AF21"/>
    <mergeCell ref="AB72:AD72"/>
    <mergeCell ref="AB73:AD73"/>
    <mergeCell ref="AB74:AD74"/>
    <mergeCell ref="AB75:AD75"/>
    <mergeCell ref="AB76:AD76"/>
    <mergeCell ref="AB77:AD77"/>
    <mergeCell ref="AB60:AD60"/>
    <mergeCell ref="AB61:AD61"/>
    <mergeCell ref="AB62:AD62"/>
    <mergeCell ref="AB63:AD63"/>
    <mergeCell ref="AB64:AD64"/>
    <mergeCell ref="AB65:AD65"/>
    <mergeCell ref="AB66:AD66"/>
    <mergeCell ref="AB51:AD51"/>
    <mergeCell ref="AB52:AD52"/>
    <mergeCell ref="AB53:AD53"/>
    <mergeCell ref="AB54:AD54"/>
    <mergeCell ref="AB55:AD55"/>
    <mergeCell ref="AB56:AD56"/>
    <mergeCell ref="AB57:AD57"/>
    <mergeCell ref="AB58:AD58"/>
    <mergeCell ref="AF1:AF3"/>
    <mergeCell ref="AE4:AE6"/>
    <mergeCell ref="AF4:AF6"/>
    <mergeCell ref="AE7:AE9"/>
    <mergeCell ref="AF7:AF9"/>
    <mergeCell ref="AE10:AE12"/>
    <mergeCell ref="AF10:AF12"/>
    <mergeCell ref="AE13:AE15"/>
    <mergeCell ref="AF13:AF15"/>
    <mergeCell ref="AB78:AD78"/>
    <mergeCell ref="AB79:AD79"/>
    <mergeCell ref="AB80:AD80"/>
    <mergeCell ref="AB81:AD81"/>
    <mergeCell ref="AB82:AD82"/>
    <mergeCell ref="AB83:AD83"/>
    <mergeCell ref="Y67:AA69"/>
    <mergeCell ref="AB67:AD69"/>
    <mergeCell ref="AE1:AE3"/>
    <mergeCell ref="AE16:AE18"/>
    <mergeCell ref="AB59:AD59"/>
    <mergeCell ref="B1:AA1"/>
    <mergeCell ref="AB1:AD3"/>
    <mergeCell ref="AE25:AE27"/>
    <mergeCell ref="AB11:AD11"/>
    <mergeCell ref="AB10:AD10"/>
    <mergeCell ref="AE37:AE39"/>
    <mergeCell ref="AF37:AF39"/>
    <mergeCell ref="AE40:AE42"/>
    <mergeCell ref="AF40:AF42"/>
    <mergeCell ref="AE43:AE45"/>
    <mergeCell ref="AF43:AF45"/>
    <mergeCell ref="AE46:AE48"/>
    <mergeCell ref="AF46:AF48"/>
    <mergeCell ref="AE49:AE51"/>
    <mergeCell ref="AF49:AF51"/>
    <mergeCell ref="AE67:AE69"/>
    <mergeCell ref="AF67:AF69"/>
    <mergeCell ref="AE52:AE54"/>
    <mergeCell ref="AF52:AF54"/>
    <mergeCell ref="AE55:AE57"/>
    <mergeCell ref="AF55:AF57"/>
    <mergeCell ref="AE58:AE60"/>
    <mergeCell ref="AF58:AF60"/>
    <mergeCell ref="AE61:AE63"/>
    <mergeCell ref="AF61:AF63"/>
    <mergeCell ref="AE64:AE66"/>
    <mergeCell ref="AF64:AF66"/>
  </mergeCells>
  <printOptions horizontalCentered="1" gridLines="1"/>
  <pageMargins left="0.25" right="0.25" top="0.75" bottom="0.75" header="0" footer="0"/>
  <pageSetup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C0CD-9AD9-A642-9A15-CACD714697C2}">
  <dimension ref="A1:J22"/>
  <sheetViews>
    <sheetView workbookViewId="0">
      <selection activeCell="B2" sqref="B2"/>
    </sheetView>
  </sheetViews>
  <sheetFormatPr baseColWidth="10" defaultRowHeight="13" x14ac:dyDescent="0.15"/>
  <cols>
    <col min="1" max="1" width="18.33203125" bestFit="1" customWidth="1"/>
    <col min="2" max="2" width="40" customWidth="1"/>
    <col min="3" max="3" width="37.83203125" customWidth="1"/>
    <col min="4" max="4" width="42" customWidth="1"/>
    <col min="5" max="5" width="39.83203125" customWidth="1"/>
    <col min="6" max="6" width="37.33203125" customWidth="1"/>
    <col min="7" max="7" width="35.1640625" customWidth="1"/>
    <col min="8" max="8" width="37.5" customWidth="1"/>
    <col min="9" max="9" width="39.1640625" style="27" customWidth="1"/>
    <col min="10" max="10" width="37.1640625" style="27" customWidth="1"/>
  </cols>
  <sheetData>
    <row r="1" spans="1:10" ht="20" x14ac:dyDescent="0.2">
      <c r="A1" s="22" t="s">
        <v>4</v>
      </c>
      <c r="B1" s="23" t="s">
        <v>65</v>
      </c>
      <c r="C1" s="25" t="s">
        <v>66</v>
      </c>
      <c r="D1" s="23" t="s">
        <v>67</v>
      </c>
      <c r="E1" s="25" t="s">
        <v>68</v>
      </c>
      <c r="F1" s="25" t="s">
        <v>69</v>
      </c>
      <c r="G1" s="25" t="s">
        <v>70</v>
      </c>
      <c r="H1" s="24" t="s">
        <v>71</v>
      </c>
      <c r="I1" s="28" t="s">
        <v>72</v>
      </c>
      <c r="J1" s="28" t="s">
        <v>73</v>
      </c>
    </row>
    <row r="2" spans="1:10" x14ac:dyDescent="0.15">
      <c r="A2" s="20" t="s">
        <v>34</v>
      </c>
      <c r="B2">
        <f>COUNTA('Soccer Workout Data'!D6:AA6)</f>
        <v>15</v>
      </c>
      <c r="C2" s="26">
        <v>15</v>
      </c>
      <c r="D2">
        <f>COUNTIF('Soccer Workout Data'!D4:AA5,TRUE)</f>
        <v>24</v>
      </c>
      <c r="E2">
        <f>COUNTA('Soccer Workout Data'!D4:AA4)</f>
        <v>24</v>
      </c>
      <c r="F2">
        <f>B2+D2</f>
        <v>39</v>
      </c>
      <c r="G2" s="26">
        <f>C2+E2</f>
        <v>39</v>
      </c>
      <c r="H2" s="27">
        <f>Table6[[#This Row],[Completed Soccer Workouts]]/Table6[[#This Row],[Required Soccer Workouts]]</f>
        <v>1</v>
      </c>
      <c r="I2" s="27">
        <f>Table6[[#This Row],[Completed Strength Workouts]]/Table6[[#This Row],[Required Strength Workouts]]</f>
        <v>1</v>
      </c>
      <c r="J2" s="27">
        <f>AVERAGE(Table6[[#This Row],[Soccer Workout Percentage]:[Strength Workout Percentage]])</f>
        <v>1</v>
      </c>
    </row>
    <row r="3" spans="1:10" x14ac:dyDescent="0.15">
      <c r="A3" s="21" t="s">
        <v>41</v>
      </c>
      <c r="B3">
        <v>0</v>
      </c>
      <c r="C3" s="26">
        <v>15</v>
      </c>
      <c r="D3">
        <f>COUNTIF('Soccer Workout Data'!D7:AA8,TRUE)</f>
        <v>19</v>
      </c>
      <c r="E3">
        <v>24</v>
      </c>
      <c r="F3">
        <f>B3+D3</f>
        <v>19</v>
      </c>
      <c r="G3" s="26">
        <f>C3+E3</f>
        <v>39</v>
      </c>
      <c r="H3" s="27">
        <f>Table6[[#This Row],[Completed Soccer Workouts]]/Table6[[#This Row],[Required Soccer Workouts]]</f>
        <v>0</v>
      </c>
      <c r="I3" s="27">
        <f>Table6[[#This Row],[Completed Strength Workouts]]/Table6[[#This Row],[Required Strength Workouts]]</f>
        <v>0.79166666666666663</v>
      </c>
      <c r="J3" s="27">
        <f>AVERAGE(Table6[[#This Row],[Soccer Workout Percentage]:[Strength Workout Percentage]])</f>
        <v>0.39583333333333331</v>
      </c>
    </row>
    <row r="4" spans="1:10" x14ac:dyDescent="0.15">
      <c r="A4" s="20" t="s">
        <v>42</v>
      </c>
      <c r="B4">
        <v>15</v>
      </c>
      <c r="C4" s="26">
        <v>15</v>
      </c>
      <c r="D4">
        <f>COUNTIF('Soccer Workout Data'!D10:AA11,TRUE)</f>
        <v>29</v>
      </c>
      <c r="E4">
        <v>24</v>
      </c>
      <c r="F4">
        <f t="shared" ref="F4:G22" si="0">B4+D4</f>
        <v>44</v>
      </c>
      <c r="G4" s="26">
        <f t="shared" si="0"/>
        <v>39</v>
      </c>
      <c r="H4" s="27">
        <f>Table6[[#This Row],[Completed Soccer Workouts]]/Table6[[#This Row],[Required Soccer Workouts]]</f>
        <v>1</v>
      </c>
      <c r="I4" s="27">
        <f>Table6[[#This Row],[Completed Strength Workouts]]/Table6[[#This Row],[Required Strength Workouts]]</f>
        <v>1.2083333333333333</v>
      </c>
      <c r="J4" s="27">
        <f>AVERAGE(Table6[[#This Row],[Soccer Workout Percentage]:[Strength Workout Percentage]])</f>
        <v>1.1041666666666665</v>
      </c>
    </row>
    <row r="5" spans="1:10" x14ac:dyDescent="0.15">
      <c r="A5" s="20" t="s">
        <v>43</v>
      </c>
      <c r="B5">
        <v>4</v>
      </c>
      <c r="C5" s="26">
        <v>15</v>
      </c>
      <c r="D5">
        <f>COUNTIF('Soccer Workout Data'!D13:AA14,TRUE)</f>
        <v>9</v>
      </c>
      <c r="E5">
        <v>24</v>
      </c>
      <c r="F5">
        <f t="shared" si="0"/>
        <v>13</v>
      </c>
      <c r="G5" s="26">
        <f t="shared" si="0"/>
        <v>39</v>
      </c>
      <c r="H5" s="27">
        <f>Table6[[#This Row],[Completed Soccer Workouts]]/Table6[[#This Row],[Required Soccer Workouts]]</f>
        <v>0.26666666666666666</v>
      </c>
      <c r="I5" s="27">
        <f>Table6[[#This Row],[Completed Strength Workouts]]/Table6[[#This Row],[Required Strength Workouts]]</f>
        <v>0.375</v>
      </c>
      <c r="J5" s="27">
        <f>AVERAGE(Table6[[#This Row],[Soccer Workout Percentage]:[Strength Workout Percentage]])</f>
        <v>0.3208333333333333</v>
      </c>
    </row>
    <row r="6" spans="1:10" x14ac:dyDescent="0.15">
      <c r="A6" s="21" t="s">
        <v>44</v>
      </c>
      <c r="B6">
        <v>2</v>
      </c>
      <c r="C6" s="26">
        <v>15</v>
      </c>
      <c r="D6">
        <f>COUNTIF('Soccer Workout Data'!D16:AA17,TRUE)</f>
        <v>2</v>
      </c>
      <c r="E6">
        <v>24</v>
      </c>
      <c r="F6">
        <f t="shared" si="0"/>
        <v>4</v>
      </c>
      <c r="G6" s="26">
        <f t="shared" si="0"/>
        <v>39</v>
      </c>
      <c r="H6" s="27">
        <f>Table6[[#This Row],[Completed Soccer Workouts]]/Table6[[#This Row],[Required Soccer Workouts]]</f>
        <v>0.13333333333333333</v>
      </c>
      <c r="I6" s="27">
        <f>Table6[[#This Row],[Completed Strength Workouts]]/Table6[[#This Row],[Required Strength Workouts]]</f>
        <v>8.3333333333333329E-2</v>
      </c>
      <c r="J6" s="27">
        <f>AVERAGE(Table6[[#This Row],[Soccer Workout Percentage]:[Strength Workout Percentage]])</f>
        <v>0.10833333333333334</v>
      </c>
    </row>
    <row r="7" spans="1:10" x14ac:dyDescent="0.15">
      <c r="A7" s="20" t="s">
        <v>45</v>
      </c>
      <c r="B7">
        <v>0</v>
      </c>
      <c r="C7" s="26">
        <v>15</v>
      </c>
      <c r="D7">
        <f>COUNTIF('Soccer Workout Data'!D19:AA20,TRUE)</f>
        <v>13</v>
      </c>
      <c r="E7">
        <v>24</v>
      </c>
      <c r="F7">
        <f t="shared" si="0"/>
        <v>13</v>
      </c>
      <c r="G7" s="26">
        <f t="shared" si="0"/>
        <v>39</v>
      </c>
      <c r="H7" s="27">
        <f>Table6[[#This Row],[Completed Soccer Workouts]]/Table6[[#This Row],[Required Soccer Workouts]]</f>
        <v>0</v>
      </c>
      <c r="I7" s="27">
        <f>Table6[[#This Row],[Completed Strength Workouts]]/Table6[[#This Row],[Required Strength Workouts]]</f>
        <v>0.54166666666666663</v>
      </c>
      <c r="J7" s="27">
        <f>AVERAGE(Table6[[#This Row],[Soccer Workout Percentage]:[Strength Workout Percentage]])</f>
        <v>0.27083333333333331</v>
      </c>
    </row>
    <row r="8" spans="1:10" x14ac:dyDescent="0.15">
      <c r="A8" s="20" t="s">
        <v>46</v>
      </c>
      <c r="B8">
        <v>0</v>
      </c>
      <c r="C8" s="26">
        <v>15</v>
      </c>
      <c r="D8">
        <f>COUNTIF('Soccer Workout Data'!D22:AA23,TRUE)</f>
        <v>6</v>
      </c>
      <c r="E8">
        <v>24</v>
      </c>
      <c r="F8">
        <f t="shared" si="0"/>
        <v>6</v>
      </c>
      <c r="G8" s="26">
        <f t="shared" si="0"/>
        <v>39</v>
      </c>
      <c r="H8" s="27">
        <f>Table6[[#This Row],[Completed Soccer Workouts]]/Table6[[#This Row],[Required Soccer Workouts]]</f>
        <v>0</v>
      </c>
      <c r="I8" s="27">
        <f>Table6[[#This Row],[Completed Strength Workouts]]/Table6[[#This Row],[Required Strength Workouts]]</f>
        <v>0.25</v>
      </c>
      <c r="J8" s="27">
        <f>AVERAGE(Table6[[#This Row],[Soccer Workout Percentage]:[Strength Workout Percentage]])</f>
        <v>0.125</v>
      </c>
    </row>
    <row r="9" spans="1:10" x14ac:dyDescent="0.15">
      <c r="A9" s="21" t="s">
        <v>47</v>
      </c>
      <c r="B9">
        <v>4</v>
      </c>
      <c r="C9" s="26">
        <v>15</v>
      </c>
      <c r="D9">
        <f>COUNTIF('Soccer Workout Data'!D25:AA26,TRUE)</f>
        <v>8</v>
      </c>
      <c r="E9">
        <v>24</v>
      </c>
      <c r="F9">
        <f t="shared" si="0"/>
        <v>12</v>
      </c>
      <c r="G9" s="26">
        <f t="shared" si="0"/>
        <v>39</v>
      </c>
      <c r="H9" s="27">
        <f>Table6[[#This Row],[Completed Soccer Workouts]]/Table6[[#This Row],[Required Soccer Workouts]]</f>
        <v>0.26666666666666666</v>
      </c>
      <c r="I9" s="27">
        <f>Table6[[#This Row],[Completed Strength Workouts]]/Table6[[#This Row],[Required Strength Workouts]]</f>
        <v>0.33333333333333331</v>
      </c>
      <c r="J9" s="27">
        <f>AVERAGE(Table6[[#This Row],[Soccer Workout Percentage]:[Strength Workout Percentage]])</f>
        <v>0.3</v>
      </c>
    </row>
    <row r="10" spans="1:10" x14ac:dyDescent="0.15">
      <c r="A10" s="20" t="s">
        <v>48</v>
      </c>
      <c r="B10">
        <v>8</v>
      </c>
      <c r="C10" s="26">
        <v>15</v>
      </c>
      <c r="D10">
        <f>COUNTIF('Soccer Workout Data'!D28:AA29,TRUE)</f>
        <v>17</v>
      </c>
      <c r="E10">
        <v>24</v>
      </c>
      <c r="F10">
        <f t="shared" si="0"/>
        <v>25</v>
      </c>
      <c r="G10" s="26">
        <f t="shared" si="0"/>
        <v>39</v>
      </c>
      <c r="H10" s="27">
        <f>Table6[[#This Row],[Completed Soccer Workouts]]/Table6[[#This Row],[Required Soccer Workouts]]</f>
        <v>0.53333333333333333</v>
      </c>
      <c r="I10" s="27">
        <f>Table6[[#This Row],[Completed Strength Workouts]]/Table6[[#This Row],[Required Strength Workouts]]</f>
        <v>0.70833333333333337</v>
      </c>
      <c r="J10" s="27">
        <f>AVERAGE(Table6[[#This Row],[Soccer Workout Percentage]:[Strength Workout Percentage]])</f>
        <v>0.62083333333333335</v>
      </c>
    </row>
    <row r="11" spans="1:10" x14ac:dyDescent="0.15">
      <c r="A11" s="20" t="s">
        <v>49</v>
      </c>
      <c r="B11">
        <v>9</v>
      </c>
      <c r="C11" s="26">
        <v>15</v>
      </c>
      <c r="D11">
        <f>COUNTIF('Soccer Workout Data'!D31:AA32,TRUE)</f>
        <v>11</v>
      </c>
      <c r="E11">
        <v>24</v>
      </c>
      <c r="F11">
        <f t="shared" si="0"/>
        <v>20</v>
      </c>
      <c r="G11" s="26">
        <f t="shared" si="0"/>
        <v>39</v>
      </c>
      <c r="H11" s="27">
        <f>Table6[[#This Row],[Completed Soccer Workouts]]/Table6[[#This Row],[Required Soccer Workouts]]</f>
        <v>0.6</v>
      </c>
      <c r="I11" s="27">
        <f>Table6[[#This Row],[Completed Strength Workouts]]/Table6[[#This Row],[Required Strength Workouts]]</f>
        <v>0.45833333333333331</v>
      </c>
      <c r="J11" s="27">
        <f>AVERAGE(Table6[[#This Row],[Soccer Workout Percentage]:[Strength Workout Percentage]])</f>
        <v>0.52916666666666667</v>
      </c>
    </row>
    <row r="12" spans="1:10" x14ac:dyDescent="0.15">
      <c r="A12" s="21" t="s">
        <v>50</v>
      </c>
      <c r="B12">
        <v>0</v>
      </c>
      <c r="C12" s="26">
        <v>15</v>
      </c>
      <c r="D12">
        <f>COUNTIF('Soccer Workout Data'!D34:AA35,TRUE)</f>
        <v>0</v>
      </c>
      <c r="E12">
        <v>24</v>
      </c>
      <c r="F12">
        <f t="shared" si="0"/>
        <v>0</v>
      </c>
      <c r="G12" s="26">
        <f t="shared" si="0"/>
        <v>39</v>
      </c>
      <c r="H12" s="27">
        <f>Table6[[#This Row],[Completed Soccer Workouts]]/Table6[[#This Row],[Required Soccer Workouts]]</f>
        <v>0</v>
      </c>
      <c r="I12" s="27">
        <f>Table6[[#This Row],[Completed Strength Workouts]]/Table6[[#This Row],[Required Strength Workouts]]</f>
        <v>0</v>
      </c>
      <c r="J12" s="27">
        <f>AVERAGE(Table6[[#This Row],[Soccer Workout Percentage]:[Strength Workout Percentage]])</f>
        <v>0</v>
      </c>
    </row>
    <row r="13" spans="1:10" x14ac:dyDescent="0.15">
      <c r="A13" s="20" t="s">
        <v>51</v>
      </c>
      <c r="B13">
        <v>9</v>
      </c>
      <c r="C13" s="26">
        <v>15</v>
      </c>
      <c r="D13">
        <f>COUNTIF('Soccer Workout Data'!D37:AA38,TRUE)</f>
        <v>21</v>
      </c>
      <c r="E13">
        <v>24</v>
      </c>
      <c r="F13">
        <f t="shared" si="0"/>
        <v>30</v>
      </c>
      <c r="G13" s="26">
        <f t="shared" si="0"/>
        <v>39</v>
      </c>
      <c r="H13" s="27">
        <f>Table6[[#This Row],[Completed Soccer Workouts]]/Table6[[#This Row],[Required Soccer Workouts]]</f>
        <v>0.6</v>
      </c>
      <c r="I13" s="27">
        <f>Table6[[#This Row],[Completed Strength Workouts]]/Table6[[#This Row],[Required Strength Workouts]]</f>
        <v>0.875</v>
      </c>
      <c r="J13" s="27">
        <f>AVERAGE(Table6[[#This Row],[Soccer Workout Percentage]:[Strength Workout Percentage]])</f>
        <v>0.73750000000000004</v>
      </c>
    </row>
    <row r="14" spans="1:10" x14ac:dyDescent="0.15">
      <c r="A14" s="20" t="s">
        <v>53</v>
      </c>
      <c r="B14">
        <v>10</v>
      </c>
      <c r="C14" s="26">
        <v>15</v>
      </c>
      <c r="D14">
        <f>COUNTIF('Soccer Workout Data'!D40:AA41,TRUE)</f>
        <v>9</v>
      </c>
      <c r="E14">
        <v>24</v>
      </c>
      <c r="F14">
        <f t="shared" si="0"/>
        <v>19</v>
      </c>
      <c r="G14" s="26">
        <f t="shared" si="0"/>
        <v>39</v>
      </c>
      <c r="H14" s="27">
        <f>Table6[[#This Row],[Completed Soccer Workouts]]/Table6[[#This Row],[Required Soccer Workouts]]</f>
        <v>0.66666666666666663</v>
      </c>
      <c r="I14" s="27">
        <f>Table6[[#This Row],[Completed Strength Workouts]]/Table6[[#This Row],[Required Strength Workouts]]</f>
        <v>0.375</v>
      </c>
      <c r="J14" s="27">
        <f>AVERAGE(Table6[[#This Row],[Soccer Workout Percentage]:[Strength Workout Percentage]])</f>
        <v>0.52083333333333326</v>
      </c>
    </row>
    <row r="15" spans="1:10" x14ac:dyDescent="0.15">
      <c r="A15" s="21" t="s">
        <v>54</v>
      </c>
      <c r="B15">
        <v>12</v>
      </c>
      <c r="C15" s="26">
        <v>15</v>
      </c>
      <c r="D15">
        <f>COUNTIF('Soccer Workout Data'!D43:AA44,TRUE)</f>
        <v>13</v>
      </c>
      <c r="E15">
        <v>24</v>
      </c>
      <c r="F15">
        <f t="shared" si="0"/>
        <v>25</v>
      </c>
      <c r="G15" s="26">
        <f t="shared" si="0"/>
        <v>39</v>
      </c>
      <c r="H15" s="27">
        <f>Table6[[#This Row],[Completed Soccer Workouts]]/Table6[[#This Row],[Required Soccer Workouts]]</f>
        <v>0.8</v>
      </c>
      <c r="I15" s="27">
        <f>Table6[[#This Row],[Completed Strength Workouts]]/Table6[[#This Row],[Required Strength Workouts]]</f>
        <v>0.54166666666666663</v>
      </c>
      <c r="J15" s="27">
        <f>AVERAGE(Table6[[#This Row],[Soccer Workout Percentage]:[Strength Workout Percentage]])</f>
        <v>0.67083333333333339</v>
      </c>
    </row>
    <row r="16" spans="1:10" x14ac:dyDescent="0.15">
      <c r="A16" s="20" t="s">
        <v>55</v>
      </c>
      <c r="B16">
        <v>1</v>
      </c>
      <c r="C16" s="26">
        <v>15</v>
      </c>
      <c r="D16">
        <f>COUNTIF('Soccer Workout Data'!D46:AA47,TRUE)</f>
        <v>8</v>
      </c>
      <c r="E16">
        <v>24</v>
      </c>
      <c r="F16">
        <f t="shared" si="0"/>
        <v>9</v>
      </c>
      <c r="G16" s="26">
        <f t="shared" si="0"/>
        <v>39</v>
      </c>
      <c r="H16" s="27">
        <f>Table6[[#This Row],[Completed Soccer Workouts]]/Table6[[#This Row],[Required Soccer Workouts]]</f>
        <v>6.6666666666666666E-2</v>
      </c>
      <c r="I16" s="27">
        <f>Table6[[#This Row],[Completed Strength Workouts]]/Table6[[#This Row],[Required Strength Workouts]]</f>
        <v>0.33333333333333331</v>
      </c>
      <c r="J16" s="27">
        <f>AVERAGE(Table6[[#This Row],[Soccer Workout Percentage]:[Strength Workout Percentage]])</f>
        <v>0.19999999999999998</v>
      </c>
    </row>
    <row r="17" spans="1:10" x14ac:dyDescent="0.15">
      <c r="A17" s="20" t="s">
        <v>56</v>
      </c>
      <c r="B17">
        <v>14</v>
      </c>
      <c r="C17" s="26">
        <v>15</v>
      </c>
      <c r="D17">
        <f>COUNTIF('Soccer Workout Data'!D49:AA50,TRUE)</f>
        <v>36</v>
      </c>
      <c r="E17">
        <v>24</v>
      </c>
      <c r="F17">
        <f t="shared" si="0"/>
        <v>50</v>
      </c>
      <c r="G17" s="26">
        <f t="shared" si="0"/>
        <v>39</v>
      </c>
      <c r="H17" s="27">
        <f>Table6[[#This Row],[Completed Soccer Workouts]]/Table6[[#This Row],[Required Soccer Workouts]]</f>
        <v>0.93333333333333335</v>
      </c>
      <c r="I17" s="27">
        <f>Table6[[#This Row],[Completed Strength Workouts]]/Table6[[#This Row],[Required Strength Workouts]]</f>
        <v>1.5</v>
      </c>
      <c r="J17" s="27">
        <f>AVERAGE(Table6[[#This Row],[Soccer Workout Percentage]:[Strength Workout Percentage]])</f>
        <v>1.2166666666666668</v>
      </c>
    </row>
    <row r="18" spans="1:10" x14ac:dyDescent="0.15">
      <c r="A18" s="21" t="s">
        <v>57</v>
      </c>
      <c r="B18">
        <v>7</v>
      </c>
      <c r="C18" s="26">
        <v>15</v>
      </c>
      <c r="D18">
        <f>COUNTIF('Soccer Workout Data'!D52:AA53,TRUE)</f>
        <v>11</v>
      </c>
      <c r="E18">
        <v>24</v>
      </c>
      <c r="F18">
        <f t="shared" si="0"/>
        <v>18</v>
      </c>
      <c r="G18" s="26">
        <f t="shared" si="0"/>
        <v>39</v>
      </c>
      <c r="H18" s="27">
        <f>Table6[[#This Row],[Completed Soccer Workouts]]/Table6[[#This Row],[Required Soccer Workouts]]</f>
        <v>0.46666666666666667</v>
      </c>
      <c r="I18" s="27">
        <f>Table6[[#This Row],[Completed Strength Workouts]]/Table6[[#This Row],[Required Strength Workouts]]</f>
        <v>0.45833333333333331</v>
      </c>
      <c r="J18" s="27">
        <f>AVERAGE(Table6[[#This Row],[Soccer Workout Percentage]:[Strength Workout Percentage]])</f>
        <v>0.46250000000000002</v>
      </c>
    </row>
    <row r="19" spans="1:10" x14ac:dyDescent="0.15">
      <c r="A19" s="20" t="s">
        <v>58</v>
      </c>
      <c r="B19">
        <v>0</v>
      </c>
      <c r="C19" s="26">
        <v>15</v>
      </c>
      <c r="D19">
        <f>COUNTIF('Soccer Workout Data'!D55:AA56,TRUE)</f>
        <v>0</v>
      </c>
      <c r="E19">
        <v>24</v>
      </c>
      <c r="F19">
        <f t="shared" si="0"/>
        <v>0</v>
      </c>
      <c r="G19" s="26">
        <f t="shared" si="0"/>
        <v>39</v>
      </c>
      <c r="H19" s="27">
        <f>Table6[[#This Row],[Completed Soccer Workouts]]/Table6[[#This Row],[Required Soccer Workouts]]</f>
        <v>0</v>
      </c>
      <c r="I19" s="27">
        <f>Table6[[#This Row],[Completed Strength Workouts]]/Table6[[#This Row],[Required Strength Workouts]]</f>
        <v>0</v>
      </c>
      <c r="J19" s="27">
        <f>AVERAGE(Table6[[#This Row],[Soccer Workout Percentage]:[Strength Workout Percentage]])</f>
        <v>0</v>
      </c>
    </row>
    <row r="20" spans="1:10" x14ac:dyDescent="0.15">
      <c r="A20" s="20" t="s">
        <v>59</v>
      </c>
      <c r="B20">
        <v>2</v>
      </c>
      <c r="C20" s="26">
        <v>15</v>
      </c>
      <c r="D20">
        <f>COUNTIF('Soccer Workout Data'!D58:AA59,TRUE)</f>
        <v>7</v>
      </c>
      <c r="E20">
        <v>24</v>
      </c>
      <c r="F20">
        <f t="shared" si="0"/>
        <v>9</v>
      </c>
      <c r="G20" s="26">
        <f t="shared" si="0"/>
        <v>39</v>
      </c>
      <c r="H20" s="27">
        <f>Table6[[#This Row],[Completed Soccer Workouts]]/Table6[[#This Row],[Required Soccer Workouts]]</f>
        <v>0.13333333333333333</v>
      </c>
      <c r="I20" s="27">
        <f>Table6[[#This Row],[Completed Strength Workouts]]/Table6[[#This Row],[Required Strength Workouts]]</f>
        <v>0.29166666666666669</v>
      </c>
      <c r="J20" s="27">
        <f>AVERAGE(Table6[[#This Row],[Soccer Workout Percentage]:[Strength Workout Percentage]])</f>
        <v>0.21250000000000002</v>
      </c>
    </row>
    <row r="21" spans="1:10" x14ac:dyDescent="0.15">
      <c r="A21" s="21" t="s">
        <v>60</v>
      </c>
      <c r="B21">
        <v>0</v>
      </c>
      <c r="C21" s="26">
        <v>15</v>
      </c>
      <c r="D21">
        <f>COUNTIF('Soccer Workout Data'!D61:AA62,TRUE)</f>
        <v>0</v>
      </c>
      <c r="E21">
        <v>24</v>
      </c>
      <c r="F21">
        <f t="shared" si="0"/>
        <v>0</v>
      </c>
      <c r="G21" s="26">
        <f t="shared" si="0"/>
        <v>39</v>
      </c>
      <c r="H21" s="27">
        <f>Table6[[#This Row],[Completed Soccer Workouts]]/Table6[[#This Row],[Required Soccer Workouts]]</f>
        <v>0</v>
      </c>
      <c r="I21" s="27">
        <f>Table6[[#This Row],[Completed Strength Workouts]]/Table6[[#This Row],[Required Strength Workouts]]</f>
        <v>0</v>
      </c>
      <c r="J21" s="27">
        <f>AVERAGE(Table6[[#This Row],[Soccer Workout Percentage]:[Strength Workout Percentage]])</f>
        <v>0</v>
      </c>
    </row>
    <row r="22" spans="1:10" x14ac:dyDescent="0.15">
      <c r="A22" s="20" t="s">
        <v>61</v>
      </c>
      <c r="B22">
        <v>0</v>
      </c>
      <c r="C22" s="26">
        <v>15</v>
      </c>
      <c r="D22">
        <f>COUNTIF('Soccer Workout Data'!D64:AA65,TRUE)</f>
        <v>0</v>
      </c>
      <c r="E22">
        <v>24</v>
      </c>
      <c r="F22">
        <f t="shared" si="0"/>
        <v>0</v>
      </c>
      <c r="G22" s="26">
        <f t="shared" si="0"/>
        <v>39</v>
      </c>
      <c r="H22" s="27">
        <f>Table6[[#This Row],[Completed Soccer Workouts]]/Table6[[#This Row],[Required Soccer Workouts]]</f>
        <v>0</v>
      </c>
      <c r="I22" s="27">
        <f>Table6[[#This Row],[Completed Strength Workouts]]/Table6[[#This Row],[Required Strength Workouts]]</f>
        <v>0</v>
      </c>
      <c r="J22" s="27">
        <f>AVERAGE(Table6[[#This Row],[Soccer Workout Percentage]:[Strength Workout Percentage]])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AEBC-E4D6-BD42-B450-4B7795280782}">
  <dimension ref="A1:F23"/>
  <sheetViews>
    <sheetView workbookViewId="0">
      <selection activeCell="A24" sqref="A24"/>
    </sheetView>
  </sheetViews>
  <sheetFormatPr baseColWidth="10" defaultRowHeight="13" x14ac:dyDescent="0.15"/>
  <cols>
    <col min="1" max="1" width="18.33203125" bestFit="1" customWidth="1"/>
    <col min="2" max="2" width="29.1640625" bestFit="1" customWidth="1"/>
    <col min="3" max="3" width="17.83203125" customWidth="1"/>
    <col min="4" max="4" width="18.33203125" bestFit="1" customWidth="1"/>
    <col min="5" max="5" width="29.1640625" bestFit="1" customWidth="1"/>
    <col min="6" max="6" width="27.83203125" bestFit="1" customWidth="1"/>
    <col min="7" max="15" width="3.1640625" bestFit="1" customWidth="1"/>
    <col min="16" max="16" width="10.6640625" bestFit="1" customWidth="1"/>
    <col min="17" max="17" width="3.1640625" bestFit="1" customWidth="1"/>
    <col min="18" max="18" width="7.6640625" bestFit="1" customWidth="1"/>
    <col min="19" max="19" width="5" bestFit="1" customWidth="1"/>
    <col min="20" max="20" width="3.1640625" bestFit="1" customWidth="1"/>
    <col min="21" max="21" width="7.6640625" bestFit="1" customWidth="1"/>
    <col min="22" max="22" width="5" bestFit="1" customWidth="1"/>
    <col min="23" max="23" width="7.6640625" bestFit="1" customWidth="1"/>
    <col min="24" max="24" width="5" bestFit="1" customWidth="1"/>
    <col min="25" max="25" width="7.6640625" bestFit="1" customWidth="1"/>
    <col min="26" max="26" width="5" bestFit="1" customWidth="1"/>
    <col min="27" max="27" width="7.6640625" bestFit="1" customWidth="1"/>
    <col min="28" max="28" width="5" bestFit="1" customWidth="1"/>
    <col min="29" max="29" width="7.6640625" bestFit="1" customWidth="1"/>
    <col min="30" max="30" width="5" bestFit="1" customWidth="1"/>
    <col min="31" max="31" width="7.6640625" bestFit="1" customWidth="1"/>
    <col min="32" max="32" width="5" bestFit="1" customWidth="1"/>
    <col min="33" max="33" width="7.6640625" bestFit="1" customWidth="1"/>
    <col min="34" max="34" width="10.6640625" bestFit="1" customWidth="1"/>
  </cols>
  <sheetData>
    <row r="1" spans="1:6" x14ac:dyDescent="0.15">
      <c r="A1" s="29" t="s">
        <v>74</v>
      </c>
      <c r="B1" t="s">
        <v>76</v>
      </c>
      <c r="D1" s="29" t="s">
        <v>74</v>
      </c>
      <c r="E1" t="s">
        <v>76</v>
      </c>
      <c r="F1" t="s">
        <v>77</v>
      </c>
    </row>
    <row r="2" spans="1:6" x14ac:dyDescent="0.15">
      <c r="A2" s="30" t="s">
        <v>42</v>
      </c>
      <c r="B2" s="82">
        <v>44</v>
      </c>
      <c r="D2" s="30" t="s">
        <v>42</v>
      </c>
      <c r="E2" s="82">
        <v>44</v>
      </c>
      <c r="F2" s="82">
        <v>39</v>
      </c>
    </row>
    <row r="3" spans="1:6" x14ac:dyDescent="0.15">
      <c r="A3" s="30" t="s">
        <v>43</v>
      </c>
      <c r="B3" s="82">
        <v>13</v>
      </c>
      <c r="D3" s="30" t="s">
        <v>43</v>
      </c>
      <c r="E3" s="82">
        <v>13</v>
      </c>
      <c r="F3" s="82">
        <v>39</v>
      </c>
    </row>
    <row r="4" spans="1:6" x14ac:dyDescent="0.15">
      <c r="A4" s="30" t="s">
        <v>47</v>
      </c>
      <c r="B4" s="82">
        <v>12</v>
      </c>
      <c r="D4" s="30" t="s">
        <v>47</v>
      </c>
      <c r="E4" s="82">
        <v>12</v>
      </c>
      <c r="F4" s="82">
        <v>39</v>
      </c>
    </row>
    <row r="5" spans="1:6" x14ac:dyDescent="0.15">
      <c r="A5" s="30" t="s">
        <v>46</v>
      </c>
      <c r="B5" s="82">
        <v>6</v>
      </c>
      <c r="D5" s="30" t="s">
        <v>46</v>
      </c>
      <c r="E5" s="82">
        <v>6</v>
      </c>
      <c r="F5" s="82">
        <v>39</v>
      </c>
    </row>
    <row r="6" spans="1:6" x14ac:dyDescent="0.15">
      <c r="A6" s="30" t="s">
        <v>57</v>
      </c>
      <c r="B6" s="82">
        <v>18</v>
      </c>
      <c r="D6" s="30" t="s">
        <v>57</v>
      </c>
      <c r="E6" s="82">
        <v>18</v>
      </c>
      <c r="F6" s="82">
        <v>39</v>
      </c>
    </row>
    <row r="7" spans="1:6" x14ac:dyDescent="0.15">
      <c r="A7" s="30" t="s">
        <v>61</v>
      </c>
      <c r="B7" s="82">
        <v>0</v>
      </c>
      <c r="D7" s="30" t="s">
        <v>61</v>
      </c>
      <c r="E7" s="82">
        <v>0</v>
      </c>
      <c r="F7" s="82">
        <v>39</v>
      </c>
    </row>
    <row r="8" spans="1:6" x14ac:dyDescent="0.15">
      <c r="A8" s="30" t="s">
        <v>45</v>
      </c>
      <c r="B8" s="82">
        <v>13</v>
      </c>
      <c r="D8" s="30" t="s">
        <v>45</v>
      </c>
      <c r="E8" s="82">
        <v>13</v>
      </c>
      <c r="F8" s="82">
        <v>39</v>
      </c>
    </row>
    <row r="9" spans="1:6" x14ac:dyDescent="0.15">
      <c r="A9" s="30" t="s">
        <v>50</v>
      </c>
      <c r="B9" s="82">
        <v>0</v>
      </c>
      <c r="D9" s="30" t="s">
        <v>50</v>
      </c>
      <c r="E9" s="82">
        <v>0</v>
      </c>
      <c r="F9" s="82">
        <v>39</v>
      </c>
    </row>
    <row r="10" spans="1:6" x14ac:dyDescent="0.15">
      <c r="A10" s="30" t="s">
        <v>49</v>
      </c>
      <c r="B10" s="82">
        <v>20</v>
      </c>
      <c r="D10" s="30" t="s">
        <v>49</v>
      </c>
      <c r="E10" s="82">
        <v>20</v>
      </c>
      <c r="F10" s="82">
        <v>39</v>
      </c>
    </row>
    <row r="11" spans="1:6" x14ac:dyDescent="0.15">
      <c r="A11" s="30" t="s">
        <v>54</v>
      </c>
      <c r="B11" s="82">
        <v>25</v>
      </c>
      <c r="D11" s="30" t="s">
        <v>54</v>
      </c>
      <c r="E11" s="82">
        <v>25</v>
      </c>
      <c r="F11" s="82">
        <v>39</v>
      </c>
    </row>
    <row r="12" spans="1:6" x14ac:dyDescent="0.15">
      <c r="A12" s="30" t="s">
        <v>55</v>
      </c>
      <c r="B12" s="82">
        <v>9</v>
      </c>
      <c r="D12" s="30" t="s">
        <v>55</v>
      </c>
      <c r="E12" s="82">
        <v>9</v>
      </c>
      <c r="F12" s="82">
        <v>39</v>
      </c>
    </row>
    <row r="13" spans="1:6" x14ac:dyDescent="0.15">
      <c r="A13" s="30" t="s">
        <v>41</v>
      </c>
      <c r="B13" s="82">
        <v>19</v>
      </c>
      <c r="D13" s="30" t="s">
        <v>41</v>
      </c>
      <c r="E13" s="82">
        <v>19</v>
      </c>
      <c r="F13" s="82">
        <v>39</v>
      </c>
    </row>
    <row r="14" spans="1:6" x14ac:dyDescent="0.15">
      <c r="A14" s="30" t="s">
        <v>59</v>
      </c>
      <c r="B14" s="82">
        <v>9</v>
      </c>
      <c r="D14" s="30" t="s">
        <v>59</v>
      </c>
      <c r="E14" s="82">
        <v>9</v>
      </c>
      <c r="F14" s="82">
        <v>39</v>
      </c>
    </row>
    <row r="15" spans="1:6" x14ac:dyDescent="0.15">
      <c r="A15" s="30" t="s">
        <v>44</v>
      </c>
      <c r="B15" s="82">
        <v>4</v>
      </c>
      <c r="D15" s="30" t="s">
        <v>44</v>
      </c>
      <c r="E15" s="82">
        <v>4</v>
      </c>
      <c r="F15" s="82">
        <v>39</v>
      </c>
    </row>
    <row r="16" spans="1:6" x14ac:dyDescent="0.15">
      <c r="A16" s="30" t="s">
        <v>34</v>
      </c>
      <c r="B16" s="82">
        <v>39</v>
      </c>
      <c r="D16" s="30" t="s">
        <v>34</v>
      </c>
      <c r="E16" s="82">
        <v>39</v>
      </c>
      <c r="F16" s="82">
        <v>39</v>
      </c>
    </row>
    <row r="17" spans="1:6" x14ac:dyDescent="0.15">
      <c r="A17" s="30" t="s">
        <v>48</v>
      </c>
      <c r="B17" s="82">
        <v>25</v>
      </c>
      <c r="D17" s="30" t="s">
        <v>48</v>
      </c>
      <c r="E17" s="82">
        <v>25</v>
      </c>
      <c r="F17" s="82">
        <v>39</v>
      </c>
    </row>
    <row r="18" spans="1:6" x14ac:dyDescent="0.15">
      <c r="A18" s="30" t="s">
        <v>58</v>
      </c>
      <c r="B18" s="82">
        <v>0</v>
      </c>
      <c r="D18" s="30" t="s">
        <v>58</v>
      </c>
      <c r="E18" s="82">
        <v>0</v>
      </c>
      <c r="F18" s="82">
        <v>39</v>
      </c>
    </row>
    <row r="19" spans="1:6" x14ac:dyDescent="0.15">
      <c r="A19" s="30" t="s">
        <v>60</v>
      </c>
      <c r="B19" s="82">
        <v>0</v>
      </c>
      <c r="D19" s="30" t="s">
        <v>60</v>
      </c>
      <c r="E19" s="82">
        <v>0</v>
      </c>
      <c r="F19" s="82">
        <v>39</v>
      </c>
    </row>
    <row r="20" spans="1:6" x14ac:dyDescent="0.15">
      <c r="A20" s="30" t="s">
        <v>53</v>
      </c>
      <c r="B20" s="82">
        <v>19</v>
      </c>
      <c r="D20" s="30" t="s">
        <v>53</v>
      </c>
      <c r="E20" s="82">
        <v>19</v>
      </c>
      <c r="F20" s="82">
        <v>39</v>
      </c>
    </row>
    <row r="21" spans="1:6" x14ac:dyDescent="0.15">
      <c r="A21" s="30" t="s">
        <v>51</v>
      </c>
      <c r="B21" s="82">
        <v>30</v>
      </c>
      <c r="D21" s="30" t="s">
        <v>51</v>
      </c>
      <c r="E21" s="82">
        <v>30</v>
      </c>
      <c r="F21" s="82">
        <v>39</v>
      </c>
    </row>
    <row r="22" spans="1:6" x14ac:dyDescent="0.15">
      <c r="A22" s="30" t="s">
        <v>56</v>
      </c>
      <c r="B22" s="82">
        <v>50</v>
      </c>
      <c r="D22" s="30" t="s">
        <v>56</v>
      </c>
      <c r="E22" s="82">
        <v>50</v>
      </c>
      <c r="F22" s="82">
        <v>39</v>
      </c>
    </row>
    <row r="23" spans="1:6" x14ac:dyDescent="0.15">
      <c r="A23" s="30" t="s">
        <v>75</v>
      </c>
      <c r="B23" s="82">
        <v>355</v>
      </c>
      <c r="D23" s="30" t="s">
        <v>75</v>
      </c>
      <c r="E23" s="82">
        <v>355</v>
      </c>
      <c r="F23" s="82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3717-E096-C44E-A931-90260936FDE6}">
  <dimension ref="A1"/>
  <sheetViews>
    <sheetView workbookViewId="0">
      <selection activeCell="H41" sqref="H41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Soccer Workout Data</vt:lpstr>
      <vt:lpstr>Soccer Workout Table</vt:lpstr>
      <vt:lpstr>Workout Pivot Tables</vt:lpstr>
      <vt:lpstr>Workout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2023-07-18T23:53:32Z</dcterms:created>
  <dcterms:modified xsi:type="dcterms:W3CDTF">2023-07-18T23:56:30Z</dcterms:modified>
</cp:coreProperties>
</file>