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tener.TCS\Documents\Max_Dropbox\Dropbox\Work - TCS\Downloader_Updater\"/>
    </mc:Choice>
  </mc:AlternateContent>
  <bookViews>
    <workbookView xWindow="0" yWindow="0" windowWidth="28800" windowHeight="12195"/>
  </bookViews>
  <sheets>
    <sheet name="NoV" sheetId="1" r:id="rId1"/>
    <sheet name="GenpadHTML" sheetId="4" r:id="rId2"/>
    <sheet name="AccountHistory" sheetId="2" r:id="rId3"/>
    <sheet name="ClipadAllActive_GOA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4" i="1" l="1"/>
  <c r="D126" i="1"/>
  <c r="E126" i="1"/>
  <c r="F126" i="1"/>
  <c r="G126" i="1"/>
  <c r="J126" i="1" s="1"/>
  <c r="O126" i="1" s="1"/>
  <c r="M126" i="1"/>
  <c r="D127" i="1"/>
  <c r="E127" i="1"/>
  <c r="F127" i="1"/>
  <c r="M127" i="1"/>
  <c r="D128" i="1"/>
  <c r="E128" i="1"/>
  <c r="F128" i="1"/>
  <c r="M128" i="1"/>
  <c r="D129" i="1"/>
  <c r="E129" i="1"/>
  <c r="F129" i="1"/>
  <c r="M129" i="1"/>
  <c r="D130" i="1"/>
  <c r="G130" i="1" s="1"/>
  <c r="J130" i="1" s="1"/>
  <c r="O130" i="1" s="1"/>
  <c r="E130" i="1"/>
  <c r="F130" i="1"/>
  <c r="M130" i="1"/>
  <c r="D131" i="1"/>
  <c r="G131" i="1" s="1"/>
  <c r="J131" i="1" s="1"/>
  <c r="O131" i="1" s="1"/>
  <c r="E131" i="1"/>
  <c r="F131" i="1"/>
  <c r="M131" i="1"/>
  <c r="D132" i="1"/>
  <c r="G132" i="1" s="1"/>
  <c r="J132" i="1" s="1"/>
  <c r="O132" i="1" s="1"/>
  <c r="E132" i="1"/>
  <c r="F132" i="1"/>
  <c r="M132" i="1"/>
  <c r="D133" i="1"/>
  <c r="E133" i="1"/>
  <c r="F133" i="1"/>
  <c r="M133" i="1"/>
  <c r="D134" i="1"/>
  <c r="G134" i="1" s="1"/>
  <c r="J134" i="1" s="1"/>
  <c r="O134" i="1" s="1"/>
  <c r="E134" i="1"/>
  <c r="F134" i="1"/>
  <c r="M134" i="1"/>
  <c r="D135" i="1"/>
  <c r="E135" i="1"/>
  <c r="F135" i="1"/>
  <c r="M135" i="1"/>
  <c r="D136" i="1"/>
  <c r="E136" i="1"/>
  <c r="F136" i="1"/>
  <c r="M136" i="1"/>
  <c r="D137" i="1"/>
  <c r="E137" i="1"/>
  <c r="F137" i="1"/>
  <c r="M137" i="1"/>
  <c r="D138" i="1"/>
  <c r="E138" i="1"/>
  <c r="F138" i="1"/>
  <c r="G138" i="1"/>
  <c r="J138" i="1" s="1"/>
  <c r="O138" i="1" s="1"/>
  <c r="M138" i="1"/>
  <c r="D139" i="1"/>
  <c r="E139" i="1"/>
  <c r="F139" i="1"/>
  <c r="M139" i="1"/>
  <c r="D140" i="1"/>
  <c r="E140" i="1"/>
  <c r="F140" i="1"/>
  <c r="M140" i="1"/>
  <c r="D141" i="1"/>
  <c r="E141" i="1"/>
  <c r="F141" i="1"/>
  <c r="M141" i="1"/>
  <c r="D142" i="1"/>
  <c r="E142" i="1"/>
  <c r="F142" i="1"/>
  <c r="M142" i="1"/>
  <c r="D143" i="1"/>
  <c r="G143" i="1" s="1"/>
  <c r="J143" i="1" s="1"/>
  <c r="O143" i="1" s="1"/>
  <c r="E143" i="1"/>
  <c r="F143" i="1"/>
  <c r="M143" i="1"/>
  <c r="D144" i="1"/>
  <c r="E144" i="1"/>
  <c r="F144" i="1"/>
  <c r="M144" i="1"/>
  <c r="D145" i="1"/>
  <c r="E145" i="1"/>
  <c r="F145" i="1"/>
  <c r="M145" i="1"/>
  <c r="D146" i="1"/>
  <c r="G146" i="1" s="1"/>
  <c r="J146" i="1" s="1"/>
  <c r="O146" i="1" s="1"/>
  <c r="E146" i="1"/>
  <c r="F146" i="1"/>
  <c r="M146" i="1"/>
  <c r="D147" i="1"/>
  <c r="E147" i="1"/>
  <c r="F147" i="1"/>
  <c r="M147" i="1"/>
  <c r="D148" i="1"/>
  <c r="E148" i="1"/>
  <c r="F148" i="1"/>
  <c r="M148" i="1"/>
  <c r="D149" i="1"/>
  <c r="E149" i="1"/>
  <c r="F149" i="1"/>
  <c r="M149" i="1"/>
  <c r="D150" i="1"/>
  <c r="G150" i="1" s="1"/>
  <c r="J150" i="1" s="1"/>
  <c r="O150" i="1" s="1"/>
  <c r="E150" i="1"/>
  <c r="F150" i="1"/>
  <c r="M150" i="1"/>
  <c r="D151" i="1"/>
  <c r="G151" i="1" s="1"/>
  <c r="J151" i="1" s="1"/>
  <c r="O151" i="1" s="1"/>
  <c r="E151" i="1"/>
  <c r="F151" i="1"/>
  <c r="M151" i="1"/>
  <c r="D152" i="1"/>
  <c r="E152" i="1"/>
  <c r="F152" i="1"/>
  <c r="M152" i="1"/>
  <c r="D153" i="1"/>
  <c r="E153" i="1"/>
  <c r="F153" i="1"/>
  <c r="M153" i="1"/>
  <c r="D154" i="1"/>
  <c r="G154" i="1" s="1"/>
  <c r="J154" i="1" s="1"/>
  <c r="O154" i="1" s="1"/>
  <c r="E154" i="1"/>
  <c r="F154" i="1"/>
  <c r="M154" i="1"/>
  <c r="D155" i="1"/>
  <c r="G155" i="1" s="1"/>
  <c r="J155" i="1" s="1"/>
  <c r="O155" i="1" s="1"/>
  <c r="E155" i="1"/>
  <c r="F155" i="1"/>
  <c r="M155" i="1"/>
  <c r="D156" i="1"/>
  <c r="E156" i="1"/>
  <c r="F156" i="1"/>
  <c r="M156" i="1"/>
  <c r="D157" i="1"/>
  <c r="E157" i="1"/>
  <c r="F157" i="1"/>
  <c r="M157" i="1"/>
  <c r="D158" i="1"/>
  <c r="E158" i="1"/>
  <c r="F158" i="1"/>
  <c r="G158" i="1"/>
  <c r="J158" i="1" s="1"/>
  <c r="O158" i="1" s="1"/>
  <c r="M158" i="1"/>
  <c r="D159" i="1"/>
  <c r="E159" i="1"/>
  <c r="F159" i="1"/>
  <c r="M159" i="1"/>
  <c r="D160" i="1"/>
  <c r="E160" i="1"/>
  <c r="F160" i="1"/>
  <c r="M160" i="1"/>
  <c r="D161" i="1"/>
  <c r="E161" i="1"/>
  <c r="F161" i="1"/>
  <c r="M161" i="1"/>
  <c r="D162" i="1"/>
  <c r="E162" i="1"/>
  <c r="F162" i="1"/>
  <c r="M162" i="1"/>
  <c r="D163" i="1"/>
  <c r="E163" i="1"/>
  <c r="F163" i="1"/>
  <c r="M163" i="1"/>
  <c r="D164" i="1"/>
  <c r="G164" i="1" s="1"/>
  <c r="J164" i="1" s="1"/>
  <c r="E164" i="1"/>
  <c r="F164" i="1"/>
  <c r="M164" i="1"/>
  <c r="D165" i="1"/>
  <c r="E165" i="1"/>
  <c r="F165" i="1"/>
  <c r="M165" i="1"/>
  <c r="D166" i="1"/>
  <c r="G166" i="1" s="1"/>
  <c r="J166" i="1" s="1"/>
  <c r="O166" i="1" s="1"/>
  <c r="E166" i="1"/>
  <c r="F166" i="1"/>
  <c r="M166" i="1"/>
  <c r="D167" i="1"/>
  <c r="E167" i="1"/>
  <c r="F167" i="1"/>
  <c r="M167" i="1"/>
  <c r="D168" i="1"/>
  <c r="E168" i="1"/>
  <c r="F168" i="1"/>
  <c r="M168" i="1"/>
  <c r="D169" i="1"/>
  <c r="E169" i="1"/>
  <c r="F169" i="1"/>
  <c r="M169" i="1"/>
  <c r="D170" i="1"/>
  <c r="E170" i="1"/>
  <c r="F170" i="1"/>
  <c r="M170" i="1"/>
  <c r="D171" i="1"/>
  <c r="G171" i="1" s="1"/>
  <c r="J171" i="1" s="1"/>
  <c r="E171" i="1"/>
  <c r="F171" i="1"/>
  <c r="M171" i="1"/>
  <c r="D172" i="1"/>
  <c r="E172" i="1"/>
  <c r="F172" i="1"/>
  <c r="M172" i="1"/>
  <c r="D173" i="1"/>
  <c r="E173" i="1"/>
  <c r="F173" i="1"/>
  <c r="M173" i="1"/>
  <c r="D174" i="1"/>
  <c r="E174" i="1"/>
  <c r="F174" i="1"/>
  <c r="G174" i="1"/>
  <c r="J174" i="1" s="1"/>
  <c r="O174" i="1" s="1"/>
  <c r="M174" i="1"/>
  <c r="D175" i="1"/>
  <c r="E175" i="1"/>
  <c r="F175" i="1"/>
  <c r="M175" i="1"/>
  <c r="D176" i="1"/>
  <c r="E176" i="1"/>
  <c r="F176" i="1"/>
  <c r="M176" i="1"/>
  <c r="D177" i="1"/>
  <c r="E177" i="1"/>
  <c r="F177" i="1"/>
  <c r="M177" i="1"/>
  <c r="D178" i="1"/>
  <c r="E178" i="1"/>
  <c r="F178" i="1"/>
  <c r="M178" i="1"/>
  <c r="D179" i="1"/>
  <c r="E179" i="1"/>
  <c r="F179" i="1"/>
  <c r="M179" i="1"/>
  <c r="D180" i="1"/>
  <c r="G180" i="1" s="1"/>
  <c r="J180" i="1" s="1"/>
  <c r="O180" i="1" s="1"/>
  <c r="E180" i="1"/>
  <c r="F180" i="1"/>
  <c r="M180" i="1"/>
  <c r="D181" i="1"/>
  <c r="E181" i="1"/>
  <c r="F181" i="1"/>
  <c r="M181" i="1"/>
  <c r="D182" i="1"/>
  <c r="G182" i="1" s="1"/>
  <c r="J182" i="1" s="1"/>
  <c r="O182" i="1" s="1"/>
  <c r="E182" i="1"/>
  <c r="F182" i="1"/>
  <c r="M182" i="1"/>
  <c r="D183" i="1"/>
  <c r="E183" i="1"/>
  <c r="F183" i="1"/>
  <c r="M183" i="1"/>
  <c r="D184" i="1"/>
  <c r="E184" i="1"/>
  <c r="F184" i="1"/>
  <c r="M184" i="1"/>
  <c r="D185" i="1"/>
  <c r="E185" i="1"/>
  <c r="F185" i="1"/>
  <c r="M185" i="1"/>
  <c r="D186" i="1"/>
  <c r="E186" i="1"/>
  <c r="F186" i="1"/>
  <c r="G186" i="1"/>
  <c r="J186" i="1" s="1"/>
  <c r="O186" i="1" s="1"/>
  <c r="M186" i="1"/>
  <c r="D187" i="1"/>
  <c r="E187" i="1"/>
  <c r="F187" i="1"/>
  <c r="M187" i="1"/>
  <c r="D188" i="1"/>
  <c r="G188" i="1" s="1"/>
  <c r="J188" i="1" s="1"/>
  <c r="O188" i="1" s="1"/>
  <c r="E188" i="1"/>
  <c r="F188" i="1"/>
  <c r="M188" i="1"/>
  <c r="D189" i="1"/>
  <c r="G189" i="1" s="1"/>
  <c r="J189" i="1" s="1"/>
  <c r="O189" i="1" s="1"/>
  <c r="E189" i="1"/>
  <c r="F189" i="1"/>
  <c r="M189" i="1"/>
  <c r="D190" i="1"/>
  <c r="G190" i="1" s="1"/>
  <c r="J190" i="1" s="1"/>
  <c r="O190" i="1" s="1"/>
  <c r="E190" i="1"/>
  <c r="F190" i="1"/>
  <c r="M190" i="1"/>
  <c r="D191" i="1"/>
  <c r="G191" i="1" s="1"/>
  <c r="J191" i="1" s="1"/>
  <c r="O191" i="1" s="1"/>
  <c r="E191" i="1"/>
  <c r="F191" i="1"/>
  <c r="M191" i="1"/>
  <c r="D192" i="1"/>
  <c r="E192" i="1"/>
  <c r="F192" i="1"/>
  <c r="M192" i="1"/>
  <c r="D193" i="1"/>
  <c r="E193" i="1"/>
  <c r="F193" i="1"/>
  <c r="M193" i="1"/>
  <c r="D194" i="1"/>
  <c r="G194" i="1" s="1"/>
  <c r="J194" i="1" s="1"/>
  <c r="O194" i="1" s="1"/>
  <c r="E194" i="1"/>
  <c r="F194" i="1"/>
  <c r="M194" i="1"/>
  <c r="D195" i="1"/>
  <c r="E195" i="1"/>
  <c r="F195" i="1"/>
  <c r="M195" i="1"/>
  <c r="D196" i="1"/>
  <c r="E196" i="1"/>
  <c r="F196" i="1"/>
  <c r="M196" i="1"/>
  <c r="D197" i="1"/>
  <c r="E197" i="1"/>
  <c r="F197" i="1"/>
  <c r="M197" i="1"/>
  <c r="D198" i="1"/>
  <c r="E198" i="1"/>
  <c r="F198" i="1"/>
  <c r="M198" i="1"/>
  <c r="D199" i="1"/>
  <c r="E199" i="1"/>
  <c r="F199" i="1"/>
  <c r="M199" i="1"/>
  <c r="D200" i="1"/>
  <c r="E200" i="1"/>
  <c r="F200" i="1"/>
  <c r="M200" i="1"/>
  <c r="D201" i="1"/>
  <c r="E201" i="1"/>
  <c r="F201" i="1"/>
  <c r="M201" i="1"/>
  <c r="D202" i="1"/>
  <c r="E202" i="1"/>
  <c r="F202" i="1"/>
  <c r="M202" i="1"/>
  <c r="D203" i="1"/>
  <c r="G203" i="1" s="1"/>
  <c r="J203" i="1" s="1"/>
  <c r="O203" i="1" s="1"/>
  <c r="E203" i="1"/>
  <c r="F203" i="1"/>
  <c r="M203" i="1"/>
  <c r="D204" i="1"/>
  <c r="E204" i="1"/>
  <c r="F204" i="1"/>
  <c r="M204" i="1"/>
  <c r="D205" i="1"/>
  <c r="E205" i="1"/>
  <c r="F205" i="1"/>
  <c r="M205" i="1"/>
  <c r="D206" i="1"/>
  <c r="E206" i="1"/>
  <c r="F206" i="1"/>
  <c r="G206" i="1"/>
  <c r="J206" i="1" s="1"/>
  <c r="O206" i="1" s="1"/>
  <c r="M206" i="1"/>
  <c r="D207" i="1"/>
  <c r="E207" i="1"/>
  <c r="F207" i="1"/>
  <c r="M207" i="1"/>
  <c r="D208" i="1"/>
  <c r="E208" i="1"/>
  <c r="F208" i="1"/>
  <c r="M208" i="1"/>
  <c r="D209" i="1"/>
  <c r="E209" i="1"/>
  <c r="F209" i="1"/>
  <c r="M209" i="1"/>
  <c r="D210" i="1"/>
  <c r="G210" i="1" s="1"/>
  <c r="J210" i="1" s="1"/>
  <c r="O210" i="1" s="1"/>
  <c r="E210" i="1"/>
  <c r="F210" i="1"/>
  <c r="M210" i="1"/>
  <c r="D211" i="1"/>
  <c r="G211" i="1" s="1"/>
  <c r="J211" i="1" s="1"/>
  <c r="O211" i="1" s="1"/>
  <c r="E211" i="1"/>
  <c r="F211" i="1"/>
  <c r="M211" i="1"/>
  <c r="D212" i="1"/>
  <c r="E212" i="1"/>
  <c r="F212" i="1"/>
  <c r="M212" i="1"/>
  <c r="D213" i="1"/>
  <c r="E213" i="1"/>
  <c r="F213" i="1"/>
  <c r="M213" i="1"/>
  <c r="D214" i="1"/>
  <c r="G214" i="1" s="1"/>
  <c r="J214" i="1" s="1"/>
  <c r="O214" i="1" s="1"/>
  <c r="E214" i="1"/>
  <c r="F214" i="1"/>
  <c r="M214" i="1"/>
  <c r="D215" i="1"/>
  <c r="E215" i="1"/>
  <c r="F215" i="1"/>
  <c r="M215" i="1"/>
  <c r="D216" i="1"/>
  <c r="E216" i="1"/>
  <c r="F216" i="1"/>
  <c r="M216" i="1"/>
  <c r="D217" i="1"/>
  <c r="E217" i="1"/>
  <c r="F217" i="1"/>
  <c r="M217" i="1"/>
  <c r="D218" i="1"/>
  <c r="E218" i="1"/>
  <c r="F218" i="1"/>
  <c r="G218" i="1"/>
  <c r="J218" i="1" s="1"/>
  <c r="O218" i="1" s="1"/>
  <c r="M218" i="1"/>
  <c r="D219" i="1"/>
  <c r="E219" i="1"/>
  <c r="F219" i="1"/>
  <c r="M219" i="1"/>
  <c r="D220" i="1"/>
  <c r="E220" i="1"/>
  <c r="G220" i="1" s="1"/>
  <c r="J220" i="1" s="1"/>
  <c r="O220" i="1" s="1"/>
  <c r="F220" i="1"/>
  <c r="M220" i="1"/>
  <c r="D221" i="1"/>
  <c r="E221" i="1"/>
  <c r="F221" i="1"/>
  <c r="M221" i="1"/>
  <c r="D222" i="1"/>
  <c r="E222" i="1"/>
  <c r="F222" i="1"/>
  <c r="M222" i="1"/>
  <c r="D223" i="1"/>
  <c r="G223" i="1" s="1"/>
  <c r="J223" i="1" s="1"/>
  <c r="O223" i="1" s="1"/>
  <c r="E223" i="1"/>
  <c r="F223" i="1"/>
  <c r="M223" i="1"/>
  <c r="D224" i="1"/>
  <c r="E224" i="1"/>
  <c r="F224" i="1"/>
  <c r="M224" i="1"/>
  <c r="D225" i="1"/>
  <c r="E225" i="1"/>
  <c r="F225" i="1"/>
  <c r="M225" i="1"/>
  <c r="D226" i="1"/>
  <c r="G226" i="1" s="1"/>
  <c r="J226" i="1" s="1"/>
  <c r="O226" i="1" s="1"/>
  <c r="E226" i="1"/>
  <c r="F226" i="1"/>
  <c r="M226" i="1"/>
  <c r="D227" i="1"/>
  <c r="E227" i="1"/>
  <c r="F227" i="1"/>
  <c r="M227" i="1"/>
  <c r="D228" i="1"/>
  <c r="E228" i="1"/>
  <c r="F228" i="1"/>
  <c r="M228" i="1"/>
  <c r="D229" i="1"/>
  <c r="E229" i="1"/>
  <c r="F229" i="1"/>
  <c r="G229" i="1" s="1"/>
  <c r="J229" i="1" s="1"/>
  <c r="O229" i="1" s="1"/>
  <c r="M229" i="1"/>
  <c r="D230" i="1"/>
  <c r="G230" i="1" s="1"/>
  <c r="J230" i="1" s="1"/>
  <c r="O230" i="1" s="1"/>
  <c r="E230" i="1"/>
  <c r="F230" i="1"/>
  <c r="M230" i="1"/>
  <c r="D231" i="1"/>
  <c r="G231" i="1" s="1"/>
  <c r="J231" i="1" s="1"/>
  <c r="O231" i="1" s="1"/>
  <c r="E231" i="1"/>
  <c r="F231" i="1"/>
  <c r="M231" i="1"/>
  <c r="D232" i="1"/>
  <c r="E232" i="1"/>
  <c r="F232" i="1"/>
  <c r="M232" i="1"/>
  <c r="D233" i="1"/>
  <c r="E233" i="1"/>
  <c r="F233" i="1"/>
  <c r="M233" i="1"/>
  <c r="D234" i="1"/>
  <c r="G234" i="1" s="1"/>
  <c r="J234" i="1" s="1"/>
  <c r="O234" i="1" s="1"/>
  <c r="E234" i="1"/>
  <c r="F234" i="1"/>
  <c r="M234" i="1"/>
  <c r="D235" i="1"/>
  <c r="G235" i="1" s="1"/>
  <c r="J235" i="1" s="1"/>
  <c r="O235" i="1" s="1"/>
  <c r="E235" i="1"/>
  <c r="F235" i="1"/>
  <c r="M235" i="1"/>
  <c r="D236" i="1"/>
  <c r="E236" i="1"/>
  <c r="F236" i="1"/>
  <c r="M236" i="1"/>
  <c r="D237" i="1"/>
  <c r="E237" i="1"/>
  <c r="F237" i="1"/>
  <c r="G237" i="1" s="1"/>
  <c r="J237" i="1" s="1"/>
  <c r="O237" i="1" s="1"/>
  <c r="M237" i="1"/>
  <c r="D238" i="1"/>
  <c r="E238" i="1"/>
  <c r="F238" i="1"/>
  <c r="G238" i="1"/>
  <c r="J238" i="1" s="1"/>
  <c r="O238" i="1" s="1"/>
  <c r="M238" i="1"/>
  <c r="D239" i="1"/>
  <c r="E239" i="1"/>
  <c r="F239" i="1"/>
  <c r="M239" i="1"/>
  <c r="D240" i="1"/>
  <c r="E240" i="1"/>
  <c r="F240" i="1"/>
  <c r="M240" i="1"/>
  <c r="D241" i="1"/>
  <c r="E241" i="1"/>
  <c r="F241" i="1"/>
  <c r="M241" i="1"/>
  <c r="D242" i="1"/>
  <c r="E242" i="1"/>
  <c r="F242" i="1"/>
  <c r="M242" i="1"/>
  <c r="D243" i="1"/>
  <c r="G243" i="1" s="1"/>
  <c r="J243" i="1" s="1"/>
  <c r="O243" i="1" s="1"/>
  <c r="E243" i="1"/>
  <c r="F243" i="1"/>
  <c r="M243" i="1"/>
  <c r="D244" i="1"/>
  <c r="G244" i="1" s="1"/>
  <c r="J244" i="1" s="1"/>
  <c r="O244" i="1" s="1"/>
  <c r="E244" i="1"/>
  <c r="F244" i="1"/>
  <c r="M244" i="1"/>
  <c r="D245" i="1"/>
  <c r="E245" i="1"/>
  <c r="F245" i="1"/>
  <c r="M245" i="1"/>
  <c r="D246" i="1"/>
  <c r="E246" i="1"/>
  <c r="F246" i="1"/>
  <c r="M246" i="1"/>
  <c r="D247" i="1"/>
  <c r="E247" i="1"/>
  <c r="F247" i="1"/>
  <c r="M247" i="1"/>
  <c r="D248" i="1"/>
  <c r="G248" i="1" s="1"/>
  <c r="J248" i="1" s="1"/>
  <c r="O248" i="1" s="1"/>
  <c r="E248" i="1"/>
  <c r="F248" i="1"/>
  <c r="M248" i="1"/>
  <c r="D249" i="1"/>
  <c r="G249" i="1" s="1"/>
  <c r="J249" i="1" s="1"/>
  <c r="O249" i="1" s="1"/>
  <c r="E249" i="1"/>
  <c r="F249" i="1"/>
  <c r="M249" i="1"/>
  <c r="D250" i="1"/>
  <c r="E250" i="1"/>
  <c r="F250" i="1"/>
  <c r="M250" i="1"/>
  <c r="D251" i="1"/>
  <c r="E251" i="1"/>
  <c r="F251" i="1"/>
  <c r="M251" i="1"/>
  <c r="D252" i="1"/>
  <c r="G252" i="1" s="1"/>
  <c r="J252" i="1" s="1"/>
  <c r="O252" i="1" s="1"/>
  <c r="E252" i="1"/>
  <c r="F252" i="1"/>
  <c r="M252" i="1"/>
  <c r="D253" i="1"/>
  <c r="E253" i="1"/>
  <c r="F253" i="1"/>
  <c r="M253" i="1"/>
  <c r="D254" i="1"/>
  <c r="E254" i="1"/>
  <c r="F254" i="1"/>
  <c r="M254" i="1"/>
  <c r="D255" i="1"/>
  <c r="E255" i="1"/>
  <c r="F255" i="1"/>
  <c r="M255" i="1"/>
  <c r="D256" i="1"/>
  <c r="E256" i="1"/>
  <c r="F256" i="1"/>
  <c r="G256" i="1"/>
  <c r="J256" i="1" s="1"/>
  <c r="O256" i="1" s="1"/>
  <c r="M256" i="1"/>
  <c r="D257" i="1"/>
  <c r="E257" i="1"/>
  <c r="F257" i="1"/>
  <c r="M257" i="1"/>
  <c r="D258" i="1"/>
  <c r="E258" i="1"/>
  <c r="G258" i="1" s="1"/>
  <c r="J258" i="1" s="1"/>
  <c r="O258" i="1" s="1"/>
  <c r="F258" i="1"/>
  <c r="M258" i="1"/>
  <c r="D259" i="1"/>
  <c r="E259" i="1"/>
  <c r="F259" i="1"/>
  <c r="M259" i="1"/>
  <c r="D260" i="1"/>
  <c r="E260" i="1"/>
  <c r="F260" i="1"/>
  <c r="M260" i="1"/>
  <c r="D261" i="1"/>
  <c r="G261" i="1" s="1"/>
  <c r="J261" i="1" s="1"/>
  <c r="O261" i="1" s="1"/>
  <c r="E261" i="1"/>
  <c r="F261" i="1"/>
  <c r="M261" i="1"/>
  <c r="D262" i="1"/>
  <c r="E262" i="1"/>
  <c r="F262" i="1"/>
  <c r="M262" i="1"/>
  <c r="D263" i="1"/>
  <c r="E263" i="1"/>
  <c r="F263" i="1"/>
  <c r="M263" i="1"/>
  <c r="D264" i="1"/>
  <c r="E264" i="1"/>
  <c r="F264" i="1"/>
  <c r="G264" i="1"/>
  <c r="J264" i="1" s="1"/>
  <c r="O264" i="1" s="1"/>
  <c r="M264" i="1"/>
  <c r="D265" i="1"/>
  <c r="E265" i="1"/>
  <c r="F265" i="1"/>
  <c r="M265" i="1"/>
  <c r="D266" i="1"/>
  <c r="E266" i="1"/>
  <c r="F266" i="1"/>
  <c r="M266" i="1"/>
  <c r="D267" i="1"/>
  <c r="E267" i="1"/>
  <c r="F267" i="1"/>
  <c r="M267" i="1"/>
  <c r="D268" i="1"/>
  <c r="G268" i="1" s="1"/>
  <c r="J268" i="1" s="1"/>
  <c r="O268" i="1" s="1"/>
  <c r="E268" i="1"/>
  <c r="F268" i="1"/>
  <c r="M268" i="1"/>
  <c r="D269" i="1"/>
  <c r="G269" i="1" s="1"/>
  <c r="J269" i="1" s="1"/>
  <c r="O269" i="1" s="1"/>
  <c r="E269" i="1"/>
  <c r="F269" i="1"/>
  <c r="M269" i="1"/>
  <c r="D270" i="1"/>
  <c r="G270" i="1" s="1"/>
  <c r="J270" i="1" s="1"/>
  <c r="O270" i="1" s="1"/>
  <c r="E270" i="1"/>
  <c r="F270" i="1"/>
  <c r="M270" i="1"/>
  <c r="D271" i="1"/>
  <c r="E271" i="1"/>
  <c r="F271" i="1"/>
  <c r="M271" i="1"/>
  <c r="D272" i="1"/>
  <c r="E272" i="1"/>
  <c r="F272" i="1"/>
  <c r="G272" i="1"/>
  <c r="J272" i="1" s="1"/>
  <c r="O272" i="1" s="1"/>
  <c r="M272" i="1"/>
  <c r="D273" i="1"/>
  <c r="E273" i="1"/>
  <c r="F273" i="1"/>
  <c r="M273" i="1"/>
  <c r="D274" i="1"/>
  <c r="E274" i="1"/>
  <c r="F274" i="1"/>
  <c r="M274" i="1"/>
  <c r="D275" i="1"/>
  <c r="E275" i="1"/>
  <c r="F275" i="1"/>
  <c r="M275" i="1"/>
  <c r="D276" i="1"/>
  <c r="E276" i="1"/>
  <c r="G276" i="1" s="1"/>
  <c r="J276" i="1" s="1"/>
  <c r="O276" i="1" s="1"/>
  <c r="F276" i="1"/>
  <c r="M276" i="1"/>
  <c r="D277" i="1"/>
  <c r="E277" i="1"/>
  <c r="F277" i="1"/>
  <c r="M277" i="1"/>
  <c r="D278" i="1"/>
  <c r="E278" i="1"/>
  <c r="F278" i="1"/>
  <c r="M278" i="1"/>
  <c r="D279" i="1"/>
  <c r="E279" i="1"/>
  <c r="F279" i="1"/>
  <c r="M279" i="1"/>
  <c r="D280" i="1"/>
  <c r="G280" i="1" s="1"/>
  <c r="J280" i="1" s="1"/>
  <c r="O280" i="1" s="1"/>
  <c r="E280" i="1"/>
  <c r="F280" i="1"/>
  <c r="M280" i="1"/>
  <c r="D281" i="1"/>
  <c r="E281" i="1"/>
  <c r="F281" i="1"/>
  <c r="M281" i="1"/>
  <c r="D282" i="1"/>
  <c r="E282" i="1"/>
  <c r="F282" i="1"/>
  <c r="M282" i="1"/>
  <c r="D283" i="1"/>
  <c r="E283" i="1"/>
  <c r="F283" i="1"/>
  <c r="G283" i="1"/>
  <c r="J283" i="1" s="1"/>
  <c r="O283" i="1" s="1"/>
  <c r="M283" i="1"/>
  <c r="D284" i="1"/>
  <c r="E284" i="1"/>
  <c r="F284" i="1"/>
  <c r="M284" i="1"/>
  <c r="D285" i="1"/>
  <c r="E285" i="1"/>
  <c r="F285" i="1"/>
  <c r="M285" i="1"/>
  <c r="D286" i="1"/>
  <c r="E286" i="1"/>
  <c r="F286" i="1"/>
  <c r="M286" i="1"/>
  <c r="D287" i="1"/>
  <c r="E287" i="1"/>
  <c r="F287" i="1"/>
  <c r="G287" i="1" s="1"/>
  <c r="J287" i="1" s="1"/>
  <c r="O287" i="1" s="1"/>
  <c r="M287" i="1"/>
  <c r="D288" i="1"/>
  <c r="G288" i="1" s="1"/>
  <c r="J288" i="1" s="1"/>
  <c r="O288" i="1" s="1"/>
  <c r="E288" i="1"/>
  <c r="F288" i="1"/>
  <c r="M288" i="1"/>
  <c r="D289" i="1"/>
  <c r="E289" i="1"/>
  <c r="F289" i="1"/>
  <c r="M289" i="1"/>
  <c r="D290" i="1"/>
  <c r="G290" i="1" s="1"/>
  <c r="J290" i="1" s="1"/>
  <c r="O290" i="1" s="1"/>
  <c r="E290" i="1"/>
  <c r="F290" i="1"/>
  <c r="M290" i="1"/>
  <c r="D291" i="1"/>
  <c r="E291" i="1"/>
  <c r="F291" i="1"/>
  <c r="M291" i="1"/>
  <c r="D292" i="1"/>
  <c r="G292" i="1" s="1"/>
  <c r="J292" i="1" s="1"/>
  <c r="O292" i="1" s="1"/>
  <c r="E292" i="1"/>
  <c r="F292" i="1"/>
  <c r="M292" i="1"/>
  <c r="D293" i="1"/>
  <c r="E293" i="1"/>
  <c r="F293" i="1"/>
  <c r="M293" i="1"/>
  <c r="D294" i="1"/>
  <c r="E294" i="1"/>
  <c r="F294" i="1"/>
  <c r="G294" i="1" s="1"/>
  <c r="J294" i="1" s="1"/>
  <c r="M294" i="1"/>
  <c r="D295" i="1"/>
  <c r="E295" i="1"/>
  <c r="F295" i="1"/>
  <c r="M295" i="1"/>
  <c r="D296" i="1"/>
  <c r="E296" i="1"/>
  <c r="F296" i="1"/>
  <c r="M296" i="1"/>
  <c r="D297" i="1"/>
  <c r="E297" i="1"/>
  <c r="F297" i="1"/>
  <c r="M297" i="1"/>
  <c r="D298" i="1"/>
  <c r="E298" i="1"/>
  <c r="F298" i="1"/>
  <c r="M298" i="1"/>
  <c r="D299" i="1"/>
  <c r="E299" i="1"/>
  <c r="F299" i="1"/>
  <c r="M299" i="1"/>
  <c r="D300" i="1"/>
  <c r="E300" i="1"/>
  <c r="F300" i="1"/>
  <c r="M300" i="1"/>
  <c r="D301" i="1"/>
  <c r="E301" i="1"/>
  <c r="F301" i="1"/>
  <c r="M301" i="1"/>
  <c r="D302" i="1"/>
  <c r="E302" i="1"/>
  <c r="G302" i="1" s="1"/>
  <c r="J302" i="1" s="1"/>
  <c r="O302" i="1" s="1"/>
  <c r="F302" i="1"/>
  <c r="M302" i="1"/>
  <c r="D303" i="1"/>
  <c r="E303" i="1"/>
  <c r="F303" i="1"/>
  <c r="M303" i="1"/>
  <c r="D304" i="1"/>
  <c r="E304" i="1"/>
  <c r="F304" i="1"/>
  <c r="M304" i="1"/>
  <c r="D305" i="1"/>
  <c r="E305" i="1"/>
  <c r="F305" i="1"/>
  <c r="M305" i="1"/>
  <c r="D306" i="1"/>
  <c r="G306" i="1" s="1"/>
  <c r="J306" i="1" s="1"/>
  <c r="O306" i="1" s="1"/>
  <c r="E306" i="1"/>
  <c r="F306" i="1"/>
  <c r="M306" i="1"/>
  <c r="D307" i="1"/>
  <c r="E307" i="1"/>
  <c r="F307" i="1"/>
  <c r="G307" i="1" s="1"/>
  <c r="J307" i="1" s="1"/>
  <c r="M307" i="1"/>
  <c r="D308" i="1"/>
  <c r="E308" i="1"/>
  <c r="F308" i="1"/>
  <c r="G308" i="1"/>
  <c r="J308" i="1" s="1"/>
  <c r="O308" i="1" s="1"/>
  <c r="M308" i="1"/>
  <c r="D309" i="1"/>
  <c r="E309" i="1"/>
  <c r="F309" i="1"/>
  <c r="M309" i="1"/>
  <c r="D310" i="1"/>
  <c r="E310" i="1"/>
  <c r="F310" i="1"/>
  <c r="G310" i="1" s="1"/>
  <c r="J310" i="1" s="1"/>
  <c r="O310" i="1" s="1"/>
  <c r="M310" i="1"/>
  <c r="D311" i="1"/>
  <c r="E311" i="1"/>
  <c r="F311" i="1"/>
  <c r="M311" i="1"/>
  <c r="D312" i="1"/>
  <c r="E312" i="1"/>
  <c r="F312" i="1"/>
  <c r="M312" i="1"/>
  <c r="D313" i="1"/>
  <c r="E313" i="1"/>
  <c r="F313" i="1"/>
  <c r="M313" i="1"/>
  <c r="D314" i="1"/>
  <c r="E314" i="1"/>
  <c r="F314" i="1"/>
  <c r="M314" i="1"/>
  <c r="D315" i="1"/>
  <c r="G315" i="1" s="1"/>
  <c r="J315" i="1" s="1"/>
  <c r="O315" i="1" s="1"/>
  <c r="E315" i="1"/>
  <c r="F315" i="1"/>
  <c r="M3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6" i="1"/>
  <c r="F16" i="1"/>
  <c r="E16" i="1"/>
  <c r="D16" i="1"/>
  <c r="G16" i="1" s="1"/>
  <c r="J16" i="1" s="1"/>
  <c r="O16" i="1" s="1"/>
  <c r="G298" i="1" l="1"/>
  <c r="J298" i="1" s="1"/>
  <c r="O298" i="1" s="1"/>
  <c r="O294" i="1"/>
  <c r="G274" i="1"/>
  <c r="J274" i="1" s="1"/>
  <c r="O274" i="1" s="1"/>
  <c r="G304" i="1"/>
  <c r="J304" i="1" s="1"/>
  <c r="O304" i="1" s="1"/>
  <c r="G300" i="1"/>
  <c r="J300" i="1" s="1"/>
  <c r="O300" i="1" s="1"/>
  <c r="G299" i="1"/>
  <c r="J299" i="1" s="1"/>
  <c r="O299" i="1" s="1"/>
  <c r="G278" i="1"/>
  <c r="J278" i="1" s="1"/>
  <c r="O278" i="1" s="1"/>
  <c r="G277" i="1"/>
  <c r="J277" i="1" s="1"/>
  <c r="O277" i="1" s="1"/>
  <c r="G260" i="1"/>
  <c r="J260" i="1" s="1"/>
  <c r="O260" i="1" s="1"/>
  <c r="G259" i="1"/>
  <c r="J259" i="1" s="1"/>
  <c r="O259" i="1" s="1"/>
  <c r="G241" i="1"/>
  <c r="J241" i="1" s="1"/>
  <c r="O241" i="1" s="1"/>
  <c r="G240" i="1"/>
  <c r="J240" i="1" s="1"/>
  <c r="O240" i="1" s="1"/>
  <c r="G222" i="1"/>
  <c r="J222" i="1" s="1"/>
  <c r="O222" i="1" s="1"/>
  <c r="G202" i="1"/>
  <c r="J202" i="1" s="1"/>
  <c r="O202" i="1" s="1"/>
  <c r="G201" i="1"/>
  <c r="J201" i="1" s="1"/>
  <c r="O201" i="1" s="1"/>
  <c r="G199" i="1"/>
  <c r="J199" i="1" s="1"/>
  <c r="O199" i="1" s="1"/>
  <c r="G198" i="1"/>
  <c r="J198" i="1" s="1"/>
  <c r="O198" i="1" s="1"/>
  <c r="G178" i="1"/>
  <c r="J178" i="1" s="1"/>
  <c r="O178" i="1" s="1"/>
  <c r="G314" i="1"/>
  <c r="J314" i="1" s="1"/>
  <c r="O314" i="1" s="1"/>
  <c r="G312" i="1"/>
  <c r="J312" i="1" s="1"/>
  <c r="O312" i="1" s="1"/>
  <c r="O307" i="1"/>
  <c r="G286" i="1"/>
  <c r="J286" i="1" s="1"/>
  <c r="O286" i="1" s="1"/>
  <c r="G266" i="1"/>
  <c r="J266" i="1" s="1"/>
  <c r="O266" i="1" s="1"/>
  <c r="G246" i="1"/>
  <c r="J246" i="1" s="1"/>
  <c r="O246" i="1" s="1"/>
  <c r="G232" i="1"/>
  <c r="J232" i="1" s="1"/>
  <c r="O232" i="1" s="1"/>
  <c r="G228" i="1"/>
  <c r="J228" i="1" s="1"/>
  <c r="O228" i="1" s="1"/>
  <c r="G208" i="1"/>
  <c r="J208" i="1" s="1"/>
  <c r="O208" i="1" s="1"/>
  <c r="O171" i="1"/>
  <c r="G170" i="1"/>
  <c r="J170" i="1" s="1"/>
  <c r="O170" i="1" s="1"/>
  <c r="G179" i="1"/>
  <c r="J179" i="1" s="1"/>
  <c r="O179" i="1" s="1"/>
  <c r="G311" i="1"/>
  <c r="J311" i="1" s="1"/>
  <c r="O311" i="1" s="1"/>
  <c r="G309" i="1"/>
  <c r="J309" i="1" s="1"/>
  <c r="O309" i="1" s="1"/>
  <c r="G291" i="1"/>
  <c r="J291" i="1" s="1"/>
  <c r="O291" i="1" s="1"/>
  <c r="G284" i="1"/>
  <c r="J284" i="1" s="1"/>
  <c r="O284" i="1" s="1"/>
  <c r="G282" i="1"/>
  <c r="J282" i="1" s="1"/>
  <c r="O282" i="1" s="1"/>
  <c r="G265" i="1"/>
  <c r="J265" i="1" s="1"/>
  <c r="O265" i="1" s="1"/>
  <c r="G262" i="1"/>
  <c r="J262" i="1" s="1"/>
  <c r="O262" i="1" s="1"/>
  <c r="G254" i="1"/>
  <c r="J254" i="1" s="1"/>
  <c r="O254" i="1" s="1"/>
  <c r="G236" i="1"/>
  <c r="J236" i="1" s="1"/>
  <c r="O236" i="1" s="1"/>
  <c r="G219" i="1"/>
  <c r="J219" i="1" s="1"/>
  <c r="O219" i="1" s="1"/>
  <c r="G216" i="1"/>
  <c r="J216" i="1" s="1"/>
  <c r="O216" i="1" s="1"/>
  <c r="G207" i="1"/>
  <c r="J207" i="1" s="1"/>
  <c r="O207" i="1" s="1"/>
  <c r="G196" i="1"/>
  <c r="J196" i="1" s="1"/>
  <c r="O196" i="1" s="1"/>
  <c r="G187" i="1"/>
  <c r="J187" i="1" s="1"/>
  <c r="O187" i="1" s="1"/>
  <c r="G175" i="1"/>
  <c r="J175" i="1" s="1"/>
  <c r="O175" i="1" s="1"/>
  <c r="G163" i="1"/>
  <c r="J163" i="1" s="1"/>
  <c r="O163" i="1" s="1"/>
  <c r="G162" i="1"/>
  <c r="J162" i="1" s="1"/>
  <c r="O162" i="1" s="1"/>
  <c r="G142" i="1"/>
  <c r="J142" i="1" s="1"/>
  <c r="O142" i="1" s="1"/>
  <c r="G141" i="1"/>
  <c r="J141" i="1" s="1"/>
  <c r="O141" i="1" s="1"/>
  <c r="G140" i="1"/>
  <c r="J140" i="1" s="1"/>
  <c r="O140" i="1" s="1"/>
  <c r="G161" i="1"/>
  <c r="J161" i="1" s="1"/>
  <c r="O161" i="1" s="1"/>
  <c r="G313" i="1"/>
  <c r="J313" i="1" s="1"/>
  <c r="O313" i="1" s="1"/>
  <c r="G296" i="1"/>
  <c r="J296" i="1" s="1"/>
  <c r="O296" i="1" s="1"/>
  <c r="G275" i="1"/>
  <c r="J275" i="1" s="1"/>
  <c r="O275" i="1" s="1"/>
  <c r="G257" i="1"/>
  <c r="J257" i="1" s="1"/>
  <c r="O257" i="1" s="1"/>
  <c r="G239" i="1"/>
  <c r="J239" i="1" s="1"/>
  <c r="O239" i="1" s="1"/>
  <c r="G225" i="1"/>
  <c r="J225" i="1" s="1"/>
  <c r="O225" i="1" s="1"/>
  <c r="G303" i="1"/>
  <c r="J303" i="1" s="1"/>
  <c r="O303" i="1" s="1"/>
  <c r="G297" i="1"/>
  <c r="J297" i="1" s="1"/>
  <c r="O297" i="1" s="1"/>
  <c r="G295" i="1"/>
  <c r="J295" i="1" s="1"/>
  <c r="O295" i="1" s="1"/>
  <c r="G293" i="1"/>
  <c r="J293" i="1" s="1"/>
  <c r="O293" i="1" s="1"/>
  <c r="G255" i="1"/>
  <c r="J255" i="1" s="1"/>
  <c r="O255" i="1" s="1"/>
  <c r="G253" i="1"/>
  <c r="J253" i="1" s="1"/>
  <c r="O253" i="1" s="1"/>
  <c r="G250" i="1"/>
  <c r="J250" i="1" s="1"/>
  <c r="O250" i="1" s="1"/>
  <c r="G245" i="1"/>
  <c r="J245" i="1" s="1"/>
  <c r="O245" i="1" s="1"/>
  <c r="G242" i="1"/>
  <c r="J242" i="1" s="1"/>
  <c r="O242" i="1" s="1"/>
  <c r="G233" i="1"/>
  <c r="J233" i="1" s="1"/>
  <c r="O233" i="1" s="1"/>
  <c r="G227" i="1"/>
  <c r="J227" i="1" s="1"/>
  <c r="O227" i="1" s="1"/>
  <c r="G224" i="1"/>
  <c r="J224" i="1" s="1"/>
  <c r="O224" i="1" s="1"/>
  <c r="G221" i="1"/>
  <c r="J221" i="1" s="1"/>
  <c r="O221" i="1" s="1"/>
  <c r="G217" i="1"/>
  <c r="J217" i="1" s="1"/>
  <c r="O217" i="1" s="1"/>
  <c r="G215" i="1"/>
  <c r="J215" i="1" s="1"/>
  <c r="O215" i="1" s="1"/>
  <c r="G212" i="1"/>
  <c r="J212" i="1" s="1"/>
  <c r="O212" i="1" s="1"/>
  <c r="G205" i="1"/>
  <c r="J205" i="1" s="1"/>
  <c r="O205" i="1" s="1"/>
  <c r="G204" i="1"/>
  <c r="J204" i="1" s="1"/>
  <c r="O204" i="1" s="1"/>
  <c r="G195" i="1"/>
  <c r="J195" i="1" s="1"/>
  <c r="O195" i="1" s="1"/>
  <c r="G185" i="1"/>
  <c r="J185" i="1" s="1"/>
  <c r="O185" i="1" s="1"/>
  <c r="G183" i="1"/>
  <c r="J183" i="1" s="1"/>
  <c r="O183" i="1" s="1"/>
  <c r="G173" i="1"/>
  <c r="J173" i="1" s="1"/>
  <c r="O173" i="1" s="1"/>
  <c r="G172" i="1"/>
  <c r="J172" i="1" s="1"/>
  <c r="O172" i="1" s="1"/>
  <c r="G153" i="1"/>
  <c r="J153" i="1" s="1"/>
  <c r="O153" i="1" s="1"/>
  <c r="G159" i="1"/>
  <c r="J159" i="1" s="1"/>
  <c r="O159" i="1" s="1"/>
  <c r="G148" i="1"/>
  <c r="J148" i="1" s="1"/>
  <c r="O148" i="1" s="1"/>
  <c r="G139" i="1"/>
  <c r="J139" i="1" s="1"/>
  <c r="O139" i="1" s="1"/>
  <c r="G127" i="1"/>
  <c r="J127" i="1" s="1"/>
  <c r="O127" i="1" s="1"/>
  <c r="G169" i="1"/>
  <c r="J169" i="1" s="1"/>
  <c r="O169" i="1" s="1"/>
  <c r="G167" i="1"/>
  <c r="J167" i="1" s="1"/>
  <c r="O167" i="1" s="1"/>
  <c r="G156" i="1"/>
  <c r="J156" i="1" s="1"/>
  <c r="O156" i="1" s="1"/>
  <c r="G147" i="1"/>
  <c r="J147" i="1" s="1"/>
  <c r="O147" i="1" s="1"/>
  <c r="G137" i="1"/>
  <c r="J137" i="1" s="1"/>
  <c r="O137" i="1" s="1"/>
  <c r="G135" i="1"/>
  <c r="J135" i="1" s="1"/>
  <c r="O135" i="1" s="1"/>
  <c r="G305" i="1"/>
  <c r="J305" i="1" s="1"/>
  <c r="O305" i="1" s="1"/>
  <c r="G289" i="1"/>
  <c r="J289" i="1" s="1"/>
  <c r="O289" i="1" s="1"/>
  <c r="G279" i="1"/>
  <c r="J279" i="1" s="1"/>
  <c r="O279" i="1" s="1"/>
  <c r="G271" i="1"/>
  <c r="J271" i="1" s="1"/>
  <c r="O271" i="1" s="1"/>
  <c r="G263" i="1"/>
  <c r="J263" i="1" s="1"/>
  <c r="O263" i="1" s="1"/>
  <c r="G247" i="1"/>
  <c r="J247" i="1" s="1"/>
  <c r="O247" i="1" s="1"/>
  <c r="G301" i="1"/>
  <c r="J301" i="1" s="1"/>
  <c r="O301" i="1" s="1"/>
  <c r="G285" i="1"/>
  <c r="J285" i="1" s="1"/>
  <c r="O285" i="1" s="1"/>
  <c r="G281" i="1"/>
  <c r="J281" i="1" s="1"/>
  <c r="O281" i="1" s="1"/>
  <c r="G273" i="1"/>
  <c r="J273" i="1" s="1"/>
  <c r="O273" i="1" s="1"/>
  <c r="G267" i="1"/>
  <c r="J267" i="1" s="1"/>
  <c r="O267" i="1" s="1"/>
  <c r="G251" i="1"/>
  <c r="J251" i="1" s="1"/>
  <c r="O251" i="1" s="1"/>
  <c r="G209" i="1"/>
  <c r="J209" i="1" s="1"/>
  <c r="O209" i="1" s="1"/>
  <c r="G193" i="1"/>
  <c r="J193" i="1" s="1"/>
  <c r="O193" i="1" s="1"/>
  <c r="G192" i="1"/>
  <c r="J192" i="1" s="1"/>
  <c r="O192" i="1" s="1"/>
  <c r="G177" i="1"/>
  <c r="J177" i="1" s="1"/>
  <c r="O177" i="1" s="1"/>
  <c r="G176" i="1"/>
  <c r="J176" i="1" s="1"/>
  <c r="O176" i="1" s="1"/>
  <c r="G165" i="1"/>
  <c r="J165" i="1" s="1"/>
  <c r="O165" i="1" s="1"/>
  <c r="G160" i="1"/>
  <c r="J160" i="1" s="1"/>
  <c r="O160" i="1" s="1"/>
  <c r="G145" i="1"/>
  <c r="J145" i="1" s="1"/>
  <c r="O145" i="1" s="1"/>
  <c r="G144" i="1"/>
  <c r="J144" i="1" s="1"/>
  <c r="O144" i="1" s="1"/>
  <c r="G129" i="1"/>
  <c r="J129" i="1" s="1"/>
  <c r="O129" i="1" s="1"/>
  <c r="G128" i="1"/>
  <c r="J128" i="1" s="1"/>
  <c r="O128" i="1" s="1"/>
  <c r="G213" i="1"/>
  <c r="J213" i="1" s="1"/>
  <c r="O213" i="1" s="1"/>
  <c r="G197" i="1"/>
  <c r="J197" i="1" s="1"/>
  <c r="O197" i="1" s="1"/>
  <c r="G181" i="1"/>
  <c r="J181" i="1" s="1"/>
  <c r="O181" i="1" s="1"/>
  <c r="G149" i="1"/>
  <c r="J149" i="1" s="1"/>
  <c r="O149" i="1" s="1"/>
  <c r="G133" i="1"/>
  <c r="J133" i="1" s="1"/>
  <c r="O133" i="1" s="1"/>
  <c r="G200" i="1"/>
  <c r="J200" i="1" s="1"/>
  <c r="O200" i="1" s="1"/>
  <c r="G184" i="1"/>
  <c r="J184" i="1" s="1"/>
  <c r="O184" i="1" s="1"/>
  <c r="G168" i="1"/>
  <c r="J168" i="1" s="1"/>
  <c r="O168" i="1" s="1"/>
  <c r="G157" i="1"/>
  <c r="J157" i="1" s="1"/>
  <c r="O157" i="1" s="1"/>
  <c r="G152" i="1"/>
  <c r="J152" i="1" s="1"/>
  <c r="O152" i="1" s="1"/>
  <c r="G136" i="1"/>
  <c r="J136" i="1" s="1"/>
  <c r="O136" i="1" s="1"/>
  <c r="F29" i="4"/>
  <c r="E29" i="4"/>
  <c r="G29" i="4" s="1"/>
  <c r="D29" i="4"/>
  <c r="O6" i="3" l="1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N6" i="3"/>
  <c r="P6" i="3" s="1"/>
  <c r="N7" i="3"/>
  <c r="P7" i="3" s="1"/>
  <c r="N8" i="3"/>
  <c r="P8" i="3" s="1"/>
  <c r="N9" i="3"/>
  <c r="P9" i="3" s="1"/>
  <c r="N10" i="3"/>
  <c r="P10" i="3" s="1"/>
  <c r="N11" i="3"/>
  <c r="P11" i="3" s="1"/>
  <c r="N12" i="3"/>
  <c r="P12" i="3" s="1"/>
  <c r="N13" i="3"/>
  <c r="P13" i="3" s="1"/>
  <c r="N14" i="3"/>
  <c r="P14" i="3" s="1"/>
  <c r="N15" i="3"/>
  <c r="P15" i="3" s="1"/>
  <c r="N16" i="3"/>
  <c r="P16" i="3" s="1"/>
  <c r="N17" i="3"/>
  <c r="P17" i="3" s="1"/>
  <c r="N18" i="3"/>
  <c r="P18" i="3" s="1"/>
  <c r="N19" i="3"/>
  <c r="P19" i="3" s="1"/>
  <c r="N20" i="3"/>
  <c r="P20" i="3" s="1"/>
  <c r="N21" i="3"/>
  <c r="P21" i="3" s="1"/>
  <c r="N22" i="3"/>
  <c r="P22" i="3" s="1"/>
  <c r="N23" i="3"/>
  <c r="P23" i="3" s="1"/>
  <c r="N24" i="3"/>
  <c r="P24" i="3" s="1"/>
  <c r="N25" i="3"/>
  <c r="P25" i="3" s="1"/>
  <c r="N26" i="3"/>
  <c r="P26" i="3" s="1"/>
  <c r="N27" i="3"/>
  <c r="P27" i="3" s="1"/>
  <c r="N28" i="3"/>
  <c r="P28" i="3" s="1"/>
  <c r="N29" i="3"/>
  <c r="P29" i="3" s="1"/>
  <c r="N30" i="3"/>
  <c r="P30" i="3" s="1"/>
  <c r="N31" i="3"/>
  <c r="P31" i="3" s="1"/>
  <c r="N32" i="3"/>
  <c r="P32" i="3" s="1"/>
  <c r="N33" i="3"/>
  <c r="P33" i="3" s="1"/>
  <c r="N34" i="3"/>
  <c r="P34" i="3" s="1"/>
  <c r="N35" i="3"/>
  <c r="P35" i="3" s="1"/>
  <c r="N36" i="3"/>
  <c r="P36" i="3" s="1"/>
  <c r="N37" i="3"/>
  <c r="P37" i="3" s="1"/>
  <c r="N38" i="3"/>
  <c r="P38" i="3" s="1"/>
  <c r="N39" i="3"/>
  <c r="P39" i="3" s="1"/>
  <c r="N40" i="3"/>
  <c r="P40" i="3" s="1"/>
  <c r="N41" i="3"/>
  <c r="P41" i="3" s="1"/>
  <c r="N42" i="3"/>
  <c r="P42" i="3" s="1"/>
  <c r="N43" i="3"/>
  <c r="P43" i="3" s="1"/>
  <c r="N44" i="3"/>
  <c r="P44" i="3" s="1"/>
  <c r="N45" i="3"/>
  <c r="P45" i="3" s="1"/>
  <c r="N46" i="3"/>
  <c r="P46" i="3" s="1"/>
  <c r="N47" i="3"/>
  <c r="P47" i="3" s="1"/>
  <c r="N48" i="3"/>
  <c r="P48" i="3" s="1"/>
  <c r="N49" i="3"/>
  <c r="P49" i="3" s="1"/>
  <c r="N50" i="3"/>
  <c r="P50" i="3" s="1"/>
  <c r="N51" i="3"/>
  <c r="P51" i="3" s="1"/>
  <c r="N52" i="3"/>
  <c r="P52" i="3" s="1"/>
  <c r="N53" i="3"/>
  <c r="P53" i="3" s="1"/>
  <c r="N54" i="3"/>
  <c r="P54" i="3" s="1"/>
  <c r="N55" i="3"/>
  <c r="P55" i="3" s="1"/>
  <c r="N56" i="3"/>
  <c r="P56" i="3" s="1"/>
  <c r="N57" i="3"/>
  <c r="P57" i="3" s="1"/>
  <c r="N58" i="3"/>
  <c r="P58" i="3" s="1"/>
  <c r="N59" i="3"/>
  <c r="P59" i="3" s="1"/>
  <c r="N60" i="3"/>
  <c r="P60" i="3" s="1"/>
  <c r="N61" i="3"/>
  <c r="P61" i="3" s="1"/>
  <c r="N62" i="3"/>
  <c r="P62" i="3" s="1"/>
  <c r="N63" i="3"/>
  <c r="P63" i="3" s="1"/>
  <c r="N64" i="3"/>
  <c r="P64" i="3" s="1"/>
  <c r="N65" i="3"/>
  <c r="P65" i="3" s="1"/>
  <c r="N66" i="3"/>
  <c r="P66" i="3" s="1"/>
  <c r="N67" i="3"/>
  <c r="P67" i="3" s="1"/>
  <c r="N68" i="3"/>
  <c r="P68" i="3" s="1"/>
  <c r="N69" i="3"/>
  <c r="P69" i="3" s="1"/>
  <c r="N70" i="3"/>
  <c r="P70" i="3" s="1"/>
  <c r="N71" i="3"/>
  <c r="P71" i="3" s="1"/>
  <c r="N72" i="3"/>
  <c r="P72" i="3" s="1"/>
  <c r="N73" i="3"/>
  <c r="P73" i="3" s="1"/>
  <c r="N74" i="3"/>
  <c r="P74" i="3" s="1"/>
  <c r="N75" i="3"/>
  <c r="P75" i="3" s="1"/>
  <c r="N76" i="3"/>
  <c r="P76" i="3" s="1"/>
  <c r="N77" i="3"/>
  <c r="P77" i="3" s="1"/>
  <c r="N78" i="3"/>
  <c r="P78" i="3" s="1"/>
  <c r="N79" i="3"/>
  <c r="P79" i="3" s="1"/>
  <c r="N80" i="3"/>
  <c r="P80" i="3" s="1"/>
  <c r="N81" i="3"/>
  <c r="P81" i="3" s="1"/>
  <c r="N82" i="3"/>
  <c r="P82" i="3" s="1"/>
  <c r="N83" i="3"/>
  <c r="P83" i="3" s="1"/>
  <c r="N84" i="3"/>
  <c r="P84" i="3" s="1"/>
  <c r="N85" i="3"/>
  <c r="P85" i="3" s="1"/>
  <c r="N86" i="3"/>
  <c r="P86" i="3" s="1"/>
  <c r="N87" i="3"/>
  <c r="P87" i="3" s="1"/>
  <c r="N88" i="3"/>
  <c r="P88" i="3" s="1"/>
  <c r="N89" i="3"/>
  <c r="P89" i="3" s="1"/>
  <c r="N90" i="3"/>
  <c r="P90" i="3" s="1"/>
  <c r="N91" i="3"/>
  <c r="P91" i="3" s="1"/>
  <c r="N92" i="3"/>
  <c r="P92" i="3" s="1"/>
  <c r="N93" i="3"/>
  <c r="P93" i="3" s="1"/>
  <c r="N94" i="3"/>
  <c r="P94" i="3" s="1"/>
  <c r="N95" i="3"/>
  <c r="P95" i="3" s="1"/>
  <c r="N96" i="3"/>
  <c r="P96" i="3" s="1"/>
  <c r="N97" i="3"/>
  <c r="P97" i="3" s="1"/>
  <c r="N98" i="3"/>
  <c r="P98" i="3" s="1"/>
  <c r="N99" i="3"/>
  <c r="P99" i="3" s="1"/>
  <c r="N100" i="3"/>
  <c r="P100" i="3" s="1"/>
  <c r="N101" i="3"/>
  <c r="P101" i="3" s="1"/>
  <c r="N102" i="3"/>
  <c r="P102" i="3" s="1"/>
  <c r="N103" i="3"/>
  <c r="P103" i="3" s="1"/>
  <c r="N104" i="3"/>
  <c r="P104" i="3" s="1"/>
  <c r="N105" i="3"/>
  <c r="P105" i="3" s="1"/>
  <c r="N106" i="3"/>
  <c r="P106" i="3" s="1"/>
  <c r="N107" i="3"/>
  <c r="P107" i="3" s="1"/>
  <c r="N108" i="3"/>
  <c r="P108" i="3" s="1"/>
  <c r="N109" i="3"/>
  <c r="P109" i="3" s="1"/>
  <c r="N110" i="3"/>
  <c r="P110" i="3" s="1"/>
  <c r="N111" i="3"/>
  <c r="P111" i="3" s="1"/>
  <c r="N112" i="3"/>
  <c r="P112" i="3" s="1"/>
  <c r="N113" i="3"/>
  <c r="P113" i="3" s="1"/>
  <c r="N114" i="3"/>
  <c r="P114" i="3" s="1"/>
  <c r="N115" i="3"/>
  <c r="P115" i="3" s="1"/>
  <c r="N116" i="3"/>
  <c r="P116" i="3" s="1"/>
  <c r="N117" i="3"/>
  <c r="P117" i="3" s="1"/>
  <c r="N118" i="3"/>
  <c r="P118" i="3" s="1"/>
  <c r="N119" i="3"/>
  <c r="P119" i="3" s="1"/>
  <c r="N120" i="3"/>
  <c r="P120" i="3" s="1"/>
  <c r="N121" i="3"/>
  <c r="P121" i="3" s="1"/>
  <c r="N122" i="3"/>
  <c r="P122" i="3" s="1"/>
  <c r="N123" i="3"/>
  <c r="P123" i="3" s="1"/>
  <c r="N124" i="3"/>
  <c r="P124" i="3" s="1"/>
  <c r="N125" i="3"/>
  <c r="P125" i="3" s="1"/>
  <c r="N126" i="3"/>
  <c r="P126" i="3" s="1"/>
  <c r="N127" i="3"/>
  <c r="P127" i="3" s="1"/>
  <c r="N128" i="3"/>
  <c r="P128" i="3" s="1"/>
  <c r="N129" i="3"/>
  <c r="P129" i="3" s="1"/>
  <c r="N130" i="3"/>
  <c r="P130" i="3" s="1"/>
  <c r="N131" i="3"/>
  <c r="P131" i="3" s="1"/>
  <c r="N132" i="3"/>
  <c r="P132" i="3" s="1"/>
  <c r="N133" i="3"/>
  <c r="P133" i="3" s="1"/>
  <c r="N134" i="3"/>
  <c r="P134" i="3" s="1"/>
  <c r="N135" i="3"/>
  <c r="P135" i="3" s="1"/>
  <c r="N136" i="3"/>
  <c r="P136" i="3" s="1"/>
  <c r="N137" i="3"/>
  <c r="P137" i="3" s="1"/>
  <c r="N138" i="3"/>
  <c r="P138" i="3" s="1"/>
  <c r="N139" i="3"/>
  <c r="P139" i="3" s="1"/>
  <c r="N140" i="3"/>
  <c r="P140" i="3" s="1"/>
  <c r="N141" i="3"/>
  <c r="P141" i="3" s="1"/>
  <c r="N142" i="3"/>
  <c r="P142" i="3" s="1"/>
  <c r="N143" i="3"/>
  <c r="P143" i="3" s="1"/>
  <c r="N144" i="3"/>
  <c r="P144" i="3" s="1"/>
  <c r="N145" i="3"/>
  <c r="P145" i="3" s="1"/>
  <c r="N146" i="3"/>
  <c r="P146" i="3" s="1"/>
  <c r="N147" i="3"/>
  <c r="P147" i="3" s="1"/>
  <c r="N148" i="3"/>
  <c r="P148" i="3" s="1"/>
  <c r="N149" i="3"/>
  <c r="P149" i="3" s="1"/>
  <c r="N150" i="3"/>
  <c r="P150" i="3" s="1"/>
  <c r="N151" i="3"/>
  <c r="P151" i="3" s="1"/>
  <c r="N152" i="3"/>
  <c r="P152" i="3" s="1"/>
  <c r="N153" i="3"/>
  <c r="P153" i="3" s="1"/>
  <c r="N154" i="3"/>
  <c r="P154" i="3" s="1"/>
  <c r="N155" i="3"/>
  <c r="P155" i="3" s="1"/>
  <c r="N156" i="3"/>
  <c r="P156" i="3" s="1"/>
  <c r="N157" i="3"/>
  <c r="P157" i="3" s="1"/>
  <c r="N158" i="3"/>
  <c r="P158" i="3" s="1"/>
  <c r="N159" i="3"/>
  <c r="P159" i="3" s="1"/>
  <c r="N160" i="3"/>
  <c r="P160" i="3" s="1"/>
  <c r="N161" i="3"/>
  <c r="P161" i="3" s="1"/>
  <c r="N162" i="3"/>
  <c r="P162" i="3" s="1"/>
  <c r="N163" i="3"/>
  <c r="P163" i="3" s="1"/>
  <c r="N164" i="3"/>
  <c r="P164" i="3" s="1"/>
  <c r="N165" i="3"/>
  <c r="P165" i="3" s="1"/>
  <c r="N166" i="3"/>
  <c r="P166" i="3" s="1"/>
  <c r="N167" i="3"/>
  <c r="P167" i="3" s="1"/>
  <c r="N168" i="3"/>
  <c r="P168" i="3" s="1"/>
  <c r="N169" i="3"/>
  <c r="P169" i="3" s="1"/>
  <c r="N170" i="3"/>
  <c r="P170" i="3" s="1"/>
  <c r="N171" i="3"/>
  <c r="P171" i="3" s="1"/>
  <c r="N172" i="3"/>
  <c r="P172" i="3" s="1"/>
  <c r="N173" i="3"/>
  <c r="P173" i="3" s="1"/>
  <c r="N174" i="3"/>
  <c r="P174" i="3" s="1"/>
  <c r="N175" i="3"/>
  <c r="P175" i="3" s="1"/>
  <c r="N176" i="3"/>
  <c r="P176" i="3" s="1"/>
  <c r="N177" i="3"/>
  <c r="P177" i="3" s="1"/>
  <c r="N178" i="3"/>
  <c r="P178" i="3" s="1"/>
  <c r="N179" i="3"/>
  <c r="P179" i="3" s="1"/>
  <c r="N180" i="3"/>
  <c r="P180" i="3" s="1"/>
  <c r="N181" i="3"/>
  <c r="P181" i="3" s="1"/>
  <c r="N182" i="3"/>
  <c r="P182" i="3" s="1"/>
  <c r="N183" i="3"/>
  <c r="P183" i="3" s="1"/>
  <c r="N184" i="3"/>
  <c r="P184" i="3" s="1"/>
  <c r="N185" i="3"/>
  <c r="P185" i="3" s="1"/>
  <c r="N186" i="3"/>
  <c r="P186" i="3" s="1"/>
  <c r="N187" i="3"/>
  <c r="P187" i="3" s="1"/>
  <c r="N188" i="3"/>
  <c r="P188" i="3" s="1"/>
  <c r="N189" i="3"/>
  <c r="P189" i="3" s="1"/>
  <c r="N190" i="3"/>
  <c r="P190" i="3" s="1"/>
  <c r="N191" i="3"/>
  <c r="P191" i="3" s="1"/>
  <c r="N192" i="3"/>
  <c r="P192" i="3" s="1"/>
  <c r="N193" i="3"/>
  <c r="P193" i="3" s="1"/>
  <c r="N194" i="3"/>
  <c r="P194" i="3" s="1"/>
  <c r="N195" i="3"/>
  <c r="P195" i="3" s="1"/>
  <c r="N196" i="3"/>
  <c r="P196" i="3" s="1"/>
  <c r="N197" i="3"/>
  <c r="P197" i="3" s="1"/>
  <c r="N198" i="3"/>
  <c r="P198" i="3" s="1"/>
  <c r="N199" i="3"/>
  <c r="P199" i="3" s="1"/>
  <c r="N200" i="3"/>
  <c r="P200" i="3" s="1"/>
  <c r="N201" i="3"/>
  <c r="P201" i="3" s="1"/>
  <c r="N202" i="3"/>
  <c r="P202" i="3" s="1"/>
  <c r="N203" i="3"/>
  <c r="P203" i="3" s="1"/>
  <c r="N204" i="3"/>
  <c r="P204" i="3" s="1"/>
  <c r="N205" i="3"/>
  <c r="P205" i="3" s="1"/>
  <c r="N206" i="3"/>
  <c r="P206" i="3" s="1"/>
  <c r="N207" i="3"/>
  <c r="P207" i="3" s="1"/>
  <c r="N208" i="3"/>
  <c r="P208" i="3" s="1"/>
  <c r="N209" i="3"/>
  <c r="P209" i="3" s="1"/>
  <c r="N210" i="3"/>
  <c r="P210" i="3" s="1"/>
  <c r="N211" i="3"/>
  <c r="P211" i="3" s="1"/>
  <c r="N212" i="3"/>
  <c r="P212" i="3" s="1"/>
  <c r="N213" i="3"/>
  <c r="P213" i="3" s="1"/>
  <c r="N214" i="3"/>
  <c r="P214" i="3" s="1"/>
  <c r="N215" i="3"/>
  <c r="P215" i="3" s="1"/>
  <c r="N216" i="3"/>
  <c r="P216" i="3" s="1"/>
  <c r="N217" i="3"/>
  <c r="P217" i="3" s="1"/>
  <c r="N218" i="3"/>
  <c r="P218" i="3" s="1"/>
  <c r="N219" i="3"/>
  <c r="P219" i="3" s="1"/>
  <c r="N220" i="3"/>
  <c r="P220" i="3" s="1"/>
  <c r="N221" i="3"/>
  <c r="P221" i="3" s="1"/>
  <c r="N222" i="3"/>
  <c r="P222" i="3" s="1"/>
  <c r="N223" i="3"/>
  <c r="P223" i="3" s="1"/>
  <c r="N224" i="3"/>
  <c r="P224" i="3" s="1"/>
  <c r="N225" i="3"/>
  <c r="P225" i="3" s="1"/>
  <c r="N226" i="3"/>
  <c r="P226" i="3" s="1"/>
  <c r="N227" i="3"/>
  <c r="P227" i="3" s="1"/>
  <c r="N228" i="3"/>
  <c r="P228" i="3" s="1"/>
  <c r="N229" i="3"/>
  <c r="P229" i="3" s="1"/>
  <c r="N230" i="3"/>
  <c r="P230" i="3" s="1"/>
  <c r="N231" i="3"/>
  <c r="P231" i="3" s="1"/>
  <c r="N232" i="3"/>
  <c r="P232" i="3" s="1"/>
  <c r="N233" i="3"/>
  <c r="P233" i="3" s="1"/>
  <c r="N234" i="3"/>
  <c r="P234" i="3" s="1"/>
  <c r="N235" i="3"/>
  <c r="P235" i="3" s="1"/>
  <c r="N236" i="3"/>
  <c r="P236" i="3" s="1"/>
  <c r="N237" i="3"/>
  <c r="P237" i="3" s="1"/>
  <c r="N238" i="3"/>
  <c r="P238" i="3" s="1"/>
  <c r="N239" i="3"/>
  <c r="P239" i="3" s="1"/>
  <c r="N240" i="3"/>
  <c r="P240" i="3" s="1"/>
  <c r="N241" i="3"/>
  <c r="P241" i="3" s="1"/>
  <c r="N242" i="3"/>
  <c r="P242" i="3" s="1"/>
  <c r="N243" i="3"/>
  <c r="P243" i="3" s="1"/>
  <c r="N244" i="3"/>
  <c r="P244" i="3" s="1"/>
  <c r="N245" i="3"/>
  <c r="P245" i="3" s="1"/>
  <c r="N246" i="3"/>
  <c r="P246" i="3" s="1"/>
  <c r="N247" i="3"/>
  <c r="P247" i="3" s="1"/>
  <c r="N248" i="3"/>
  <c r="P248" i="3" s="1"/>
  <c r="N249" i="3"/>
  <c r="P249" i="3" s="1"/>
  <c r="N250" i="3"/>
  <c r="P250" i="3" s="1"/>
  <c r="N251" i="3"/>
  <c r="P251" i="3" s="1"/>
  <c r="N252" i="3"/>
  <c r="P252" i="3" s="1"/>
  <c r="N253" i="3"/>
  <c r="P253" i="3" s="1"/>
  <c r="N254" i="3"/>
  <c r="P254" i="3" s="1"/>
  <c r="N255" i="3"/>
  <c r="P255" i="3" s="1"/>
  <c r="N256" i="3"/>
  <c r="P256" i="3" s="1"/>
  <c r="N257" i="3"/>
  <c r="P257" i="3" s="1"/>
  <c r="N258" i="3"/>
  <c r="P258" i="3" s="1"/>
  <c r="N259" i="3"/>
  <c r="P259" i="3" s="1"/>
  <c r="N260" i="3"/>
  <c r="P260" i="3" s="1"/>
  <c r="N261" i="3"/>
  <c r="P261" i="3" s="1"/>
  <c r="N262" i="3"/>
  <c r="P262" i="3" s="1"/>
  <c r="N263" i="3"/>
  <c r="P263" i="3" s="1"/>
  <c r="N264" i="3"/>
  <c r="P264" i="3" s="1"/>
  <c r="N265" i="3"/>
  <c r="P265" i="3" s="1"/>
  <c r="N266" i="3"/>
  <c r="P266" i="3" s="1"/>
  <c r="N267" i="3"/>
  <c r="P267" i="3" s="1"/>
  <c r="N268" i="3"/>
  <c r="P268" i="3" s="1"/>
  <c r="N269" i="3"/>
  <c r="P269" i="3" s="1"/>
  <c r="N270" i="3"/>
  <c r="P270" i="3" s="1"/>
  <c r="N271" i="3"/>
  <c r="P271" i="3" s="1"/>
  <c r="N272" i="3"/>
  <c r="P272" i="3" s="1"/>
  <c r="N273" i="3"/>
  <c r="P273" i="3" s="1"/>
  <c r="N274" i="3"/>
  <c r="P274" i="3" s="1"/>
  <c r="N275" i="3"/>
  <c r="P275" i="3" s="1"/>
  <c r="N276" i="3"/>
  <c r="P276" i="3" s="1"/>
  <c r="N277" i="3"/>
  <c r="P277" i="3" s="1"/>
  <c r="N278" i="3"/>
  <c r="P278" i="3" s="1"/>
  <c r="N279" i="3"/>
  <c r="P279" i="3" s="1"/>
  <c r="N280" i="3"/>
  <c r="P280" i="3" s="1"/>
  <c r="N281" i="3"/>
  <c r="P281" i="3" s="1"/>
  <c r="N282" i="3"/>
  <c r="P282" i="3" s="1"/>
  <c r="N283" i="3"/>
  <c r="P283" i="3" s="1"/>
  <c r="N284" i="3"/>
  <c r="P284" i="3" s="1"/>
  <c r="N285" i="3"/>
  <c r="P285" i="3" s="1"/>
  <c r="N286" i="3"/>
  <c r="P286" i="3" s="1"/>
  <c r="N287" i="3"/>
  <c r="P287" i="3" s="1"/>
  <c r="N288" i="3"/>
  <c r="P288" i="3" s="1"/>
  <c r="N289" i="3"/>
  <c r="P289" i="3" s="1"/>
  <c r="N5" i="3"/>
  <c r="P5" i="3" s="1"/>
  <c r="J6" i="3" l="1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J15" i="3"/>
  <c r="K15" i="3"/>
  <c r="L15" i="3"/>
  <c r="J16" i="3"/>
  <c r="K16" i="3"/>
  <c r="L16" i="3"/>
  <c r="J17" i="3"/>
  <c r="K17" i="3"/>
  <c r="L17" i="3"/>
  <c r="J18" i="3"/>
  <c r="K18" i="3"/>
  <c r="L18" i="3"/>
  <c r="J19" i="3"/>
  <c r="K19" i="3"/>
  <c r="L19" i="3"/>
  <c r="J20" i="3"/>
  <c r="K20" i="3"/>
  <c r="L20" i="3"/>
  <c r="J21" i="3"/>
  <c r="K21" i="3"/>
  <c r="L21" i="3"/>
  <c r="J22" i="3"/>
  <c r="K22" i="3"/>
  <c r="L22" i="3"/>
  <c r="J23" i="3"/>
  <c r="K23" i="3"/>
  <c r="L23" i="3"/>
  <c r="J24" i="3"/>
  <c r="K24" i="3"/>
  <c r="L24" i="3"/>
  <c r="J25" i="3"/>
  <c r="K25" i="3"/>
  <c r="L25" i="3"/>
  <c r="J26" i="3"/>
  <c r="K26" i="3"/>
  <c r="L26" i="3"/>
  <c r="J27" i="3"/>
  <c r="K27" i="3"/>
  <c r="L27" i="3"/>
  <c r="J28" i="3"/>
  <c r="K28" i="3"/>
  <c r="L28" i="3"/>
  <c r="J29" i="3"/>
  <c r="K29" i="3"/>
  <c r="L29" i="3"/>
  <c r="J30" i="3"/>
  <c r="K30" i="3"/>
  <c r="L30" i="3"/>
  <c r="J31" i="3"/>
  <c r="K31" i="3"/>
  <c r="L31" i="3"/>
  <c r="J32" i="3"/>
  <c r="K32" i="3"/>
  <c r="L32" i="3"/>
  <c r="J33" i="3"/>
  <c r="K33" i="3"/>
  <c r="L33" i="3"/>
  <c r="J34" i="3"/>
  <c r="K34" i="3"/>
  <c r="L34" i="3"/>
  <c r="J35" i="3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J46" i="3"/>
  <c r="K46" i="3"/>
  <c r="L46" i="3"/>
  <c r="J47" i="3"/>
  <c r="K47" i="3"/>
  <c r="L47" i="3"/>
  <c r="J48" i="3"/>
  <c r="K48" i="3"/>
  <c r="L48" i="3"/>
  <c r="J49" i="3"/>
  <c r="K49" i="3"/>
  <c r="L49" i="3"/>
  <c r="J50" i="3"/>
  <c r="K50" i="3"/>
  <c r="L50" i="3"/>
  <c r="J51" i="3"/>
  <c r="K51" i="3"/>
  <c r="L51" i="3"/>
  <c r="J52" i="3"/>
  <c r="K52" i="3"/>
  <c r="L52" i="3"/>
  <c r="J53" i="3"/>
  <c r="K53" i="3"/>
  <c r="L53" i="3"/>
  <c r="J54" i="3"/>
  <c r="K54" i="3"/>
  <c r="L54" i="3"/>
  <c r="J55" i="3"/>
  <c r="K55" i="3"/>
  <c r="L55" i="3"/>
  <c r="J56" i="3"/>
  <c r="K56" i="3"/>
  <c r="L56" i="3"/>
  <c r="J57" i="3"/>
  <c r="K57" i="3"/>
  <c r="L57" i="3"/>
  <c r="J58" i="3"/>
  <c r="K58" i="3"/>
  <c r="L58" i="3"/>
  <c r="J59" i="3"/>
  <c r="K59" i="3"/>
  <c r="L59" i="3"/>
  <c r="J60" i="3"/>
  <c r="K60" i="3"/>
  <c r="L60" i="3"/>
  <c r="J61" i="3"/>
  <c r="K61" i="3"/>
  <c r="L61" i="3"/>
  <c r="J62" i="3"/>
  <c r="K62" i="3"/>
  <c r="L62" i="3"/>
  <c r="J63" i="3"/>
  <c r="K63" i="3"/>
  <c r="L63" i="3"/>
  <c r="J64" i="3"/>
  <c r="K64" i="3"/>
  <c r="L64" i="3"/>
  <c r="J65" i="3"/>
  <c r="K65" i="3"/>
  <c r="L65" i="3"/>
  <c r="J66" i="3"/>
  <c r="K66" i="3"/>
  <c r="L66" i="3"/>
  <c r="J67" i="3"/>
  <c r="K67" i="3"/>
  <c r="L67" i="3"/>
  <c r="J68" i="3"/>
  <c r="K68" i="3"/>
  <c r="L68" i="3"/>
  <c r="J69" i="3"/>
  <c r="K69" i="3"/>
  <c r="L69" i="3"/>
  <c r="J70" i="3"/>
  <c r="K70" i="3"/>
  <c r="L70" i="3"/>
  <c r="J71" i="3"/>
  <c r="K71" i="3"/>
  <c r="L71" i="3"/>
  <c r="J72" i="3"/>
  <c r="K72" i="3"/>
  <c r="L72" i="3"/>
  <c r="J73" i="3"/>
  <c r="K73" i="3"/>
  <c r="L73" i="3"/>
  <c r="J74" i="3"/>
  <c r="K74" i="3"/>
  <c r="L74" i="3"/>
  <c r="J75" i="3"/>
  <c r="K75" i="3"/>
  <c r="L75" i="3"/>
  <c r="J76" i="3"/>
  <c r="K76" i="3"/>
  <c r="L76" i="3"/>
  <c r="J77" i="3"/>
  <c r="K77" i="3"/>
  <c r="L77" i="3"/>
  <c r="J78" i="3"/>
  <c r="K78" i="3"/>
  <c r="L78" i="3"/>
  <c r="J79" i="3"/>
  <c r="K79" i="3"/>
  <c r="L79" i="3"/>
  <c r="J80" i="3"/>
  <c r="K80" i="3"/>
  <c r="L80" i="3"/>
  <c r="J81" i="3"/>
  <c r="K81" i="3"/>
  <c r="L81" i="3"/>
  <c r="J82" i="3"/>
  <c r="K82" i="3"/>
  <c r="L82" i="3"/>
  <c r="J83" i="3"/>
  <c r="K83" i="3"/>
  <c r="L83" i="3"/>
  <c r="J84" i="3"/>
  <c r="K84" i="3"/>
  <c r="L84" i="3"/>
  <c r="J85" i="3"/>
  <c r="K85" i="3"/>
  <c r="L85" i="3"/>
  <c r="J86" i="3"/>
  <c r="K86" i="3"/>
  <c r="L86" i="3"/>
  <c r="J87" i="3"/>
  <c r="K87" i="3"/>
  <c r="L87" i="3"/>
  <c r="J88" i="3"/>
  <c r="K88" i="3"/>
  <c r="L88" i="3"/>
  <c r="J89" i="3"/>
  <c r="K89" i="3"/>
  <c r="L89" i="3"/>
  <c r="J90" i="3"/>
  <c r="K90" i="3"/>
  <c r="L90" i="3"/>
  <c r="J91" i="3"/>
  <c r="K91" i="3"/>
  <c r="L91" i="3"/>
  <c r="J92" i="3"/>
  <c r="K92" i="3"/>
  <c r="L92" i="3"/>
  <c r="J93" i="3"/>
  <c r="K93" i="3"/>
  <c r="L93" i="3"/>
  <c r="J94" i="3"/>
  <c r="K94" i="3"/>
  <c r="L94" i="3"/>
  <c r="J95" i="3"/>
  <c r="K95" i="3"/>
  <c r="L95" i="3"/>
  <c r="J96" i="3"/>
  <c r="K96" i="3"/>
  <c r="L96" i="3"/>
  <c r="J97" i="3"/>
  <c r="K97" i="3"/>
  <c r="L97" i="3"/>
  <c r="J98" i="3"/>
  <c r="K98" i="3"/>
  <c r="L98" i="3"/>
  <c r="J99" i="3"/>
  <c r="K99" i="3"/>
  <c r="L99" i="3"/>
  <c r="J100" i="3"/>
  <c r="K100" i="3"/>
  <c r="L100" i="3"/>
  <c r="J101" i="3"/>
  <c r="K101" i="3"/>
  <c r="L101" i="3"/>
  <c r="J102" i="3"/>
  <c r="K102" i="3"/>
  <c r="L102" i="3"/>
  <c r="J103" i="3"/>
  <c r="K103" i="3"/>
  <c r="L103" i="3"/>
  <c r="J104" i="3"/>
  <c r="K104" i="3"/>
  <c r="L104" i="3"/>
  <c r="J105" i="3"/>
  <c r="K105" i="3"/>
  <c r="L105" i="3"/>
  <c r="J106" i="3"/>
  <c r="K106" i="3"/>
  <c r="L106" i="3"/>
  <c r="J107" i="3"/>
  <c r="K107" i="3"/>
  <c r="L107" i="3"/>
  <c r="J108" i="3"/>
  <c r="K108" i="3"/>
  <c r="L108" i="3"/>
  <c r="J109" i="3"/>
  <c r="K109" i="3"/>
  <c r="L109" i="3"/>
  <c r="J110" i="3"/>
  <c r="K110" i="3"/>
  <c r="L110" i="3"/>
  <c r="J111" i="3"/>
  <c r="K111" i="3"/>
  <c r="L111" i="3"/>
  <c r="J112" i="3"/>
  <c r="K112" i="3"/>
  <c r="L112" i="3"/>
  <c r="J113" i="3"/>
  <c r="K113" i="3"/>
  <c r="L113" i="3"/>
  <c r="J114" i="3"/>
  <c r="K114" i="3"/>
  <c r="L114" i="3"/>
  <c r="J115" i="3"/>
  <c r="K115" i="3"/>
  <c r="L115" i="3"/>
  <c r="J116" i="3"/>
  <c r="K116" i="3"/>
  <c r="L116" i="3"/>
  <c r="J117" i="3"/>
  <c r="K117" i="3"/>
  <c r="L117" i="3"/>
  <c r="J118" i="3"/>
  <c r="K118" i="3"/>
  <c r="L118" i="3"/>
  <c r="J119" i="3"/>
  <c r="K119" i="3"/>
  <c r="L119" i="3"/>
  <c r="J120" i="3"/>
  <c r="K120" i="3"/>
  <c r="L120" i="3"/>
  <c r="J121" i="3"/>
  <c r="K121" i="3"/>
  <c r="L121" i="3"/>
  <c r="J122" i="3"/>
  <c r="K122" i="3"/>
  <c r="L122" i="3"/>
  <c r="J123" i="3"/>
  <c r="K123" i="3"/>
  <c r="L123" i="3"/>
  <c r="J124" i="3"/>
  <c r="K124" i="3"/>
  <c r="L124" i="3"/>
  <c r="J125" i="3"/>
  <c r="K125" i="3"/>
  <c r="L125" i="3"/>
  <c r="J126" i="3"/>
  <c r="K126" i="3"/>
  <c r="L126" i="3"/>
  <c r="J127" i="3"/>
  <c r="K127" i="3"/>
  <c r="L127" i="3"/>
  <c r="J128" i="3"/>
  <c r="K128" i="3"/>
  <c r="L128" i="3"/>
  <c r="J129" i="3"/>
  <c r="K129" i="3"/>
  <c r="L129" i="3"/>
  <c r="J130" i="3"/>
  <c r="K130" i="3"/>
  <c r="L130" i="3"/>
  <c r="J131" i="3"/>
  <c r="K131" i="3"/>
  <c r="L131" i="3"/>
  <c r="J132" i="3"/>
  <c r="K132" i="3"/>
  <c r="L132" i="3"/>
  <c r="J133" i="3"/>
  <c r="K133" i="3"/>
  <c r="L133" i="3"/>
  <c r="J134" i="3"/>
  <c r="K134" i="3"/>
  <c r="L134" i="3"/>
  <c r="J135" i="3"/>
  <c r="K135" i="3"/>
  <c r="L135" i="3"/>
  <c r="J136" i="3"/>
  <c r="K136" i="3"/>
  <c r="L136" i="3"/>
  <c r="J137" i="3"/>
  <c r="K137" i="3"/>
  <c r="L137" i="3"/>
  <c r="J138" i="3"/>
  <c r="K138" i="3"/>
  <c r="L138" i="3"/>
  <c r="J139" i="3"/>
  <c r="K139" i="3"/>
  <c r="L139" i="3"/>
  <c r="J140" i="3"/>
  <c r="K140" i="3"/>
  <c r="L140" i="3"/>
  <c r="J141" i="3"/>
  <c r="K141" i="3"/>
  <c r="L141" i="3"/>
  <c r="J142" i="3"/>
  <c r="K142" i="3"/>
  <c r="L142" i="3"/>
  <c r="J143" i="3"/>
  <c r="K143" i="3"/>
  <c r="L143" i="3"/>
  <c r="J144" i="3"/>
  <c r="K144" i="3"/>
  <c r="L144" i="3"/>
  <c r="J145" i="3"/>
  <c r="K145" i="3"/>
  <c r="L145" i="3"/>
  <c r="J146" i="3"/>
  <c r="K146" i="3"/>
  <c r="L146" i="3"/>
  <c r="J147" i="3"/>
  <c r="K147" i="3"/>
  <c r="L147" i="3"/>
  <c r="J148" i="3"/>
  <c r="K148" i="3"/>
  <c r="L148" i="3"/>
  <c r="J149" i="3"/>
  <c r="K149" i="3"/>
  <c r="L149" i="3"/>
  <c r="J150" i="3"/>
  <c r="K150" i="3"/>
  <c r="L150" i="3"/>
  <c r="J151" i="3"/>
  <c r="K151" i="3"/>
  <c r="L151" i="3"/>
  <c r="J152" i="3"/>
  <c r="K152" i="3"/>
  <c r="L152" i="3"/>
  <c r="J153" i="3"/>
  <c r="K153" i="3"/>
  <c r="L153" i="3"/>
  <c r="J154" i="3"/>
  <c r="K154" i="3"/>
  <c r="L154" i="3"/>
  <c r="J155" i="3"/>
  <c r="K155" i="3"/>
  <c r="L155" i="3"/>
  <c r="J156" i="3"/>
  <c r="K156" i="3"/>
  <c r="L156" i="3"/>
  <c r="J157" i="3"/>
  <c r="K157" i="3"/>
  <c r="L157" i="3"/>
  <c r="J158" i="3"/>
  <c r="K158" i="3"/>
  <c r="L158" i="3"/>
  <c r="J159" i="3"/>
  <c r="K159" i="3"/>
  <c r="L159" i="3"/>
  <c r="J160" i="3"/>
  <c r="K160" i="3"/>
  <c r="L160" i="3"/>
  <c r="J161" i="3"/>
  <c r="K161" i="3"/>
  <c r="L161" i="3"/>
  <c r="J162" i="3"/>
  <c r="K162" i="3"/>
  <c r="L162" i="3"/>
  <c r="J163" i="3"/>
  <c r="K163" i="3"/>
  <c r="L163" i="3"/>
  <c r="J164" i="3"/>
  <c r="K164" i="3"/>
  <c r="L164" i="3"/>
  <c r="J165" i="3"/>
  <c r="K165" i="3"/>
  <c r="L165" i="3"/>
  <c r="J166" i="3"/>
  <c r="K166" i="3"/>
  <c r="L166" i="3"/>
  <c r="J167" i="3"/>
  <c r="K167" i="3"/>
  <c r="L167" i="3"/>
  <c r="J168" i="3"/>
  <c r="K168" i="3"/>
  <c r="L168" i="3"/>
  <c r="J169" i="3"/>
  <c r="K169" i="3"/>
  <c r="L169" i="3"/>
  <c r="J170" i="3"/>
  <c r="K170" i="3"/>
  <c r="L170" i="3"/>
  <c r="J171" i="3"/>
  <c r="K171" i="3"/>
  <c r="L171" i="3"/>
  <c r="J172" i="3"/>
  <c r="K172" i="3"/>
  <c r="L172" i="3"/>
  <c r="J173" i="3"/>
  <c r="K173" i="3"/>
  <c r="L173" i="3"/>
  <c r="J174" i="3"/>
  <c r="K174" i="3"/>
  <c r="L174" i="3"/>
  <c r="J175" i="3"/>
  <c r="K175" i="3"/>
  <c r="L175" i="3"/>
  <c r="J176" i="3"/>
  <c r="K176" i="3"/>
  <c r="L176" i="3"/>
  <c r="J177" i="3"/>
  <c r="K177" i="3"/>
  <c r="L177" i="3"/>
  <c r="J178" i="3"/>
  <c r="K178" i="3"/>
  <c r="L178" i="3"/>
  <c r="J179" i="3"/>
  <c r="K179" i="3"/>
  <c r="L179" i="3"/>
  <c r="J180" i="3"/>
  <c r="K180" i="3"/>
  <c r="L180" i="3"/>
  <c r="J181" i="3"/>
  <c r="K181" i="3"/>
  <c r="L181" i="3"/>
  <c r="J182" i="3"/>
  <c r="K182" i="3"/>
  <c r="L182" i="3"/>
  <c r="J183" i="3"/>
  <c r="K183" i="3"/>
  <c r="L183" i="3"/>
  <c r="J184" i="3"/>
  <c r="K184" i="3"/>
  <c r="L184" i="3"/>
  <c r="J185" i="3"/>
  <c r="K185" i="3"/>
  <c r="L185" i="3"/>
  <c r="J186" i="3"/>
  <c r="K186" i="3"/>
  <c r="L186" i="3"/>
  <c r="J187" i="3"/>
  <c r="K187" i="3"/>
  <c r="L187" i="3"/>
  <c r="J188" i="3"/>
  <c r="K188" i="3"/>
  <c r="L188" i="3"/>
  <c r="J189" i="3"/>
  <c r="K189" i="3"/>
  <c r="L189" i="3"/>
  <c r="J190" i="3"/>
  <c r="K190" i="3"/>
  <c r="L190" i="3"/>
  <c r="J191" i="3"/>
  <c r="K191" i="3"/>
  <c r="L191" i="3"/>
  <c r="J192" i="3"/>
  <c r="K192" i="3"/>
  <c r="L192" i="3"/>
  <c r="J193" i="3"/>
  <c r="K193" i="3"/>
  <c r="L193" i="3"/>
  <c r="J194" i="3"/>
  <c r="K194" i="3"/>
  <c r="L194" i="3"/>
  <c r="J195" i="3"/>
  <c r="K195" i="3"/>
  <c r="L195" i="3"/>
  <c r="J196" i="3"/>
  <c r="K196" i="3"/>
  <c r="L196" i="3"/>
  <c r="J197" i="3"/>
  <c r="K197" i="3"/>
  <c r="L197" i="3"/>
  <c r="J198" i="3"/>
  <c r="K198" i="3"/>
  <c r="L198" i="3"/>
  <c r="J199" i="3"/>
  <c r="K199" i="3"/>
  <c r="L199" i="3"/>
  <c r="J200" i="3"/>
  <c r="K200" i="3"/>
  <c r="L200" i="3"/>
  <c r="J201" i="3"/>
  <c r="K201" i="3"/>
  <c r="L201" i="3"/>
  <c r="J202" i="3"/>
  <c r="K202" i="3"/>
  <c r="L202" i="3"/>
  <c r="J203" i="3"/>
  <c r="K203" i="3"/>
  <c r="L203" i="3"/>
  <c r="J204" i="3"/>
  <c r="K204" i="3"/>
  <c r="L204" i="3"/>
  <c r="J205" i="3"/>
  <c r="K205" i="3"/>
  <c r="L205" i="3"/>
  <c r="J206" i="3"/>
  <c r="K206" i="3"/>
  <c r="L206" i="3"/>
  <c r="J207" i="3"/>
  <c r="K207" i="3"/>
  <c r="L207" i="3"/>
  <c r="J208" i="3"/>
  <c r="K208" i="3"/>
  <c r="L208" i="3"/>
  <c r="J209" i="3"/>
  <c r="K209" i="3"/>
  <c r="L209" i="3"/>
  <c r="J210" i="3"/>
  <c r="K210" i="3"/>
  <c r="L210" i="3"/>
  <c r="J211" i="3"/>
  <c r="K211" i="3"/>
  <c r="L211" i="3"/>
  <c r="J212" i="3"/>
  <c r="K212" i="3"/>
  <c r="L212" i="3"/>
  <c r="J213" i="3"/>
  <c r="K213" i="3"/>
  <c r="L213" i="3"/>
  <c r="J214" i="3"/>
  <c r="K214" i="3"/>
  <c r="L214" i="3"/>
  <c r="J215" i="3"/>
  <c r="K215" i="3"/>
  <c r="L215" i="3"/>
  <c r="J216" i="3"/>
  <c r="K216" i="3"/>
  <c r="L216" i="3"/>
  <c r="J217" i="3"/>
  <c r="K217" i="3"/>
  <c r="L217" i="3"/>
  <c r="J218" i="3"/>
  <c r="K218" i="3"/>
  <c r="L218" i="3"/>
  <c r="J219" i="3"/>
  <c r="K219" i="3"/>
  <c r="L219" i="3"/>
  <c r="J220" i="3"/>
  <c r="K220" i="3"/>
  <c r="L220" i="3"/>
  <c r="J221" i="3"/>
  <c r="K221" i="3"/>
  <c r="L221" i="3"/>
  <c r="J222" i="3"/>
  <c r="K222" i="3"/>
  <c r="L222" i="3"/>
  <c r="J223" i="3"/>
  <c r="K223" i="3"/>
  <c r="L223" i="3"/>
  <c r="J224" i="3"/>
  <c r="K224" i="3"/>
  <c r="L224" i="3"/>
  <c r="J225" i="3"/>
  <c r="K225" i="3"/>
  <c r="L225" i="3"/>
  <c r="J226" i="3"/>
  <c r="K226" i="3"/>
  <c r="L226" i="3"/>
  <c r="J227" i="3"/>
  <c r="K227" i="3"/>
  <c r="L227" i="3"/>
  <c r="J228" i="3"/>
  <c r="K228" i="3"/>
  <c r="L228" i="3"/>
  <c r="J229" i="3"/>
  <c r="K229" i="3"/>
  <c r="L229" i="3"/>
  <c r="J230" i="3"/>
  <c r="K230" i="3"/>
  <c r="L230" i="3"/>
  <c r="J231" i="3"/>
  <c r="K231" i="3"/>
  <c r="L231" i="3"/>
  <c r="J232" i="3"/>
  <c r="K232" i="3"/>
  <c r="L232" i="3"/>
  <c r="J233" i="3"/>
  <c r="K233" i="3"/>
  <c r="L233" i="3"/>
  <c r="J234" i="3"/>
  <c r="K234" i="3"/>
  <c r="L234" i="3"/>
  <c r="J235" i="3"/>
  <c r="K235" i="3"/>
  <c r="L235" i="3"/>
  <c r="J236" i="3"/>
  <c r="K236" i="3"/>
  <c r="L236" i="3"/>
  <c r="J237" i="3"/>
  <c r="K237" i="3"/>
  <c r="L237" i="3"/>
  <c r="J238" i="3"/>
  <c r="K238" i="3"/>
  <c r="L238" i="3"/>
  <c r="J239" i="3"/>
  <c r="K239" i="3"/>
  <c r="L239" i="3"/>
  <c r="J240" i="3"/>
  <c r="K240" i="3"/>
  <c r="L240" i="3"/>
  <c r="J241" i="3"/>
  <c r="K241" i="3"/>
  <c r="L241" i="3"/>
  <c r="J242" i="3"/>
  <c r="K242" i="3"/>
  <c r="L242" i="3"/>
  <c r="J243" i="3"/>
  <c r="K243" i="3"/>
  <c r="L243" i="3"/>
  <c r="J244" i="3"/>
  <c r="K244" i="3"/>
  <c r="L244" i="3"/>
  <c r="J245" i="3"/>
  <c r="K245" i="3"/>
  <c r="L245" i="3"/>
  <c r="J246" i="3"/>
  <c r="K246" i="3"/>
  <c r="L246" i="3"/>
  <c r="J247" i="3"/>
  <c r="K247" i="3"/>
  <c r="L247" i="3"/>
  <c r="J248" i="3"/>
  <c r="K248" i="3"/>
  <c r="L248" i="3"/>
  <c r="J249" i="3"/>
  <c r="K249" i="3"/>
  <c r="L249" i="3"/>
  <c r="J250" i="3"/>
  <c r="K250" i="3"/>
  <c r="L250" i="3"/>
  <c r="J251" i="3"/>
  <c r="K251" i="3"/>
  <c r="L251" i="3"/>
  <c r="J252" i="3"/>
  <c r="K252" i="3"/>
  <c r="L252" i="3"/>
  <c r="J253" i="3"/>
  <c r="K253" i="3"/>
  <c r="L253" i="3"/>
  <c r="J254" i="3"/>
  <c r="K254" i="3"/>
  <c r="L254" i="3"/>
  <c r="J255" i="3"/>
  <c r="K255" i="3"/>
  <c r="L255" i="3"/>
  <c r="J256" i="3"/>
  <c r="K256" i="3"/>
  <c r="L256" i="3"/>
  <c r="J257" i="3"/>
  <c r="K257" i="3"/>
  <c r="L257" i="3"/>
  <c r="J258" i="3"/>
  <c r="K258" i="3"/>
  <c r="L258" i="3"/>
  <c r="J259" i="3"/>
  <c r="K259" i="3"/>
  <c r="L259" i="3"/>
  <c r="J260" i="3"/>
  <c r="K260" i="3"/>
  <c r="L260" i="3"/>
  <c r="J261" i="3"/>
  <c r="K261" i="3"/>
  <c r="L261" i="3"/>
  <c r="J262" i="3"/>
  <c r="K262" i="3"/>
  <c r="L262" i="3"/>
  <c r="J263" i="3"/>
  <c r="K263" i="3"/>
  <c r="L263" i="3"/>
  <c r="J264" i="3"/>
  <c r="K264" i="3"/>
  <c r="L264" i="3"/>
  <c r="J265" i="3"/>
  <c r="K265" i="3"/>
  <c r="L265" i="3"/>
  <c r="J266" i="3"/>
  <c r="K266" i="3"/>
  <c r="L266" i="3"/>
  <c r="J267" i="3"/>
  <c r="K267" i="3"/>
  <c r="L267" i="3"/>
  <c r="J268" i="3"/>
  <c r="K268" i="3"/>
  <c r="L268" i="3"/>
  <c r="J269" i="3"/>
  <c r="K269" i="3"/>
  <c r="L269" i="3"/>
  <c r="J270" i="3"/>
  <c r="K270" i="3"/>
  <c r="L270" i="3"/>
  <c r="J271" i="3"/>
  <c r="K271" i="3"/>
  <c r="L271" i="3"/>
  <c r="J272" i="3"/>
  <c r="K272" i="3"/>
  <c r="L272" i="3"/>
  <c r="J273" i="3"/>
  <c r="K273" i="3"/>
  <c r="L273" i="3"/>
  <c r="J274" i="3"/>
  <c r="K274" i="3"/>
  <c r="L274" i="3"/>
  <c r="J275" i="3"/>
  <c r="K275" i="3"/>
  <c r="L275" i="3"/>
  <c r="J276" i="3"/>
  <c r="K276" i="3"/>
  <c r="L276" i="3"/>
  <c r="J277" i="3"/>
  <c r="K277" i="3"/>
  <c r="L277" i="3"/>
  <c r="J278" i="3"/>
  <c r="K278" i="3"/>
  <c r="L278" i="3"/>
  <c r="J279" i="3"/>
  <c r="K279" i="3"/>
  <c r="L279" i="3"/>
  <c r="J280" i="3"/>
  <c r="K280" i="3"/>
  <c r="L280" i="3"/>
  <c r="J281" i="3"/>
  <c r="K281" i="3"/>
  <c r="L281" i="3"/>
  <c r="J282" i="3"/>
  <c r="K282" i="3"/>
  <c r="L282" i="3"/>
  <c r="J283" i="3"/>
  <c r="K283" i="3"/>
  <c r="L283" i="3"/>
  <c r="J284" i="3"/>
  <c r="K284" i="3"/>
  <c r="L284" i="3"/>
  <c r="J285" i="3"/>
  <c r="K285" i="3"/>
  <c r="L285" i="3"/>
  <c r="J286" i="3"/>
  <c r="K286" i="3"/>
  <c r="L286" i="3"/>
  <c r="J287" i="3"/>
  <c r="K287" i="3"/>
  <c r="L287" i="3"/>
  <c r="J288" i="3"/>
  <c r="K288" i="3"/>
  <c r="L288" i="3"/>
  <c r="J289" i="3"/>
  <c r="K289" i="3"/>
  <c r="L289" i="3"/>
  <c r="O5" i="3"/>
  <c r="L5" i="3"/>
  <c r="K5" i="3"/>
  <c r="J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5" i="3"/>
  <c r="D12" i="2" l="1"/>
  <c r="K322" i="2"/>
  <c r="F322" i="2"/>
  <c r="E322" i="2"/>
  <c r="D322" i="2"/>
  <c r="K321" i="2"/>
  <c r="F321" i="2"/>
  <c r="E321" i="2"/>
  <c r="D321" i="2"/>
  <c r="K320" i="2"/>
  <c r="I320" i="2"/>
  <c r="M320" i="2" s="1"/>
  <c r="F320" i="2"/>
  <c r="E320" i="2"/>
  <c r="D320" i="2"/>
  <c r="G320" i="2" s="1"/>
  <c r="K319" i="2"/>
  <c r="G319" i="2"/>
  <c r="I319" i="2" s="1"/>
  <c r="M319" i="2" s="1"/>
  <c r="F319" i="2"/>
  <c r="E319" i="2"/>
  <c r="D319" i="2"/>
  <c r="K318" i="2"/>
  <c r="F318" i="2"/>
  <c r="E318" i="2"/>
  <c r="D318" i="2"/>
  <c r="G318" i="2" s="1"/>
  <c r="I318" i="2" s="1"/>
  <c r="M318" i="2" s="1"/>
  <c r="K317" i="2"/>
  <c r="F317" i="2"/>
  <c r="E317" i="2"/>
  <c r="D317" i="2"/>
  <c r="G317" i="2" s="1"/>
  <c r="I317" i="2" s="1"/>
  <c r="M317" i="2" s="1"/>
  <c r="K316" i="2"/>
  <c r="I316" i="2"/>
  <c r="M316" i="2" s="1"/>
  <c r="F316" i="2"/>
  <c r="E316" i="2"/>
  <c r="D316" i="2"/>
  <c r="G316" i="2" s="1"/>
  <c r="K315" i="2"/>
  <c r="G315" i="2"/>
  <c r="I315" i="2" s="1"/>
  <c r="M315" i="2" s="1"/>
  <c r="F315" i="2"/>
  <c r="E315" i="2"/>
  <c r="D315" i="2"/>
  <c r="K314" i="2"/>
  <c r="F314" i="2"/>
  <c r="E314" i="2"/>
  <c r="D314" i="2"/>
  <c r="G314" i="2" s="1"/>
  <c r="I314" i="2" s="1"/>
  <c r="M314" i="2" s="1"/>
  <c r="K313" i="2"/>
  <c r="F313" i="2"/>
  <c r="E313" i="2"/>
  <c r="D313" i="2"/>
  <c r="G313" i="2" s="1"/>
  <c r="I313" i="2" s="1"/>
  <c r="K312" i="2"/>
  <c r="F312" i="2"/>
  <c r="E312" i="2"/>
  <c r="D312" i="2"/>
  <c r="G312" i="2" s="1"/>
  <c r="I312" i="2" s="1"/>
  <c r="M312" i="2" s="1"/>
  <c r="K311" i="2"/>
  <c r="G311" i="2"/>
  <c r="I311" i="2" s="1"/>
  <c r="M311" i="2" s="1"/>
  <c r="F311" i="2"/>
  <c r="E311" i="2"/>
  <c r="D311" i="2"/>
  <c r="K310" i="2"/>
  <c r="F310" i="2"/>
  <c r="E310" i="2"/>
  <c r="D310" i="2"/>
  <c r="K309" i="2"/>
  <c r="F309" i="2"/>
  <c r="E309" i="2"/>
  <c r="D309" i="2"/>
  <c r="G309" i="2" s="1"/>
  <c r="I309" i="2" s="1"/>
  <c r="K308" i="2"/>
  <c r="F308" i="2"/>
  <c r="E308" i="2"/>
  <c r="D308" i="2"/>
  <c r="G308" i="2" s="1"/>
  <c r="I308" i="2" s="1"/>
  <c r="M308" i="2" s="1"/>
  <c r="K307" i="2"/>
  <c r="G307" i="2"/>
  <c r="I307" i="2" s="1"/>
  <c r="M307" i="2" s="1"/>
  <c r="F307" i="2"/>
  <c r="E307" i="2"/>
  <c r="D307" i="2"/>
  <c r="K306" i="2"/>
  <c r="F306" i="2"/>
  <c r="E306" i="2"/>
  <c r="D306" i="2"/>
  <c r="K305" i="2"/>
  <c r="F305" i="2"/>
  <c r="E305" i="2"/>
  <c r="D305" i="2"/>
  <c r="K304" i="2"/>
  <c r="I304" i="2"/>
  <c r="M304" i="2" s="1"/>
  <c r="F304" i="2"/>
  <c r="E304" i="2"/>
  <c r="D304" i="2"/>
  <c r="G304" i="2" s="1"/>
  <c r="K303" i="2"/>
  <c r="G303" i="2"/>
  <c r="I303" i="2" s="1"/>
  <c r="M303" i="2" s="1"/>
  <c r="F303" i="2"/>
  <c r="E303" i="2"/>
  <c r="D303" i="2"/>
  <c r="K302" i="2"/>
  <c r="F302" i="2"/>
  <c r="E302" i="2"/>
  <c r="D302" i="2"/>
  <c r="G302" i="2" s="1"/>
  <c r="I302" i="2" s="1"/>
  <c r="M302" i="2" s="1"/>
  <c r="K301" i="2"/>
  <c r="F301" i="2"/>
  <c r="E301" i="2"/>
  <c r="D301" i="2"/>
  <c r="G301" i="2" s="1"/>
  <c r="I301" i="2" s="1"/>
  <c r="M301" i="2" s="1"/>
  <c r="K300" i="2"/>
  <c r="I300" i="2"/>
  <c r="M300" i="2" s="1"/>
  <c r="F300" i="2"/>
  <c r="E300" i="2"/>
  <c r="D300" i="2"/>
  <c r="G300" i="2" s="1"/>
  <c r="K299" i="2"/>
  <c r="G299" i="2"/>
  <c r="I299" i="2" s="1"/>
  <c r="M299" i="2" s="1"/>
  <c r="F299" i="2"/>
  <c r="E299" i="2"/>
  <c r="D299" i="2"/>
  <c r="K298" i="2"/>
  <c r="F298" i="2"/>
  <c r="E298" i="2"/>
  <c r="D298" i="2"/>
  <c r="G298" i="2" s="1"/>
  <c r="I298" i="2" s="1"/>
  <c r="M298" i="2" s="1"/>
  <c r="K297" i="2"/>
  <c r="F297" i="2"/>
  <c r="E297" i="2"/>
  <c r="D297" i="2"/>
  <c r="G297" i="2" s="1"/>
  <c r="I297" i="2" s="1"/>
  <c r="K296" i="2"/>
  <c r="F296" i="2"/>
  <c r="E296" i="2"/>
  <c r="D296" i="2"/>
  <c r="G296" i="2" s="1"/>
  <c r="I296" i="2" s="1"/>
  <c r="M296" i="2" s="1"/>
  <c r="K295" i="2"/>
  <c r="G295" i="2"/>
  <c r="I295" i="2" s="1"/>
  <c r="M295" i="2" s="1"/>
  <c r="F295" i="2"/>
  <c r="E295" i="2"/>
  <c r="D295" i="2"/>
  <c r="K294" i="2"/>
  <c r="F294" i="2"/>
  <c r="E294" i="2"/>
  <c r="D294" i="2"/>
  <c r="K293" i="2"/>
  <c r="F293" i="2"/>
  <c r="E293" i="2"/>
  <c r="D293" i="2"/>
  <c r="G293" i="2" s="1"/>
  <c r="I293" i="2" s="1"/>
  <c r="K292" i="2"/>
  <c r="I292" i="2"/>
  <c r="M292" i="2" s="1"/>
  <c r="F292" i="2"/>
  <c r="E292" i="2"/>
  <c r="D292" i="2"/>
  <c r="G292" i="2" s="1"/>
  <c r="K291" i="2"/>
  <c r="G291" i="2"/>
  <c r="I291" i="2" s="1"/>
  <c r="M291" i="2" s="1"/>
  <c r="F291" i="2"/>
  <c r="E291" i="2"/>
  <c r="D291" i="2"/>
  <c r="K290" i="2"/>
  <c r="F290" i="2"/>
  <c r="E290" i="2"/>
  <c r="D290" i="2"/>
  <c r="K289" i="2"/>
  <c r="F289" i="2"/>
  <c r="E289" i="2"/>
  <c r="D289" i="2"/>
  <c r="K288" i="2"/>
  <c r="I288" i="2"/>
  <c r="M288" i="2" s="1"/>
  <c r="F288" i="2"/>
  <c r="E288" i="2"/>
  <c r="D288" i="2"/>
  <c r="G288" i="2" s="1"/>
  <c r="K287" i="2"/>
  <c r="G287" i="2"/>
  <c r="I287" i="2" s="1"/>
  <c r="M287" i="2" s="1"/>
  <c r="F287" i="2"/>
  <c r="E287" i="2"/>
  <c r="D287" i="2"/>
  <c r="K286" i="2"/>
  <c r="F286" i="2"/>
  <c r="E286" i="2"/>
  <c r="D286" i="2"/>
  <c r="K285" i="2"/>
  <c r="F285" i="2"/>
  <c r="E285" i="2"/>
  <c r="D285" i="2"/>
  <c r="K284" i="2"/>
  <c r="G284" i="2"/>
  <c r="I284" i="2" s="1"/>
  <c r="M284" i="2" s="1"/>
  <c r="F284" i="2"/>
  <c r="E284" i="2"/>
  <c r="D284" i="2"/>
  <c r="M283" i="2"/>
  <c r="K283" i="2"/>
  <c r="F283" i="2"/>
  <c r="G283" i="2" s="1"/>
  <c r="I283" i="2" s="1"/>
  <c r="E283" i="2"/>
  <c r="D283" i="2"/>
  <c r="K282" i="2"/>
  <c r="F282" i="2"/>
  <c r="E282" i="2"/>
  <c r="D282" i="2"/>
  <c r="K281" i="2"/>
  <c r="I281" i="2"/>
  <c r="M281" i="2" s="1"/>
  <c r="F281" i="2"/>
  <c r="E281" i="2"/>
  <c r="D281" i="2"/>
  <c r="G281" i="2" s="1"/>
  <c r="K280" i="2"/>
  <c r="G280" i="2"/>
  <c r="I280" i="2" s="1"/>
  <c r="M280" i="2" s="1"/>
  <c r="F280" i="2"/>
  <c r="E280" i="2"/>
  <c r="D280" i="2"/>
  <c r="K279" i="2"/>
  <c r="G279" i="2"/>
  <c r="I279" i="2" s="1"/>
  <c r="M279" i="2" s="1"/>
  <c r="F279" i="2"/>
  <c r="E279" i="2"/>
  <c r="D279" i="2"/>
  <c r="K278" i="2"/>
  <c r="F278" i="2"/>
  <c r="E278" i="2"/>
  <c r="D278" i="2"/>
  <c r="G278" i="2" s="1"/>
  <c r="I278" i="2" s="1"/>
  <c r="M278" i="2" s="1"/>
  <c r="K277" i="2"/>
  <c r="F277" i="2"/>
  <c r="E277" i="2"/>
  <c r="D277" i="2"/>
  <c r="K276" i="2"/>
  <c r="G276" i="2"/>
  <c r="I276" i="2" s="1"/>
  <c r="M276" i="2" s="1"/>
  <c r="F276" i="2"/>
  <c r="E276" i="2"/>
  <c r="D276" i="2"/>
  <c r="M275" i="2"/>
  <c r="K275" i="2"/>
  <c r="F275" i="2"/>
  <c r="G275" i="2" s="1"/>
  <c r="I275" i="2" s="1"/>
  <c r="E275" i="2"/>
  <c r="D275" i="2"/>
  <c r="K274" i="2"/>
  <c r="F274" i="2"/>
  <c r="E274" i="2"/>
  <c r="D274" i="2"/>
  <c r="K273" i="2"/>
  <c r="F273" i="2"/>
  <c r="E273" i="2"/>
  <c r="D273" i="2"/>
  <c r="G273" i="2" s="1"/>
  <c r="I273" i="2" s="1"/>
  <c r="M273" i="2" s="1"/>
  <c r="K272" i="2"/>
  <c r="G272" i="2"/>
  <c r="I272" i="2" s="1"/>
  <c r="M272" i="2" s="1"/>
  <c r="F272" i="2"/>
  <c r="E272" i="2"/>
  <c r="D272" i="2"/>
  <c r="K271" i="2"/>
  <c r="G271" i="2"/>
  <c r="I271" i="2" s="1"/>
  <c r="M271" i="2" s="1"/>
  <c r="F271" i="2"/>
  <c r="E271" i="2"/>
  <c r="D271" i="2"/>
  <c r="K270" i="2"/>
  <c r="F270" i="2"/>
  <c r="E270" i="2"/>
  <c r="D270" i="2"/>
  <c r="G270" i="2" s="1"/>
  <c r="I270" i="2" s="1"/>
  <c r="M270" i="2" s="1"/>
  <c r="K269" i="2"/>
  <c r="F269" i="2"/>
  <c r="E269" i="2"/>
  <c r="D269" i="2"/>
  <c r="K268" i="2"/>
  <c r="G268" i="2"/>
  <c r="I268" i="2" s="1"/>
  <c r="M268" i="2" s="1"/>
  <c r="F268" i="2"/>
  <c r="E268" i="2"/>
  <c r="D268" i="2"/>
  <c r="K267" i="2"/>
  <c r="F267" i="2"/>
  <c r="G267" i="2" s="1"/>
  <c r="I267" i="2" s="1"/>
  <c r="M267" i="2" s="1"/>
  <c r="E267" i="2"/>
  <c r="D267" i="2"/>
  <c r="K266" i="2"/>
  <c r="F266" i="2"/>
  <c r="E266" i="2"/>
  <c r="D266" i="2"/>
  <c r="K265" i="2"/>
  <c r="I265" i="2"/>
  <c r="M265" i="2" s="1"/>
  <c r="F265" i="2"/>
  <c r="E265" i="2"/>
  <c r="D265" i="2"/>
  <c r="G265" i="2" s="1"/>
  <c r="K264" i="2"/>
  <c r="F264" i="2"/>
  <c r="E264" i="2"/>
  <c r="D264" i="2"/>
  <c r="G264" i="2" s="1"/>
  <c r="I264" i="2" s="1"/>
  <c r="M264" i="2" s="1"/>
  <c r="K263" i="2"/>
  <c r="G263" i="2"/>
  <c r="I263" i="2" s="1"/>
  <c r="M263" i="2" s="1"/>
  <c r="F263" i="2"/>
  <c r="E263" i="2"/>
  <c r="D263" i="2"/>
  <c r="K262" i="2"/>
  <c r="F262" i="2"/>
  <c r="E262" i="2"/>
  <c r="G262" i="2" s="1"/>
  <c r="I262" i="2" s="1"/>
  <c r="M262" i="2" s="1"/>
  <c r="D262" i="2"/>
  <c r="K261" i="2"/>
  <c r="F261" i="2"/>
  <c r="E261" i="2"/>
  <c r="D261" i="2"/>
  <c r="K260" i="2"/>
  <c r="G260" i="2"/>
  <c r="I260" i="2" s="1"/>
  <c r="M260" i="2" s="1"/>
  <c r="F260" i="2"/>
  <c r="E260" i="2"/>
  <c r="D260" i="2"/>
  <c r="M259" i="2"/>
  <c r="K259" i="2"/>
  <c r="F259" i="2"/>
  <c r="G259" i="2" s="1"/>
  <c r="I259" i="2" s="1"/>
  <c r="E259" i="2"/>
  <c r="D259" i="2"/>
  <c r="K258" i="2"/>
  <c r="F258" i="2"/>
  <c r="E258" i="2"/>
  <c r="D258" i="2"/>
  <c r="K257" i="2"/>
  <c r="I257" i="2"/>
  <c r="M257" i="2" s="1"/>
  <c r="F257" i="2"/>
  <c r="E257" i="2"/>
  <c r="D257" i="2"/>
  <c r="G257" i="2" s="1"/>
  <c r="K256" i="2"/>
  <c r="F256" i="2"/>
  <c r="E256" i="2"/>
  <c r="D256" i="2"/>
  <c r="G256" i="2" s="1"/>
  <c r="I256" i="2" s="1"/>
  <c r="M256" i="2" s="1"/>
  <c r="K255" i="2"/>
  <c r="G255" i="2"/>
  <c r="I255" i="2" s="1"/>
  <c r="M255" i="2" s="1"/>
  <c r="F255" i="2"/>
  <c r="E255" i="2"/>
  <c r="D255" i="2"/>
  <c r="M254" i="2"/>
  <c r="K254" i="2"/>
  <c r="F254" i="2"/>
  <c r="E254" i="2"/>
  <c r="G254" i="2" s="1"/>
  <c r="I254" i="2" s="1"/>
  <c r="D254" i="2"/>
  <c r="K253" i="2"/>
  <c r="F253" i="2"/>
  <c r="E253" i="2"/>
  <c r="D253" i="2"/>
  <c r="K252" i="2"/>
  <c r="G252" i="2"/>
  <c r="I252" i="2" s="1"/>
  <c r="M252" i="2" s="1"/>
  <c r="F252" i="2"/>
  <c r="E252" i="2"/>
  <c r="D252" i="2"/>
  <c r="K251" i="2"/>
  <c r="F251" i="2"/>
  <c r="G251" i="2" s="1"/>
  <c r="I251" i="2" s="1"/>
  <c r="M251" i="2" s="1"/>
  <c r="E251" i="2"/>
  <c r="D251" i="2"/>
  <c r="K250" i="2"/>
  <c r="F250" i="2"/>
  <c r="E250" i="2"/>
  <c r="D250" i="2"/>
  <c r="K249" i="2"/>
  <c r="I249" i="2"/>
  <c r="M249" i="2" s="1"/>
  <c r="F249" i="2"/>
  <c r="E249" i="2"/>
  <c r="D249" i="2"/>
  <c r="G249" i="2" s="1"/>
  <c r="K248" i="2"/>
  <c r="F248" i="2"/>
  <c r="E248" i="2"/>
  <c r="D248" i="2"/>
  <c r="G248" i="2" s="1"/>
  <c r="I248" i="2" s="1"/>
  <c r="M248" i="2" s="1"/>
  <c r="K247" i="2"/>
  <c r="G247" i="2"/>
  <c r="I247" i="2" s="1"/>
  <c r="M247" i="2" s="1"/>
  <c r="F247" i="2"/>
  <c r="E247" i="2"/>
  <c r="D247" i="2"/>
  <c r="K246" i="2"/>
  <c r="F246" i="2"/>
  <c r="E246" i="2"/>
  <c r="G246" i="2" s="1"/>
  <c r="I246" i="2" s="1"/>
  <c r="M246" i="2" s="1"/>
  <c r="D246" i="2"/>
  <c r="K245" i="2"/>
  <c r="F245" i="2"/>
  <c r="E245" i="2"/>
  <c r="D245" i="2"/>
  <c r="K244" i="2"/>
  <c r="G244" i="2"/>
  <c r="I244" i="2" s="1"/>
  <c r="M244" i="2" s="1"/>
  <c r="F244" i="2"/>
  <c r="E244" i="2"/>
  <c r="D244" i="2"/>
  <c r="M243" i="2"/>
  <c r="K243" i="2"/>
  <c r="F243" i="2"/>
  <c r="G243" i="2" s="1"/>
  <c r="I243" i="2" s="1"/>
  <c r="E243" i="2"/>
  <c r="D243" i="2"/>
  <c r="K242" i="2"/>
  <c r="F242" i="2"/>
  <c r="E242" i="2"/>
  <c r="D242" i="2"/>
  <c r="K241" i="2"/>
  <c r="F241" i="2"/>
  <c r="E241" i="2"/>
  <c r="D241" i="2"/>
  <c r="G241" i="2" s="1"/>
  <c r="I241" i="2" s="1"/>
  <c r="M241" i="2" s="1"/>
  <c r="K240" i="2"/>
  <c r="F240" i="2"/>
  <c r="E240" i="2"/>
  <c r="D240" i="2"/>
  <c r="G240" i="2" s="1"/>
  <c r="I240" i="2" s="1"/>
  <c r="M240" i="2" s="1"/>
  <c r="K239" i="2"/>
  <c r="G239" i="2"/>
  <c r="I239" i="2" s="1"/>
  <c r="M239" i="2" s="1"/>
  <c r="F239" i="2"/>
  <c r="E239" i="2"/>
  <c r="D239" i="2"/>
  <c r="M238" i="2"/>
  <c r="K238" i="2"/>
  <c r="F238" i="2"/>
  <c r="E238" i="2"/>
  <c r="G238" i="2" s="1"/>
  <c r="I238" i="2" s="1"/>
  <c r="D238" i="2"/>
  <c r="K237" i="2"/>
  <c r="F237" i="2"/>
  <c r="E237" i="2"/>
  <c r="D237" i="2"/>
  <c r="K236" i="2"/>
  <c r="F236" i="2"/>
  <c r="E236" i="2"/>
  <c r="D236" i="2"/>
  <c r="G236" i="2" s="1"/>
  <c r="I236" i="2" s="1"/>
  <c r="M236" i="2" s="1"/>
  <c r="K235" i="2"/>
  <c r="F235" i="2"/>
  <c r="G235" i="2" s="1"/>
  <c r="I235" i="2" s="1"/>
  <c r="M235" i="2" s="1"/>
  <c r="E235" i="2"/>
  <c r="D235" i="2"/>
  <c r="K234" i="2"/>
  <c r="F234" i="2"/>
  <c r="E234" i="2"/>
  <c r="D234" i="2"/>
  <c r="K233" i="2"/>
  <c r="I233" i="2"/>
  <c r="M233" i="2" s="1"/>
  <c r="F233" i="2"/>
  <c r="E233" i="2"/>
  <c r="D233" i="2"/>
  <c r="G233" i="2" s="1"/>
  <c r="K232" i="2"/>
  <c r="F232" i="2"/>
  <c r="E232" i="2"/>
  <c r="D232" i="2"/>
  <c r="G232" i="2" s="1"/>
  <c r="I232" i="2" s="1"/>
  <c r="M232" i="2" s="1"/>
  <c r="K231" i="2"/>
  <c r="G231" i="2"/>
  <c r="I231" i="2" s="1"/>
  <c r="M231" i="2" s="1"/>
  <c r="F231" i="2"/>
  <c r="E231" i="2"/>
  <c r="D231" i="2"/>
  <c r="K230" i="2"/>
  <c r="F230" i="2"/>
  <c r="E230" i="2"/>
  <c r="G230" i="2" s="1"/>
  <c r="I230" i="2" s="1"/>
  <c r="M230" i="2" s="1"/>
  <c r="D230" i="2"/>
  <c r="K229" i="2"/>
  <c r="F229" i="2"/>
  <c r="E229" i="2"/>
  <c r="D229" i="2"/>
  <c r="K228" i="2"/>
  <c r="G228" i="2"/>
  <c r="I228" i="2" s="1"/>
  <c r="M228" i="2" s="1"/>
  <c r="F228" i="2"/>
  <c r="E228" i="2"/>
  <c r="D228" i="2"/>
  <c r="M227" i="2"/>
  <c r="K227" i="2"/>
  <c r="F227" i="2"/>
  <c r="G227" i="2" s="1"/>
  <c r="I227" i="2" s="1"/>
  <c r="E227" i="2"/>
  <c r="D227" i="2"/>
  <c r="K226" i="2"/>
  <c r="F226" i="2"/>
  <c r="E226" i="2"/>
  <c r="D226" i="2"/>
  <c r="K225" i="2"/>
  <c r="F225" i="2"/>
  <c r="E225" i="2"/>
  <c r="D225" i="2"/>
  <c r="G225" i="2" s="1"/>
  <c r="I225" i="2" s="1"/>
  <c r="M225" i="2" s="1"/>
  <c r="K224" i="2"/>
  <c r="F224" i="2"/>
  <c r="E224" i="2"/>
  <c r="D224" i="2"/>
  <c r="G224" i="2" s="1"/>
  <c r="I224" i="2" s="1"/>
  <c r="M224" i="2" s="1"/>
  <c r="K223" i="2"/>
  <c r="G223" i="2"/>
  <c r="I223" i="2" s="1"/>
  <c r="M223" i="2" s="1"/>
  <c r="F223" i="2"/>
  <c r="E223" i="2"/>
  <c r="D223" i="2"/>
  <c r="M222" i="2"/>
  <c r="K222" i="2"/>
  <c r="F222" i="2"/>
  <c r="E222" i="2"/>
  <c r="G222" i="2" s="1"/>
  <c r="I222" i="2" s="1"/>
  <c r="D222" i="2"/>
  <c r="K221" i="2"/>
  <c r="F221" i="2"/>
  <c r="E221" i="2"/>
  <c r="D221" i="2"/>
  <c r="K220" i="2"/>
  <c r="F220" i="2"/>
  <c r="E220" i="2"/>
  <c r="D220" i="2"/>
  <c r="G220" i="2" s="1"/>
  <c r="I220" i="2" s="1"/>
  <c r="M220" i="2" s="1"/>
  <c r="K219" i="2"/>
  <c r="F219" i="2"/>
  <c r="G219" i="2" s="1"/>
  <c r="I219" i="2" s="1"/>
  <c r="M219" i="2" s="1"/>
  <c r="E219" i="2"/>
  <c r="D219" i="2"/>
  <c r="K218" i="2"/>
  <c r="F218" i="2"/>
  <c r="E218" i="2"/>
  <c r="D218" i="2"/>
  <c r="K217" i="2"/>
  <c r="I217" i="2"/>
  <c r="M217" i="2" s="1"/>
  <c r="F217" i="2"/>
  <c r="E217" i="2"/>
  <c r="D217" i="2"/>
  <c r="G217" i="2" s="1"/>
  <c r="K216" i="2"/>
  <c r="F216" i="2"/>
  <c r="E216" i="2"/>
  <c r="D216" i="2"/>
  <c r="G216" i="2" s="1"/>
  <c r="I216" i="2" s="1"/>
  <c r="M216" i="2" s="1"/>
  <c r="K215" i="2"/>
  <c r="G215" i="2"/>
  <c r="I215" i="2" s="1"/>
  <c r="M215" i="2" s="1"/>
  <c r="F215" i="2"/>
  <c r="E215" i="2"/>
  <c r="D215" i="2"/>
  <c r="K214" i="2"/>
  <c r="F214" i="2"/>
  <c r="E214" i="2"/>
  <c r="G214" i="2" s="1"/>
  <c r="I214" i="2" s="1"/>
  <c r="M214" i="2" s="1"/>
  <c r="D214" i="2"/>
  <c r="K213" i="2"/>
  <c r="F213" i="2"/>
  <c r="E213" i="2"/>
  <c r="D213" i="2"/>
  <c r="K212" i="2"/>
  <c r="G212" i="2"/>
  <c r="I212" i="2" s="1"/>
  <c r="M212" i="2" s="1"/>
  <c r="F212" i="2"/>
  <c r="E212" i="2"/>
  <c r="D212" i="2"/>
  <c r="M211" i="2"/>
  <c r="K211" i="2"/>
  <c r="F211" i="2"/>
  <c r="G211" i="2" s="1"/>
  <c r="I211" i="2" s="1"/>
  <c r="E211" i="2"/>
  <c r="D211" i="2"/>
  <c r="K210" i="2"/>
  <c r="F210" i="2"/>
  <c r="E210" i="2"/>
  <c r="D210" i="2"/>
  <c r="K209" i="2"/>
  <c r="F209" i="2"/>
  <c r="E209" i="2"/>
  <c r="D209" i="2"/>
  <c r="G209" i="2" s="1"/>
  <c r="I209" i="2" s="1"/>
  <c r="M209" i="2" s="1"/>
  <c r="K208" i="2"/>
  <c r="F208" i="2"/>
  <c r="G208" i="2" s="1"/>
  <c r="I208" i="2" s="1"/>
  <c r="M208" i="2" s="1"/>
  <c r="E208" i="2"/>
  <c r="D208" i="2"/>
  <c r="K207" i="2"/>
  <c r="F207" i="2"/>
  <c r="E207" i="2"/>
  <c r="D207" i="2"/>
  <c r="G207" i="2" s="1"/>
  <c r="I207" i="2" s="1"/>
  <c r="M207" i="2" s="1"/>
  <c r="K206" i="2"/>
  <c r="F206" i="2"/>
  <c r="E206" i="2"/>
  <c r="D206" i="2"/>
  <c r="G206" i="2" s="1"/>
  <c r="I206" i="2" s="1"/>
  <c r="M206" i="2" s="1"/>
  <c r="K205" i="2"/>
  <c r="G205" i="2"/>
  <c r="I205" i="2" s="1"/>
  <c r="M205" i="2" s="1"/>
  <c r="F205" i="2"/>
  <c r="E205" i="2"/>
  <c r="D205" i="2"/>
  <c r="M204" i="2"/>
  <c r="K204" i="2"/>
  <c r="G204" i="2"/>
  <c r="I204" i="2" s="1"/>
  <c r="F204" i="2"/>
  <c r="E204" i="2"/>
  <c r="D204" i="2"/>
  <c r="K203" i="2"/>
  <c r="F203" i="2"/>
  <c r="E203" i="2"/>
  <c r="D203" i="2"/>
  <c r="K202" i="2"/>
  <c r="F202" i="2"/>
  <c r="E202" i="2"/>
  <c r="D202" i="2"/>
  <c r="K201" i="2"/>
  <c r="I201" i="2"/>
  <c r="M201" i="2" s="1"/>
  <c r="F201" i="2"/>
  <c r="E201" i="2"/>
  <c r="D201" i="2"/>
  <c r="G201" i="2" s="1"/>
  <c r="K200" i="2"/>
  <c r="F200" i="2"/>
  <c r="G200" i="2" s="1"/>
  <c r="I200" i="2" s="1"/>
  <c r="M200" i="2" s="1"/>
  <c r="E200" i="2"/>
  <c r="D200" i="2"/>
  <c r="K199" i="2"/>
  <c r="F199" i="2"/>
  <c r="E199" i="2"/>
  <c r="D199" i="2"/>
  <c r="G199" i="2" s="1"/>
  <c r="I199" i="2" s="1"/>
  <c r="M199" i="2" s="1"/>
  <c r="K198" i="2"/>
  <c r="F198" i="2"/>
  <c r="E198" i="2"/>
  <c r="D198" i="2"/>
  <c r="G198" i="2" s="1"/>
  <c r="I198" i="2" s="1"/>
  <c r="K197" i="2"/>
  <c r="G197" i="2"/>
  <c r="I197" i="2" s="1"/>
  <c r="M197" i="2" s="1"/>
  <c r="F197" i="2"/>
  <c r="E197" i="2"/>
  <c r="D197" i="2"/>
  <c r="M196" i="2"/>
  <c r="K196" i="2"/>
  <c r="G196" i="2"/>
  <c r="I196" i="2" s="1"/>
  <c r="F196" i="2"/>
  <c r="E196" i="2"/>
  <c r="D196" i="2"/>
  <c r="K195" i="2"/>
  <c r="F195" i="2"/>
  <c r="E195" i="2"/>
  <c r="D195" i="2"/>
  <c r="K194" i="2"/>
  <c r="F194" i="2"/>
  <c r="E194" i="2"/>
  <c r="D194" i="2"/>
  <c r="K193" i="2"/>
  <c r="F193" i="2"/>
  <c r="E193" i="2"/>
  <c r="D193" i="2"/>
  <c r="G193" i="2" s="1"/>
  <c r="I193" i="2" s="1"/>
  <c r="M193" i="2" s="1"/>
  <c r="K192" i="2"/>
  <c r="F192" i="2"/>
  <c r="G192" i="2" s="1"/>
  <c r="I192" i="2" s="1"/>
  <c r="M192" i="2" s="1"/>
  <c r="E192" i="2"/>
  <c r="D192" i="2"/>
  <c r="K191" i="2"/>
  <c r="F191" i="2"/>
  <c r="E191" i="2"/>
  <c r="D191" i="2"/>
  <c r="G191" i="2" s="1"/>
  <c r="I191" i="2" s="1"/>
  <c r="M191" i="2" s="1"/>
  <c r="K190" i="2"/>
  <c r="F190" i="2"/>
  <c r="E190" i="2"/>
  <c r="D190" i="2"/>
  <c r="G190" i="2" s="1"/>
  <c r="I190" i="2" s="1"/>
  <c r="K189" i="2"/>
  <c r="G189" i="2"/>
  <c r="I189" i="2" s="1"/>
  <c r="M189" i="2" s="1"/>
  <c r="F189" i="2"/>
  <c r="E189" i="2"/>
  <c r="D189" i="2"/>
  <c r="M188" i="2"/>
  <c r="K188" i="2"/>
  <c r="G188" i="2"/>
  <c r="I188" i="2" s="1"/>
  <c r="F188" i="2"/>
  <c r="E188" i="2"/>
  <c r="D188" i="2"/>
  <c r="K187" i="2"/>
  <c r="F187" i="2"/>
  <c r="E187" i="2"/>
  <c r="D187" i="2"/>
  <c r="K186" i="2"/>
  <c r="F186" i="2"/>
  <c r="E186" i="2"/>
  <c r="D186" i="2"/>
  <c r="K185" i="2"/>
  <c r="I185" i="2"/>
  <c r="M185" i="2" s="1"/>
  <c r="F185" i="2"/>
  <c r="E185" i="2"/>
  <c r="D185" i="2"/>
  <c r="G185" i="2" s="1"/>
  <c r="K184" i="2"/>
  <c r="F184" i="2"/>
  <c r="G184" i="2" s="1"/>
  <c r="I184" i="2" s="1"/>
  <c r="M184" i="2" s="1"/>
  <c r="E184" i="2"/>
  <c r="D184" i="2"/>
  <c r="K183" i="2"/>
  <c r="F183" i="2"/>
  <c r="E183" i="2"/>
  <c r="D183" i="2"/>
  <c r="G183" i="2" s="1"/>
  <c r="I183" i="2" s="1"/>
  <c r="M183" i="2" s="1"/>
  <c r="K182" i="2"/>
  <c r="F182" i="2"/>
  <c r="E182" i="2"/>
  <c r="D182" i="2"/>
  <c r="K181" i="2"/>
  <c r="G181" i="2"/>
  <c r="I181" i="2" s="1"/>
  <c r="M181" i="2" s="1"/>
  <c r="F181" i="2"/>
  <c r="E181" i="2"/>
  <c r="D181" i="2"/>
  <c r="M180" i="2"/>
  <c r="K180" i="2"/>
  <c r="G180" i="2"/>
  <c r="I180" i="2" s="1"/>
  <c r="F180" i="2"/>
  <c r="E180" i="2"/>
  <c r="D180" i="2"/>
  <c r="K179" i="2"/>
  <c r="F179" i="2"/>
  <c r="E179" i="2"/>
  <c r="D179" i="2"/>
  <c r="K178" i="2"/>
  <c r="G178" i="2"/>
  <c r="I178" i="2" s="1"/>
  <c r="M178" i="2" s="1"/>
  <c r="F178" i="2"/>
  <c r="E178" i="2"/>
  <c r="D178" i="2"/>
  <c r="K177" i="2"/>
  <c r="F177" i="2"/>
  <c r="G177" i="2" s="1"/>
  <c r="I177" i="2" s="1"/>
  <c r="M177" i="2" s="1"/>
  <c r="E177" i="2"/>
  <c r="D177" i="2"/>
  <c r="K176" i="2"/>
  <c r="F176" i="2"/>
  <c r="E176" i="2"/>
  <c r="G176" i="2" s="1"/>
  <c r="I176" i="2" s="1"/>
  <c r="M176" i="2" s="1"/>
  <c r="D176" i="2"/>
  <c r="K175" i="2"/>
  <c r="F175" i="2"/>
  <c r="E175" i="2"/>
  <c r="D175" i="2"/>
  <c r="K174" i="2"/>
  <c r="I174" i="2"/>
  <c r="M174" i="2" s="1"/>
  <c r="F174" i="2"/>
  <c r="E174" i="2"/>
  <c r="D174" i="2"/>
  <c r="G174" i="2" s="1"/>
  <c r="K173" i="2"/>
  <c r="G173" i="2"/>
  <c r="I173" i="2" s="1"/>
  <c r="M173" i="2" s="1"/>
  <c r="F173" i="2"/>
  <c r="E173" i="2"/>
  <c r="D173" i="2"/>
  <c r="K172" i="2"/>
  <c r="F172" i="2"/>
  <c r="E172" i="2"/>
  <c r="D172" i="2"/>
  <c r="K171" i="2"/>
  <c r="I171" i="2"/>
  <c r="M171" i="2" s="1"/>
  <c r="F171" i="2"/>
  <c r="E171" i="2"/>
  <c r="D171" i="2"/>
  <c r="G171" i="2" s="1"/>
  <c r="K170" i="2"/>
  <c r="F170" i="2"/>
  <c r="E170" i="2"/>
  <c r="D170" i="2"/>
  <c r="G170" i="2" s="1"/>
  <c r="I170" i="2" s="1"/>
  <c r="K169" i="2"/>
  <c r="F169" i="2"/>
  <c r="E169" i="2"/>
  <c r="D169" i="2"/>
  <c r="G169" i="2" s="1"/>
  <c r="I169" i="2" s="1"/>
  <c r="M169" i="2" s="1"/>
  <c r="K168" i="2"/>
  <c r="F168" i="2"/>
  <c r="G168" i="2" s="1"/>
  <c r="I168" i="2" s="1"/>
  <c r="M168" i="2" s="1"/>
  <c r="E168" i="2"/>
  <c r="D168" i="2"/>
  <c r="K167" i="2"/>
  <c r="F167" i="2"/>
  <c r="E167" i="2"/>
  <c r="D167" i="2"/>
  <c r="G167" i="2" s="1"/>
  <c r="I167" i="2" s="1"/>
  <c r="M167" i="2" s="1"/>
  <c r="K166" i="2"/>
  <c r="F166" i="2"/>
  <c r="E166" i="2"/>
  <c r="D166" i="2"/>
  <c r="G166" i="2" s="1"/>
  <c r="I166" i="2" s="1"/>
  <c r="M166" i="2" s="1"/>
  <c r="K165" i="2"/>
  <c r="F165" i="2"/>
  <c r="G165" i="2" s="1"/>
  <c r="I165" i="2" s="1"/>
  <c r="M165" i="2" s="1"/>
  <c r="E165" i="2"/>
  <c r="D165" i="2"/>
  <c r="K164" i="2"/>
  <c r="F164" i="2"/>
  <c r="E164" i="2"/>
  <c r="D164" i="2"/>
  <c r="G164" i="2" s="1"/>
  <c r="I164" i="2" s="1"/>
  <c r="M164" i="2" s="1"/>
  <c r="K163" i="2"/>
  <c r="F163" i="2"/>
  <c r="E163" i="2"/>
  <c r="D163" i="2"/>
  <c r="G163" i="2" s="1"/>
  <c r="I163" i="2" s="1"/>
  <c r="M163" i="2" s="1"/>
  <c r="K162" i="2"/>
  <c r="G162" i="2"/>
  <c r="I162" i="2" s="1"/>
  <c r="M162" i="2" s="1"/>
  <c r="F162" i="2"/>
  <c r="E162" i="2"/>
  <c r="D162" i="2"/>
  <c r="K161" i="2"/>
  <c r="F161" i="2"/>
  <c r="G161" i="2" s="1"/>
  <c r="I161" i="2" s="1"/>
  <c r="M161" i="2" s="1"/>
  <c r="E161" i="2"/>
  <c r="D161" i="2"/>
  <c r="K160" i="2"/>
  <c r="F160" i="2"/>
  <c r="E160" i="2"/>
  <c r="D160" i="2"/>
  <c r="K159" i="2"/>
  <c r="I159" i="2"/>
  <c r="M159" i="2" s="1"/>
  <c r="F159" i="2"/>
  <c r="E159" i="2"/>
  <c r="D159" i="2"/>
  <c r="G159" i="2" s="1"/>
  <c r="K158" i="2"/>
  <c r="F158" i="2"/>
  <c r="E158" i="2"/>
  <c r="D158" i="2"/>
  <c r="G158" i="2" s="1"/>
  <c r="I158" i="2" s="1"/>
  <c r="M158" i="2" s="1"/>
  <c r="K157" i="2"/>
  <c r="F157" i="2"/>
  <c r="G157" i="2" s="1"/>
  <c r="I157" i="2" s="1"/>
  <c r="M157" i="2" s="1"/>
  <c r="E157" i="2"/>
  <c r="D157" i="2"/>
  <c r="K156" i="2"/>
  <c r="F156" i="2"/>
  <c r="E156" i="2"/>
  <c r="D156" i="2"/>
  <c r="G156" i="2" s="1"/>
  <c r="I156" i="2" s="1"/>
  <c r="M156" i="2" s="1"/>
  <c r="K155" i="2"/>
  <c r="F155" i="2"/>
  <c r="E155" i="2"/>
  <c r="D155" i="2"/>
  <c r="G155" i="2" s="1"/>
  <c r="I155" i="2" s="1"/>
  <c r="M155" i="2" s="1"/>
  <c r="K154" i="2"/>
  <c r="G154" i="2"/>
  <c r="I154" i="2" s="1"/>
  <c r="M154" i="2" s="1"/>
  <c r="F154" i="2"/>
  <c r="E154" i="2"/>
  <c r="D154" i="2"/>
  <c r="K153" i="2"/>
  <c r="F153" i="2"/>
  <c r="G153" i="2" s="1"/>
  <c r="I153" i="2" s="1"/>
  <c r="M153" i="2" s="1"/>
  <c r="E153" i="2"/>
  <c r="D153" i="2"/>
  <c r="K152" i="2"/>
  <c r="F152" i="2"/>
  <c r="E152" i="2"/>
  <c r="D152" i="2"/>
  <c r="K151" i="2"/>
  <c r="I151" i="2"/>
  <c r="M151" i="2" s="1"/>
  <c r="F151" i="2"/>
  <c r="E151" i="2"/>
  <c r="D151" i="2"/>
  <c r="G151" i="2" s="1"/>
  <c r="K150" i="2"/>
  <c r="F150" i="2"/>
  <c r="E150" i="2"/>
  <c r="D150" i="2"/>
  <c r="G150" i="2" s="1"/>
  <c r="I150" i="2" s="1"/>
  <c r="M150" i="2" s="1"/>
  <c r="K149" i="2"/>
  <c r="F149" i="2"/>
  <c r="G149" i="2" s="1"/>
  <c r="I149" i="2" s="1"/>
  <c r="M149" i="2" s="1"/>
  <c r="E149" i="2"/>
  <c r="D149" i="2"/>
  <c r="K148" i="2"/>
  <c r="F148" i="2"/>
  <c r="E148" i="2"/>
  <c r="D148" i="2"/>
  <c r="G148" i="2" s="1"/>
  <c r="I148" i="2" s="1"/>
  <c r="M148" i="2" s="1"/>
  <c r="K147" i="2"/>
  <c r="F147" i="2"/>
  <c r="E147" i="2"/>
  <c r="D147" i="2"/>
  <c r="G147" i="2" s="1"/>
  <c r="I147" i="2" s="1"/>
  <c r="M147" i="2" s="1"/>
  <c r="K146" i="2"/>
  <c r="G146" i="2"/>
  <c r="I146" i="2" s="1"/>
  <c r="M146" i="2" s="1"/>
  <c r="F146" i="2"/>
  <c r="E146" i="2"/>
  <c r="D146" i="2"/>
  <c r="K145" i="2"/>
  <c r="F145" i="2"/>
  <c r="G145" i="2" s="1"/>
  <c r="I145" i="2" s="1"/>
  <c r="M145" i="2" s="1"/>
  <c r="E145" i="2"/>
  <c r="D145" i="2"/>
  <c r="K144" i="2"/>
  <c r="F144" i="2"/>
  <c r="E144" i="2"/>
  <c r="D144" i="2"/>
  <c r="K143" i="2"/>
  <c r="I143" i="2"/>
  <c r="M143" i="2" s="1"/>
  <c r="F143" i="2"/>
  <c r="E143" i="2"/>
  <c r="D143" i="2"/>
  <c r="G143" i="2" s="1"/>
  <c r="K142" i="2"/>
  <c r="F142" i="2"/>
  <c r="E142" i="2"/>
  <c r="D142" i="2"/>
  <c r="G142" i="2" s="1"/>
  <c r="I142" i="2" s="1"/>
  <c r="M142" i="2" s="1"/>
  <c r="K141" i="2"/>
  <c r="F141" i="2"/>
  <c r="G141" i="2" s="1"/>
  <c r="I141" i="2" s="1"/>
  <c r="M141" i="2" s="1"/>
  <c r="E141" i="2"/>
  <c r="D141" i="2"/>
  <c r="K140" i="2"/>
  <c r="F140" i="2"/>
  <c r="E140" i="2"/>
  <c r="D140" i="2"/>
  <c r="G140" i="2" s="1"/>
  <c r="I140" i="2" s="1"/>
  <c r="M140" i="2" s="1"/>
  <c r="K139" i="2"/>
  <c r="F139" i="2"/>
  <c r="E139" i="2"/>
  <c r="D139" i="2"/>
  <c r="G139" i="2" s="1"/>
  <c r="I139" i="2" s="1"/>
  <c r="M139" i="2" s="1"/>
  <c r="K138" i="2"/>
  <c r="G138" i="2"/>
  <c r="I138" i="2" s="1"/>
  <c r="M138" i="2" s="1"/>
  <c r="F138" i="2"/>
  <c r="E138" i="2"/>
  <c r="D138" i="2"/>
  <c r="K137" i="2"/>
  <c r="F137" i="2"/>
  <c r="G137" i="2" s="1"/>
  <c r="I137" i="2" s="1"/>
  <c r="M137" i="2" s="1"/>
  <c r="E137" i="2"/>
  <c r="D137" i="2"/>
  <c r="K136" i="2"/>
  <c r="F136" i="2"/>
  <c r="E136" i="2"/>
  <c r="D136" i="2"/>
  <c r="K135" i="2"/>
  <c r="I135" i="2"/>
  <c r="M135" i="2" s="1"/>
  <c r="F135" i="2"/>
  <c r="E135" i="2"/>
  <c r="D135" i="2"/>
  <c r="G135" i="2" s="1"/>
  <c r="K134" i="2"/>
  <c r="F134" i="2"/>
  <c r="E134" i="2"/>
  <c r="D134" i="2"/>
  <c r="G134" i="2" s="1"/>
  <c r="I134" i="2" s="1"/>
  <c r="M134" i="2" s="1"/>
  <c r="K133" i="2"/>
  <c r="F133" i="2"/>
  <c r="G133" i="2" s="1"/>
  <c r="I133" i="2" s="1"/>
  <c r="M133" i="2" s="1"/>
  <c r="E133" i="2"/>
  <c r="D133" i="2"/>
  <c r="K132" i="2"/>
  <c r="F132" i="2"/>
  <c r="E132" i="2"/>
  <c r="D132" i="2"/>
  <c r="G132" i="2" s="1"/>
  <c r="I132" i="2" s="1"/>
  <c r="M132" i="2" s="1"/>
  <c r="K131" i="2"/>
  <c r="F131" i="2"/>
  <c r="E131" i="2"/>
  <c r="D131" i="2"/>
  <c r="G131" i="2" s="1"/>
  <c r="I131" i="2" s="1"/>
  <c r="M131" i="2" s="1"/>
  <c r="K130" i="2"/>
  <c r="G130" i="2"/>
  <c r="I130" i="2" s="1"/>
  <c r="M130" i="2" s="1"/>
  <c r="F130" i="2"/>
  <c r="E130" i="2"/>
  <c r="D130" i="2"/>
  <c r="K129" i="2"/>
  <c r="F129" i="2"/>
  <c r="G129" i="2" s="1"/>
  <c r="I129" i="2" s="1"/>
  <c r="M129" i="2" s="1"/>
  <c r="E129" i="2"/>
  <c r="D129" i="2"/>
  <c r="K128" i="2"/>
  <c r="F128" i="2"/>
  <c r="E128" i="2"/>
  <c r="D128" i="2"/>
  <c r="K127" i="2"/>
  <c r="I127" i="2"/>
  <c r="M127" i="2" s="1"/>
  <c r="F127" i="2"/>
  <c r="E127" i="2"/>
  <c r="D127" i="2"/>
  <c r="G127" i="2" s="1"/>
  <c r="K126" i="2"/>
  <c r="F126" i="2"/>
  <c r="E126" i="2"/>
  <c r="D126" i="2"/>
  <c r="G126" i="2" s="1"/>
  <c r="I126" i="2" s="1"/>
  <c r="M126" i="2" s="1"/>
  <c r="K125" i="2"/>
  <c r="F125" i="2"/>
  <c r="G125" i="2" s="1"/>
  <c r="I125" i="2" s="1"/>
  <c r="M125" i="2" s="1"/>
  <c r="E125" i="2"/>
  <c r="D125" i="2"/>
  <c r="K124" i="2"/>
  <c r="F124" i="2"/>
  <c r="E124" i="2"/>
  <c r="D124" i="2"/>
  <c r="G124" i="2" s="1"/>
  <c r="I124" i="2" s="1"/>
  <c r="M124" i="2" s="1"/>
  <c r="K123" i="2"/>
  <c r="F123" i="2"/>
  <c r="E123" i="2"/>
  <c r="D123" i="2"/>
  <c r="G123" i="2" s="1"/>
  <c r="I123" i="2" s="1"/>
  <c r="M123" i="2" s="1"/>
  <c r="K122" i="2"/>
  <c r="G122" i="2"/>
  <c r="I122" i="2" s="1"/>
  <c r="M122" i="2" s="1"/>
  <c r="F122" i="2"/>
  <c r="E122" i="2"/>
  <c r="D122" i="2"/>
  <c r="K121" i="2"/>
  <c r="F121" i="2"/>
  <c r="G121" i="2" s="1"/>
  <c r="I121" i="2" s="1"/>
  <c r="M121" i="2" s="1"/>
  <c r="E121" i="2"/>
  <c r="D121" i="2"/>
  <c r="K120" i="2"/>
  <c r="F120" i="2"/>
  <c r="E120" i="2"/>
  <c r="D120" i="2"/>
  <c r="K119" i="2"/>
  <c r="I119" i="2"/>
  <c r="M119" i="2" s="1"/>
  <c r="F119" i="2"/>
  <c r="E119" i="2"/>
  <c r="D119" i="2"/>
  <c r="G119" i="2" s="1"/>
  <c r="K118" i="2"/>
  <c r="F118" i="2"/>
  <c r="E118" i="2"/>
  <c r="D118" i="2"/>
  <c r="G118" i="2" s="1"/>
  <c r="I118" i="2" s="1"/>
  <c r="M118" i="2" s="1"/>
  <c r="K117" i="2"/>
  <c r="F117" i="2"/>
  <c r="G117" i="2" s="1"/>
  <c r="I117" i="2" s="1"/>
  <c r="M117" i="2" s="1"/>
  <c r="E117" i="2"/>
  <c r="D117" i="2"/>
  <c r="K116" i="2"/>
  <c r="F116" i="2"/>
  <c r="E116" i="2"/>
  <c r="D116" i="2"/>
  <c r="G116" i="2" s="1"/>
  <c r="I116" i="2" s="1"/>
  <c r="M116" i="2" s="1"/>
  <c r="K115" i="2"/>
  <c r="F115" i="2"/>
  <c r="E115" i="2"/>
  <c r="D115" i="2"/>
  <c r="G115" i="2" s="1"/>
  <c r="I115" i="2" s="1"/>
  <c r="M115" i="2" s="1"/>
  <c r="K114" i="2"/>
  <c r="G114" i="2"/>
  <c r="I114" i="2" s="1"/>
  <c r="M114" i="2" s="1"/>
  <c r="F114" i="2"/>
  <c r="E114" i="2"/>
  <c r="D114" i="2"/>
  <c r="K113" i="2"/>
  <c r="F113" i="2"/>
  <c r="G113" i="2" s="1"/>
  <c r="I113" i="2" s="1"/>
  <c r="M113" i="2" s="1"/>
  <c r="E113" i="2"/>
  <c r="D113" i="2"/>
  <c r="K112" i="2"/>
  <c r="F112" i="2"/>
  <c r="E112" i="2"/>
  <c r="D112" i="2"/>
  <c r="K111" i="2"/>
  <c r="I111" i="2"/>
  <c r="M111" i="2" s="1"/>
  <c r="F111" i="2"/>
  <c r="E111" i="2"/>
  <c r="D111" i="2"/>
  <c r="G111" i="2" s="1"/>
  <c r="K110" i="2"/>
  <c r="F110" i="2"/>
  <c r="E110" i="2"/>
  <c r="D110" i="2"/>
  <c r="G110" i="2" s="1"/>
  <c r="I110" i="2" s="1"/>
  <c r="M110" i="2" s="1"/>
  <c r="K109" i="2"/>
  <c r="F109" i="2"/>
  <c r="G109" i="2" s="1"/>
  <c r="I109" i="2" s="1"/>
  <c r="M109" i="2" s="1"/>
  <c r="E109" i="2"/>
  <c r="D109" i="2"/>
  <c r="K108" i="2"/>
  <c r="F108" i="2"/>
  <c r="E108" i="2"/>
  <c r="D108" i="2"/>
  <c r="G108" i="2" s="1"/>
  <c r="I108" i="2" s="1"/>
  <c r="M108" i="2" s="1"/>
  <c r="K107" i="2"/>
  <c r="F107" i="2"/>
  <c r="E107" i="2"/>
  <c r="D107" i="2"/>
  <c r="G107" i="2" s="1"/>
  <c r="I107" i="2" s="1"/>
  <c r="M107" i="2" s="1"/>
  <c r="K106" i="2"/>
  <c r="G106" i="2"/>
  <c r="I106" i="2" s="1"/>
  <c r="M106" i="2" s="1"/>
  <c r="F106" i="2"/>
  <c r="E106" i="2"/>
  <c r="D106" i="2"/>
  <c r="K105" i="2"/>
  <c r="F105" i="2"/>
  <c r="E105" i="2"/>
  <c r="G105" i="2" s="1"/>
  <c r="I105" i="2" s="1"/>
  <c r="M105" i="2" s="1"/>
  <c r="D105" i="2"/>
  <c r="K104" i="2"/>
  <c r="I104" i="2"/>
  <c r="M104" i="2" s="1"/>
  <c r="F104" i="2"/>
  <c r="E104" i="2"/>
  <c r="D104" i="2"/>
  <c r="G104" i="2" s="1"/>
  <c r="K103" i="2"/>
  <c r="F103" i="2"/>
  <c r="E103" i="2"/>
  <c r="G103" i="2" s="1"/>
  <c r="I103" i="2" s="1"/>
  <c r="M103" i="2" s="1"/>
  <c r="D103" i="2"/>
  <c r="K102" i="2"/>
  <c r="F102" i="2"/>
  <c r="E102" i="2"/>
  <c r="D102" i="2"/>
  <c r="G102" i="2" s="1"/>
  <c r="I102" i="2" s="1"/>
  <c r="M102" i="2" s="1"/>
  <c r="K101" i="2"/>
  <c r="F101" i="2"/>
  <c r="G101" i="2" s="1"/>
  <c r="I101" i="2" s="1"/>
  <c r="M101" i="2" s="1"/>
  <c r="E101" i="2"/>
  <c r="D101" i="2"/>
  <c r="K100" i="2"/>
  <c r="F100" i="2"/>
  <c r="E100" i="2"/>
  <c r="D100" i="2"/>
  <c r="G100" i="2" s="1"/>
  <c r="I100" i="2" s="1"/>
  <c r="M100" i="2" s="1"/>
  <c r="K99" i="2"/>
  <c r="G99" i="2"/>
  <c r="I99" i="2" s="1"/>
  <c r="M99" i="2" s="1"/>
  <c r="F99" i="2"/>
  <c r="E99" i="2"/>
  <c r="D99" i="2"/>
  <c r="K98" i="2"/>
  <c r="F98" i="2"/>
  <c r="G98" i="2" s="1"/>
  <c r="I98" i="2" s="1"/>
  <c r="M98" i="2" s="1"/>
  <c r="E98" i="2"/>
  <c r="D98" i="2"/>
  <c r="K97" i="2"/>
  <c r="G97" i="2"/>
  <c r="I97" i="2" s="1"/>
  <c r="M97" i="2" s="1"/>
  <c r="F97" i="2"/>
  <c r="E97" i="2"/>
  <c r="D97" i="2"/>
  <c r="K96" i="2"/>
  <c r="F96" i="2"/>
  <c r="E96" i="2"/>
  <c r="D96" i="2"/>
  <c r="K95" i="2"/>
  <c r="G95" i="2"/>
  <c r="I95" i="2" s="1"/>
  <c r="M95" i="2" s="1"/>
  <c r="F95" i="2"/>
  <c r="E95" i="2"/>
  <c r="D95" i="2"/>
  <c r="K94" i="2"/>
  <c r="F94" i="2"/>
  <c r="G94" i="2" s="1"/>
  <c r="I94" i="2" s="1"/>
  <c r="M94" i="2" s="1"/>
  <c r="E94" i="2"/>
  <c r="D94" i="2"/>
  <c r="K93" i="2"/>
  <c r="F93" i="2"/>
  <c r="E93" i="2"/>
  <c r="G93" i="2" s="1"/>
  <c r="I93" i="2" s="1"/>
  <c r="M93" i="2" s="1"/>
  <c r="D93" i="2"/>
  <c r="K92" i="2"/>
  <c r="F92" i="2"/>
  <c r="E92" i="2"/>
  <c r="D92" i="2"/>
  <c r="K91" i="2"/>
  <c r="F91" i="2"/>
  <c r="E91" i="2"/>
  <c r="D91" i="2"/>
  <c r="G91" i="2" s="1"/>
  <c r="I91" i="2" s="1"/>
  <c r="M91" i="2" s="1"/>
  <c r="K90" i="2"/>
  <c r="G90" i="2"/>
  <c r="I90" i="2" s="1"/>
  <c r="M90" i="2" s="1"/>
  <c r="F90" i="2"/>
  <c r="E90" i="2"/>
  <c r="D90" i="2"/>
  <c r="K89" i="2"/>
  <c r="F89" i="2"/>
  <c r="E89" i="2"/>
  <c r="G89" i="2" s="1"/>
  <c r="I89" i="2" s="1"/>
  <c r="M89" i="2" s="1"/>
  <c r="D89" i="2"/>
  <c r="K88" i="2"/>
  <c r="I88" i="2"/>
  <c r="M88" i="2" s="1"/>
  <c r="F88" i="2"/>
  <c r="E88" i="2"/>
  <c r="D88" i="2"/>
  <c r="G88" i="2" s="1"/>
  <c r="K87" i="2"/>
  <c r="F87" i="2"/>
  <c r="E87" i="2"/>
  <c r="G87" i="2" s="1"/>
  <c r="I87" i="2" s="1"/>
  <c r="M87" i="2" s="1"/>
  <c r="D87" i="2"/>
  <c r="K86" i="2"/>
  <c r="F86" i="2"/>
  <c r="E86" i="2"/>
  <c r="D86" i="2"/>
  <c r="G86" i="2" s="1"/>
  <c r="I86" i="2" s="1"/>
  <c r="M86" i="2" s="1"/>
  <c r="K85" i="2"/>
  <c r="F85" i="2"/>
  <c r="G85" i="2" s="1"/>
  <c r="I85" i="2" s="1"/>
  <c r="M85" i="2" s="1"/>
  <c r="E85" i="2"/>
  <c r="D85" i="2"/>
  <c r="K84" i="2"/>
  <c r="F84" i="2"/>
  <c r="E84" i="2"/>
  <c r="D84" i="2"/>
  <c r="G84" i="2" s="1"/>
  <c r="I84" i="2" s="1"/>
  <c r="M84" i="2" s="1"/>
  <c r="K83" i="2"/>
  <c r="G83" i="2"/>
  <c r="I83" i="2" s="1"/>
  <c r="M83" i="2" s="1"/>
  <c r="F83" i="2"/>
  <c r="E83" i="2"/>
  <c r="D83" i="2"/>
  <c r="K82" i="2"/>
  <c r="F82" i="2"/>
  <c r="G82" i="2" s="1"/>
  <c r="I82" i="2" s="1"/>
  <c r="M82" i="2" s="1"/>
  <c r="E82" i="2"/>
  <c r="D82" i="2"/>
  <c r="K81" i="2"/>
  <c r="G81" i="2"/>
  <c r="I81" i="2" s="1"/>
  <c r="M81" i="2" s="1"/>
  <c r="F81" i="2"/>
  <c r="E81" i="2"/>
  <c r="D81" i="2"/>
  <c r="K80" i="2"/>
  <c r="F80" i="2"/>
  <c r="E80" i="2"/>
  <c r="D80" i="2"/>
  <c r="K79" i="2"/>
  <c r="G79" i="2"/>
  <c r="I79" i="2" s="1"/>
  <c r="M79" i="2" s="1"/>
  <c r="F79" i="2"/>
  <c r="E79" i="2"/>
  <c r="D79" i="2"/>
  <c r="K78" i="2"/>
  <c r="F78" i="2"/>
  <c r="G78" i="2" s="1"/>
  <c r="I78" i="2" s="1"/>
  <c r="M78" i="2" s="1"/>
  <c r="E78" i="2"/>
  <c r="D78" i="2"/>
  <c r="K77" i="2"/>
  <c r="F77" i="2"/>
  <c r="E77" i="2"/>
  <c r="G77" i="2" s="1"/>
  <c r="I77" i="2" s="1"/>
  <c r="M77" i="2" s="1"/>
  <c r="D77" i="2"/>
  <c r="K76" i="2"/>
  <c r="F76" i="2"/>
  <c r="E76" i="2"/>
  <c r="D76" i="2"/>
  <c r="K75" i="2"/>
  <c r="F75" i="2"/>
  <c r="E75" i="2"/>
  <c r="D75" i="2"/>
  <c r="G75" i="2" s="1"/>
  <c r="I75" i="2" s="1"/>
  <c r="M75" i="2" s="1"/>
  <c r="K74" i="2"/>
  <c r="G74" i="2"/>
  <c r="I74" i="2" s="1"/>
  <c r="M74" i="2" s="1"/>
  <c r="F74" i="2"/>
  <c r="E74" i="2"/>
  <c r="D74" i="2"/>
  <c r="K73" i="2"/>
  <c r="F73" i="2"/>
  <c r="E73" i="2"/>
  <c r="G73" i="2" s="1"/>
  <c r="I73" i="2" s="1"/>
  <c r="M73" i="2" s="1"/>
  <c r="D73" i="2"/>
  <c r="K72" i="2"/>
  <c r="I72" i="2"/>
  <c r="M72" i="2" s="1"/>
  <c r="F72" i="2"/>
  <c r="E72" i="2"/>
  <c r="D72" i="2"/>
  <c r="G72" i="2" s="1"/>
  <c r="K71" i="2"/>
  <c r="F71" i="2"/>
  <c r="E71" i="2"/>
  <c r="G71" i="2" s="1"/>
  <c r="I71" i="2" s="1"/>
  <c r="M71" i="2" s="1"/>
  <c r="D71" i="2"/>
  <c r="K70" i="2"/>
  <c r="F70" i="2"/>
  <c r="E70" i="2"/>
  <c r="D70" i="2"/>
  <c r="G70" i="2" s="1"/>
  <c r="I70" i="2" s="1"/>
  <c r="M70" i="2" s="1"/>
  <c r="K69" i="2"/>
  <c r="F69" i="2"/>
  <c r="G69" i="2" s="1"/>
  <c r="I69" i="2" s="1"/>
  <c r="M69" i="2" s="1"/>
  <c r="E69" i="2"/>
  <c r="D69" i="2"/>
  <c r="K68" i="2"/>
  <c r="F68" i="2"/>
  <c r="E68" i="2"/>
  <c r="D68" i="2"/>
  <c r="G68" i="2" s="1"/>
  <c r="I68" i="2" s="1"/>
  <c r="M68" i="2" s="1"/>
  <c r="K67" i="2"/>
  <c r="G67" i="2"/>
  <c r="I67" i="2" s="1"/>
  <c r="M67" i="2" s="1"/>
  <c r="F67" i="2"/>
  <c r="E67" i="2"/>
  <c r="D67" i="2"/>
  <c r="K66" i="2"/>
  <c r="F66" i="2"/>
  <c r="G66" i="2" s="1"/>
  <c r="I66" i="2" s="1"/>
  <c r="M66" i="2" s="1"/>
  <c r="E66" i="2"/>
  <c r="D66" i="2"/>
  <c r="K65" i="2"/>
  <c r="G65" i="2"/>
  <c r="I65" i="2" s="1"/>
  <c r="M65" i="2" s="1"/>
  <c r="F65" i="2"/>
  <c r="E65" i="2"/>
  <c r="D65" i="2"/>
  <c r="K64" i="2"/>
  <c r="F64" i="2"/>
  <c r="E64" i="2"/>
  <c r="D64" i="2"/>
  <c r="K63" i="2"/>
  <c r="G63" i="2"/>
  <c r="I63" i="2" s="1"/>
  <c r="M63" i="2" s="1"/>
  <c r="F63" i="2"/>
  <c r="E63" i="2"/>
  <c r="D63" i="2"/>
  <c r="K62" i="2"/>
  <c r="F62" i="2"/>
  <c r="G62" i="2" s="1"/>
  <c r="I62" i="2" s="1"/>
  <c r="M62" i="2" s="1"/>
  <c r="E62" i="2"/>
  <c r="D62" i="2"/>
  <c r="K61" i="2"/>
  <c r="F61" i="2"/>
  <c r="E61" i="2"/>
  <c r="G61" i="2" s="1"/>
  <c r="I61" i="2" s="1"/>
  <c r="M61" i="2" s="1"/>
  <c r="D61" i="2"/>
  <c r="K60" i="2"/>
  <c r="F60" i="2"/>
  <c r="E60" i="2"/>
  <c r="D60" i="2"/>
  <c r="G60" i="2" s="1"/>
  <c r="I60" i="2" s="1"/>
  <c r="M60" i="2" s="1"/>
  <c r="K59" i="2"/>
  <c r="G59" i="2"/>
  <c r="I59" i="2" s="1"/>
  <c r="M59" i="2" s="1"/>
  <c r="F59" i="2"/>
  <c r="E59" i="2"/>
  <c r="D59" i="2"/>
  <c r="K58" i="2"/>
  <c r="F58" i="2"/>
  <c r="G58" i="2" s="1"/>
  <c r="I58" i="2" s="1"/>
  <c r="M58" i="2" s="1"/>
  <c r="E58" i="2"/>
  <c r="D58" i="2"/>
  <c r="K57" i="2"/>
  <c r="F57" i="2"/>
  <c r="E57" i="2"/>
  <c r="G57" i="2" s="1"/>
  <c r="I57" i="2" s="1"/>
  <c r="M57" i="2" s="1"/>
  <c r="D57" i="2"/>
  <c r="K56" i="2"/>
  <c r="F56" i="2"/>
  <c r="E56" i="2"/>
  <c r="D56" i="2"/>
  <c r="G56" i="2" s="1"/>
  <c r="I56" i="2" s="1"/>
  <c r="M56" i="2" s="1"/>
  <c r="K55" i="2"/>
  <c r="G55" i="2"/>
  <c r="I55" i="2" s="1"/>
  <c r="M55" i="2" s="1"/>
  <c r="F55" i="2"/>
  <c r="E55" i="2"/>
  <c r="D55" i="2"/>
  <c r="K54" i="2"/>
  <c r="F54" i="2"/>
  <c r="G54" i="2" s="1"/>
  <c r="I54" i="2" s="1"/>
  <c r="M54" i="2" s="1"/>
  <c r="E54" i="2"/>
  <c r="D54" i="2"/>
  <c r="K53" i="2"/>
  <c r="F53" i="2"/>
  <c r="E53" i="2"/>
  <c r="G53" i="2" s="1"/>
  <c r="I53" i="2" s="1"/>
  <c r="M53" i="2" s="1"/>
  <c r="D53" i="2"/>
  <c r="K52" i="2"/>
  <c r="F52" i="2"/>
  <c r="E52" i="2"/>
  <c r="D52" i="2"/>
  <c r="G52" i="2" s="1"/>
  <c r="I52" i="2" s="1"/>
  <c r="M52" i="2" s="1"/>
  <c r="K51" i="2"/>
  <c r="G51" i="2"/>
  <c r="I51" i="2" s="1"/>
  <c r="M51" i="2" s="1"/>
  <c r="F51" i="2"/>
  <c r="E51" i="2"/>
  <c r="D51" i="2"/>
  <c r="K50" i="2"/>
  <c r="F50" i="2"/>
  <c r="G50" i="2" s="1"/>
  <c r="I50" i="2" s="1"/>
  <c r="M50" i="2" s="1"/>
  <c r="E50" i="2"/>
  <c r="D50" i="2"/>
  <c r="K49" i="2"/>
  <c r="F49" i="2"/>
  <c r="E49" i="2"/>
  <c r="G49" i="2" s="1"/>
  <c r="I49" i="2" s="1"/>
  <c r="M49" i="2" s="1"/>
  <c r="D49" i="2"/>
  <c r="K48" i="2"/>
  <c r="F48" i="2"/>
  <c r="E48" i="2"/>
  <c r="D48" i="2"/>
  <c r="G48" i="2" s="1"/>
  <c r="I48" i="2" s="1"/>
  <c r="M48" i="2" s="1"/>
  <c r="K47" i="2"/>
  <c r="G47" i="2"/>
  <c r="I47" i="2" s="1"/>
  <c r="M47" i="2" s="1"/>
  <c r="F47" i="2"/>
  <c r="E47" i="2"/>
  <c r="D47" i="2"/>
  <c r="K46" i="2"/>
  <c r="F46" i="2"/>
  <c r="G46" i="2" s="1"/>
  <c r="I46" i="2" s="1"/>
  <c r="M46" i="2" s="1"/>
  <c r="E46" i="2"/>
  <c r="D46" i="2"/>
  <c r="K45" i="2"/>
  <c r="F45" i="2"/>
  <c r="E45" i="2"/>
  <c r="G45" i="2" s="1"/>
  <c r="I45" i="2" s="1"/>
  <c r="M45" i="2" s="1"/>
  <c r="D45" i="2"/>
  <c r="K44" i="2"/>
  <c r="F44" i="2"/>
  <c r="E44" i="2"/>
  <c r="D44" i="2"/>
  <c r="G44" i="2" s="1"/>
  <c r="I44" i="2" s="1"/>
  <c r="M44" i="2" s="1"/>
  <c r="K43" i="2"/>
  <c r="G43" i="2"/>
  <c r="I43" i="2" s="1"/>
  <c r="M43" i="2" s="1"/>
  <c r="F43" i="2"/>
  <c r="E43" i="2"/>
  <c r="D43" i="2"/>
  <c r="K42" i="2"/>
  <c r="F42" i="2"/>
  <c r="G42" i="2" s="1"/>
  <c r="I42" i="2" s="1"/>
  <c r="M42" i="2" s="1"/>
  <c r="E42" i="2"/>
  <c r="D42" i="2"/>
  <c r="K41" i="2"/>
  <c r="F41" i="2"/>
  <c r="E41" i="2"/>
  <c r="G41" i="2" s="1"/>
  <c r="I41" i="2" s="1"/>
  <c r="M41" i="2" s="1"/>
  <c r="D41" i="2"/>
  <c r="K40" i="2"/>
  <c r="F40" i="2"/>
  <c r="E40" i="2"/>
  <c r="D40" i="2"/>
  <c r="G40" i="2" s="1"/>
  <c r="I40" i="2" s="1"/>
  <c r="M40" i="2" s="1"/>
  <c r="K39" i="2"/>
  <c r="G39" i="2"/>
  <c r="I39" i="2" s="1"/>
  <c r="M39" i="2" s="1"/>
  <c r="F39" i="2"/>
  <c r="E39" i="2"/>
  <c r="D39" i="2"/>
  <c r="K38" i="2"/>
  <c r="F38" i="2"/>
  <c r="G38" i="2" s="1"/>
  <c r="I38" i="2" s="1"/>
  <c r="M38" i="2" s="1"/>
  <c r="E38" i="2"/>
  <c r="D38" i="2"/>
  <c r="K37" i="2"/>
  <c r="F37" i="2"/>
  <c r="E37" i="2"/>
  <c r="G37" i="2" s="1"/>
  <c r="I37" i="2" s="1"/>
  <c r="M37" i="2" s="1"/>
  <c r="D37" i="2"/>
  <c r="K36" i="2"/>
  <c r="F36" i="2"/>
  <c r="E36" i="2"/>
  <c r="D36" i="2"/>
  <c r="G36" i="2" s="1"/>
  <c r="I36" i="2" s="1"/>
  <c r="M36" i="2" s="1"/>
  <c r="K35" i="2"/>
  <c r="G35" i="2"/>
  <c r="I35" i="2" s="1"/>
  <c r="M35" i="2" s="1"/>
  <c r="F35" i="2"/>
  <c r="E35" i="2"/>
  <c r="D35" i="2"/>
  <c r="K34" i="2"/>
  <c r="F34" i="2"/>
  <c r="G34" i="2" s="1"/>
  <c r="I34" i="2" s="1"/>
  <c r="M34" i="2" s="1"/>
  <c r="E34" i="2"/>
  <c r="D34" i="2"/>
  <c r="K33" i="2"/>
  <c r="F33" i="2"/>
  <c r="E33" i="2"/>
  <c r="G33" i="2" s="1"/>
  <c r="I33" i="2" s="1"/>
  <c r="M33" i="2" s="1"/>
  <c r="D33" i="2"/>
  <c r="K32" i="2"/>
  <c r="F32" i="2"/>
  <c r="E32" i="2"/>
  <c r="D32" i="2"/>
  <c r="G32" i="2" s="1"/>
  <c r="I32" i="2" s="1"/>
  <c r="M32" i="2" s="1"/>
  <c r="K31" i="2"/>
  <c r="G31" i="2"/>
  <c r="I31" i="2" s="1"/>
  <c r="M31" i="2" s="1"/>
  <c r="F31" i="2"/>
  <c r="E31" i="2"/>
  <c r="D31" i="2"/>
  <c r="K30" i="2"/>
  <c r="F30" i="2"/>
  <c r="G30" i="2" s="1"/>
  <c r="I30" i="2" s="1"/>
  <c r="M30" i="2" s="1"/>
  <c r="E30" i="2"/>
  <c r="D30" i="2"/>
  <c r="K29" i="2"/>
  <c r="F29" i="2"/>
  <c r="E29" i="2"/>
  <c r="G29" i="2" s="1"/>
  <c r="I29" i="2" s="1"/>
  <c r="M29" i="2" s="1"/>
  <c r="D29" i="2"/>
  <c r="K28" i="2"/>
  <c r="F28" i="2"/>
  <c r="E28" i="2"/>
  <c r="D28" i="2"/>
  <c r="G28" i="2" s="1"/>
  <c r="I28" i="2" s="1"/>
  <c r="M28" i="2" s="1"/>
  <c r="K27" i="2"/>
  <c r="G27" i="2"/>
  <c r="I27" i="2" s="1"/>
  <c r="M27" i="2" s="1"/>
  <c r="F27" i="2"/>
  <c r="E27" i="2"/>
  <c r="D27" i="2"/>
  <c r="K26" i="2"/>
  <c r="F26" i="2"/>
  <c r="G26" i="2" s="1"/>
  <c r="I26" i="2" s="1"/>
  <c r="M26" i="2" s="1"/>
  <c r="E26" i="2"/>
  <c r="D26" i="2"/>
  <c r="K25" i="2"/>
  <c r="F25" i="2"/>
  <c r="E25" i="2"/>
  <c r="G25" i="2" s="1"/>
  <c r="I25" i="2" s="1"/>
  <c r="M25" i="2" s="1"/>
  <c r="D25" i="2"/>
  <c r="K24" i="2"/>
  <c r="F24" i="2"/>
  <c r="E24" i="2"/>
  <c r="D24" i="2"/>
  <c r="G24" i="2" s="1"/>
  <c r="I24" i="2" s="1"/>
  <c r="M24" i="2" s="1"/>
  <c r="K23" i="2"/>
  <c r="G23" i="2"/>
  <c r="I23" i="2" s="1"/>
  <c r="M23" i="2" s="1"/>
  <c r="F23" i="2"/>
  <c r="E23" i="2"/>
  <c r="D23" i="2"/>
  <c r="K22" i="2"/>
  <c r="F22" i="2"/>
  <c r="G22" i="2" s="1"/>
  <c r="I22" i="2" s="1"/>
  <c r="M22" i="2" s="1"/>
  <c r="E22" i="2"/>
  <c r="D22" i="2"/>
  <c r="K21" i="2"/>
  <c r="F21" i="2"/>
  <c r="E21" i="2"/>
  <c r="G21" i="2" s="1"/>
  <c r="I21" i="2" s="1"/>
  <c r="M21" i="2" s="1"/>
  <c r="D21" i="2"/>
  <c r="K20" i="2"/>
  <c r="F20" i="2"/>
  <c r="E20" i="2"/>
  <c r="D20" i="2"/>
  <c r="G20" i="2" s="1"/>
  <c r="I20" i="2" s="1"/>
  <c r="M20" i="2" s="1"/>
  <c r="K19" i="2"/>
  <c r="G19" i="2"/>
  <c r="I19" i="2" s="1"/>
  <c r="M19" i="2" s="1"/>
  <c r="F19" i="2"/>
  <c r="E19" i="2"/>
  <c r="D19" i="2"/>
  <c r="K18" i="2"/>
  <c r="F18" i="2"/>
  <c r="G18" i="2" s="1"/>
  <c r="I18" i="2" s="1"/>
  <c r="M18" i="2" s="1"/>
  <c r="E18" i="2"/>
  <c r="D18" i="2"/>
  <c r="K17" i="2"/>
  <c r="F17" i="2"/>
  <c r="E17" i="2"/>
  <c r="G17" i="2" s="1"/>
  <c r="I17" i="2" s="1"/>
  <c r="M17" i="2" s="1"/>
  <c r="D17" i="2"/>
  <c r="K16" i="2"/>
  <c r="F16" i="2"/>
  <c r="E16" i="2"/>
  <c r="D16" i="2"/>
  <c r="G16" i="2" s="1"/>
  <c r="I16" i="2" s="1"/>
  <c r="M16" i="2" s="1"/>
  <c r="F12" i="2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B2" i="2"/>
  <c r="M170" i="2" l="1"/>
  <c r="M198" i="2"/>
  <c r="G76" i="2"/>
  <c r="I76" i="2" s="1"/>
  <c r="M76" i="2" s="1"/>
  <c r="G92" i="2"/>
  <c r="I92" i="2" s="1"/>
  <c r="M92" i="2" s="1"/>
  <c r="M190" i="2"/>
  <c r="G64" i="2"/>
  <c r="I64" i="2" s="1"/>
  <c r="M64" i="2" s="1"/>
  <c r="G80" i="2"/>
  <c r="I80" i="2" s="1"/>
  <c r="M80" i="2" s="1"/>
  <c r="G96" i="2"/>
  <c r="I96" i="2" s="1"/>
  <c r="M96" i="2" s="1"/>
  <c r="G112" i="2"/>
  <c r="I112" i="2" s="1"/>
  <c r="M112" i="2" s="1"/>
  <c r="G120" i="2"/>
  <c r="I120" i="2" s="1"/>
  <c r="M120" i="2" s="1"/>
  <c r="G128" i="2"/>
  <c r="I128" i="2" s="1"/>
  <c r="M128" i="2" s="1"/>
  <c r="G136" i="2"/>
  <c r="I136" i="2" s="1"/>
  <c r="M136" i="2" s="1"/>
  <c r="G144" i="2"/>
  <c r="I144" i="2" s="1"/>
  <c r="M144" i="2" s="1"/>
  <c r="G152" i="2"/>
  <c r="I152" i="2" s="1"/>
  <c r="M152" i="2" s="1"/>
  <c r="G160" i="2"/>
  <c r="I160" i="2" s="1"/>
  <c r="M160" i="2" s="1"/>
  <c r="G172" i="2"/>
  <c r="I172" i="2" s="1"/>
  <c r="M172" i="2" s="1"/>
  <c r="G182" i="2"/>
  <c r="I182" i="2" s="1"/>
  <c r="M182" i="2" s="1"/>
  <c r="M297" i="2"/>
  <c r="G175" i="2"/>
  <c r="I175" i="2" s="1"/>
  <c r="M175" i="2" s="1"/>
  <c r="G186" i="2"/>
  <c r="I186" i="2" s="1"/>
  <c r="M186" i="2" s="1"/>
  <c r="G194" i="2"/>
  <c r="I194" i="2" s="1"/>
  <c r="M194" i="2" s="1"/>
  <c r="G202" i="2"/>
  <c r="I202" i="2" s="1"/>
  <c r="M202" i="2" s="1"/>
  <c r="G210" i="2"/>
  <c r="I210" i="2" s="1"/>
  <c r="M210" i="2" s="1"/>
  <c r="M313" i="2"/>
  <c r="G179" i="2"/>
  <c r="I179" i="2" s="1"/>
  <c r="M179" i="2" s="1"/>
  <c r="G187" i="2"/>
  <c r="I187" i="2" s="1"/>
  <c r="M187" i="2" s="1"/>
  <c r="G195" i="2"/>
  <c r="I195" i="2" s="1"/>
  <c r="M195" i="2" s="1"/>
  <c r="G203" i="2"/>
  <c r="I203" i="2" s="1"/>
  <c r="M203" i="2" s="1"/>
  <c r="G286" i="2"/>
  <c r="I286" i="2" s="1"/>
  <c r="M286" i="2" s="1"/>
  <c r="G274" i="2"/>
  <c r="I274" i="2" s="1"/>
  <c r="M274" i="2" s="1"/>
  <c r="G282" i="2"/>
  <c r="I282" i="2" s="1"/>
  <c r="M282" i="2" s="1"/>
  <c r="M293" i="2"/>
  <c r="G294" i="2"/>
  <c r="I294" i="2" s="1"/>
  <c r="M294" i="2" s="1"/>
  <c r="M309" i="2"/>
  <c r="G310" i="2"/>
  <c r="I310" i="2" s="1"/>
  <c r="M310" i="2" s="1"/>
  <c r="G213" i="2"/>
  <c r="I213" i="2" s="1"/>
  <c r="M213" i="2" s="1"/>
  <c r="G218" i="2"/>
  <c r="I218" i="2" s="1"/>
  <c r="M218" i="2" s="1"/>
  <c r="G221" i="2"/>
  <c r="I221" i="2" s="1"/>
  <c r="M221" i="2" s="1"/>
  <c r="G226" i="2"/>
  <c r="I226" i="2" s="1"/>
  <c r="M226" i="2" s="1"/>
  <c r="G229" i="2"/>
  <c r="I229" i="2" s="1"/>
  <c r="M229" i="2" s="1"/>
  <c r="G234" i="2"/>
  <c r="I234" i="2" s="1"/>
  <c r="M234" i="2" s="1"/>
  <c r="G237" i="2"/>
  <c r="I237" i="2" s="1"/>
  <c r="M237" i="2" s="1"/>
  <c r="G242" i="2"/>
  <c r="I242" i="2" s="1"/>
  <c r="M242" i="2" s="1"/>
  <c r="G245" i="2"/>
  <c r="I245" i="2" s="1"/>
  <c r="M245" i="2" s="1"/>
  <c r="G250" i="2"/>
  <c r="I250" i="2" s="1"/>
  <c r="M250" i="2" s="1"/>
  <c r="G253" i="2"/>
  <c r="I253" i="2" s="1"/>
  <c r="M253" i="2" s="1"/>
  <c r="G258" i="2"/>
  <c r="I258" i="2" s="1"/>
  <c r="M258" i="2" s="1"/>
  <c r="G261" i="2"/>
  <c r="I261" i="2" s="1"/>
  <c r="M261" i="2" s="1"/>
  <c r="G266" i="2"/>
  <c r="I266" i="2" s="1"/>
  <c r="M266" i="2" s="1"/>
  <c r="G269" i="2"/>
  <c r="I269" i="2" s="1"/>
  <c r="M269" i="2" s="1"/>
  <c r="G277" i="2"/>
  <c r="I277" i="2" s="1"/>
  <c r="M277" i="2" s="1"/>
  <c r="G285" i="2"/>
  <c r="I285" i="2" s="1"/>
  <c r="M285" i="2" s="1"/>
  <c r="G289" i="2"/>
  <c r="I289" i="2" s="1"/>
  <c r="M289" i="2" s="1"/>
  <c r="G290" i="2"/>
  <c r="I290" i="2" s="1"/>
  <c r="M290" i="2" s="1"/>
  <c r="G305" i="2"/>
  <c r="I305" i="2" s="1"/>
  <c r="M305" i="2" s="1"/>
  <c r="G306" i="2"/>
  <c r="I306" i="2" s="1"/>
  <c r="M306" i="2" s="1"/>
  <c r="G321" i="2"/>
  <c r="I321" i="2" s="1"/>
  <c r="M321" i="2" s="1"/>
  <c r="G322" i="2"/>
  <c r="I322" i="2" s="1"/>
  <c r="M322" i="2" s="1"/>
  <c r="F125" i="1"/>
  <c r="E125" i="1"/>
  <c r="G125" i="1" s="1"/>
  <c r="J125" i="1" s="1"/>
  <c r="O125" i="1" s="1"/>
  <c r="D125" i="1"/>
  <c r="F124" i="1"/>
  <c r="E124" i="1"/>
  <c r="D124" i="1"/>
  <c r="F123" i="1"/>
  <c r="E123" i="1"/>
  <c r="D123" i="1"/>
  <c r="F122" i="1"/>
  <c r="E122" i="1"/>
  <c r="D122" i="1"/>
  <c r="F121" i="1"/>
  <c r="E121" i="1"/>
  <c r="G121" i="1" s="1"/>
  <c r="J121" i="1" s="1"/>
  <c r="O121" i="1" s="1"/>
  <c r="D121" i="1"/>
  <c r="F120" i="1"/>
  <c r="E120" i="1"/>
  <c r="D120" i="1"/>
  <c r="F119" i="1"/>
  <c r="E119" i="1"/>
  <c r="D119" i="1"/>
  <c r="F118" i="1"/>
  <c r="E118" i="1"/>
  <c r="D118" i="1"/>
  <c r="F117" i="1"/>
  <c r="E117" i="1"/>
  <c r="G117" i="1" s="1"/>
  <c r="J117" i="1" s="1"/>
  <c r="O117" i="1" s="1"/>
  <c r="D117" i="1"/>
  <c r="F116" i="1"/>
  <c r="E116" i="1"/>
  <c r="D116" i="1"/>
  <c r="F115" i="1"/>
  <c r="E115" i="1"/>
  <c r="D115" i="1"/>
  <c r="F114" i="1"/>
  <c r="E114" i="1"/>
  <c r="D114" i="1"/>
  <c r="F113" i="1"/>
  <c r="E113" i="1"/>
  <c r="G113" i="1" s="1"/>
  <c r="J113" i="1" s="1"/>
  <c r="O113" i="1" s="1"/>
  <c r="D113" i="1"/>
  <c r="F112" i="1"/>
  <c r="E112" i="1"/>
  <c r="D112" i="1"/>
  <c r="F111" i="1"/>
  <c r="E111" i="1"/>
  <c r="D111" i="1"/>
  <c r="F110" i="1"/>
  <c r="E110" i="1"/>
  <c r="D110" i="1"/>
  <c r="F109" i="1"/>
  <c r="E109" i="1"/>
  <c r="G109" i="1" s="1"/>
  <c r="J109" i="1" s="1"/>
  <c r="O109" i="1" s="1"/>
  <c r="D109" i="1"/>
  <c r="F108" i="1"/>
  <c r="E108" i="1"/>
  <c r="D108" i="1"/>
  <c r="F107" i="1"/>
  <c r="E107" i="1"/>
  <c r="D107" i="1"/>
  <c r="F106" i="1"/>
  <c r="E106" i="1"/>
  <c r="D106" i="1"/>
  <c r="F105" i="1"/>
  <c r="E105" i="1"/>
  <c r="G105" i="1" s="1"/>
  <c r="J105" i="1" s="1"/>
  <c r="O105" i="1" s="1"/>
  <c r="D105" i="1"/>
  <c r="F104" i="1"/>
  <c r="E104" i="1"/>
  <c r="D104" i="1"/>
  <c r="F103" i="1"/>
  <c r="E103" i="1"/>
  <c r="D103" i="1"/>
  <c r="F102" i="1"/>
  <c r="E102" i="1"/>
  <c r="D102" i="1"/>
  <c r="F101" i="1"/>
  <c r="E101" i="1"/>
  <c r="G101" i="1" s="1"/>
  <c r="J101" i="1" s="1"/>
  <c r="O101" i="1" s="1"/>
  <c r="D101" i="1"/>
  <c r="F100" i="1"/>
  <c r="E100" i="1"/>
  <c r="D100" i="1"/>
  <c r="F99" i="1"/>
  <c r="E99" i="1"/>
  <c r="D99" i="1"/>
  <c r="F98" i="1"/>
  <c r="E98" i="1"/>
  <c r="D98" i="1"/>
  <c r="F97" i="1"/>
  <c r="E97" i="1"/>
  <c r="G97" i="1" s="1"/>
  <c r="J97" i="1" s="1"/>
  <c r="O97" i="1" s="1"/>
  <c r="D97" i="1"/>
  <c r="F96" i="1"/>
  <c r="E96" i="1"/>
  <c r="D96" i="1"/>
  <c r="F95" i="1"/>
  <c r="E95" i="1"/>
  <c r="D95" i="1"/>
  <c r="F94" i="1"/>
  <c r="E94" i="1"/>
  <c r="D94" i="1"/>
  <c r="F93" i="1"/>
  <c r="E93" i="1"/>
  <c r="G93" i="1" s="1"/>
  <c r="J93" i="1" s="1"/>
  <c r="O93" i="1" s="1"/>
  <c r="D93" i="1"/>
  <c r="F92" i="1"/>
  <c r="E92" i="1"/>
  <c r="D92" i="1"/>
  <c r="F91" i="1"/>
  <c r="E91" i="1"/>
  <c r="D91" i="1"/>
  <c r="F90" i="1"/>
  <c r="E90" i="1"/>
  <c r="D90" i="1"/>
  <c r="F89" i="1"/>
  <c r="E89" i="1"/>
  <c r="G89" i="1" s="1"/>
  <c r="J89" i="1" s="1"/>
  <c r="O89" i="1" s="1"/>
  <c r="D89" i="1"/>
  <c r="F88" i="1"/>
  <c r="E88" i="1"/>
  <c r="D88" i="1"/>
  <c r="F87" i="1"/>
  <c r="E87" i="1"/>
  <c r="D87" i="1"/>
  <c r="F86" i="1"/>
  <c r="E86" i="1"/>
  <c r="D86" i="1"/>
  <c r="F85" i="1"/>
  <c r="E85" i="1"/>
  <c r="G85" i="1" s="1"/>
  <c r="J85" i="1" s="1"/>
  <c r="O85" i="1" s="1"/>
  <c r="D85" i="1"/>
  <c r="F84" i="1"/>
  <c r="E84" i="1"/>
  <c r="D84" i="1"/>
  <c r="F83" i="1"/>
  <c r="E83" i="1"/>
  <c r="D83" i="1"/>
  <c r="F82" i="1"/>
  <c r="E82" i="1"/>
  <c r="D82" i="1"/>
  <c r="F81" i="1"/>
  <c r="E81" i="1"/>
  <c r="G81" i="1" s="1"/>
  <c r="J81" i="1" s="1"/>
  <c r="O81" i="1" s="1"/>
  <c r="D81" i="1"/>
  <c r="F80" i="1"/>
  <c r="E80" i="1"/>
  <c r="D80" i="1"/>
  <c r="F79" i="1"/>
  <c r="E79" i="1"/>
  <c r="D79" i="1"/>
  <c r="F78" i="1"/>
  <c r="E78" i="1"/>
  <c r="D78" i="1"/>
  <c r="F77" i="1"/>
  <c r="E77" i="1"/>
  <c r="G77" i="1" s="1"/>
  <c r="J77" i="1" s="1"/>
  <c r="O77" i="1" s="1"/>
  <c r="D77" i="1"/>
  <c r="F76" i="1"/>
  <c r="E76" i="1"/>
  <c r="D76" i="1"/>
  <c r="F75" i="1"/>
  <c r="E75" i="1"/>
  <c r="D75" i="1"/>
  <c r="F74" i="1"/>
  <c r="E74" i="1"/>
  <c r="D74" i="1"/>
  <c r="F73" i="1"/>
  <c r="E73" i="1"/>
  <c r="G73" i="1" s="1"/>
  <c r="J73" i="1" s="1"/>
  <c r="O73" i="1" s="1"/>
  <c r="D73" i="1"/>
  <c r="F72" i="1"/>
  <c r="E72" i="1"/>
  <c r="D72" i="1"/>
  <c r="F71" i="1"/>
  <c r="E71" i="1"/>
  <c r="D71" i="1"/>
  <c r="F70" i="1"/>
  <c r="E70" i="1"/>
  <c r="D70" i="1"/>
  <c r="F69" i="1"/>
  <c r="E69" i="1"/>
  <c r="G69" i="1" s="1"/>
  <c r="J69" i="1" s="1"/>
  <c r="O69" i="1" s="1"/>
  <c r="D69" i="1"/>
  <c r="F68" i="1"/>
  <c r="E68" i="1"/>
  <c r="D68" i="1"/>
  <c r="F67" i="1"/>
  <c r="E67" i="1"/>
  <c r="D67" i="1"/>
  <c r="F66" i="1"/>
  <c r="E66" i="1"/>
  <c r="D66" i="1"/>
  <c r="F65" i="1"/>
  <c r="E65" i="1"/>
  <c r="G65" i="1" s="1"/>
  <c r="J65" i="1" s="1"/>
  <c r="O65" i="1" s="1"/>
  <c r="D65" i="1"/>
  <c r="F64" i="1"/>
  <c r="E64" i="1"/>
  <c r="D64" i="1"/>
  <c r="F63" i="1"/>
  <c r="E63" i="1"/>
  <c r="D63" i="1"/>
  <c r="F62" i="1"/>
  <c r="E62" i="1"/>
  <c r="D62" i="1"/>
  <c r="F61" i="1"/>
  <c r="E61" i="1"/>
  <c r="G61" i="1" s="1"/>
  <c r="J61" i="1" s="1"/>
  <c r="O61" i="1" s="1"/>
  <c r="D61" i="1"/>
  <c r="F60" i="1"/>
  <c r="E60" i="1"/>
  <c r="D60" i="1"/>
  <c r="F59" i="1"/>
  <c r="E59" i="1"/>
  <c r="D59" i="1"/>
  <c r="F58" i="1"/>
  <c r="E58" i="1"/>
  <c r="D58" i="1"/>
  <c r="F57" i="1"/>
  <c r="E57" i="1"/>
  <c r="G57" i="1" s="1"/>
  <c r="J57" i="1" s="1"/>
  <c r="O57" i="1" s="1"/>
  <c r="D57" i="1"/>
  <c r="F56" i="1"/>
  <c r="E56" i="1"/>
  <c r="D56" i="1"/>
  <c r="F55" i="1"/>
  <c r="E55" i="1"/>
  <c r="D55" i="1"/>
  <c r="F54" i="1"/>
  <c r="E54" i="1"/>
  <c r="D54" i="1"/>
  <c r="F53" i="1"/>
  <c r="E53" i="1"/>
  <c r="G53" i="1" s="1"/>
  <c r="J53" i="1" s="1"/>
  <c r="O53" i="1" s="1"/>
  <c r="D53" i="1"/>
  <c r="F52" i="1"/>
  <c r="E52" i="1"/>
  <c r="D52" i="1"/>
  <c r="F51" i="1"/>
  <c r="E51" i="1"/>
  <c r="D51" i="1"/>
  <c r="F50" i="1"/>
  <c r="E50" i="1"/>
  <c r="D50" i="1"/>
  <c r="F49" i="1"/>
  <c r="E49" i="1"/>
  <c r="G49" i="1" s="1"/>
  <c r="J49" i="1" s="1"/>
  <c r="O49" i="1" s="1"/>
  <c r="D49" i="1"/>
  <c r="F48" i="1"/>
  <c r="E48" i="1"/>
  <c r="D48" i="1"/>
  <c r="F47" i="1"/>
  <c r="E47" i="1"/>
  <c r="D47" i="1"/>
  <c r="F46" i="1"/>
  <c r="E46" i="1"/>
  <c r="D46" i="1"/>
  <c r="F45" i="1"/>
  <c r="E45" i="1"/>
  <c r="G45" i="1" s="1"/>
  <c r="J45" i="1" s="1"/>
  <c r="O45" i="1" s="1"/>
  <c r="D45" i="1"/>
  <c r="F44" i="1"/>
  <c r="E44" i="1"/>
  <c r="D44" i="1"/>
  <c r="F43" i="1"/>
  <c r="E43" i="1"/>
  <c r="D43" i="1"/>
  <c r="F42" i="1"/>
  <c r="E42" i="1"/>
  <c r="D42" i="1"/>
  <c r="F41" i="1"/>
  <c r="E41" i="1"/>
  <c r="G41" i="1" s="1"/>
  <c r="J41" i="1" s="1"/>
  <c r="O41" i="1" s="1"/>
  <c r="D41" i="1"/>
  <c r="F40" i="1"/>
  <c r="E40" i="1"/>
  <c r="D40" i="1"/>
  <c r="F39" i="1"/>
  <c r="E39" i="1"/>
  <c r="D39" i="1"/>
  <c r="F38" i="1"/>
  <c r="E38" i="1"/>
  <c r="D38" i="1"/>
  <c r="F37" i="1"/>
  <c r="E37" i="1"/>
  <c r="G37" i="1" s="1"/>
  <c r="J37" i="1" s="1"/>
  <c r="O37" i="1" s="1"/>
  <c r="D37" i="1"/>
  <c r="F36" i="1"/>
  <c r="E36" i="1"/>
  <c r="D36" i="1"/>
  <c r="F35" i="1"/>
  <c r="E35" i="1"/>
  <c r="D35" i="1"/>
  <c r="F34" i="1"/>
  <c r="E34" i="1"/>
  <c r="D34" i="1"/>
  <c r="F33" i="1"/>
  <c r="E33" i="1"/>
  <c r="G33" i="1" s="1"/>
  <c r="J33" i="1" s="1"/>
  <c r="O33" i="1" s="1"/>
  <c r="D33" i="1"/>
  <c r="F32" i="1"/>
  <c r="E32" i="1"/>
  <c r="D32" i="1"/>
  <c r="F31" i="1"/>
  <c r="E31" i="1"/>
  <c r="D31" i="1"/>
  <c r="F30" i="1"/>
  <c r="E30" i="1"/>
  <c r="D30" i="1"/>
  <c r="F29" i="1"/>
  <c r="E29" i="1"/>
  <c r="G29" i="1" s="1"/>
  <c r="J29" i="1" s="1"/>
  <c r="O29" i="1" s="1"/>
  <c r="D29" i="1"/>
  <c r="F28" i="1"/>
  <c r="E28" i="1"/>
  <c r="D28" i="1"/>
  <c r="F27" i="1"/>
  <c r="E27" i="1"/>
  <c r="D27" i="1"/>
  <c r="F26" i="1"/>
  <c r="E26" i="1"/>
  <c r="D26" i="1"/>
  <c r="F25" i="1"/>
  <c r="E25" i="1"/>
  <c r="G25" i="1" s="1"/>
  <c r="J25" i="1" s="1"/>
  <c r="O25" i="1" s="1"/>
  <c r="D25" i="1"/>
  <c r="F24" i="1"/>
  <c r="E24" i="1"/>
  <c r="D24" i="1"/>
  <c r="F23" i="1"/>
  <c r="E23" i="1"/>
  <c r="D23" i="1"/>
  <c r="F22" i="1"/>
  <c r="E22" i="1"/>
  <c r="D22" i="1"/>
  <c r="F21" i="1"/>
  <c r="E21" i="1"/>
  <c r="G21" i="1" s="1"/>
  <c r="J21" i="1" s="1"/>
  <c r="O21" i="1" s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D12" i="1"/>
  <c r="F12" i="1" s="1"/>
  <c r="B2" i="1"/>
  <c r="C2" i="1" s="1"/>
  <c r="D2" i="1" s="1"/>
  <c r="E2" i="1" s="1"/>
  <c r="F2" i="1" s="1"/>
  <c r="G2" i="1" s="1"/>
  <c r="H2" i="1" s="1"/>
  <c r="J2" i="1" s="1"/>
  <c r="K2" i="1" s="1"/>
  <c r="M2" i="1" s="1"/>
  <c r="N2" i="1" s="1"/>
  <c r="O2" i="1" s="1"/>
  <c r="P2" i="1" s="1"/>
  <c r="Q2" i="1" s="1"/>
  <c r="R2" i="1" s="1"/>
  <c r="G20" i="1" l="1"/>
  <c r="J20" i="1" s="1"/>
  <c r="O20" i="1" s="1"/>
  <c r="G24" i="1"/>
  <c r="J24" i="1" s="1"/>
  <c r="O24" i="1" s="1"/>
  <c r="G28" i="1"/>
  <c r="J28" i="1" s="1"/>
  <c r="O28" i="1" s="1"/>
  <c r="G32" i="1"/>
  <c r="J32" i="1" s="1"/>
  <c r="O32" i="1" s="1"/>
  <c r="G36" i="1"/>
  <c r="J36" i="1" s="1"/>
  <c r="O36" i="1" s="1"/>
  <c r="G40" i="1"/>
  <c r="J40" i="1" s="1"/>
  <c r="O40" i="1" s="1"/>
  <c r="G44" i="1"/>
  <c r="J44" i="1" s="1"/>
  <c r="O44" i="1" s="1"/>
  <c r="G48" i="1"/>
  <c r="J48" i="1" s="1"/>
  <c r="O48" i="1" s="1"/>
  <c r="G52" i="1"/>
  <c r="J52" i="1" s="1"/>
  <c r="O52" i="1" s="1"/>
  <c r="G56" i="1"/>
  <c r="J56" i="1" s="1"/>
  <c r="O56" i="1" s="1"/>
  <c r="G60" i="1"/>
  <c r="J60" i="1" s="1"/>
  <c r="O60" i="1" s="1"/>
  <c r="G64" i="1"/>
  <c r="J64" i="1" s="1"/>
  <c r="O64" i="1" s="1"/>
  <c r="G68" i="1"/>
  <c r="J68" i="1" s="1"/>
  <c r="O68" i="1" s="1"/>
  <c r="G72" i="1"/>
  <c r="J72" i="1" s="1"/>
  <c r="O72" i="1" s="1"/>
  <c r="G76" i="1"/>
  <c r="J76" i="1" s="1"/>
  <c r="O76" i="1" s="1"/>
  <c r="G80" i="1"/>
  <c r="J80" i="1" s="1"/>
  <c r="O80" i="1" s="1"/>
  <c r="G84" i="1"/>
  <c r="J84" i="1" s="1"/>
  <c r="O84" i="1" s="1"/>
  <c r="G88" i="1"/>
  <c r="J88" i="1" s="1"/>
  <c r="O88" i="1" s="1"/>
  <c r="G92" i="1"/>
  <c r="J92" i="1" s="1"/>
  <c r="O92" i="1" s="1"/>
  <c r="G96" i="1"/>
  <c r="J96" i="1" s="1"/>
  <c r="O96" i="1" s="1"/>
  <c r="G100" i="1"/>
  <c r="J100" i="1" s="1"/>
  <c r="O100" i="1" s="1"/>
  <c r="G104" i="1"/>
  <c r="J104" i="1" s="1"/>
  <c r="O104" i="1" s="1"/>
  <c r="G108" i="1"/>
  <c r="J108" i="1" s="1"/>
  <c r="O108" i="1" s="1"/>
  <c r="G112" i="1"/>
  <c r="J112" i="1" s="1"/>
  <c r="O112" i="1" s="1"/>
  <c r="G116" i="1"/>
  <c r="J116" i="1" s="1"/>
  <c r="O116" i="1" s="1"/>
  <c r="G120" i="1"/>
  <c r="J120" i="1" s="1"/>
  <c r="O120" i="1" s="1"/>
  <c r="G124" i="1"/>
  <c r="J124" i="1" s="1"/>
  <c r="O124" i="1" s="1"/>
  <c r="G19" i="1"/>
  <c r="J19" i="1" s="1"/>
  <c r="O19" i="1" s="1"/>
  <c r="G23" i="1"/>
  <c r="J23" i="1" s="1"/>
  <c r="O23" i="1" s="1"/>
  <c r="G27" i="1"/>
  <c r="J27" i="1" s="1"/>
  <c r="O27" i="1" s="1"/>
  <c r="G31" i="1"/>
  <c r="J31" i="1" s="1"/>
  <c r="O31" i="1" s="1"/>
  <c r="G35" i="1"/>
  <c r="J35" i="1" s="1"/>
  <c r="O35" i="1" s="1"/>
  <c r="G39" i="1"/>
  <c r="J39" i="1" s="1"/>
  <c r="O39" i="1" s="1"/>
  <c r="G43" i="1"/>
  <c r="J43" i="1" s="1"/>
  <c r="O43" i="1" s="1"/>
  <c r="G47" i="1"/>
  <c r="J47" i="1" s="1"/>
  <c r="O47" i="1" s="1"/>
  <c r="G51" i="1"/>
  <c r="J51" i="1" s="1"/>
  <c r="O51" i="1" s="1"/>
  <c r="G55" i="1"/>
  <c r="J55" i="1" s="1"/>
  <c r="O55" i="1" s="1"/>
  <c r="G59" i="1"/>
  <c r="J59" i="1" s="1"/>
  <c r="O59" i="1" s="1"/>
  <c r="G63" i="1"/>
  <c r="J63" i="1" s="1"/>
  <c r="O63" i="1" s="1"/>
  <c r="G67" i="1"/>
  <c r="J67" i="1" s="1"/>
  <c r="O67" i="1" s="1"/>
  <c r="G71" i="1"/>
  <c r="J71" i="1" s="1"/>
  <c r="O71" i="1" s="1"/>
  <c r="G75" i="1"/>
  <c r="J75" i="1" s="1"/>
  <c r="O75" i="1" s="1"/>
  <c r="G79" i="1"/>
  <c r="J79" i="1" s="1"/>
  <c r="O79" i="1" s="1"/>
  <c r="G83" i="1"/>
  <c r="J83" i="1" s="1"/>
  <c r="O83" i="1" s="1"/>
  <c r="G87" i="1"/>
  <c r="J87" i="1" s="1"/>
  <c r="O87" i="1" s="1"/>
  <c r="G91" i="1"/>
  <c r="J91" i="1" s="1"/>
  <c r="O91" i="1" s="1"/>
  <c r="G95" i="1"/>
  <c r="J95" i="1" s="1"/>
  <c r="O95" i="1" s="1"/>
  <c r="G99" i="1"/>
  <c r="J99" i="1" s="1"/>
  <c r="O99" i="1" s="1"/>
  <c r="G103" i="1"/>
  <c r="J103" i="1" s="1"/>
  <c r="O103" i="1" s="1"/>
  <c r="G107" i="1"/>
  <c r="J107" i="1" s="1"/>
  <c r="O107" i="1" s="1"/>
  <c r="G111" i="1"/>
  <c r="J111" i="1" s="1"/>
  <c r="O111" i="1" s="1"/>
  <c r="G115" i="1"/>
  <c r="J115" i="1" s="1"/>
  <c r="O115" i="1" s="1"/>
  <c r="G119" i="1"/>
  <c r="J119" i="1" s="1"/>
  <c r="O119" i="1" s="1"/>
  <c r="G123" i="1"/>
  <c r="J123" i="1" s="1"/>
  <c r="O123" i="1" s="1"/>
  <c r="G18" i="1"/>
  <c r="J18" i="1" s="1"/>
  <c r="O18" i="1" s="1"/>
  <c r="G22" i="1"/>
  <c r="J22" i="1" s="1"/>
  <c r="O22" i="1" s="1"/>
  <c r="G26" i="1"/>
  <c r="J26" i="1" s="1"/>
  <c r="O26" i="1" s="1"/>
  <c r="G30" i="1"/>
  <c r="J30" i="1" s="1"/>
  <c r="O30" i="1" s="1"/>
  <c r="G34" i="1"/>
  <c r="J34" i="1" s="1"/>
  <c r="O34" i="1" s="1"/>
  <c r="G38" i="1"/>
  <c r="J38" i="1" s="1"/>
  <c r="O38" i="1" s="1"/>
  <c r="G42" i="1"/>
  <c r="J42" i="1" s="1"/>
  <c r="O42" i="1" s="1"/>
  <c r="G46" i="1"/>
  <c r="J46" i="1" s="1"/>
  <c r="O46" i="1" s="1"/>
  <c r="G50" i="1"/>
  <c r="J50" i="1" s="1"/>
  <c r="O50" i="1" s="1"/>
  <c r="G54" i="1"/>
  <c r="J54" i="1" s="1"/>
  <c r="O54" i="1" s="1"/>
  <c r="G58" i="1"/>
  <c r="J58" i="1" s="1"/>
  <c r="O58" i="1" s="1"/>
  <c r="G62" i="1"/>
  <c r="J62" i="1" s="1"/>
  <c r="O62" i="1" s="1"/>
  <c r="G66" i="1"/>
  <c r="J66" i="1" s="1"/>
  <c r="O66" i="1" s="1"/>
  <c r="G70" i="1"/>
  <c r="J70" i="1" s="1"/>
  <c r="O70" i="1" s="1"/>
  <c r="G74" i="1"/>
  <c r="J74" i="1" s="1"/>
  <c r="O74" i="1" s="1"/>
  <c r="G78" i="1"/>
  <c r="J78" i="1" s="1"/>
  <c r="O78" i="1" s="1"/>
  <c r="G82" i="1"/>
  <c r="J82" i="1" s="1"/>
  <c r="O82" i="1" s="1"/>
  <c r="G86" i="1"/>
  <c r="J86" i="1" s="1"/>
  <c r="O86" i="1" s="1"/>
  <c r="G90" i="1"/>
  <c r="J90" i="1" s="1"/>
  <c r="O90" i="1" s="1"/>
  <c r="G94" i="1"/>
  <c r="J94" i="1" s="1"/>
  <c r="O94" i="1" s="1"/>
  <c r="G98" i="1"/>
  <c r="J98" i="1" s="1"/>
  <c r="O98" i="1" s="1"/>
  <c r="G102" i="1"/>
  <c r="J102" i="1" s="1"/>
  <c r="O102" i="1" s="1"/>
  <c r="G106" i="1"/>
  <c r="J106" i="1" s="1"/>
  <c r="O106" i="1" s="1"/>
  <c r="G110" i="1"/>
  <c r="J110" i="1" s="1"/>
  <c r="O110" i="1" s="1"/>
  <c r="G114" i="1"/>
  <c r="J114" i="1" s="1"/>
  <c r="O114" i="1" s="1"/>
  <c r="G118" i="1"/>
  <c r="J118" i="1" s="1"/>
  <c r="O118" i="1" s="1"/>
  <c r="G122" i="1"/>
  <c r="J122" i="1" s="1"/>
  <c r="O122" i="1" s="1"/>
  <c r="G17" i="1"/>
  <c r="J17" i="1" s="1"/>
  <c r="O17" i="1" s="1"/>
</calcChain>
</file>

<file path=xl/sharedStrings.xml><?xml version="1.0" encoding="utf-8"?>
<sst xmlns="http://schemas.openxmlformats.org/spreadsheetml/2006/main" count="4636" uniqueCount="652">
  <si>
    <t>1, 2, 3, 4, 5, 6, 7, 8, 9, 10, 11, 12, 13, 14, 15, 16</t>
  </si>
  <si>
    <t>NoV.retrieve("http://nycprop.nyc.gov/nycproperty/StatementSearch?bbl=%s&amp;stmtDate=20160115&amp;stmtType=NPV"%('xxx'), "NOV-2016_%s.pdf"%('xxx'))</t>
  </si>
  <si>
    <t>NoV.retrieve("http://nycprop.nyc.gov/nycproperty/StatementSearch?bbl=%s&amp;stmtDate=20160115&amp;stmtType=NPV"%('</t>
  </si>
  <si>
    <t>bbl</t>
  </si>
  <si>
    <t>'), "NOV-2016_%s.pdf"%('</t>
  </si>
  <si>
    <t>'))</t>
  </si>
  <si>
    <t>Template</t>
  </si>
  <si>
    <t>COPY THIS ROW</t>
  </si>
  <si>
    <t>M</t>
  </si>
  <si>
    <t>Automatic</t>
  </si>
  <si>
    <t>Fill In</t>
  </si>
  <si>
    <t>Auto</t>
  </si>
  <si>
    <t>'), "%s_NOV-2016.pdf"%('</t>
  </si>
  <si>
    <t>http://webapps.nyc.gov:8084/cics/f704/f403001i?DET=1-00000-0000-</t>
  </si>
  <si>
    <t>NoV.retrieve("http://webapps.nyc.gov:8084/cics/f704/f403001i?DET=%s"%('bbl'), "%s_History_asOf2016.html"%('bbl'))</t>
  </si>
  <si>
    <t>ID1</t>
  </si>
  <si>
    <t>Boro</t>
  </si>
  <si>
    <t>Block</t>
  </si>
  <si>
    <t>Lot</t>
  </si>
  <si>
    <t>StreetNumber</t>
  </si>
  <si>
    <t>Street</t>
  </si>
  <si>
    <t>ClientID</t>
  </si>
  <si>
    <t>Active</t>
  </si>
  <si>
    <t>K-19-1</t>
  </si>
  <si>
    <t>K</t>
  </si>
  <si>
    <t>20-40</t>
  </si>
  <si>
    <t>Jay Street</t>
  </si>
  <si>
    <t>TWO TREES</t>
  </si>
  <si>
    <t>Y</t>
  </si>
  <si>
    <t>K-27-40</t>
  </si>
  <si>
    <t>Washington Street</t>
  </si>
  <si>
    <t>K-28-5</t>
  </si>
  <si>
    <t>25-29</t>
  </si>
  <si>
    <t>K-37-1</t>
  </si>
  <si>
    <t>Front Street</t>
  </si>
  <si>
    <t>K-38-1</t>
  </si>
  <si>
    <t>39-55</t>
  </si>
  <si>
    <t>K-250-44</t>
  </si>
  <si>
    <t>Court Street</t>
  </si>
  <si>
    <t>SLGREEN</t>
  </si>
  <si>
    <t>K-972-1</t>
  </si>
  <si>
    <t>3 STREET</t>
  </si>
  <si>
    <t>SLG MONITORED</t>
  </si>
  <si>
    <t>K-972-43</t>
  </si>
  <si>
    <t>K-972-58</t>
  </si>
  <si>
    <t>K-1876-1</t>
  </si>
  <si>
    <t>39-43</t>
  </si>
  <si>
    <t>Hall Street</t>
  </si>
  <si>
    <t>RXR</t>
  </si>
  <si>
    <t>K-2009-1</t>
  </si>
  <si>
    <t>Cleremont Avenue</t>
  </si>
  <si>
    <t>K-2009-18</t>
  </si>
  <si>
    <t>CLERMONT AVENUE</t>
  </si>
  <si>
    <t>K-2009-19</t>
  </si>
  <si>
    <t>K-2009-20</t>
  </si>
  <si>
    <t>K-2009-23</t>
  </si>
  <si>
    <t>K-2009-26</t>
  </si>
  <si>
    <t>FULTON STREET</t>
  </si>
  <si>
    <t>K-2009-31</t>
  </si>
  <si>
    <t>K-2009-32</t>
  </si>
  <si>
    <t>K-2009-33</t>
  </si>
  <si>
    <t>K-2009-34</t>
  </si>
  <si>
    <t>K-2009-35</t>
  </si>
  <si>
    <t>K-2009-36</t>
  </si>
  <si>
    <t>K-2009-37</t>
  </si>
  <si>
    <t>K-2009-38</t>
  </si>
  <si>
    <t>K-2009-39</t>
  </si>
  <si>
    <t>VANDERBILT AVENUE</t>
  </si>
  <si>
    <t>K-2009-40</t>
  </si>
  <si>
    <t>K-2009-41</t>
  </si>
  <si>
    <t>K-2009-42</t>
  </si>
  <si>
    <t>K-2009-43</t>
  </si>
  <si>
    <t>K-2009-44</t>
  </si>
  <si>
    <t>K-2297-21</t>
  </si>
  <si>
    <t>137-41</t>
  </si>
  <si>
    <t>North 10 Street</t>
  </si>
  <si>
    <t>CLARION</t>
  </si>
  <si>
    <t>K-2351-1085</t>
  </si>
  <si>
    <t>Bedford Avenue</t>
  </si>
  <si>
    <t>K-2699-9</t>
  </si>
  <si>
    <t>70-84</t>
  </si>
  <si>
    <t>ECKFORD STREET</t>
  </si>
  <si>
    <t>TACONIC</t>
  </si>
  <si>
    <t>K-6794-64</t>
  </si>
  <si>
    <t>Coney Island Avenue</t>
  </si>
  <si>
    <t>AMER REALTY CAP</t>
  </si>
  <si>
    <t>K-6794-74</t>
  </si>
  <si>
    <t>2067-73</t>
  </si>
  <si>
    <t>K-6794-78</t>
  </si>
  <si>
    <t>Kings Highway</t>
  </si>
  <si>
    <t>K-7060-19</t>
  </si>
  <si>
    <t>West 19th Street</t>
  </si>
  <si>
    <t>K-7060-20</t>
  </si>
  <si>
    <t>K-7060-31</t>
  </si>
  <si>
    <t>2929A</t>
  </si>
  <si>
    <t>West 20th Street</t>
  </si>
  <si>
    <t>K-7061-9</t>
  </si>
  <si>
    <t>Mermaid Avenue</t>
  </si>
  <si>
    <t>K-7061-11</t>
  </si>
  <si>
    <t>2906-12</t>
  </si>
  <si>
    <t>West 17th Street</t>
  </si>
  <si>
    <t>K-7061-14</t>
  </si>
  <si>
    <t>K-7061-20</t>
  </si>
  <si>
    <t>West 17 Street</t>
  </si>
  <si>
    <t>K-7061-27</t>
  </si>
  <si>
    <t>Surf Avenue</t>
  </si>
  <si>
    <t>K-7062-25</t>
  </si>
  <si>
    <t>1601-05</t>
  </si>
  <si>
    <t>K-7062-28</t>
  </si>
  <si>
    <t>1607-19</t>
  </si>
  <si>
    <t>K-7062-34</t>
  </si>
  <si>
    <t>1621-27</t>
  </si>
  <si>
    <t>K-7577-60</t>
  </si>
  <si>
    <t>Flatbush Avenue</t>
  </si>
  <si>
    <t>M-5-10</t>
  </si>
  <si>
    <t>Broad Street</t>
  </si>
  <si>
    <t>EDGE</t>
  </si>
  <si>
    <t>M-13-1</t>
  </si>
  <si>
    <t>Broadway</t>
  </si>
  <si>
    <t>LOGANY</t>
  </si>
  <si>
    <t>M-21-1</t>
  </si>
  <si>
    <t>M-29-1</t>
  </si>
  <si>
    <t>91-97</t>
  </si>
  <si>
    <t>BEACON</t>
  </si>
  <si>
    <t>M-35-1</t>
  </si>
  <si>
    <t>77-93</t>
  </si>
  <si>
    <t>Front Street (32 Old Slip)</t>
  </si>
  <si>
    <t>M-37-23</t>
  </si>
  <si>
    <t>Maiden Lane</t>
  </si>
  <si>
    <t>CLARION-MH</t>
  </si>
  <si>
    <t>M-48-1</t>
  </si>
  <si>
    <t>BROADWAY</t>
  </si>
  <si>
    <t>UNION DZ</t>
  </si>
  <si>
    <t>M-51-7</t>
  </si>
  <si>
    <t>Trinity Place</t>
  </si>
  <si>
    <t>TRINITY</t>
  </si>
  <si>
    <t>M-78-4</t>
  </si>
  <si>
    <t>123-33</t>
  </si>
  <si>
    <t>William Street</t>
  </si>
  <si>
    <t>M-80-1</t>
  </si>
  <si>
    <t>LAPIDUS</t>
  </si>
  <si>
    <t>M-89-12</t>
  </si>
  <si>
    <t>212-22</t>
  </si>
  <si>
    <t>RREEF</t>
  </si>
  <si>
    <t>M-124-4</t>
  </si>
  <si>
    <t>Park Place</t>
  </si>
  <si>
    <t>COLLIERS INTL</t>
  </si>
  <si>
    <t>M-125-20</t>
  </si>
  <si>
    <t>100-06</t>
  </si>
  <si>
    <t>Church Street</t>
  </si>
  <si>
    <t>M-144-40</t>
  </si>
  <si>
    <t>56-70</t>
  </si>
  <si>
    <t>Hudson Street</t>
  </si>
  <si>
    <t>M-190-1424</t>
  </si>
  <si>
    <t>North Moore Street</t>
  </si>
  <si>
    <t>WALTER&amp;SAMUELS</t>
  </si>
  <si>
    <t>M-212-1301</t>
  </si>
  <si>
    <t>Varick Street</t>
  </si>
  <si>
    <t>M-217-1401</t>
  </si>
  <si>
    <t>M-218-1101</t>
  </si>
  <si>
    <t>Laight Street</t>
  </si>
  <si>
    <t>M-218-1102</t>
  </si>
  <si>
    <t>M-221-30</t>
  </si>
  <si>
    <t>TRINITY-THH</t>
  </si>
  <si>
    <t>M-221-35</t>
  </si>
  <si>
    <t>Vestry Street</t>
  </si>
  <si>
    <t>M-225-8</t>
  </si>
  <si>
    <t>111-13</t>
  </si>
  <si>
    <t>Watts Street</t>
  </si>
  <si>
    <t>M-226-1</t>
  </si>
  <si>
    <t>431-73</t>
  </si>
  <si>
    <t>Canal Street</t>
  </si>
  <si>
    <t>M-226-21</t>
  </si>
  <si>
    <t>M-227-63</t>
  </si>
  <si>
    <t>417-21</t>
  </si>
  <si>
    <t>M-227-69</t>
  </si>
  <si>
    <t>M-227-70</t>
  </si>
  <si>
    <t>76-78</t>
  </si>
  <si>
    <t>M-227-76</t>
  </si>
  <si>
    <t>Grand Street</t>
  </si>
  <si>
    <t>M-227-80</t>
  </si>
  <si>
    <t>Avenue of the Americas</t>
  </si>
  <si>
    <t>M-233-17</t>
  </si>
  <si>
    <t>PRINCETON</t>
  </si>
  <si>
    <t>M-471-25</t>
  </si>
  <si>
    <t>176-80</t>
  </si>
  <si>
    <t>SPLIT RAIL</t>
  </si>
  <si>
    <t>M-473-16</t>
  </si>
  <si>
    <t>Broome Street</t>
  </si>
  <si>
    <t>NOVROS</t>
  </si>
  <si>
    <t>M-476-1</t>
  </si>
  <si>
    <t>92-98</t>
  </si>
  <si>
    <t>M-476-7</t>
  </si>
  <si>
    <t>M-477-11</t>
  </si>
  <si>
    <t>57-61</t>
  </si>
  <si>
    <t>TRINITY-NNN</t>
  </si>
  <si>
    <t>M-487-20</t>
  </si>
  <si>
    <t>399-01</t>
  </si>
  <si>
    <t>West Broadway</t>
  </si>
  <si>
    <t>WASSERSTEIN</t>
  </si>
  <si>
    <t>M-491-3</t>
  </si>
  <si>
    <t>114-22</t>
  </si>
  <si>
    <t>M-491-46</t>
  </si>
  <si>
    <t>151-57</t>
  </si>
  <si>
    <t>M-494-15</t>
  </si>
  <si>
    <t>40-44</t>
  </si>
  <si>
    <t>Prince Street</t>
  </si>
  <si>
    <t>SILVEDA</t>
  </si>
  <si>
    <t>M-496-7</t>
  </si>
  <si>
    <t>Crosby Street</t>
  </si>
  <si>
    <t>JAVERI</t>
  </si>
  <si>
    <t>M-499-6</t>
  </si>
  <si>
    <t>Greene Street</t>
  </si>
  <si>
    <t>M-499-7</t>
  </si>
  <si>
    <t>104-08</t>
  </si>
  <si>
    <t>M-499-39</t>
  </si>
  <si>
    <t>Spring Street</t>
  </si>
  <si>
    <t>MORGANSTANLEY</t>
  </si>
  <si>
    <t>M-499-1101</t>
  </si>
  <si>
    <t>115-17</t>
  </si>
  <si>
    <t>SPRING STREET</t>
  </si>
  <si>
    <t>M-500-36</t>
  </si>
  <si>
    <t>131-33</t>
  </si>
  <si>
    <t>M-500-38</t>
  </si>
  <si>
    <t>135-37</t>
  </si>
  <si>
    <t>M-506-1001</t>
  </si>
  <si>
    <t>160-70</t>
  </si>
  <si>
    <t>M-514-1102</t>
  </si>
  <si>
    <t>GREENE STREET</t>
  </si>
  <si>
    <t>M-524-9</t>
  </si>
  <si>
    <t>509-15</t>
  </si>
  <si>
    <t>La Guardia Place</t>
  </si>
  <si>
    <t>MWMKTS</t>
  </si>
  <si>
    <t>M-525-56</t>
  </si>
  <si>
    <t>West Houston Street</t>
  </si>
  <si>
    <t>PIRGOUSIS</t>
  </si>
  <si>
    <t>M-529-65</t>
  </si>
  <si>
    <t>337-43</t>
  </si>
  <si>
    <t>Lafayette Street</t>
  </si>
  <si>
    <t>RFR</t>
  </si>
  <si>
    <t>M-569-1001</t>
  </si>
  <si>
    <t>East 12th Street</t>
  </si>
  <si>
    <t>SLG-PERSONAL</t>
  </si>
  <si>
    <t>M-569-1030</t>
  </si>
  <si>
    <t>M-579-47</t>
  </si>
  <si>
    <t>TRINITY-4HSQ</t>
  </si>
  <si>
    <t>M-579-60</t>
  </si>
  <si>
    <t>50-60</t>
  </si>
  <si>
    <t>Vandam Street</t>
  </si>
  <si>
    <t>M-579-68</t>
  </si>
  <si>
    <t>143-51</t>
  </si>
  <si>
    <t>M-579-70</t>
  </si>
  <si>
    <t>M-579-74</t>
  </si>
  <si>
    <t>275-79</t>
  </si>
  <si>
    <t>M-580-39</t>
  </si>
  <si>
    <t>348-64</t>
  </si>
  <si>
    <t>M-580-1001</t>
  </si>
  <si>
    <t>M-581-63</t>
  </si>
  <si>
    <t>207-29</t>
  </si>
  <si>
    <t>M-597-1001</t>
  </si>
  <si>
    <t>M-598-42</t>
  </si>
  <si>
    <t>551-59</t>
  </si>
  <si>
    <t>Greenwich Street</t>
  </si>
  <si>
    <t>M-598-48</t>
  </si>
  <si>
    <t>561-65</t>
  </si>
  <si>
    <t>M-598-58</t>
  </si>
  <si>
    <t>341-61</t>
  </si>
  <si>
    <t>M-599-64</t>
  </si>
  <si>
    <t>363-85</t>
  </si>
  <si>
    <t>M-602-68</t>
  </si>
  <si>
    <t>423-45</t>
  </si>
  <si>
    <t>M-618-1431</t>
  </si>
  <si>
    <t>Greenwich Avenue</t>
  </si>
  <si>
    <t>M-620-19</t>
  </si>
  <si>
    <t>Bleecker Street</t>
  </si>
  <si>
    <t>ARC MONITORED</t>
  </si>
  <si>
    <t>M-621-1101</t>
  </si>
  <si>
    <t>Perry Street</t>
  </si>
  <si>
    <t>M-621-1201</t>
  </si>
  <si>
    <t>M-622-1101</t>
  </si>
  <si>
    <t>M-645-25</t>
  </si>
  <si>
    <t>837-43</t>
  </si>
  <si>
    <t>TIAA-CREF</t>
  </si>
  <si>
    <t>M-646-19</t>
  </si>
  <si>
    <t>PROPERTY GROUP</t>
  </si>
  <si>
    <t>M-672-1</t>
  </si>
  <si>
    <t>West 26th Street</t>
  </si>
  <si>
    <t>M-697-13</t>
  </si>
  <si>
    <t>521-41</t>
  </si>
  <si>
    <t>West 25th Street</t>
  </si>
  <si>
    <t>M-697-23</t>
  </si>
  <si>
    <t>511-19</t>
  </si>
  <si>
    <t>M-712-46</t>
  </si>
  <si>
    <t>422-30</t>
  </si>
  <si>
    <t>West 15th Street</t>
  </si>
  <si>
    <t>M-728-69</t>
  </si>
  <si>
    <t>Tenth Avenue</t>
  </si>
  <si>
    <t>MCCOURT</t>
  </si>
  <si>
    <t>M-729-9001</t>
  </si>
  <si>
    <t>West 33rd Street</t>
  </si>
  <si>
    <t>BROOKFIELD</t>
  </si>
  <si>
    <t>M-757-20</t>
  </si>
  <si>
    <t>M-757-22</t>
  </si>
  <si>
    <t>315-19</t>
  </si>
  <si>
    <t>M-758-1001</t>
  </si>
  <si>
    <t>West 34th Street</t>
  </si>
  <si>
    <t>M-767-12</t>
  </si>
  <si>
    <t>249-55</t>
  </si>
  <si>
    <t>M-767-15</t>
  </si>
  <si>
    <t>245-47</t>
  </si>
  <si>
    <t>M-767-54</t>
  </si>
  <si>
    <t>218-22</t>
  </si>
  <si>
    <t>West 18th Street</t>
  </si>
  <si>
    <t>M-780-10</t>
  </si>
  <si>
    <t>251-55</t>
  </si>
  <si>
    <t>West 30th Street</t>
  </si>
  <si>
    <t>HERALD SQUARE</t>
  </si>
  <si>
    <t>M-786-23</t>
  </si>
  <si>
    <t>229-39</t>
  </si>
  <si>
    <t>West 36th Street</t>
  </si>
  <si>
    <t>M-787-72</t>
  </si>
  <si>
    <t>256-60</t>
  </si>
  <si>
    <t>West 38th Street</t>
  </si>
  <si>
    <t>M-788-66</t>
  </si>
  <si>
    <t>234-42</t>
  </si>
  <si>
    <t>West 39th Street</t>
  </si>
  <si>
    <t>WATERMAN</t>
  </si>
  <si>
    <t>M-792-32</t>
  </si>
  <si>
    <t>West 16th Street</t>
  </si>
  <si>
    <t>M-792-36</t>
  </si>
  <si>
    <t>581-83</t>
  </si>
  <si>
    <t>M-792-38</t>
  </si>
  <si>
    <t>M-792-39</t>
  </si>
  <si>
    <t>M-792-43</t>
  </si>
  <si>
    <t>M-794-25</t>
  </si>
  <si>
    <t>113-33</t>
  </si>
  <si>
    <t>M-795-37</t>
  </si>
  <si>
    <t>635-39</t>
  </si>
  <si>
    <t>M-795-44</t>
  </si>
  <si>
    <t>641-49</t>
  </si>
  <si>
    <t>M-811-56</t>
  </si>
  <si>
    <t>142-48</t>
  </si>
  <si>
    <t>M-814-15</t>
  </si>
  <si>
    <t>SHORENST</t>
  </si>
  <si>
    <t>M-814-19</t>
  </si>
  <si>
    <t>EMPIRE</t>
  </si>
  <si>
    <t>M-815-26</t>
  </si>
  <si>
    <t>HINES</t>
  </si>
  <si>
    <t>M-817-1102</t>
  </si>
  <si>
    <t>Fifth Avenue</t>
  </si>
  <si>
    <t>M-818-51</t>
  </si>
  <si>
    <t>114-16</t>
  </si>
  <si>
    <t>M-820-1</t>
  </si>
  <si>
    <t>620-34</t>
  </si>
  <si>
    <t>M-820-58</t>
  </si>
  <si>
    <t>30-32</t>
  </si>
  <si>
    <t>M-821-41</t>
  </si>
  <si>
    <t>148-50</t>
  </si>
  <si>
    <t>M-824-15</t>
  </si>
  <si>
    <t>37-49</t>
  </si>
  <si>
    <t>West 22nd Street</t>
  </si>
  <si>
    <t>M-824-28</t>
  </si>
  <si>
    <t>West 23rd Street</t>
  </si>
  <si>
    <t>M-825-9</t>
  </si>
  <si>
    <t>61-65</t>
  </si>
  <si>
    <t>M-825-29</t>
  </si>
  <si>
    <t>M-825-31</t>
  </si>
  <si>
    <t>1097-99</t>
  </si>
  <si>
    <t>M-838-29</t>
  </si>
  <si>
    <t>M-838-30</t>
  </si>
  <si>
    <t>19-21</t>
  </si>
  <si>
    <t>M-844-1001</t>
  </si>
  <si>
    <t>East 16th Street</t>
  </si>
  <si>
    <t>M-848-1201</t>
  </si>
  <si>
    <t>East 20th Street</t>
  </si>
  <si>
    <t>M-851-41</t>
  </si>
  <si>
    <t>304-08</t>
  </si>
  <si>
    <t>Park Avenue South</t>
  </si>
  <si>
    <t>M-853-2</t>
  </si>
  <si>
    <t>Madison Avenue</t>
  </si>
  <si>
    <t>M-854-1001</t>
  </si>
  <si>
    <t>M-858-22</t>
  </si>
  <si>
    <t>79-87</t>
  </si>
  <si>
    <t>M-862-29</t>
  </si>
  <si>
    <t>Park Avenue</t>
  </si>
  <si>
    <t>M-869-49</t>
  </si>
  <si>
    <t>28-32</t>
  </si>
  <si>
    <t>East 40th Street</t>
  </si>
  <si>
    <t>M-873-67</t>
  </si>
  <si>
    <t>215-19</t>
  </si>
  <si>
    <t>M-879-81</t>
  </si>
  <si>
    <t>315-21</t>
  </si>
  <si>
    <t>COLUMBIA</t>
  </si>
  <si>
    <t>M-886-21</t>
  </si>
  <si>
    <t>160-62</t>
  </si>
  <si>
    <t>Lexington Avenue</t>
  </si>
  <si>
    <t>M-895-45</t>
  </si>
  <si>
    <t>600-18</t>
  </si>
  <si>
    <t>Third Avenue</t>
  </si>
  <si>
    <t>M-993-11</t>
  </si>
  <si>
    <t>1440-44</t>
  </si>
  <si>
    <t>M-996-1</t>
  </si>
  <si>
    <t>TAMARES</t>
  </si>
  <si>
    <t>M-998-1005</t>
  </si>
  <si>
    <t>1538-48</t>
  </si>
  <si>
    <t>M-999-1</t>
  </si>
  <si>
    <t>1552-54</t>
  </si>
  <si>
    <t>M-999-29</t>
  </si>
  <si>
    <t>M-1000-61</t>
  </si>
  <si>
    <t>Seventh Avenue</t>
  </si>
  <si>
    <t>M-1004-29</t>
  </si>
  <si>
    <t>1281-97</t>
  </si>
  <si>
    <t>M-1008-19</t>
  </si>
  <si>
    <t>127-29</t>
  </si>
  <si>
    <t>West 55th Street</t>
  </si>
  <si>
    <t>JP MORGAN</t>
  </si>
  <si>
    <t>M-1009-44</t>
  </si>
  <si>
    <t>120-24</t>
  </si>
  <si>
    <t>West 57th Street</t>
  </si>
  <si>
    <t>M-1009-1001</t>
  </si>
  <si>
    <t>M-1012-15</t>
  </si>
  <si>
    <t>219-35</t>
  </si>
  <si>
    <t>West 40th Street</t>
  </si>
  <si>
    <t>RFCUNY</t>
  </si>
  <si>
    <t>M-1012-36</t>
  </si>
  <si>
    <t>570-76</t>
  </si>
  <si>
    <t>7th Avenue</t>
  </si>
  <si>
    <t>M-1013-29</t>
  </si>
  <si>
    <t>7 Avenue</t>
  </si>
  <si>
    <t>M-1016-36</t>
  </si>
  <si>
    <t>M-1020-46</t>
  </si>
  <si>
    <t>VORNADO</t>
  </si>
  <si>
    <t>M-1024-38</t>
  </si>
  <si>
    <t>1680-88</t>
  </si>
  <si>
    <t>M-1027-1502</t>
  </si>
  <si>
    <t>1731-39</t>
  </si>
  <si>
    <t>PENGUIN RH</t>
  </si>
  <si>
    <t>M-1028-56</t>
  </si>
  <si>
    <t>1765-67</t>
  </si>
  <si>
    <t>M-1029-1001</t>
  </si>
  <si>
    <t>M-1032-1001</t>
  </si>
  <si>
    <t>West 42nd Street</t>
  </si>
  <si>
    <t>M-1032-1002</t>
  </si>
  <si>
    <t>M-1040-29</t>
  </si>
  <si>
    <t>815-29</t>
  </si>
  <si>
    <t>Eighth Avenue</t>
  </si>
  <si>
    <t>M-1064-1102</t>
  </si>
  <si>
    <t>West 54th Street</t>
  </si>
  <si>
    <t>M-1086-1</t>
  </si>
  <si>
    <t>M-1171-1004</t>
  </si>
  <si>
    <t>Riverside Boulevard</t>
  </si>
  <si>
    <t>M-1260-1303</t>
  </si>
  <si>
    <t>M-1262-34</t>
  </si>
  <si>
    <t>5 AVENUE</t>
  </si>
  <si>
    <t>M-1262-1703</t>
  </si>
  <si>
    <t>WEST 47 STREET</t>
  </si>
  <si>
    <t>M-1267-41</t>
  </si>
  <si>
    <t>642-50</t>
  </si>
  <si>
    <t>ALAVI</t>
  </si>
  <si>
    <t>M-1269-1</t>
  </si>
  <si>
    <t>1330-36</t>
  </si>
  <si>
    <t>M-1270-71</t>
  </si>
  <si>
    <t>1350-58</t>
  </si>
  <si>
    <t>M-1271-71</t>
  </si>
  <si>
    <t>1368-74</t>
  </si>
  <si>
    <t>PRINCIPAL</t>
  </si>
  <si>
    <t>M-1272-1051</t>
  </si>
  <si>
    <t>West 56th Street</t>
  </si>
  <si>
    <t>M-1272-1101</t>
  </si>
  <si>
    <t>M-1275-1</t>
  </si>
  <si>
    <t>461-69</t>
  </si>
  <si>
    <t>M-1275-23</t>
  </si>
  <si>
    <t>279-93</t>
  </si>
  <si>
    <t>M-1275-27</t>
  </si>
  <si>
    <t>M-1275-59</t>
  </si>
  <si>
    <t>292-98</t>
  </si>
  <si>
    <t>M-1275-69</t>
  </si>
  <si>
    <t>473-77</t>
  </si>
  <si>
    <t>M-1277-27</t>
  </si>
  <si>
    <t>51-53</t>
  </si>
  <si>
    <t>East 42nd Street</t>
  </si>
  <si>
    <t>M-1278-1</t>
  </si>
  <si>
    <t>M-1278-14</t>
  </si>
  <si>
    <t>M-1279-57</t>
  </si>
  <si>
    <t>M-1279-63</t>
  </si>
  <si>
    <t>East 45th Street</t>
  </si>
  <si>
    <t>M-1280-1001</t>
  </si>
  <si>
    <t>M-1282-17</t>
  </si>
  <si>
    <t>378-90</t>
  </si>
  <si>
    <t>M-1282-1001</t>
  </si>
  <si>
    <t>M-1282-1002</t>
  </si>
  <si>
    <t>METLIFE</t>
  </si>
  <si>
    <t>M-1284-26</t>
  </si>
  <si>
    <t>33-39</t>
  </si>
  <si>
    <t>East 48th Street</t>
  </si>
  <si>
    <t>M-1284-33</t>
  </si>
  <si>
    <t>280-90</t>
  </si>
  <si>
    <t>M-1284-1001</t>
  </si>
  <si>
    <t>M-1287-21</t>
  </si>
  <si>
    <t>M-1287-69</t>
  </si>
  <si>
    <t>RICHEMONT</t>
  </si>
  <si>
    <t>M-1288-7</t>
  </si>
  <si>
    <t>East 53rd Street (5-9 E 52nd)</t>
  </si>
  <si>
    <t>M-1288-51</t>
  </si>
  <si>
    <t>507-11</t>
  </si>
  <si>
    <t>KENSICO</t>
  </si>
  <si>
    <t>M-1290-36</t>
  </si>
  <si>
    <t>M-1291-1</t>
  </si>
  <si>
    <t>COCACOLA</t>
  </si>
  <si>
    <t>M-1291-28</t>
  </si>
  <si>
    <t>East 55th Street</t>
  </si>
  <si>
    <t>EQUITY</t>
  </si>
  <si>
    <t>M-1294-37</t>
  </si>
  <si>
    <t>M-1294-46</t>
  </si>
  <si>
    <t>613-29</t>
  </si>
  <si>
    <t>M-1294-1001</t>
  </si>
  <si>
    <t>M-1296-1</t>
  </si>
  <si>
    <t>M-1296-1002</t>
  </si>
  <si>
    <t>110-20</t>
  </si>
  <si>
    <t>M-1296-1006</t>
  </si>
  <si>
    <t>M-1298-23</t>
  </si>
  <si>
    <t>M-1301-23</t>
  </si>
  <si>
    <t>M-1301-33</t>
  </si>
  <si>
    <t>M-1302-1001</t>
  </si>
  <si>
    <t>STAHL</t>
  </si>
  <si>
    <t>M-1305-40</t>
  </si>
  <si>
    <t>AEW Capital</t>
  </si>
  <si>
    <t>M-1307-14</t>
  </si>
  <si>
    <t>M-1309-1</t>
  </si>
  <si>
    <t>M-1310-1</t>
  </si>
  <si>
    <t>425-31</t>
  </si>
  <si>
    <t>M-1310-63</t>
  </si>
  <si>
    <t>124-26</t>
  </si>
  <si>
    <t>East 56th Street</t>
  </si>
  <si>
    <t>PEARLMARK</t>
  </si>
  <si>
    <t>M-1313-4</t>
  </si>
  <si>
    <t>AMER REALTY ADV</t>
  </si>
  <si>
    <t>M-1315-24</t>
  </si>
  <si>
    <t>M-1318-1</t>
  </si>
  <si>
    <t>M-1318-44</t>
  </si>
  <si>
    <t>M-1324-1</t>
  </si>
  <si>
    <t>CONDE NAST</t>
  </si>
  <si>
    <t>M-1329-1</t>
  </si>
  <si>
    <t>919-33</t>
  </si>
  <si>
    <t>M-1375-21</t>
  </si>
  <si>
    <t>M-1380-17</t>
  </si>
  <si>
    <t>752-60</t>
  </si>
  <si>
    <t>M-1380-56</t>
  </si>
  <si>
    <t>MADISON AVENUE</t>
  </si>
  <si>
    <t>M-1394-1</t>
  </si>
  <si>
    <t>503-09</t>
  </si>
  <si>
    <t>GLORIOUS</t>
  </si>
  <si>
    <t>M-1397-1401</t>
  </si>
  <si>
    <t>East 63rd Street</t>
  </si>
  <si>
    <t>KOEPPELA</t>
  </si>
  <si>
    <t>M-1397-1402</t>
  </si>
  <si>
    <t>130-36</t>
  </si>
  <si>
    <t>M-1406-1201</t>
  </si>
  <si>
    <t>M-1426-25</t>
  </si>
  <si>
    <t>1357-63</t>
  </si>
  <si>
    <t>Second Avenue</t>
  </si>
  <si>
    <t>M-1435-44</t>
  </si>
  <si>
    <t>East 61st Street</t>
  </si>
  <si>
    <t>M-1461-1208</t>
  </si>
  <si>
    <t>East 67th Street</t>
  </si>
  <si>
    <t>M-1495-23</t>
  </si>
  <si>
    <t>East 83rd Street</t>
  </si>
  <si>
    <t>M-1515-1102</t>
  </si>
  <si>
    <t>East 87th Street</t>
  </si>
  <si>
    <t>L&amp;BREALTY</t>
  </si>
  <si>
    <t>M-1590-7</t>
  </si>
  <si>
    <t>605-09</t>
  </si>
  <si>
    <t>East 82nd Street</t>
  </si>
  <si>
    <t>GRACIE TERRACE</t>
  </si>
  <si>
    <t>M-1590-36</t>
  </si>
  <si>
    <t>East End Avenue</t>
  </si>
  <si>
    <t>BLACKROCK</t>
  </si>
  <si>
    <t>M-2153-63</t>
  </si>
  <si>
    <t>564-66</t>
  </si>
  <si>
    <t>WEST 181 STREET</t>
  </si>
  <si>
    <t>LEHRMAN</t>
  </si>
  <si>
    <t>M-2162-55</t>
  </si>
  <si>
    <t>616-22</t>
  </si>
  <si>
    <t>M-2203-9</t>
  </si>
  <si>
    <t>West 207th Street</t>
  </si>
  <si>
    <t>M-2203-21</t>
  </si>
  <si>
    <t>Q-214-40</t>
  </si>
  <si>
    <t>Q</t>
  </si>
  <si>
    <t>37-02</t>
  </si>
  <si>
    <t>Northern Boulevard</t>
  </si>
  <si>
    <t>Q-250-1</t>
  </si>
  <si>
    <t>34 STREET</t>
  </si>
  <si>
    <t>MET REALTY</t>
  </si>
  <si>
    <t>Q-416-10</t>
  </si>
  <si>
    <t>27-01</t>
  </si>
  <si>
    <t>Queens Plaza North</t>
  </si>
  <si>
    <t>METLIFE-LIC</t>
  </si>
  <si>
    <t>Q-416-21</t>
  </si>
  <si>
    <t>41-21</t>
  </si>
  <si>
    <t>27th Street</t>
  </si>
  <si>
    <t>Q-9677-16</t>
  </si>
  <si>
    <t>90-01</t>
  </si>
  <si>
    <t>Sutphin Boulevard</t>
  </si>
  <si>
    <t>NORSERE</t>
  </si>
  <si>
    <t>X-4712-1</t>
  </si>
  <si>
    <t>X</t>
  </si>
  <si>
    <t>3438-58</t>
  </si>
  <si>
    <t>Wilson Avenue</t>
  </si>
  <si>
    <t>X-4713-1</t>
  </si>
  <si>
    <t>3444-88</t>
  </si>
  <si>
    <t>Fish Avenue</t>
  </si>
  <si>
    <t>X-4720-1</t>
  </si>
  <si>
    <t>Hicks Street</t>
  </si>
  <si>
    <t>X-4721-1</t>
  </si>
  <si>
    <t>X-4721-17</t>
  </si>
  <si>
    <t>Corsa Avenue</t>
  </si>
  <si>
    <t>X-4722-12</t>
  </si>
  <si>
    <t>3437-85</t>
  </si>
  <si>
    <t>Eastchester Road</t>
  </si>
  <si>
    <t>X-5861-221</t>
  </si>
  <si>
    <t>Tyndall Avenue</t>
  </si>
  <si>
    <t>BENNETT</t>
  </si>
  <si>
    <t>X-5861-321</t>
  </si>
  <si>
    <t>To get goat</t>
  </si>
  <si>
    <t>http://a030-goat.nyc.gov/goat/bl.aspx?boro=3&amp;block_num=19&amp;lot_num=1</t>
  </si>
  <si>
    <t>bbl.retrieve("http://webapps.nyc.gov:8084/cics/f704/f403001i?DET=%s"%('1-00999-0001'), "%s_History_asOf2016.html"%('1-999-1'))</t>
  </si>
  <si>
    <t>"</t>
  </si>
  <si>
    <t>http://52.44.36.43/AssessmentsCurrent/ExportReport?digitalBBL=2000050010&amp;format=PDF</t>
  </si>
  <si>
    <t>Assessments Current</t>
  </si>
  <si>
    <t>Manhattan</t>
  </si>
  <si>
    <t>Bronx</t>
  </si>
  <si>
    <t>Queens</t>
  </si>
  <si>
    <t>Brooklyn</t>
  </si>
  <si>
    <t>Staten Island</t>
  </si>
  <si>
    <t>http://52.44.36.43/AssessmentsCurrent/ExportReport?digitalBBL=5022600001&amp;format=PDF</t>
  </si>
  <si>
    <t>X-2260-1</t>
  </si>
  <si>
    <t>Q-9677-1</t>
  </si>
  <si>
    <t>http://52.44.36.43/AssessmentsCurrent/ExportReport?digitalBBL=3096770001&amp;format=PDF</t>
  </si>
  <si>
    <t>http://52.44.36.43/AssessmentsCurrent/ExportReport?digitalBBL=1002500044&amp;format=PDF</t>
  </si>
  <si>
    <t>S-1-10</t>
  </si>
  <si>
    <t>http://52.44.36.43/AssessmentsCurrent/ExportReport?digitalBBL=4000010010&amp;format=PDF</t>
  </si>
  <si>
    <t>S</t>
  </si>
  <si>
    <t>NYCP CODE</t>
  </si>
  <si>
    <t>Genpad code</t>
  </si>
  <si>
    <t>http://52.44.36.43/AssessmentsHistorical/ExportReport?digitalBBL=2000050010&amp;format=PDF</t>
  </si>
  <si>
    <t>Historical</t>
  </si>
  <si>
    <t>NoV.retrieve("http://nycprop.nyc.gov/nycproperty/StatementSearch?bbl=%s&amp;stmtDate=</t>
  </si>
  <si>
    <t>0115&amp;stmtType=NPV"%('</t>
  </si>
  <si>
    <t>Year:</t>
  </si>
  <si>
    <t>'), "%s_NOV-</t>
  </si>
  <si>
    <t>.pdf"%('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</si>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</sst>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0" borderId="0" xfId="1"/>
    <xf numFmtId="0" fontId="0" fillId="4" borderId="0" xfId="0" applyFill="1"/>
    <xf numFmtId="0" fontId="0" fillId="4" borderId="0" xfId="0" applyFill="1" applyAlignment="1">
      <alignment horizontal="right"/>
    </xf>
    <xf numFmtId="0" fontId="2" fillId="0" borderId="0" xfId="2"/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ebapps.nyc.gov:8084/cics/f704/f403001i?DET=1-00000-0000-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a030-goat.nyc.gov/goat/bl.aspx?boro=" TargetMode="External"/><Relationship Id="rId21" Type="http://schemas.openxmlformats.org/officeDocument/2006/relationships/hyperlink" Target="http://a030-goat.nyc.gov/goat/bl.aspx?boro=" TargetMode="External"/><Relationship Id="rId42" Type="http://schemas.openxmlformats.org/officeDocument/2006/relationships/hyperlink" Target="http://a030-goat.nyc.gov/goat/bl.aspx?boro=" TargetMode="External"/><Relationship Id="rId63" Type="http://schemas.openxmlformats.org/officeDocument/2006/relationships/hyperlink" Target="http://a030-goat.nyc.gov/goat/bl.aspx?boro=" TargetMode="External"/><Relationship Id="rId84" Type="http://schemas.openxmlformats.org/officeDocument/2006/relationships/hyperlink" Target="http://a030-goat.nyc.gov/goat/bl.aspx?boro=" TargetMode="External"/><Relationship Id="rId138" Type="http://schemas.openxmlformats.org/officeDocument/2006/relationships/hyperlink" Target="http://a030-goat.nyc.gov/goat/bl.aspx?boro=" TargetMode="External"/><Relationship Id="rId159" Type="http://schemas.openxmlformats.org/officeDocument/2006/relationships/hyperlink" Target="http://a030-goat.nyc.gov/goat/bl.aspx?boro=" TargetMode="External"/><Relationship Id="rId170" Type="http://schemas.openxmlformats.org/officeDocument/2006/relationships/hyperlink" Target="http://a030-goat.nyc.gov/goat/bl.aspx?boro=" TargetMode="External"/><Relationship Id="rId191" Type="http://schemas.openxmlformats.org/officeDocument/2006/relationships/hyperlink" Target="http://a030-goat.nyc.gov/goat/bl.aspx?boro=" TargetMode="External"/><Relationship Id="rId205" Type="http://schemas.openxmlformats.org/officeDocument/2006/relationships/hyperlink" Target="http://a030-goat.nyc.gov/goat/bl.aspx?boro=" TargetMode="External"/><Relationship Id="rId226" Type="http://schemas.openxmlformats.org/officeDocument/2006/relationships/hyperlink" Target="http://a030-goat.nyc.gov/goat/bl.aspx?boro=" TargetMode="External"/><Relationship Id="rId247" Type="http://schemas.openxmlformats.org/officeDocument/2006/relationships/hyperlink" Target="http://a030-goat.nyc.gov/goat/bl.aspx?boro=" TargetMode="External"/><Relationship Id="rId107" Type="http://schemas.openxmlformats.org/officeDocument/2006/relationships/hyperlink" Target="http://a030-goat.nyc.gov/goat/bl.aspx?boro=" TargetMode="External"/><Relationship Id="rId268" Type="http://schemas.openxmlformats.org/officeDocument/2006/relationships/hyperlink" Target="http://a030-goat.nyc.gov/goat/bl.aspx?boro=" TargetMode="External"/><Relationship Id="rId11" Type="http://schemas.openxmlformats.org/officeDocument/2006/relationships/hyperlink" Target="http://a030-goat.nyc.gov/goat/bl.aspx?boro=" TargetMode="External"/><Relationship Id="rId32" Type="http://schemas.openxmlformats.org/officeDocument/2006/relationships/hyperlink" Target="http://a030-goat.nyc.gov/goat/bl.aspx?boro=" TargetMode="External"/><Relationship Id="rId53" Type="http://schemas.openxmlformats.org/officeDocument/2006/relationships/hyperlink" Target="http://a030-goat.nyc.gov/goat/bl.aspx?boro=" TargetMode="External"/><Relationship Id="rId74" Type="http://schemas.openxmlformats.org/officeDocument/2006/relationships/hyperlink" Target="http://a030-goat.nyc.gov/goat/bl.aspx?boro=" TargetMode="External"/><Relationship Id="rId128" Type="http://schemas.openxmlformats.org/officeDocument/2006/relationships/hyperlink" Target="http://a030-goat.nyc.gov/goat/bl.aspx?boro=" TargetMode="External"/><Relationship Id="rId149" Type="http://schemas.openxmlformats.org/officeDocument/2006/relationships/hyperlink" Target="http://a030-goat.nyc.gov/goat/bl.aspx?boro=" TargetMode="External"/><Relationship Id="rId5" Type="http://schemas.openxmlformats.org/officeDocument/2006/relationships/hyperlink" Target="http://a030-goat.nyc.gov/goat/bl.aspx?boro=" TargetMode="External"/><Relationship Id="rId95" Type="http://schemas.openxmlformats.org/officeDocument/2006/relationships/hyperlink" Target="http://a030-goat.nyc.gov/goat/bl.aspx?boro=" TargetMode="External"/><Relationship Id="rId160" Type="http://schemas.openxmlformats.org/officeDocument/2006/relationships/hyperlink" Target="http://a030-goat.nyc.gov/goat/bl.aspx?boro=" TargetMode="External"/><Relationship Id="rId181" Type="http://schemas.openxmlformats.org/officeDocument/2006/relationships/hyperlink" Target="http://a030-goat.nyc.gov/goat/bl.aspx?boro=" TargetMode="External"/><Relationship Id="rId216" Type="http://schemas.openxmlformats.org/officeDocument/2006/relationships/hyperlink" Target="http://a030-goat.nyc.gov/goat/bl.aspx?boro=" TargetMode="External"/><Relationship Id="rId237" Type="http://schemas.openxmlformats.org/officeDocument/2006/relationships/hyperlink" Target="http://a030-goat.nyc.gov/goat/bl.aspx?boro=" TargetMode="External"/><Relationship Id="rId258" Type="http://schemas.openxmlformats.org/officeDocument/2006/relationships/hyperlink" Target="http://a030-goat.nyc.gov/goat/bl.aspx?boro=" TargetMode="External"/><Relationship Id="rId279" Type="http://schemas.openxmlformats.org/officeDocument/2006/relationships/hyperlink" Target="http://a030-goat.nyc.gov/goat/bl.aspx?boro=" TargetMode="External"/><Relationship Id="rId22" Type="http://schemas.openxmlformats.org/officeDocument/2006/relationships/hyperlink" Target="http://a030-goat.nyc.gov/goat/bl.aspx?boro=" TargetMode="External"/><Relationship Id="rId43" Type="http://schemas.openxmlformats.org/officeDocument/2006/relationships/hyperlink" Target="http://a030-goat.nyc.gov/goat/bl.aspx?boro=" TargetMode="External"/><Relationship Id="rId64" Type="http://schemas.openxmlformats.org/officeDocument/2006/relationships/hyperlink" Target="http://a030-goat.nyc.gov/goat/bl.aspx?boro=" TargetMode="External"/><Relationship Id="rId118" Type="http://schemas.openxmlformats.org/officeDocument/2006/relationships/hyperlink" Target="http://a030-goat.nyc.gov/goat/bl.aspx?boro=" TargetMode="External"/><Relationship Id="rId139" Type="http://schemas.openxmlformats.org/officeDocument/2006/relationships/hyperlink" Target="http://a030-goat.nyc.gov/goat/bl.aspx?boro=" TargetMode="External"/><Relationship Id="rId85" Type="http://schemas.openxmlformats.org/officeDocument/2006/relationships/hyperlink" Target="http://a030-goat.nyc.gov/goat/bl.aspx?boro=" TargetMode="External"/><Relationship Id="rId150" Type="http://schemas.openxmlformats.org/officeDocument/2006/relationships/hyperlink" Target="http://a030-goat.nyc.gov/goat/bl.aspx?boro=" TargetMode="External"/><Relationship Id="rId171" Type="http://schemas.openxmlformats.org/officeDocument/2006/relationships/hyperlink" Target="http://a030-goat.nyc.gov/goat/bl.aspx?boro=" TargetMode="External"/><Relationship Id="rId192" Type="http://schemas.openxmlformats.org/officeDocument/2006/relationships/hyperlink" Target="http://a030-goat.nyc.gov/goat/bl.aspx?boro=" TargetMode="External"/><Relationship Id="rId206" Type="http://schemas.openxmlformats.org/officeDocument/2006/relationships/hyperlink" Target="http://a030-goat.nyc.gov/goat/bl.aspx?boro=" TargetMode="External"/><Relationship Id="rId227" Type="http://schemas.openxmlformats.org/officeDocument/2006/relationships/hyperlink" Target="http://a030-goat.nyc.gov/goat/bl.aspx?boro=" TargetMode="External"/><Relationship Id="rId248" Type="http://schemas.openxmlformats.org/officeDocument/2006/relationships/hyperlink" Target="http://a030-goat.nyc.gov/goat/bl.aspx?boro=" TargetMode="External"/><Relationship Id="rId269" Type="http://schemas.openxmlformats.org/officeDocument/2006/relationships/hyperlink" Target="http://a030-goat.nyc.gov/goat/bl.aspx?boro=" TargetMode="External"/><Relationship Id="rId12" Type="http://schemas.openxmlformats.org/officeDocument/2006/relationships/hyperlink" Target="http://a030-goat.nyc.gov/goat/bl.aspx?boro=" TargetMode="External"/><Relationship Id="rId33" Type="http://schemas.openxmlformats.org/officeDocument/2006/relationships/hyperlink" Target="http://a030-goat.nyc.gov/goat/bl.aspx?boro=" TargetMode="External"/><Relationship Id="rId108" Type="http://schemas.openxmlformats.org/officeDocument/2006/relationships/hyperlink" Target="http://a030-goat.nyc.gov/goat/bl.aspx?boro=" TargetMode="External"/><Relationship Id="rId129" Type="http://schemas.openxmlformats.org/officeDocument/2006/relationships/hyperlink" Target="http://a030-goat.nyc.gov/goat/bl.aspx?boro=" TargetMode="External"/><Relationship Id="rId280" Type="http://schemas.openxmlformats.org/officeDocument/2006/relationships/hyperlink" Target="http://a030-goat.nyc.gov/goat/bl.aspx?boro=" TargetMode="External"/><Relationship Id="rId54" Type="http://schemas.openxmlformats.org/officeDocument/2006/relationships/hyperlink" Target="http://a030-goat.nyc.gov/goat/bl.aspx?boro=" TargetMode="External"/><Relationship Id="rId75" Type="http://schemas.openxmlformats.org/officeDocument/2006/relationships/hyperlink" Target="http://a030-goat.nyc.gov/goat/bl.aspx?boro=" TargetMode="External"/><Relationship Id="rId96" Type="http://schemas.openxmlformats.org/officeDocument/2006/relationships/hyperlink" Target="http://a030-goat.nyc.gov/goat/bl.aspx?boro=" TargetMode="External"/><Relationship Id="rId140" Type="http://schemas.openxmlformats.org/officeDocument/2006/relationships/hyperlink" Target="http://a030-goat.nyc.gov/goat/bl.aspx?boro=" TargetMode="External"/><Relationship Id="rId161" Type="http://schemas.openxmlformats.org/officeDocument/2006/relationships/hyperlink" Target="http://a030-goat.nyc.gov/goat/bl.aspx?boro=" TargetMode="External"/><Relationship Id="rId182" Type="http://schemas.openxmlformats.org/officeDocument/2006/relationships/hyperlink" Target="http://a030-goat.nyc.gov/goat/bl.aspx?boro=" TargetMode="External"/><Relationship Id="rId217" Type="http://schemas.openxmlformats.org/officeDocument/2006/relationships/hyperlink" Target="http://a030-goat.nyc.gov/goat/bl.aspx?boro=" TargetMode="External"/><Relationship Id="rId6" Type="http://schemas.openxmlformats.org/officeDocument/2006/relationships/hyperlink" Target="http://a030-goat.nyc.gov/goat/bl.aspx?boro=" TargetMode="External"/><Relationship Id="rId238" Type="http://schemas.openxmlformats.org/officeDocument/2006/relationships/hyperlink" Target="http://a030-goat.nyc.gov/goat/bl.aspx?boro=" TargetMode="External"/><Relationship Id="rId259" Type="http://schemas.openxmlformats.org/officeDocument/2006/relationships/hyperlink" Target="http://a030-goat.nyc.gov/goat/bl.aspx?boro=" TargetMode="External"/><Relationship Id="rId23" Type="http://schemas.openxmlformats.org/officeDocument/2006/relationships/hyperlink" Target="http://a030-goat.nyc.gov/goat/bl.aspx?boro=" TargetMode="External"/><Relationship Id="rId119" Type="http://schemas.openxmlformats.org/officeDocument/2006/relationships/hyperlink" Target="http://a030-goat.nyc.gov/goat/bl.aspx?boro=" TargetMode="External"/><Relationship Id="rId270" Type="http://schemas.openxmlformats.org/officeDocument/2006/relationships/hyperlink" Target="http://a030-goat.nyc.gov/goat/bl.aspx?boro=" TargetMode="External"/><Relationship Id="rId44" Type="http://schemas.openxmlformats.org/officeDocument/2006/relationships/hyperlink" Target="http://a030-goat.nyc.gov/goat/bl.aspx?boro=" TargetMode="External"/><Relationship Id="rId65" Type="http://schemas.openxmlformats.org/officeDocument/2006/relationships/hyperlink" Target="http://a030-goat.nyc.gov/goat/bl.aspx?boro=" TargetMode="External"/><Relationship Id="rId86" Type="http://schemas.openxmlformats.org/officeDocument/2006/relationships/hyperlink" Target="http://a030-goat.nyc.gov/goat/bl.aspx?boro=" TargetMode="External"/><Relationship Id="rId130" Type="http://schemas.openxmlformats.org/officeDocument/2006/relationships/hyperlink" Target="http://a030-goat.nyc.gov/goat/bl.aspx?boro=" TargetMode="External"/><Relationship Id="rId151" Type="http://schemas.openxmlformats.org/officeDocument/2006/relationships/hyperlink" Target="http://a030-goat.nyc.gov/goat/bl.aspx?boro=" TargetMode="External"/><Relationship Id="rId172" Type="http://schemas.openxmlformats.org/officeDocument/2006/relationships/hyperlink" Target="http://a030-goat.nyc.gov/goat/bl.aspx?boro=" TargetMode="External"/><Relationship Id="rId193" Type="http://schemas.openxmlformats.org/officeDocument/2006/relationships/hyperlink" Target="http://a030-goat.nyc.gov/goat/bl.aspx?boro=" TargetMode="External"/><Relationship Id="rId207" Type="http://schemas.openxmlformats.org/officeDocument/2006/relationships/hyperlink" Target="http://a030-goat.nyc.gov/goat/bl.aspx?boro=" TargetMode="External"/><Relationship Id="rId228" Type="http://schemas.openxmlformats.org/officeDocument/2006/relationships/hyperlink" Target="http://a030-goat.nyc.gov/goat/bl.aspx?boro=" TargetMode="External"/><Relationship Id="rId249" Type="http://schemas.openxmlformats.org/officeDocument/2006/relationships/hyperlink" Target="http://a030-goat.nyc.gov/goat/bl.aspx?boro=" TargetMode="External"/><Relationship Id="rId13" Type="http://schemas.openxmlformats.org/officeDocument/2006/relationships/hyperlink" Target="http://a030-goat.nyc.gov/goat/bl.aspx?boro=" TargetMode="External"/><Relationship Id="rId18" Type="http://schemas.openxmlformats.org/officeDocument/2006/relationships/hyperlink" Target="http://a030-goat.nyc.gov/goat/bl.aspx?boro=" TargetMode="External"/><Relationship Id="rId39" Type="http://schemas.openxmlformats.org/officeDocument/2006/relationships/hyperlink" Target="http://a030-goat.nyc.gov/goat/bl.aspx?boro=" TargetMode="External"/><Relationship Id="rId109" Type="http://schemas.openxmlformats.org/officeDocument/2006/relationships/hyperlink" Target="http://a030-goat.nyc.gov/goat/bl.aspx?boro=" TargetMode="External"/><Relationship Id="rId260" Type="http://schemas.openxmlformats.org/officeDocument/2006/relationships/hyperlink" Target="http://a030-goat.nyc.gov/goat/bl.aspx?boro=" TargetMode="External"/><Relationship Id="rId265" Type="http://schemas.openxmlformats.org/officeDocument/2006/relationships/hyperlink" Target="http://a030-goat.nyc.gov/goat/bl.aspx?boro=" TargetMode="External"/><Relationship Id="rId281" Type="http://schemas.openxmlformats.org/officeDocument/2006/relationships/hyperlink" Target="http://a030-goat.nyc.gov/goat/bl.aspx?boro=" TargetMode="External"/><Relationship Id="rId286" Type="http://schemas.openxmlformats.org/officeDocument/2006/relationships/printerSettings" Target="../printerSettings/printerSettings2.bin"/><Relationship Id="rId34" Type="http://schemas.openxmlformats.org/officeDocument/2006/relationships/hyperlink" Target="http://a030-goat.nyc.gov/goat/bl.aspx?boro=" TargetMode="External"/><Relationship Id="rId50" Type="http://schemas.openxmlformats.org/officeDocument/2006/relationships/hyperlink" Target="http://a030-goat.nyc.gov/goat/bl.aspx?boro=" TargetMode="External"/><Relationship Id="rId55" Type="http://schemas.openxmlformats.org/officeDocument/2006/relationships/hyperlink" Target="http://a030-goat.nyc.gov/goat/bl.aspx?boro=" TargetMode="External"/><Relationship Id="rId76" Type="http://schemas.openxmlformats.org/officeDocument/2006/relationships/hyperlink" Target="http://a030-goat.nyc.gov/goat/bl.aspx?boro=" TargetMode="External"/><Relationship Id="rId97" Type="http://schemas.openxmlformats.org/officeDocument/2006/relationships/hyperlink" Target="http://a030-goat.nyc.gov/goat/bl.aspx?boro=" TargetMode="External"/><Relationship Id="rId104" Type="http://schemas.openxmlformats.org/officeDocument/2006/relationships/hyperlink" Target="http://a030-goat.nyc.gov/goat/bl.aspx?boro=" TargetMode="External"/><Relationship Id="rId120" Type="http://schemas.openxmlformats.org/officeDocument/2006/relationships/hyperlink" Target="http://a030-goat.nyc.gov/goat/bl.aspx?boro=" TargetMode="External"/><Relationship Id="rId125" Type="http://schemas.openxmlformats.org/officeDocument/2006/relationships/hyperlink" Target="http://a030-goat.nyc.gov/goat/bl.aspx?boro=" TargetMode="External"/><Relationship Id="rId141" Type="http://schemas.openxmlformats.org/officeDocument/2006/relationships/hyperlink" Target="http://a030-goat.nyc.gov/goat/bl.aspx?boro=" TargetMode="External"/><Relationship Id="rId146" Type="http://schemas.openxmlformats.org/officeDocument/2006/relationships/hyperlink" Target="http://a030-goat.nyc.gov/goat/bl.aspx?boro=" TargetMode="External"/><Relationship Id="rId167" Type="http://schemas.openxmlformats.org/officeDocument/2006/relationships/hyperlink" Target="http://a030-goat.nyc.gov/goat/bl.aspx?boro=" TargetMode="External"/><Relationship Id="rId188" Type="http://schemas.openxmlformats.org/officeDocument/2006/relationships/hyperlink" Target="http://a030-goat.nyc.gov/goat/bl.aspx?boro=" TargetMode="External"/><Relationship Id="rId7" Type="http://schemas.openxmlformats.org/officeDocument/2006/relationships/hyperlink" Target="http://a030-goat.nyc.gov/goat/bl.aspx?boro=" TargetMode="External"/><Relationship Id="rId71" Type="http://schemas.openxmlformats.org/officeDocument/2006/relationships/hyperlink" Target="http://a030-goat.nyc.gov/goat/bl.aspx?boro=" TargetMode="External"/><Relationship Id="rId92" Type="http://schemas.openxmlformats.org/officeDocument/2006/relationships/hyperlink" Target="http://a030-goat.nyc.gov/goat/bl.aspx?boro=" TargetMode="External"/><Relationship Id="rId162" Type="http://schemas.openxmlformats.org/officeDocument/2006/relationships/hyperlink" Target="http://a030-goat.nyc.gov/goat/bl.aspx?boro=" TargetMode="External"/><Relationship Id="rId183" Type="http://schemas.openxmlformats.org/officeDocument/2006/relationships/hyperlink" Target="http://a030-goat.nyc.gov/goat/bl.aspx?boro=" TargetMode="External"/><Relationship Id="rId213" Type="http://schemas.openxmlformats.org/officeDocument/2006/relationships/hyperlink" Target="http://a030-goat.nyc.gov/goat/bl.aspx?boro=" TargetMode="External"/><Relationship Id="rId218" Type="http://schemas.openxmlformats.org/officeDocument/2006/relationships/hyperlink" Target="http://a030-goat.nyc.gov/goat/bl.aspx?boro=" TargetMode="External"/><Relationship Id="rId234" Type="http://schemas.openxmlformats.org/officeDocument/2006/relationships/hyperlink" Target="http://a030-goat.nyc.gov/goat/bl.aspx?boro=" TargetMode="External"/><Relationship Id="rId239" Type="http://schemas.openxmlformats.org/officeDocument/2006/relationships/hyperlink" Target="http://a030-goat.nyc.gov/goat/bl.aspx?boro=" TargetMode="External"/><Relationship Id="rId2" Type="http://schemas.openxmlformats.org/officeDocument/2006/relationships/hyperlink" Target="http://a030-goat.nyc.gov/goat/bl.aspx?boro=" TargetMode="External"/><Relationship Id="rId29" Type="http://schemas.openxmlformats.org/officeDocument/2006/relationships/hyperlink" Target="http://a030-goat.nyc.gov/goat/bl.aspx?boro=" TargetMode="External"/><Relationship Id="rId250" Type="http://schemas.openxmlformats.org/officeDocument/2006/relationships/hyperlink" Target="http://a030-goat.nyc.gov/goat/bl.aspx?boro=" TargetMode="External"/><Relationship Id="rId255" Type="http://schemas.openxmlformats.org/officeDocument/2006/relationships/hyperlink" Target="http://a030-goat.nyc.gov/goat/bl.aspx?boro=" TargetMode="External"/><Relationship Id="rId271" Type="http://schemas.openxmlformats.org/officeDocument/2006/relationships/hyperlink" Target="http://a030-goat.nyc.gov/goat/bl.aspx?boro=" TargetMode="External"/><Relationship Id="rId276" Type="http://schemas.openxmlformats.org/officeDocument/2006/relationships/hyperlink" Target="http://a030-goat.nyc.gov/goat/bl.aspx?boro=" TargetMode="External"/><Relationship Id="rId24" Type="http://schemas.openxmlformats.org/officeDocument/2006/relationships/hyperlink" Target="http://a030-goat.nyc.gov/goat/bl.aspx?boro=" TargetMode="External"/><Relationship Id="rId40" Type="http://schemas.openxmlformats.org/officeDocument/2006/relationships/hyperlink" Target="http://a030-goat.nyc.gov/goat/bl.aspx?boro=" TargetMode="External"/><Relationship Id="rId45" Type="http://schemas.openxmlformats.org/officeDocument/2006/relationships/hyperlink" Target="http://a030-goat.nyc.gov/goat/bl.aspx?boro=" TargetMode="External"/><Relationship Id="rId66" Type="http://schemas.openxmlformats.org/officeDocument/2006/relationships/hyperlink" Target="http://a030-goat.nyc.gov/goat/bl.aspx?boro=" TargetMode="External"/><Relationship Id="rId87" Type="http://schemas.openxmlformats.org/officeDocument/2006/relationships/hyperlink" Target="http://a030-goat.nyc.gov/goat/bl.aspx?boro=" TargetMode="External"/><Relationship Id="rId110" Type="http://schemas.openxmlformats.org/officeDocument/2006/relationships/hyperlink" Target="http://a030-goat.nyc.gov/goat/bl.aspx?boro=" TargetMode="External"/><Relationship Id="rId115" Type="http://schemas.openxmlformats.org/officeDocument/2006/relationships/hyperlink" Target="http://a030-goat.nyc.gov/goat/bl.aspx?boro=" TargetMode="External"/><Relationship Id="rId131" Type="http://schemas.openxmlformats.org/officeDocument/2006/relationships/hyperlink" Target="http://a030-goat.nyc.gov/goat/bl.aspx?boro=" TargetMode="External"/><Relationship Id="rId136" Type="http://schemas.openxmlformats.org/officeDocument/2006/relationships/hyperlink" Target="http://a030-goat.nyc.gov/goat/bl.aspx?boro=" TargetMode="External"/><Relationship Id="rId157" Type="http://schemas.openxmlformats.org/officeDocument/2006/relationships/hyperlink" Target="http://a030-goat.nyc.gov/goat/bl.aspx?boro=" TargetMode="External"/><Relationship Id="rId178" Type="http://schemas.openxmlformats.org/officeDocument/2006/relationships/hyperlink" Target="http://a030-goat.nyc.gov/goat/bl.aspx?boro=" TargetMode="External"/><Relationship Id="rId61" Type="http://schemas.openxmlformats.org/officeDocument/2006/relationships/hyperlink" Target="http://a030-goat.nyc.gov/goat/bl.aspx?boro=" TargetMode="External"/><Relationship Id="rId82" Type="http://schemas.openxmlformats.org/officeDocument/2006/relationships/hyperlink" Target="http://a030-goat.nyc.gov/goat/bl.aspx?boro=" TargetMode="External"/><Relationship Id="rId152" Type="http://schemas.openxmlformats.org/officeDocument/2006/relationships/hyperlink" Target="http://a030-goat.nyc.gov/goat/bl.aspx?boro=" TargetMode="External"/><Relationship Id="rId173" Type="http://schemas.openxmlformats.org/officeDocument/2006/relationships/hyperlink" Target="http://a030-goat.nyc.gov/goat/bl.aspx?boro=" TargetMode="External"/><Relationship Id="rId194" Type="http://schemas.openxmlformats.org/officeDocument/2006/relationships/hyperlink" Target="http://a030-goat.nyc.gov/goat/bl.aspx?boro=" TargetMode="External"/><Relationship Id="rId199" Type="http://schemas.openxmlformats.org/officeDocument/2006/relationships/hyperlink" Target="http://a030-goat.nyc.gov/goat/bl.aspx?boro=" TargetMode="External"/><Relationship Id="rId203" Type="http://schemas.openxmlformats.org/officeDocument/2006/relationships/hyperlink" Target="http://a030-goat.nyc.gov/goat/bl.aspx?boro=" TargetMode="External"/><Relationship Id="rId208" Type="http://schemas.openxmlformats.org/officeDocument/2006/relationships/hyperlink" Target="http://a030-goat.nyc.gov/goat/bl.aspx?boro=" TargetMode="External"/><Relationship Id="rId229" Type="http://schemas.openxmlformats.org/officeDocument/2006/relationships/hyperlink" Target="http://a030-goat.nyc.gov/goat/bl.aspx?boro=" TargetMode="External"/><Relationship Id="rId19" Type="http://schemas.openxmlformats.org/officeDocument/2006/relationships/hyperlink" Target="http://a030-goat.nyc.gov/goat/bl.aspx?boro=" TargetMode="External"/><Relationship Id="rId224" Type="http://schemas.openxmlformats.org/officeDocument/2006/relationships/hyperlink" Target="http://a030-goat.nyc.gov/goat/bl.aspx?boro=" TargetMode="External"/><Relationship Id="rId240" Type="http://schemas.openxmlformats.org/officeDocument/2006/relationships/hyperlink" Target="http://a030-goat.nyc.gov/goat/bl.aspx?boro=" TargetMode="External"/><Relationship Id="rId245" Type="http://schemas.openxmlformats.org/officeDocument/2006/relationships/hyperlink" Target="http://a030-goat.nyc.gov/goat/bl.aspx?boro=" TargetMode="External"/><Relationship Id="rId261" Type="http://schemas.openxmlformats.org/officeDocument/2006/relationships/hyperlink" Target="http://a030-goat.nyc.gov/goat/bl.aspx?boro=" TargetMode="External"/><Relationship Id="rId266" Type="http://schemas.openxmlformats.org/officeDocument/2006/relationships/hyperlink" Target="http://a030-goat.nyc.gov/goat/bl.aspx?boro=" TargetMode="External"/><Relationship Id="rId14" Type="http://schemas.openxmlformats.org/officeDocument/2006/relationships/hyperlink" Target="http://a030-goat.nyc.gov/goat/bl.aspx?boro=" TargetMode="External"/><Relationship Id="rId30" Type="http://schemas.openxmlformats.org/officeDocument/2006/relationships/hyperlink" Target="http://a030-goat.nyc.gov/goat/bl.aspx?boro=" TargetMode="External"/><Relationship Id="rId35" Type="http://schemas.openxmlformats.org/officeDocument/2006/relationships/hyperlink" Target="http://a030-goat.nyc.gov/goat/bl.aspx?boro=" TargetMode="External"/><Relationship Id="rId56" Type="http://schemas.openxmlformats.org/officeDocument/2006/relationships/hyperlink" Target="http://a030-goat.nyc.gov/goat/bl.aspx?boro=" TargetMode="External"/><Relationship Id="rId77" Type="http://schemas.openxmlformats.org/officeDocument/2006/relationships/hyperlink" Target="http://a030-goat.nyc.gov/goat/bl.aspx?boro=" TargetMode="External"/><Relationship Id="rId100" Type="http://schemas.openxmlformats.org/officeDocument/2006/relationships/hyperlink" Target="http://a030-goat.nyc.gov/goat/bl.aspx?boro=" TargetMode="External"/><Relationship Id="rId105" Type="http://schemas.openxmlformats.org/officeDocument/2006/relationships/hyperlink" Target="http://a030-goat.nyc.gov/goat/bl.aspx?boro=" TargetMode="External"/><Relationship Id="rId126" Type="http://schemas.openxmlformats.org/officeDocument/2006/relationships/hyperlink" Target="http://a030-goat.nyc.gov/goat/bl.aspx?boro=" TargetMode="External"/><Relationship Id="rId147" Type="http://schemas.openxmlformats.org/officeDocument/2006/relationships/hyperlink" Target="http://a030-goat.nyc.gov/goat/bl.aspx?boro=" TargetMode="External"/><Relationship Id="rId168" Type="http://schemas.openxmlformats.org/officeDocument/2006/relationships/hyperlink" Target="http://a030-goat.nyc.gov/goat/bl.aspx?boro=" TargetMode="External"/><Relationship Id="rId282" Type="http://schemas.openxmlformats.org/officeDocument/2006/relationships/hyperlink" Target="http://a030-goat.nyc.gov/goat/bl.aspx?boro=" TargetMode="External"/><Relationship Id="rId8" Type="http://schemas.openxmlformats.org/officeDocument/2006/relationships/hyperlink" Target="http://a030-goat.nyc.gov/goat/bl.aspx?boro=" TargetMode="External"/><Relationship Id="rId51" Type="http://schemas.openxmlformats.org/officeDocument/2006/relationships/hyperlink" Target="http://a030-goat.nyc.gov/goat/bl.aspx?boro=" TargetMode="External"/><Relationship Id="rId72" Type="http://schemas.openxmlformats.org/officeDocument/2006/relationships/hyperlink" Target="http://a030-goat.nyc.gov/goat/bl.aspx?boro=" TargetMode="External"/><Relationship Id="rId93" Type="http://schemas.openxmlformats.org/officeDocument/2006/relationships/hyperlink" Target="http://a030-goat.nyc.gov/goat/bl.aspx?boro=" TargetMode="External"/><Relationship Id="rId98" Type="http://schemas.openxmlformats.org/officeDocument/2006/relationships/hyperlink" Target="http://a030-goat.nyc.gov/goat/bl.aspx?boro=" TargetMode="External"/><Relationship Id="rId121" Type="http://schemas.openxmlformats.org/officeDocument/2006/relationships/hyperlink" Target="http://a030-goat.nyc.gov/goat/bl.aspx?boro=" TargetMode="External"/><Relationship Id="rId142" Type="http://schemas.openxmlformats.org/officeDocument/2006/relationships/hyperlink" Target="http://a030-goat.nyc.gov/goat/bl.aspx?boro=" TargetMode="External"/><Relationship Id="rId163" Type="http://schemas.openxmlformats.org/officeDocument/2006/relationships/hyperlink" Target="http://a030-goat.nyc.gov/goat/bl.aspx?boro=" TargetMode="External"/><Relationship Id="rId184" Type="http://schemas.openxmlformats.org/officeDocument/2006/relationships/hyperlink" Target="http://a030-goat.nyc.gov/goat/bl.aspx?boro=" TargetMode="External"/><Relationship Id="rId189" Type="http://schemas.openxmlformats.org/officeDocument/2006/relationships/hyperlink" Target="http://a030-goat.nyc.gov/goat/bl.aspx?boro=" TargetMode="External"/><Relationship Id="rId219" Type="http://schemas.openxmlformats.org/officeDocument/2006/relationships/hyperlink" Target="http://a030-goat.nyc.gov/goat/bl.aspx?boro=" TargetMode="External"/><Relationship Id="rId3" Type="http://schemas.openxmlformats.org/officeDocument/2006/relationships/hyperlink" Target="http://a030-goat.nyc.gov/goat/bl.aspx?boro=" TargetMode="External"/><Relationship Id="rId214" Type="http://schemas.openxmlformats.org/officeDocument/2006/relationships/hyperlink" Target="http://a030-goat.nyc.gov/goat/bl.aspx?boro=" TargetMode="External"/><Relationship Id="rId230" Type="http://schemas.openxmlformats.org/officeDocument/2006/relationships/hyperlink" Target="http://a030-goat.nyc.gov/goat/bl.aspx?boro=" TargetMode="External"/><Relationship Id="rId235" Type="http://schemas.openxmlformats.org/officeDocument/2006/relationships/hyperlink" Target="http://a030-goat.nyc.gov/goat/bl.aspx?boro=" TargetMode="External"/><Relationship Id="rId251" Type="http://schemas.openxmlformats.org/officeDocument/2006/relationships/hyperlink" Target="http://a030-goat.nyc.gov/goat/bl.aspx?boro=" TargetMode="External"/><Relationship Id="rId256" Type="http://schemas.openxmlformats.org/officeDocument/2006/relationships/hyperlink" Target="http://a030-goat.nyc.gov/goat/bl.aspx?boro=" TargetMode="External"/><Relationship Id="rId277" Type="http://schemas.openxmlformats.org/officeDocument/2006/relationships/hyperlink" Target="http://a030-goat.nyc.gov/goat/bl.aspx?boro=" TargetMode="External"/><Relationship Id="rId25" Type="http://schemas.openxmlformats.org/officeDocument/2006/relationships/hyperlink" Target="http://a030-goat.nyc.gov/goat/bl.aspx?boro=" TargetMode="External"/><Relationship Id="rId46" Type="http://schemas.openxmlformats.org/officeDocument/2006/relationships/hyperlink" Target="http://a030-goat.nyc.gov/goat/bl.aspx?boro=" TargetMode="External"/><Relationship Id="rId67" Type="http://schemas.openxmlformats.org/officeDocument/2006/relationships/hyperlink" Target="http://a030-goat.nyc.gov/goat/bl.aspx?boro=" TargetMode="External"/><Relationship Id="rId116" Type="http://schemas.openxmlformats.org/officeDocument/2006/relationships/hyperlink" Target="http://a030-goat.nyc.gov/goat/bl.aspx?boro=" TargetMode="External"/><Relationship Id="rId137" Type="http://schemas.openxmlformats.org/officeDocument/2006/relationships/hyperlink" Target="http://a030-goat.nyc.gov/goat/bl.aspx?boro=" TargetMode="External"/><Relationship Id="rId158" Type="http://schemas.openxmlformats.org/officeDocument/2006/relationships/hyperlink" Target="http://a030-goat.nyc.gov/goat/bl.aspx?boro=" TargetMode="External"/><Relationship Id="rId272" Type="http://schemas.openxmlformats.org/officeDocument/2006/relationships/hyperlink" Target="http://a030-goat.nyc.gov/goat/bl.aspx?boro=" TargetMode="External"/><Relationship Id="rId20" Type="http://schemas.openxmlformats.org/officeDocument/2006/relationships/hyperlink" Target="http://a030-goat.nyc.gov/goat/bl.aspx?boro=" TargetMode="External"/><Relationship Id="rId41" Type="http://schemas.openxmlformats.org/officeDocument/2006/relationships/hyperlink" Target="http://a030-goat.nyc.gov/goat/bl.aspx?boro=" TargetMode="External"/><Relationship Id="rId62" Type="http://schemas.openxmlformats.org/officeDocument/2006/relationships/hyperlink" Target="http://a030-goat.nyc.gov/goat/bl.aspx?boro=" TargetMode="External"/><Relationship Id="rId83" Type="http://schemas.openxmlformats.org/officeDocument/2006/relationships/hyperlink" Target="http://a030-goat.nyc.gov/goat/bl.aspx?boro=" TargetMode="External"/><Relationship Id="rId88" Type="http://schemas.openxmlformats.org/officeDocument/2006/relationships/hyperlink" Target="http://a030-goat.nyc.gov/goat/bl.aspx?boro=" TargetMode="External"/><Relationship Id="rId111" Type="http://schemas.openxmlformats.org/officeDocument/2006/relationships/hyperlink" Target="http://a030-goat.nyc.gov/goat/bl.aspx?boro=" TargetMode="External"/><Relationship Id="rId132" Type="http://schemas.openxmlformats.org/officeDocument/2006/relationships/hyperlink" Target="http://a030-goat.nyc.gov/goat/bl.aspx?boro=" TargetMode="External"/><Relationship Id="rId153" Type="http://schemas.openxmlformats.org/officeDocument/2006/relationships/hyperlink" Target="http://a030-goat.nyc.gov/goat/bl.aspx?boro=" TargetMode="External"/><Relationship Id="rId174" Type="http://schemas.openxmlformats.org/officeDocument/2006/relationships/hyperlink" Target="http://a030-goat.nyc.gov/goat/bl.aspx?boro=" TargetMode="External"/><Relationship Id="rId179" Type="http://schemas.openxmlformats.org/officeDocument/2006/relationships/hyperlink" Target="http://a030-goat.nyc.gov/goat/bl.aspx?boro=" TargetMode="External"/><Relationship Id="rId195" Type="http://schemas.openxmlformats.org/officeDocument/2006/relationships/hyperlink" Target="http://a030-goat.nyc.gov/goat/bl.aspx?boro=" TargetMode="External"/><Relationship Id="rId209" Type="http://schemas.openxmlformats.org/officeDocument/2006/relationships/hyperlink" Target="http://a030-goat.nyc.gov/goat/bl.aspx?boro=" TargetMode="External"/><Relationship Id="rId190" Type="http://schemas.openxmlformats.org/officeDocument/2006/relationships/hyperlink" Target="http://a030-goat.nyc.gov/goat/bl.aspx?boro=" TargetMode="External"/><Relationship Id="rId204" Type="http://schemas.openxmlformats.org/officeDocument/2006/relationships/hyperlink" Target="http://a030-goat.nyc.gov/goat/bl.aspx?boro=" TargetMode="External"/><Relationship Id="rId220" Type="http://schemas.openxmlformats.org/officeDocument/2006/relationships/hyperlink" Target="http://a030-goat.nyc.gov/goat/bl.aspx?boro=" TargetMode="External"/><Relationship Id="rId225" Type="http://schemas.openxmlformats.org/officeDocument/2006/relationships/hyperlink" Target="http://a030-goat.nyc.gov/goat/bl.aspx?boro=" TargetMode="External"/><Relationship Id="rId241" Type="http://schemas.openxmlformats.org/officeDocument/2006/relationships/hyperlink" Target="http://a030-goat.nyc.gov/goat/bl.aspx?boro=" TargetMode="External"/><Relationship Id="rId246" Type="http://schemas.openxmlformats.org/officeDocument/2006/relationships/hyperlink" Target="http://a030-goat.nyc.gov/goat/bl.aspx?boro=" TargetMode="External"/><Relationship Id="rId267" Type="http://schemas.openxmlformats.org/officeDocument/2006/relationships/hyperlink" Target="http://a030-goat.nyc.gov/goat/bl.aspx?boro=" TargetMode="External"/><Relationship Id="rId15" Type="http://schemas.openxmlformats.org/officeDocument/2006/relationships/hyperlink" Target="http://a030-goat.nyc.gov/goat/bl.aspx?boro=" TargetMode="External"/><Relationship Id="rId36" Type="http://schemas.openxmlformats.org/officeDocument/2006/relationships/hyperlink" Target="http://a030-goat.nyc.gov/goat/bl.aspx?boro=" TargetMode="External"/><Relationship Id="rId57" Type="http://schemas.openxmlformats.org/officeDocument/2006/relationships/hyperlink" Target="http://a030-goat.nyc.gov/goat/bl.aspx?boro=" TargetMode="External"/><Relationship Id="rId106" Type="http://schemas.openxmlformats.org/officeDocument/2006/relationships/hyperlink" Target="http://a030-goat.nyc.gov/goat/bl.aspx?boro=" TargetMode="External"/><Relationship Id="rId127" Type="http://schemas.openxmlformats.org/officeDocument/2006/relationships/hyperlink" Target="http://a030-goat.nyc.gov/goat/bl.aspx?boro=" TargetMode="External"/><Relationship Id="rId262" Type="http://schemas.openxmlformats.org/officeDocument/2006/relationships/hyperlink" Target="http://a030-goat.nyc.gov/goat/bl.aspx?boro=" TargetMode="External"/><Relationship Id="rId283" Type="http://schemas.openxmlformats.org/officeDocument/2006/relationships/hyperlink" Target="http://a030-goat.nyc.gov/goat/bl.aspx?boro=" TargetMode="External"/><Relationship Id="rId10" Type="http://schemas.openxmlformats.org/officeDocument/2006/relationships/hyperlink" Target="http://a030-goat.nyc.gov/goat/bl.aspx?boro=" TargetMode="External"/><Relationship Id="rId31" Type="http://schemas.openxmlformats.org/officeDocument/2006/relationships/hyperlink" Target="http://a030-goat.nyc.gov/goat/bl.aspx?boro=" TargetMode="External"/><Relationship Id="rId52" Type="http://schemas.openxmlformats.org/officeDocument/2006/relationships/hyperlink" Target="http://a030-goat.nyc.gov/goat/bl.aspx?boro=" TargetMode="External"/><Relationship Id="rId73" Type="http://schemas.openxmlformats.org/officeDocument/2006/relationships/hyperlink" Target="http://a030-goat.nyc.gov/goat/bl.aspx?boro=" TargetMode="External"/><Relationship Id="rId78" Type="http://schemas.openxmlformats.org/officeDocument/2006/relationships/hyperlink" Target="http://a030-goat.nyc.gov/goat/bl.aspx?boro=" TargetMode="External"/><Relationship Id="rId94" Type="http://schemas.openxmlformats.org/officeDocument/2006/relationships/hyperlink" Target="http://a030-goat.nyc.gov/goat/bl.aspx?boro=" TargetMode="External"/><Relationship Id="rId99" Type="http://schemas.openxmlformats.org/officeDocument/2006/relationships/hyperlink" Target="http://a030-goat.nyc.gov/goat/bl.aspx?boro=" TargetMode="External"/><Relationship Id="rId101" Type="http://schemas.openxmlformats.org/officeDocument/2006/relationships/hyperlink" Target="http://a030-goat.nyc.gov/goat/bl.aspx?boro=" TargetMode="External"/><Relationship Id="rId122" Type="http://schemas.openxmlformats.org/officeDocument/2006/relationships/hyperlink" Target="http://a030-goat.nyc.gov/goat/bl.aspx?boro=" TargetMode="External"/><Relationship Id="rId143" Type="http://schemas.openxmlformats.org/officeDocument/2006/relationships/hyperlink" Target="http://a030-goat.nyc.gov/goat/bl.aspx?boro=" TargetMode="External"/><Relationship Id="rId148" Type="http://schemas.openxmlformats.org/officeDocument/2006/relationships/hyperlink" Target="http://a030-goat.nyc.gov/goat/bl.aspx?boro=" TargetMode="External"/><Relationship Id="rId164" Type="http://schemas.openxmlformats.org/officeDocument/2006/relationships/hyperlink" Target="http://a030-goat.nyc.gov/goat/bl.aspx?boro=" TargetMode="External"/><Relationship Id="rId169" Type="http://schemas.openxmlformats.org/officeDocument/2006/relationships/hyperlink" Target="http://a030-goat.nyc.gov/goat/bl.aspx?boro=" TargetMode="External"/><Relationship Id="rId185" Type="http://schemas.openxmlformats.org/officeDocument/2006/relationships/hyperlink" Target="http://a030-goat.nyc.gov/goat/bl.aspx?boro=" TargetMode="External"/><Relationship Id="rId4" Type="http://schemas.openxmlformats.org/officeDocument/2006/relationships/hyperlink" Target="http://a030-goat.nyc.gov/goat/bl.aspx?boro=" TargetMode="External"/><Relationship Id="rId9" Type="http://schemas.openxmlformats.org/officeDocument/2006/relationships/hyperlink" Target="http://a030-goat.nyc.gov/goat/bl.aspx?boro=" TargetMode="External"/><Relationship Id="rId180" Type="http://schemas.openxmlformats.org/officeDocument/2006/relationships/hyperlink" Target="http://a030-goat.nyc.gov/goat/bl.aspx?boro=" TargetMode="External"/><Relationship Id="rId210" Type="http://schemas.openxmlformats.org/officeDocument/2006/relationships/hyperlink" Target="http://a030-goat.nyc.gov/goat/bl.aspx?boro=" TargetMode="External"/><Relationship Id="rId215" Type="http://schemas.openxmlformats.org/officeDocument/2006/relationships/hyperlink" Target="http://a030-goat.nyc.gov/goat/bl.aspx?boro=" TargetMode="External"/><Relationship Id="rId236" Type="http://schemas.openxmlformats.org/officeDocument/2006/relationships/hyperlink" Target="http://a030-goat.nyc.gov/goat/bl.aspx?boro=" TargetMode="External"/><Relationship Id="rId257" Type="http://schemas.openxmlformats.org/officeDocument/2006/relationships/hyperlink" Target="http://a030-goat.nyc.gov/goat/bl.aspx?boro=" TargetMode="External"/><Relationship Id="rId278" Type="http://schemas.openxmlformats.org/officeDocument/2006/relationships/hyperlink" Target="http://a030-goat.nyc.gov/goat/bl.aspx?boro=" TargetMode="External"/><Relationship Id="rId26" Type="http://schemas.openxmlformats.org/officeDocument/2006/relationships/hyperlink" Target="http://a030-goat.nyc.gov/goat/bl.aspx?boro=" TargetMode="External"/><Relationship Id="rId231" Type="http://schemas.openxmlformats.org/officeDocument/2006/relationships/hyperlink" Target="http://a030-goat.nyc.gov/goat/bl.aspx?boro=" TargetMode="External"/><Relationship Id="rId252" Type="http://schemas.openxmlformats.org/officeDocument/2006/relationships/hyperlink" Target="http://a030-goat.nyc.gov/goat/bl.aspx?boro=" TargetMode="External"/><Relationship Id="rId273" Type="http://schemas.openxmlformats.org/officeDocument/2006/relationships/hyperlink" Target="http://a030-goat.nyc.gov/goat/bl.aspx?boro=" TargetMode="External"/><Relationship Id="rId47" Type="http://schemas.openxmlformats.org/officeDocument/2006/relationships/hyperlink" Target="http://a030-goat.nyc.gov/goat/bl.aspx?boro=" TargetMode="External"/><Relationship Id="rId68" Type="http://schemas.openxmlformats.org/officeDocument/2006/relationships/hyperlink" Target="http://a030-goat.nyc.gov/goat/bl.aspx?boro=" TargetMode="External"/><Relationship Id="rId89" Type="http://schemas.openxmlformats.org/officeDocument/2006/relationships/hyperlink" Target="http://a030-goat.nyc.gov/goat/bl.aspx?boro=" TargetMode="External"/><Relationship Id="rId112" Type="http://schemas.openxmlformats.org/officeDocument/2006/relationships/hyperlink" Target="http://a030-goat.nyc.gov/goat/bl.aspx?boro=" TargetMode="External"/><Relationship Id="rId133" Type="http://schemas.openxmlformats.org/officeDocument/2006/relationships/hyperlink" Target="http://a030-goat.nyc.gov/goat/bl.aspx?boro=" TargetMode="External"/><Relationship Id="rId154" Type="http://schemas.openxmlformats.org/officeDocument/2006/relationships/hyperlink" Target="http://a030-goat.nyc.gov/goat/bl.aspx?boro=" TargetMode="External"/><Relationship Id="rId175" Type="http://schemas.openxmlformats.org/officeDocument/2006/relationships/hyperlink" Target="http://a030-goat.nyc.gov/goat/bl.aspx?boro=" TargetMode="External"/><Relationship Id="rId196" Type="http://schemas.openxmlformats.org/officeDocument/2006/relationships/hyperlink" Target="http://a030-goat.nyc.gov/goat/bl.aspx?boro=" TargetMode="External"/><Relationship Id="rId200" Type="http://schemas.openxmlformats.org/officeDocument/2006/relationships/hyperlink" Target="http://a030-goat.nyc.gov/goat/bl.aspx?boro=" TargetMode="External"/><Relationship Id="rId16" Type="http://schemas.openxmlformats.org/officeDocument/2006/relationships/hyperlink" Target="http://a030-goat.nyc.gov/goat/bl.aspx?boro=" TargetMode="External"/><Relationship Id="rId221" Type="http://schemas.openxmlformats.org/officeDocument/2006/relationships/hyperlink" Target="http://a030-goat.nyc.gov/goat/bl.aspx?boro=" TargetMode="External"/><Relationship Id="rId242" Type="http://schemas.openxmlformats.org/officeDocument/2006/relationships/hyperlink" Target="http://a030-goat.nyc.gov/goat/bl.aspx?boro=" TargetMode="External"/><Relationship Id="rId263" Type="http://schemas.openxmlformats.org/officeDocument/2006/relationships/hyperlink" Target="http://a030-goat.nyc.gov/goat/bl.aspx?boro=" TargetMode="External"/><Relationship Id="rId284" Type="http://schemas.openxmlformats.org/officeDocument/2006/relationships/hyperlink" Target="http://a030-goat.nyc.gov/goat/bl.aspx?boro=" TargetMode="External"/><Relationship Id="rId37" Type="http://schemas.openxmlformats.org/officeDocument/2006/relationships/hyperlink" Target="http://a030-goat.nyc.gov/goat/bl.aspx?boro=" TargetMode="External"/><Relationship Id="rId58" Type="http://schemas.openxmlformats.org/officeDocument/2006/relationships/hyperlink" Target="http://a030-goat.nyc.gov/goat/bl.aspx?boro=" TargetMode="External"/><Relationship Id="rId79" Type="http://schemas.openxmlformats.org/officeDocument/2006/relationships/hyperlink" Target="http://a030-goat.nyc.gov/goat/bl.aspx?boro=" TargetMode="External"/><Relationship Id="rId102" Type="http://schemas.openxmlformats.org/officeDocument/2006/relationships/hyperlink" Target="http://a030-goat.nyc.gov/goat/bl.aspx?boro=" TargetMode="External"/><Relationship Id="rId123" Type="http://schemas.openxmlformats.org/officeDocument/2006/relationships/hyperlink" Target="http://a030-goat.nyc.gov/goat/bl.aspx?boro=" TargetMode="External"/><Relationship Id="rId144" Type="http://schemas.openxmlformats.org/officeDocument/2006/relationships/hyperlink" Target="http://a030-goat.nyc.gov/goat/bl.aspx?boro=" TargetMode="External"/><Relationship Id="rId90" Type="http://schemas.openxmlformats.org/officeDocument/2006/relationships/hyperlink" Target="http://a030-goat.nyc.gov/goat/bl.aspx?boro=" TargetMode="External"/><Relationship Id="rId165" Type="http://schemas.openxmlformats.org/officeDocument/2006/relationships/hyperlink" Target="http://a030-goat.nyc.gov/goat/bl.aspx?boro=" TargetMode="External"/><Relationship Id="rId186" Type="http://schemas.openxmlformats.org/officeDocument/2006/relationships/hyperlink" Target="http://a030-goat.nyc.gov/goat/bl.aspx?boro=" TargetMode="External"/><Relationship Id="rId211" Type="http://schemas.openxmlformats.org/officeDocument/2006/relationships/hyperlink" Target="http://a030-goat.nyc.gov/goat/bl.aspx?boro=" TargetMode="External"/><Relationship Id="rId232" Type="http://schemas.openxmlformats.org/officeDocument/2006/relationships/hyperlink" Target="http://a030-goat.nyc.gov/goat/bl.aspx?boro=" TargetMode="External"/><Relationship Id="rId253" Type="http://schemas.openxmlformats.org/officeDocument/2006/relationships/hyperlink" Target="http://a030-goat.nyc.gov/goat/bl.aspx?boro=" TargetMode="External"/><Relationship Id="rId274" Type="http://schemas.openxmlformats.org/officeDocument/2006/relationships/hyperlink" Target="http://a030-goat.nyc.gov/goat/bl.aspx?boro=" TargetMode="External"/><Relationship Id="rId27" Type="http://schemas.openxmlformats.org/officeDocument/2006/relationships/hyperlink" Target="http://a030-goat.nyc.gov/goat/bl.aspx?boro=" TargetMode="External"/><Relationship Id="rId48" Type="http://schemas.openxmlformats.org/officeDocument/2006/relationships/hyperlink" Target="http://a030-goat.nyc.gov/goat/bl.aspx?boro=" TargetMode="External"/><Relationship Id="rId69" Type="http://schemas.openxmlformats.org/officeDocument/2006/relationships/hyperlink" Target="http://a030-goat.nyc.gov/goat/bl.aspx?boro=" TargetMode="External"/><Relationship Id="rId113" Type="http://schemas.openxmlformats.org/officeDocument/2006/relationships/hyperlink" Target="http://a030-goat.nyc.gov/goat/bl.aspx?boro=" TargetMode="External"/><Relationship Id="rId134" Type="http://schemas.openxmlformats.org/officeDocument/2006/relationships/hyperlink" Target="http://a030-goat.nyc.gov/goat/bl.aspx?boro=" TargetMode="External"/><Relationship Id="rId80" Type="http://schemas.openxmlformats.org/officeDocument/2006/relationships/hyperlink" Target="http://a030-goat.nyc.gov/goat/bl.aspx?boro=" TargetMode="External"/><Relationship Id="rId155" Type="http://schemas.openxmlformats.org/officeDocument/2006/relationships/hyperlink" Target="http://a030-goat.nyc.gov/goat/bl.aspx?boro=" TargetMode="External"/><Relationship Id="rId176" Type="http://schemas.openxmlformats.org/officeDocument/2006/relationships/hyperlink" Target="http://a030-goat.nyc.gov/goat/bl.aspx?boro=" TargetMode="External"/><Relationship Id="rId197" Type="http://schemas.openxmlformats.org/officeDocument/2006/relationships/hyperlink" Target="http://a030-goat.nyc.gov/goat/bl.aspx?boro=" TargetMode="External"/><Relationship Id="rId201" Type="http://schemas.openxmlformats.org/officeDocument/2006/relationships/hyperlink" Target="http://a030-goat.nyc.gov/goat/bl.aspx?boro=" TargetMode="External"/><Relationship Id="rId222" Type="http://schemas.openxmlformats.org/officeDocument/2006/relationships/hyperlink" Target="http://a030-goat.nyc.gov/goat/bl.aspx?boro=" TargetMode="External"/><Relationship Id="rId243" Type="http://schemas.openxmlformats.org/officeDocument/2006/relationships/hyperlink" Target="http://a030-goat.nyc.gov/goat/bl.aspx?boro=" TargetMode="External"/><Relationship Id="rId264" Type="http://schemas.openxmlformats.org/officeDocument/2006/relationships/hyperlink" Target="http://a030-goat.nyc.gov/goat/bl.aspx?boro=" TargetMode="External"/><Relationship Id="rId285" Type="http://schemas.openxmlformats.org/officeDocument/2006/relationships/hyperlink" Target="http://a030-goat.nyc.gov/goat/bl.aspx?boro=" TargetMode="External"/><Relationship Id="rId17" Type="http://schemas.openxmlformats.org/officeDocument/2006/relationships/hyperlink" Target="http://a030-goat.nyc.gov/goat/bl.aspx?boro=" TargetMode="External"/><Relationship Id="rId38" Type="http://schemas.openxmlformats.org/officeDocument/2006/relationships/hyperlink" Target="http://a030-goat.nyc.gov/goat/bl.aspx?boro=" TargetMode="External"/><Relationship Id="rId59" Type="http://schemas.openxmlformats.org/officeDocument/2006/relationships/hyperlink" Target="http://a030-goat.nyc.gov/goat/bl.aspx?boro=" TargetMode="External"/><Relationship Id="rId103" Type="http://schemas.openxmlformats.org/officeDocument/2006/relationships/hyperlink" Target="http://a030-goat.nyc.gov/goat/bl.aspx?boro=" TargetMode="External"/><Relationship Id="rId124" Type="http://schemas.openxmlformats.org/officeDocument/2006/relationships/hyperlink" Target="http://a030-goat.nyc.gov/goat/bl.aspx?boro=" TargetMode="External"/><Relationship Id="rId70" Type="http://schemas.openxmlformats.org/officeDocument/2006/relationships/hyperlink" Target="http://a030-goat.nyc.gov/goat/bl.aspx?boro=" TargetMode="External"/><Relationship Id="rId91" Type="http://schemas.openxmlformats.org/officeDocument/2006/relationships/hyperlink" Target="http://a030-goat.nyc.gov/goat/bl.aspx?boro=" TargetMode="External"/><Relationship Id="rId145" Type="http://schemas.openxmlformats.org/officeDocument/2006/relationships/hyperlink" Target="http://a030-goat.nyc.gov/goat/bl.aspx?boro=" TargetMode="External"/><Relationship Id="rId166" Type="http://schemas.openxmlformats.org/officeDocument/2006/relationships/hyperlink" Target="http://a030-goat.nyc.gov/goat/bl.aspx?boro=" TargetMode="External"/><Relationship Id="rId187" Type="http://schemas.openxmlformats.org/officeDocument/2006/relationships/hyperlink" Target="http://a030-goat.nyc.gov/goat/bl.aspx?boro=" TargetMode="External"/><Relationship Id="rId1" Type="http://schemas.openxmlformats.org/officeDocument/2006/relationships/hyperlink" Target="http://a030-goat.nyc.gov/goat/bl.aspx?boro=" TargetMode="External"/><Relationship Id="rId212" Type="http://schemas.openxmlformats.org/officeDocument/2006/relationships/hyperlink" Target="http://a030-goat.nyc.gov/goat/bl.aspx?boro=" TargetMode="External"/><Relationship Id="rId233" Type="http://schemas.openxmlformats.org/officeDocument/2006/relationships/hyperlink" Target="http://a030-goat.nyc.gov/goat/bl.aspx?boro=" TargetMode="External"/><Relationship Id="rId254" Type="http://schemas.openxmlformats.org/officeDocument/2006/relationships/hyperlink" Target="http://a030-goat.nyc.gov/goat/bl.aspx?boro=" TargetMode="External"/><Relationship Id="rId28" Type="http://schemas.openxmlformats.org/officeDocument/2006/relationships/hyperlink" Target="http://a030-goat.nyc.gov/goat/bl.aspx?boro=" TargetMode="External"/><Relationship Id="rId49" Type="http://schemas.openxmlformats.org/officeDocument/2006/relationships/hyperlink" Target="http://a030-goat.nyc.gov/goat/bl.aspx?boro=" TargetMode="External"/><Relationship Id="rId114" Type="http://schemas.openxmlformats.org/officeDocument/2006/relationships/hyperlink" Target="http://a030-goat.nyc.gov/goat/bl.aspx?boro=" TargetMode="External"/><Relationship Id="rId275" Type="http://schemas.openxmlformats.org/officeDocument/2006/relationships/hyperlink" Target="http://a030-goat.nyc.gov/goat/bl.aspx?boro=" TargetMode="External"/><Relationship Id="rId60" Type="http://schemas.openxmlformats.org/officeDocument/2006/relationships/hyperlink" Target="http://a030-goat.nyc.gov/goat/bl.aspx?boro=" TargetMode="External"/><Relationship Id="rId81" Type="http://schemas.openxmlformats.org/officeDocument/2006/relationships/hyperlink" Target="http://a030-goat.nyc.gov/goat/bl.aspx?boro=" TargetMode="External"/><Relationship Id="rId135" Type="http://schemas.openxmlformats.org/officeDocument/2006/relationships/hyperlink" Target="http://a030-goat.nyc.gov/goat/bl.aspx?boro=" TargetMode="External"/><Relationship Id="rId156" Type="http://schemas.openxmlformats.org/officeDocument/2006/relationships/hyperlink" Target="http://a030-goat.nyc.gov/goat/bl.aspx?boro=" TargetMode="External"/><Relationship Id="rId177" Type="http://schemas.openxmlformats.org/officeDocument/2006/relationships/hyperlink" Target="http://a030-goat.nyc.gov/goat/bl.aspx?boro=" TargetMode="External"/><Relationship Id="rId198" Type="http://schemas.openxmlformats.org/officeDocument/2006/relationships/hyperlink" Target="http://a030-goat.nyc.gov/goat/bl.aspx?boro=" TargetMode="External"/><Relationship Id="rId202" Type="http://schemas.openxmlformats.org/officeDocument/2006/relationships/hyperlink" Target="http://a030-goat.nyc.gov/goat/bl.aspx?boro=" TargetMode="External"/><Relationship Id="rId223" Type="http://schemas.openxmlformats.org/officeDocument/2006/relationships/hyperlink" Target="http://a030-goat.nyc.gov/goat/bl.aspx?boro=" TargetMode="External"/><Relationship Id="rId244" Type="http://schemas.openxmlformats.org/officeDocument/2006/relationships/hyperlink" Target="http://a030-goat.nyc.gov/goat/bl.aspx?bor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tabSelected="1" topLeftCell="A9" workbookViewId="0">
      <selection activeCell="A14" sqref="A14:C15"/>
    </sheetView>
  </sheetViews>
  <sheetFormatPr defaultRowHeight="15" outlineLevelCol="1" x14ac:dyDescent="0.25"/>
  <cols>
    <col min="1" max="1" width="3" customWidth="1"/>
    <col min="2" max="2" width="5" bestFit="1" customWidth="1"/>
    <col min="3" max="3" width="8.28515625" customWidth="1"/>
    <col min="4" max="4" width="8" hidden="1" customWidth="1" outlineLevel="1"/>
    <col min="5" max="5" width="8.42578125" hidden="1" customWidth="1" outlineLevel="1"/>
    <col min="6" max="6" width="9.140625" hidden="1" customWidth="1" outlineLevel="1"/>
    <col min="7" max="7" width="14.140625" hidden="1" customWidth="1" outlineLevel="1"/>
    <col min="8" max="8" width="82.42578125" hidden="1" customWidth="1" outlineLevel="1"/>
    <col min="9" max="9" width="23.5703125" style="8" hidden="1" customWidth="1" outlineLevel="1"/>
    <col min="10" max="10" width="18.28515625" hidden="1" customWidth="1" outlineLevel="1"/>
    <col min="11" max="11" width="21.42578125" hidden="1" customWidth="1" outlineLevel="1"/>
    <col min="12" max="12" width="8.140625" style="8" hidden="1" customWidth="1" outlineLevel="1"/>
    <col min="13" max="13" width="24.42578125" hidden="1" customWidth="1" outlineLevel="1"/>
    <col min="14" max="14" width="27.5703125" hidden="1" customWidth="1" outlineLevel="1"/>
    <col min="15" max="15" width="161.85546875" bestFit="1" customWidth="1" collapsed="1"/>
    <col min="16" max="16" width="33.85546875" bestFit="1" customWidth="1"/>
    <col min="17" max="17" width="36.85546875" bestFit="1" customWidth="1"/>
    <col min="18" max="18" width="40" bestFit="1" customWidth="1"/>
  </cols>
  <sheetData>
    <row r="1" spans="1:18" hidden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J1">
        <v>9</v>
      </c>
      <c r="K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hidden="1" x14ac:dyDescent="0.25">
      <c r="A2">
        <v>2</v>
      </c>
      <c r="B2" t="str">
        <f>A1&amp;", "&amp;A2</f>
        <v>1, 2</v>
      </c>
      <c r="C2" t="str">
        <f t="shared" ref="C2:R2" si="0">B2&amp;", "&amp;C1</f>
        <v>1, 2, 3</v>
      </c>
      <c r="D2" t="str">
        <f t="shared" si="0"/>
        <v>1, 2, 3, 4</v>
      </c>
      <c r="E2" t="str">
        <f t="shared" si="0"/>
        <v>1, 2, 3, 4, 5</v>
      </c>
      <c r="F2" t="str">
        <f t="shared" si="0"/>
        <v>1, 2, 3, 4, 5, 6</v>
      </c>
      <c r="G2" t="str">
        <f t="shared" si="0"/>
        <v>1, 2, 3, 4, 5, 6, 7</v>
      </c>
      <c r="H2" t="str">
        <f t="shared" si="0"/>
        <v>1, 2, 3, 4, 5, 6, 7, 8</v>
      </c>
      <c r="J2" t="str">
        <f>H2&amp;", "&amp;J1</f>
        <v>1, 2, 3, 4, 5, 6, 7, 8, 9</v>
      </c>
      <c r="K2" t="str">
        <f t="shared" si="0"/>
        <v>1, 2, 3, 4, 5, 6, 7, 8, 9, 10</v>
      </c>
      <c r="M2" t="str">
        <f>K2&amp;", "&amp;M1</f>
        <v>1, 2, 3, 4, 5, 6, 7, 8, 9, 10, 11</v>
      </c>
      <c r="N2" t="str">
        <f t="shared" si="0"/>
        <v>1, 2, 3, 4, 5, 6, 7, 8, 9, 10, 11, 12</v>
      </c>
      <c r="O2" t="str">
        <f t="shared" si="0"/>
        <v>1, 2, 3, 4, 5, 6, 7, 8, 9, 10, 11, 12, 13</v>
      </c>
      <c r="P2" t="str">
        <f t="shared" si="0"/>
        <v>1, 2, 3, 4, 5, 6, 7, 8, 9, 10, 11, 12, 13, 14</v>
      </c>
      <c r="Q2" t="str">
        <f t="shared" si="0"/>
        <v>1, 2, 3, 4, 5, 6, 7, 8, 9, 10, 11, 12, 13, 14, 15</v>
      </c>
      <c r="R2" t="str">
        <f t="shared" si="0"/>
        <v>1, 2, 3, 4, 5, 6, 7, 8, 9, 10, 11, 12, 13, 14, 15, 16</v>
      </c>
    </row>
    <row r="3" spans="1:18" hidden="1" x14ac:dyDescent="0.25">
      <c r="A3">
        <v>3</v>
      </c>
    </row>
    <row r="4" spans="1:18" hidden="1" x14ac:dyDescent="0.25">
      <c r="A4">
        <v>4</v>
      </c>
    </row>
    <row r="5" spans="1:18" hidden="1" x14ac:dyDescent="0.25">
      <c r="A5">
        <v>5</v>
      </c>
    </row>
    <row r="6" spans="1:18" hidden="1" x14ac:dyDescent="0.25"/>
    <row r="7" spans="1:18" hidden="1" x14ac:dyDescent="0.25"/>
    <row r="8" spans="1:18" hidden="1" x14ac:dyDescent="0.25">
      <c r="R8" t="s">
        <v>0</v>
      </c>
    </row>
    <row r="9" spans="1:18" x14ac:dyDescent="0.25">
      <c r="B9" s="10" t="s">
        <v>648</v>
      </c>
      <c r="C9" s="15">
        <v>2017</v>
      </c>
    </row>
    <row r="10" spans="1:18" x14ac:dyDescent="0.25">
      <c r="A10" t="s">
        <v>1</v>
      </c>
    </row>
    <row r="11" spans="1:18" x14ac:dyDescent="0.25">
      <c r="A11" s="13" t="s">
        <v>6</v>
      </c>
      <c r="B11" s="13"/>
      <c r="C11" s="13"/>
      <c r="D11" s="13"/>
      <c r="E11" s="13"/>
      <c r="F11" s="13"/>
      <c r="G11" s="13"/>
      <c r="H11" s="13"/>
      <c r="I11" s="11"/>
    </row>
    <row r="12" spans="1:18" x14ac:dyDescent="0.25">
      <c r="A12" s="1" t="s">
        <v>2</v>
      </c>
      <c r="B12" s="2" t="s">
        <v>3</v>
      </c>
      <c r="C12" s="1" t="s">
        <v>4</v>
      </c>
      <c r="D12" s="2" t="str">
        <f>B12</f>
        <v>bbl</v>
      </c>
      <c r="E12" s="1" t="s">
        <v>5</v>
      </c>
      <c r="F12" t="str">
        <f>A12&amp;B12&amp;C12&amp;D12&amp;E12</f>
        <v>NoV.retrieve("http://nycprop.nyc.gov/nycproperty/StatementSearch?bbl=%s&amp;stmtDate=20160115&amp;stmtType=NPV"%('bbl'), "NOV-2016_%s.pdf"%('bbl'))</v>
      </c>
    </row>
    <row r="14" spans="1:18" x14ac:dyDescent="0.25">
      <c r="A14" s="10" t="s">
        <v>651</v>
      </c>
      <c r="B14" s="10" t="s">
        <v>651</v>
      </c>
      <c r="C14" s="10" t="s">
        <v>18</v>
      </c>
    </row>
    <row r="15" spans="1:18" x14ac:dyDescent="0.25">
      <c r="A15" s="16" t="s">
        <v>10</v>
      </c>
      <c r="B15" s="16"/>
      <c r="C15" s="16"/>
      <c r="D15" s="5" t="s">
        <v>11</v>
      </c>
      <c r="E15" s="14" t="s">
        <v>9</v>
      </c>
      <c r="F15" s="14"/>
      <c r="G15" s="14"/>
      <c r="O15" s="3" t="s">
        <v>7</v>
      </c>
    </row>
    <row r="16" spans="1:18" s="8" customFormat="1" x14ac:dyDescent="0.25">
      <c r="A16" s="12"/>
      <c r="B16" s="12"/>
      <c r="C16" s="12"/>
      <c r="D16" s="5" t="str">
        <f t="shared" ref="D16" si="1">IF(A16="M","10",IF(A16="K","30",IF(A16="X","20",IF(A16="Q","40","50"))))</f>
        <v>50</v>
      </c>
      <c r="E16" s="6" t="str">
        <f t="shared" ref="E16" si="2">IF(B16&lt;10,"000"&amp;B16, IF(B16&gt;999,B16,IF(B16&gt;99,"0"&amp;B16,"00"&amp;B16)))</f>
        <v>000</v>
      </c>
      <c r="F16" s="6" t="str">
        <f t="shared" ref="F16" si="3">IF(C16&lt;10,"000"&amp;C16, IF(C16&gt;999,C16,IF(C16&gt;99,"0"&amp;C16,"00"&amp;C16)))</f>
        <v>000</v>
      </c>
      <c r="G16" s="5" t="str">
        <f t="shared" ref="G16" si="4">D16&amp;E16&amp;F16</f>
        <v>50000000</v>
      </c>
      <c r="H16" s="1" t="s">
        <v>646</v>
      </c>
      <c r="I16" s="1" t="s">
        <v>647</v>
      </c>
      <c r="J16" s="2" t="str">
        <f>G16</f>
        <v>50000000</v>
      </c>
      <c r="K16" s="1" t="s">
        <v>649</v>
      </c>
      <c r="L16" s="1" t="s">
        <v>650</v>
      </c>
      <c r="M16" s="2" t="str">
        <f>A16&amp;"-"&amp;B16&amp;"-"&amp;C16</f>
        <v>--</v>
      </c>
      <c r="N16" s="1" t="s">
        <v>5</v>
      </c>
      <c r="O16" s="3" t="str">
        <f>H16&amp;$C$9&amp;I16&amp;J16&amp;K16&amp;$C$9&amp;L16&amp;M16&amp;N16</f>
        <v>NoV.retrieve("http://nycprop.nyc.gov/nycproperty/StatementSearch?bbl=%s&amp;stmtDate=20170115&amp;stmtType=NPV"%('50000000'), "%s_NOV-2017.pdf"%('--'))</v>
      </c>
    </row>
    <row r="17" spans="1:15" x14ac:dyDescent="0.25">
      <c r="A17" s="12"/>
      <c r="B17" s="12"/>
      <c r="C17" s="12"/>
      <c r="D17" s="5" t="str">
        <f t="shared" ref="D17:D80" si="5">IF(A17="M","10",IF(A17="K","30",IF(A17="X","20",IF(A17="Q","40","50"))))</f>
        <v>50</v>
      </c>
      <c r="E17" s="6" t="str">
        <f t="shared" ref="E17:E80" si="6">IF(B17&lt;10,"000"&amp;B17, IF(B17&gt;999,B17,IF(B17&gt;99,"0"&amp;B17,"00"&amp;B17)))</f>
        <v>000</v>
      </c>
      <c r="F17" s="6" t="str">
        <f t="shared" ref="F17:F80" si="7">IF(C17&lt;10,"000"&amp;C17, IF(C17&gt;999,C17,IF(C17&gt;99,"0"&amp;C17,"00"&amp;C17)))</f>
        <v>000</v>
      </c>
      <c r="G17" s="5" t="str">
        <f t="shared" ref="G17:G80" si="8">D17&amp;E17&amp;F17</f>
        <v>50000000</v>
      </c>
      <c r="H17" s="1" t="s">
        <v>646</v>
      </c>
      <c r="I17" s="1" t="s">
        <v>647</v>
      </c>
      <c r="J17" s="2" t="str">
        <f t="shared" ref="J17:J80" si="9">G17</f>
        <v>50000000</v>
      </c>
      <c r="K17" s="1" t="s">
        <v>649</v>
      </c>
      <c r="L17" s="1" t="s">
        <v>650</v>
      </c>
      <c r="M17" s="2" t="str">
        <f t="shared" ref="M17:M80" si="10">A17&amp;"-"&amp;B17&amp;"-"&amp;C17</f>
        <v>--</v>
      </c>
      <c r="N17" s="1" t="s">
        <v>5</v>
      </c>
      <c r="O17" s="3" t="str">
        <f t="shared" ref="O17:O80" si="11">H17&amp;$C$9&amp;I17&amp;J17&amp;K17&amp;$C$9&amp;L17&amp;M17&amp;N17</f>
        <v>NoV.retrieve("http://nycprop.nyc.gov/nycproperty/StatementSearch?bbl=%s&amp;stmtDate=20170115&amp;stmtType=NPV"%('50000000'), "%s_NOV-2017.pdf"%('--'))</v>
      </c>
    </row>
    <row r="18" spans="1:15" x14ac:dyDescent="0.25">
      <c r="A18" s="12"/>
      <c r="B18" s="12"/>
      <c r="C18" s="12"/>
      <c r="D18" s="5" t="str">
        <f t="shared" si="5"/>
        <v>50</v>
      </c>
      <c r="E18" s="6" t="str">
        <f t="shared" si="6"/>
        <v>000</v>
      </c>
      <c r="F18" s="6" t="str">
        <f t="shared" si="7"/>
        <v>000</v>
      </c>
      <c r="G18" s="5" t="str">
        <f t="shared" si="8"/>
        <v>50000000</v>
      </c>
      <c r="H18" s="1" t="s">
        <v>646</v>
      </c>
      <c r="I18" s="1" t="s">
        <v>647</v>
      </c>
      <c r="J18" s="2" t="str">
        <f t="shared" si="9"/>
        <v>50000000</v>
      </c>
      <c r="K18" s="1" t="s">
        <v>649</v>
      </c>
      <c r="L18" s="1" t="s">
        <v>650</v>
      </c>
      <c r="M18" s="2" t="str">
        <f t="shared" si="10"/>
        <v>--</v>
      </c>
      <c r="N18" s="1" t="s">
        <v>5</v>
      </c>
      <c r="O18" s="3" t="str">
        <f t="shared" si="11"/>
        <v>NoV.retrieve("http://nycprop.nyc.gov/nycproperty/StatementSearch?bbl=%s&amp;stmtDate=20170115&amp;stmtType=NPV"%('50000000'), "%s_NOV-2017.pdf"%('--'))</v>
      </c>
    </row>
    <row r="19" spans="1:15" x14ac:dyDescent="0.25">
      <c r="A19" s="12"/>
      <c r="B19" s="12"/>
      <c r="C19" s="12"/>
      <c r="D19" s="5" t="str">
        <f t="shared" si="5"/>
        <v>50</v>
      </c>
      <c r="E19" s="6" t="str">
        <f t="shared" si="6"/>
        <v>000</v>
      </c>
      <c r="F19" s="6" t="str">
        <f t="shared" si="7"/>
        <v>000</v>
      </c>
      <c r="G19" s="5" t="str">
        <f t="shared" si="8"/>
        <v>50000000</v>
      </c>
      <c r="H19" s="1" t="s">
        <v>646</v>
      </c>
      <c r="I19" s="1" t="s">
        <v>647</v>
      </c>
      <c r="J19" s="2" t="str">
        <f t="shared" si="9"/>
        <v>50000000</v>
      </c>
      <c r="K19" s="1" t="s">
        <v>649</v>
      </c>
      <c r="L19" s="1" t="s">
        <v>650</v>
      </c>
      <c r="M19" s="2" t="str">
        <f t="shared" si="10"/>
        <v>--</v>
      </c>
      <c r="N19" s="1" t="s">
        <v>5</v>
      </c>
      <c r="O19" s="3" t="str">
        <f t="shared" si="11"/>
        <v>NoV.retrieve("http://nycprop.nyc.gov/nycproperty/StatementSearch?bbl=%s&amp;stmtDate=20170115&amp;stmtType=NPV"%('50000000'), "%s_NOV-2017.pdf"%('--'))</v>
      </c>
    </row>
    <row r="20" spans="1:15" x14ac:dyDescent="0.25">
      <c r="A20" s="12"/>
      <c r="B20" s="12"/>
      <c r="C20" s="12"/>
      <c r="D20" s="5" t="str">
        <f t="shared" si="5"/>
        <v>50</v>
      </c>
      <c r="E20" s="6" t="str">
        <f t="shared" si="6"/>
        <v>000</v>
      </c>
      <c r="F20" s="6" t="str">
        <f t="shared" si="7"/>
        <v>000</v>
      </c>
      <c r="G20" s="5" t="str">
        <f t="shared" si="8"/>
        <v>50000000</v>
      </c>
      <c r="H20" s="1" t="s">
        <v>646</v>
      </c>
      <c r="I20" s="1" t="s">
        <v>647</v>
      </c>
      <c r="J20" s="2" t="str">
        <f t="shared" si="9"/>
        <v>50000000</v>
      </c>
      <c r="K20" s="1" t="s">
        <v>649</v>
      </c>
      <c r="L20" s="1" t="s">
        <v>650</v>
      </c>
      <c r="M20" s="2" t="str">
        <f t="shared" si="10"/>
        <v>--</v>
      </c>
      <c r="N20" s="1" t="s">
        <v>5</v>
      </c>
      <c r="O20" s="3" t="str">
        <f t="shared" si="11"/>
        <v>NoV.retrieve("http://nycprop.nyc.gov/nycproperty/StatementSearch?bbl=%s&amp;stmtDate=20170115&amp;stmtType=NPV"%('50000000'), "%s_NOV-2017.pdf"%('--'))</v>
      </c>
    </row>
    <row r="21" spans="1:15" x14ac:dyDescent="0.25">
      <c r="A21" s="12"/>
      <c r="B21" s="12"/>
      <c r="C21" s="12"/>
      <c r="D21" s="5" t="str">
        <f t="shared" si="5"/>
        <v>50</v>
      </c>
      <c r="E21" s="6" t="str">
        <f t="shared" si="6"/>
        <v>000</v>
      </c>
      <c r="F21" s="6" t="str">
        <f t="shared" si="7"/>
        <v>000</v>
      </c>
      <c r="G21" s="5" t="str">
        <f t="shared" si="8"/>
        <v>50000000</v>
      </c>
      <c r="H21" s="1" t="s">
        <v>646</v>
      </c>
      <c r="I21" s="1" t="s">
        <v>647</v>
      </c>
      <c r="J21" s="2" t="str">
        <f t="shared" si="9"/>
        <v>50000000</v>
      </c>
      <c r="K21" s="1" t="s">
        <v>649</v>
      </c>
      <c r="L21" s="1" t="s">
        <v>650</v>
      </c>
      <c r="M21" s="2" t="str">
        <f t="shared" si="10"/>
        <v>--</v>
      </c>
      <c r="N21" s="1" t="s">
        <v>5</v>
      </c>
      <c r="O21" s="3" t="str">
        <f t="shared" si="11"/>
        <v>NoV.retrieve("http://nycprop.nyc.gov/nycproperty/StatementSearch?bbl=%s&amp;stmtDate=20170115&amp;stmtType=NPV"%('50000000'), "%s_NOV-2017.pdf"%('--'))</v>
      </c>
    </row>
    <row r="22" spans="1:15" x14ac:dyDescent="0.25">
      <c r="A22" s="12"/>
      <c r="B22" s="12"/>
      <c r="C22" s="12"/>
      <c r="D22" s="5" t="str">
        <f t="shared" si="5"/>
        <v>50</v>
      </c>
      <c r="E22" s="6" t="str">
        <f t="shared" si="6"/>
        <v>000</v>
      </c>
      <c r="F22" s="6" t="str">
        <f t="shared" si="7"/>
        <v>000</v>
      </c>
      <c r="G22" s="5" t="str">
        <f t="shared" si="8"/>
        <v>50000000</v>
      </c>
      <c r="H22" s="1" t="s">
        <v>646</v>
      </c>
      <c r="I22" s="1" t="s">
        <v>647</v>
      </c>
      <c r="J22" s="2" t="str">
        <f t="shared" si="9"/>
        <v>50000000</v>
      </c>
      <c r="K22" s="1" t="s">
        <v>649</v>
      </c>
      <c r="L22" s="1" t="s">
        <v>650</v>
      </c>
      <c r="M22" s="2" t="str">
        <f t="shared" si="10"/>
        <v>--</v>
      </c>
      <c r="N22" s="1" t="s">
        <v>5</v>
      </c>
      <c r="O22" s="3" t="str">
        <f t="shared" si="11"/>
        <v>NoV.retrieve("http://nycprop.nyc.gov/nycproperty/StatementSearch?bbl=%s&amp;stmtDate=20170115&amp;stmtType=NPV"%('50000000'), "%s_NOV-2017.pdf"%('--'))</v>
      </c>
    </row>
    <row r="23" spans="1:15" x14ac:dyDescent="0.25">
      <c r="A23" s="12"/>
      <c r="B23" s="12"/>
      <c r="C23" s="12"/>
      <c r="D23" s="5" t="str">
        <f t="shared" si="5"/>
        <v>50</v>
      </c>
      <c r="E23" s="6" t="str">
        <f t="shared" si="6"/>
        <v>000</v>
      </c>
      <c r="F23" s="6" t="str">
        <f t="shared" si="7"/>
        <v>000</v>
      </c>
      <c r="G23" s="5" t="str">
        <f t="shared" si="8"/>
        <v>50000000</v>
      </c>
      <c r="H23" s="1" t="s">
        <v>646</v>
      </c>
      <c r="I23" s="1" t="s">
        <v>647</v>
      </c>
      <c r="J23" s="2" t="str">
        <f t="shared" si="9"/>
        <v>50000000</v>
      </c>
      <c r="K23" s="1" t="s">
        <v>649</v>
      </c>
      <c r="L23" s="1" t="s">
        <v>650</v>
      </c>
      <c r="M23" s="2" t="str">
        <f t="shared" si="10"/>
        <v>--</v>
      </c>
      <c r="N23" s="1" t="s">
        <v>5</v>
      </c>
      <c r="O23" s="3" t="str">
        <f t="shared" si="11"/>
        <v>NoV.retrieve("http://nycprop.nyc.gov/nycproperty/StatementSearch?bbl=%s&amp;stmtDate=20170115&amp;stmtType=NPV"%('50000000'), "%s_NOV-2017.pdf"%('--'))</v>
      </c>
    </row>
    <row r="24" spans="1:15" x14ac:dyDescent="0.25">
      <c r="A24" s="12"/>
      <c r="B24" s="12"/>
      <c r="C24" s="12"/>
      <c r="D24" s="5" t="str">
        <f t="shared" si="5"/>
        <v>50</v>
      </c>
      <c r="E24" s="6" t="str">
        <f t="shared" si="6"/>
        <v>000</v>
      </c>
      <c r="F24" s="6" t="str">
        <f t="shared" si="7"/>
        <v>000</v>
      </c>
      <c r="G24" s="5" t="str">
        <f t="shared" si="8"/>
        <v>50000000</v>
      </c>
      <c r="H24" s="1" t="s">
        <v>646</v>
      </c>
      <c r="I24" s="1" t="s">
        <v>647</v>
      </c>
      <c r="J24" s="2" t="str">
        <f t="shared" si="9"/>
        <v>50000000</v>
      </c>
      <c r="K24" s="1" t="s">
        <v>649</v>
      </c>
      <c r="L24" s="1" t="s">
        <v>650</v>
      </c>
      <c r="M24" s="2" t="str">
        <f t="shared" si="10"/>
        <v>--</v>
      </c>
      <c r="N24" s="1" t="s">
        <v>5</v>
      </c>
      <c r="O24" s="3" t="str">
        <f t="shared" si="11"/>
        <v>NoV.retrieve("http://nycprop.nyc.gov/nycproperty/StatementSearch?bbl=%s&amp;stmtDate=20170115&amp;stmtType=NPV"%('50000000'), "%s_NOV-2017.pdf"%('--'))</v>
      </c>
    </row>
    <row r="25" spans="1:15" x14ac:dyDescent="0.25">
      <c r="A25" s="12"/>
      <c r="B25" s="12"/>
      <c r="C25" s="12"/>
      <c r="D25" s="5" t="str">
        <f t="shared" si="5"/>
        <v>50</v>
      </c>
      <c r="E25" s="6" t="str">
        <f t="shared" si="6"/>
        <v>000</v>
      </c>
      <c r="F25" s="6" t="str">
        <f t="shared" si="7"/>
        <v>000</v>
      </c>
      <c r="G25" s="5" t="str">
        <f t="shared" si="8"/>
        <v>50000000</v>
      </c>
      <c r="H25" s="1" t="s">
        <v>646</v>
      </c>
      <c r="I25" s="1" t="s">
        <v>647</v>
      </c>
      <c r="J25" s="2" t="str">
        <f t="shared" si="9"/>
        <v>50000000</v>
      </c>
      <c r="K25" s="1" t="s">
        <v>649</v>
      </c>
      <c r="L25" s="1" t="s">
        <v>650</v>
      </c>
      <c r="M25" s="2" t="str">
        <f t="shared" si="10"/>
        <v>--</v>
      </c>
      <c r="N25" s="1" t="s">
        <v>5</v>
      </c>
      <c r="O25" s="3" t="str">
        <f t="shared" si="11"/>
        <v>NoV.retrieve("http://nycprop.nyc.gov/nycproperty/StatementSearch?bbl=%s&amp;stmtDate=20170115&amp;stmtType=NPV"%('50000000'), "%s_NOV-2017.pdf"%('--'))</v>
      </c>
    </row>
    <row r="26" spans="1:15" x14ac:dyDescent="0.25">
      <c r="A26" s="12"/>
      <c r="B26" s="12"/>
      <c r="C26" s="12"/>
      <c r="D26" s="5" t="str">
        <f t="shared" si="5"/>
        <v>50</v>
      </c>
      <c r="E26" s="6" t="str">
        <f t="shared" si="6"/>
        <v>000</v>
      </c>
      <c r="F26" s="6" t="str">
        <f t="shared" si="7"/>
        <v>000</v>
      </c>
      <c r="G26" s="5" t="str">
        <f t="shared" si="8"/>
        <v>50000000</v>
      </c>
      <c r="H26" s="1" t="s">
        <v>646</v>
      </c>
      <c r="I26" s="1" t="s">
        <v>647</v>
      </c>
      <c r="J26" s="2" t="str">
        <f t="shared" si="9"/>
        <v>50000000</v>
      </c>
      <c r="K26" s="1" t="s">
        <v>649</v>
      </c>
      <c r="L26" s="1" t="s">
        <v>650</v>
      </c>
      <c r="M26" s="2" t="str">
        <f t="shared" si="10"/>
        <v>--</v>
      </c>
      <c r="N26" s="1" t="s">
        <v>5</v>
      </c>
      <c r="O26" s="3" t="str">
        <f t="shared" si="11"/>
        <v>NoV.retrieve("http://nycprop.nyc.gov/nycproperty/StatementSearch?bbl=%s&amp;stmtDate=20170115&amp;stmtType=NPV"%('50000000'), "%s_NOV-2017.pdf"%('--'))</v>
      </c>
    </row>
    <row r="27" spans="1:15" x14ac:dyDescent="0.25">
      <c r="A27" s="12"/>
      <c r="B27" s="12"/>
      <c r="C27" s="12"/>
      <c r="D27" s="5" t="str">
        <f t="shared" si="5"/>
        <v>50</v>
      </c>
      <c r="E27" s="6" t="str">
        <f t="shared" si="6"/>
        <v>000</v>
      </c>
      <c r="F27" s="6" t="str">
        <f t="shared" si="7"/>
        <v>000</v>
      </c>
      <c r="G27" s="5" t="str">
        <f t="shared" si="8"/>
        <v>50000000</v>
      </c>
      <c r="H27" s="1" t="s">
        <v>646</v>
      </c>
      <c r="I27" s="1" t="s">
        <v>647</v>
      </c>
      <c r="J27" s="2" t="str">
        <f t="shared" si="9"/>
        <v>50000000</v>
      </c>
      <c r="K27" s="1" t="s">
        <v>649</v>
      </c>
      <c r="L27" s="1" t="s">
        <v>650</v>
      </c>
      <c r="M27" s="2" t="str">
        <f t="shared" si="10"/>
        <v>--</v>
      </c>
      <c r="N27" s="1" t="s">
        <v>5</v>
      </c>
      <c r="O27" s="3" t="str">
        <f t="shared" si="11"/>
        <v>NoV.retrieve("http://nycprop.nyc.gov/nycproperty/StatementSearch?bbl=%s&amp;stmtDate=20170115&amp;stmtType=NPV"%('50000000'), "%s_NOV-2017.pdf"%('--'))</v>
      </c>
    </row>
    <row r="28" spans="1:15" x14ac:dyDescent="0.25">
      <c r="A28" s="12"/>
      <c r="B28" s="12"/>
      <c r="C28" s="12"/>
      <c r="D28" s="5" t="str">
        <f t="shared" si="5"/>
        <v>50</v>
      </c>
      <c r="E28" s="6" t="str">
        <f t="shared" si="6"/>
        <v>000</v>
      </c>
      <c r="F28" s="6" t="str">
        <f t="shared" si="7"/>
        <v>000</v>
      </c>
      <c r="G28" s="5" t="str">
        <f t="shared" si="8"/>
        <v>50000000</v>
      </c>
      <c r="H28" s="1" t="s">
        <v>646</v>
      </c>
      <c r="I28" s="1" t="s">
        <v>647</v>
      </c>
      <c r="J28" s="2" t="str">
        <f t="shared" si="9"/>
        <v>50000000</v>
      </c>
      <c r="K28" s="1" t="s">
        <v>649</v>
      </c>
      <c r="L28" s="1" t="s">
        <v>650</v>
      </c>
      <c r="M28" s="2" t="str">
        <f t="shared" si="10"/>
        <v>--</v>
      </c>
      <c r="N28" s="1" t="s">
        <v>5</v>
      </c>
      <c r="O28" s="3" t="str">
        <f t="shared" si="11"/>
        <v>NoV.retrieve("http://nycprop.nyc.gov/nycproperty/StatementSearch?bbl=%s&amp;stmtDate=20170115&amp;stmtType=NPV"%('50000000'), "%s_NOV-2017.pdf"%('--'))</v>
      </c>
    </row>
    <row r="29" spans="1:15" x14ac:dyDescent="0.25">
      <c r="A29" s="12"/>
      <c r="B29" s="12"/>
      <c r="C29" s="12"/>
      <c r="D29" s="5" t="str">
        <f t="shared" si="5"/>
        <v>50</v>
      </c>
      <c r="E29" s="6" t="str">
        <f t="shared" si="6"/>
        <v>000</v>
      </c>
      <c r="F29" s="6" t="str">
        <f t="shared" si="7"/>
        <v>000</v>
      </c>
      <c r="G29" s="5" t="str">
        <f t="shared" si="8"/>
        <v>50000000</v>
      </c>
      <c r="H29" s="1" t="s">
        <v>646</v>
      </c>
      <c r="I29" s="1" t="s">
        <v>647</v>
      </c>
      <c r="J29" s="2" t="str">
        <f t="shared" si="9"/>
        <v>50000000</v>
      </c>
      <c r="K29" s="1" t="s">
        <v>649</v>
      </c>
      <c r="L29" s="1" t="s">
        <v>650</v>
      </c>
      <c r="M29" s="2" t="str">
        <f t="shared" si="10"/>
        <v>--</v>
      </c>
      <c r="N29" s="1" t="s">
        <v>5</v>
      </c>
      <c r="O29" s="3" t="str">
        <f t="shared" si="11"/>
        <v>NoV.retrieve("http://nycprop.nyc.gov/nycproperty/StatementSearch?bbl=%s&amp;stmtDate=20170115&amp;stmtType=NPV"%('50000000'), "%s_NOV-2017.pdf"%('--'))</v>
      </c>
    </row>
    <row r="30" spans="1:15" x14ac:dyDescent="0.25">
      <c r="A30" s="12"/>
      <c r="B30" s="12"/>
      <c r="C30" s="12"/>
      <c r="D30" s="5" t="str">
        <f t="shared" si="5"/>
        <v>50</v>
      </c>
      <c r="E30" s="6" t="str">
        <f t="shared" si="6"/>
        <v>000</v>
      </c>
      <c r="F30" s="6" t="str">
        <f t="shared" si="7"/>
        <v>000</v>
      </c>
      <c r="G30" s="5" t="str">
        <f t="shared" si="8"/>
        <v>50000000</v>
      </c>
      <c r="H30" s="1" t="s">
        <v>646</v>
      </c>
      <c r="I30" s="1" t="s">
        <v>647</v>
      </c>
      <c r="J30" s="2" t="str">
        <f t="shared" si="9"/>
        <v>50000000</v>
      </c>
      <c r="K30" s="1" t="s">
        <v>649</v>
      </c>
      <c r="L30" s="1" t="s">
        <v>650</v>
      </c>
      <c r="M30" s="2" t="str">
        <f t="shared" si="10"/>
        <v>--</v>
      </c>
      <c r="N30" s="1" t="s">
        <v>5</v>
      </c>
      <c r="O30" s="3" t="str">
        <f t="shared" si="11"/>
        <v>NoV.retrieve("http://nycprop.nyc.gov/nycproperty/StatementSearch?bbl=%s&amp;stmtDate=20170115&amp;stmtType=NPV"%('50000000'), "%s_NOV-2017.pdf"%('--'))</v>
      </c>
    </row>
    <row r="31" spans="1:15" x14ac:dyDescent="0.25">
      <c r="A31" s="12"/>
      <c r="B31" s="12"/>
      <c r="C31" s="12"/>
      <c r="D31" s="5" t="str">
        <f t="shared" si="5"/>
        <v>50</v>
      </c>
      <c r="E31" s="6" t="str">
        <f t="shared" si="6"/>
        <v>000</v>
      </c>
      <c r="F31" s="6" t="str">
        <f t="shared" si="7"/>
        <v>000</v>
      </c>
      <c r="G31" s="5" t="str">
        <f t="shared" si="8"/>
        <v>50000000</v>
      </c>
      <c r="H31" s="1" t="s">
        <v>646</v>
      </c>
      <c r="I31" s="1" t="s">
        <v>647</v>
      </c>
      <c r="J31" s="2" t="str">
        <f t="shared" si="9"/>
        <v>50000000</v>
      </c>
      <c r="K31" s="1" t="s">
        <v>649</v>
      </c>
      <c r="L31" s="1" t="s">
        <v>650</v>
      </c>
      <c r="M31" s="2" t="str">
        <f t="shared" si="10"/>
        <v>--</v>
      </c>
      <c r="N31" s="1" t="s">
        <v>5</v>
      </c>
      <c r="O31" s="3" t="str">
        <f t="shared" si="11"/>
        <v>NoV.retrieve("http://nycprop.nyc.gov/nycproperty/StatementSearch?bbl=%s&amp;stmtDate=20170115&amp;stmtType=NPV"%('50000000'), "%s_NOV-2017.pdf"%('--'))</v>
      </c>
    </row>
    <row r="32" spans="1:15" x14ac:dyDescent="0.25">
      <c r="A32" s="12"/>
      <c r="B32" s="12"/>
      <c r="C32" s="12"/>
      <c r="D32" s="5" t="str">
        <f t="shared" si="5"/>
        <v>50</v>
      </c>
      <c r="E32" s="6" t="str">
        <f t="shared" si="6"/>
        <v>000</v>
      </c>
      <c r="F32" s="6" t="str">
        <f t="shared" si="7"/>
        <v>000</v>
      </c>
      <c r="G32" s="5" t="str">
        <f t="shared" si="8"/>
        <v>50000000</v>
      </c>
      <c r="H32" s="1" t="s">
        <v>646</v>
      </c>
      <c r="I32" s="1" t="s">
        <v>647</v>
      </c>
      <c r="J32" s="2" t="str">
        <f t="shared" si="9"/>
        <v>50000000</v>
      </c>
      <c r="K32" s="1" t="s">
        <v>649</v>
      </c>
      <c r="L32" s="1" t="s">
        <v>650</v>
      </c>
      <c r="M32" s="2" t="str">
        <f t="shared" si="10"/>
        <v>--</v>
      </c>
      <c r="N32" s="1" t="s">
        <v>5</v>
      </c>
      <c r="O32" s="3" t="str">
        <f t="shared" si="11"/>
        <v>NoV.retrieve("http://nycprop.nyc.gov/nycproperty/StatementSearch?bbl=%s&amp;stmtDate=20170115&amp;stmtType=NPV"%('50000000'), "%s_NOV-2017.pdf"%('--'))</v>
      </c>
    </row>
    <row r="33" spans="1:15" x14ac:dyDescent="0.25">
      <c r="A33" s="12"/>
      <c r="B33" s="12"/>
      <c r="C33" s="12"/>
      <c r="D33" s="5" t="str">
        <f t="shared" si="5"/>
        <v>50</v>
      </c>
      <c r="E33" s="6" t="str">
        <f t="shared" si="6"/>
        <v>000</v>
      </c>
      <c r="F33" s="6" t="str">
        <f t="shared" si="7"/>
        <v>000</v>
      </c>
      <c r="G33" s="5" t="str">
        <f t="shared" si="8"/>
        <v>50000000</v>
      </c>
      <c r="H33" s="1" t="s">
        <v>646</v>
      </c>
      <c r="I33" s="1" t="s">
        <v>647</v>
      </c>
      <c r="J33" s="2" t="str">
        <f t="shared" si="9"/>
        <v>50000000</v>
      </c>
      <c r="K33" s="1" t="s">
        <v>649</v>
      </c>
      <c r="L33" s="1" t="s">
        <v>650</v>
      </c>
      <c r="M33" s="2" t="str">
        <f t="shared" si="10"/>
        <v>--</v>
      </c>
      <c r="N33" s="1" t="s">
        <v>5</v>
      </c>
      <c r="O33" s="3" t="str">
        <f t="shared" si="11"/>
        <v>NoV.retrieve("http://nycprop.nyc.gov/nycproperty/StatementSearch?bbl=%s&amp;stmtDate=20170115&amp;stmtType=NPV"%('50000000'), "%s_NOV-2017.pdf"%('--'))</v>
      </c>
    </row>
    <row r="34" spans="1:15" x14ac:dyDescent="0.25">
      <c r="A34" s="12"/>
      <c r="B34" s="12"/>
      <c r="C34" s="12"/>
      <c r="D34" s="5" t="str">
        <f t="shared" si="5"/>
        <v>50</v>
      </c>
      <c r="E34" s="6" t="str">
        <f t="shared" si="6"/>
        <v>000</v>
      </c>
      <c r="F34" s="6" t="str">
        <f t="shared" si="7"/>
        <v>000</v>
      </c>
      <c r="G34" s="5" t="str">
        <f t="shared" si="8"/>
        <v>50000000</v>
      </c>
      <c r="H34" s="1" t="s">
        <v>646</v>
      </c>
      <c r="I34" s="1" t="s">
        <v>647</v>
      </c>
      <c r="J34" s="2" t="str">
        <f t="shared" si="9"/>
        <v>50000000</v>
      </c>
      <c r="K34" s="1" t="s">
        <v>649</v>
      </c>
      <c r="L34" s="1" t="s">
        <v>650</v>
      </c>
      <c r="M34" s="2" t="str">
        <f t="shared" si="10"/>
        <v>--</v>
      </c>
      <c r="N34" s="1" t="s">
        <v>5</v>
      </c>
      <c r="O34" s="3" t="str">
        <f t="shared" si="11"/>
        <v>NoV.retrieve("http://nycprop.nyc.gov/nycproperty/StatementSearch?bbl=%s&amp;stmtDate=20170115&amp;stmtType=NPV"%('50000000'), "%s_NOV-2017.pdf"%('--'))</v>
      </c>
    </row>
    <row r="35" spans="1:15" x14ac:dyDescent="0.25">
      <c r="A35" s="12"/>
      <c r="B35" s="12"/>
      <c r="C35" s="12"/>
      <c r="D35" s="5" t="str">
        <f t="shared" si="5"/>
        <v>50</v>
      </c>
      <c r="E35" s="6" t="str">
        <f t="shared" si="6"/>
        <v>000</v>
      </c>
      <c r="F35" s="6" t="str">
        <f t="shared" si="7"/>
        <v>000</v>
      </c>
      <c r="G35" s="5" t="str">
        <f t="shared" si="8"/>
        <v>50000000</v>
      </c>
      <c r="H35" s="1" t="s">
        <v>646</v>
      </c>
      <c r="I35" s="1" t="s">
        <v>647</v>
      </c>
      <c r="J35" s="2" t="str">
        <f t="shared" si="9"/>
        <v>50000000</v>
      </c>
      <c r="K35" s="1" t="s">
        <v>649</v>
      </c>
      <c r="L35" s="1" t="s">
        <v>650</v>
      </c>
      <c r="M35" s="2" t="str">
        <f t="shared" si="10"/>
        <v>--</v>
      </c>
      <c r="N35" s="1" t="s">
        <v>5</v>
      </c>
      <c r="O35" s="3" t="str">
        <f t="shared" si="11"/>
        <v>NoV.retrieve("http://nycprop.nyc.gov/nycproperty/StatementSearch?bbl=%s&amp;stmtDate=20170115&amp;stmtType=NPV"%('50000000'), "%s_NOV-2017.pdf"%('--'))</v>
      </c>
    </row>
    <row r="36" spans="1:15" x14ac:dyDescent="0.25">
      <c r="A36" s="12"/>
      <c r="B36" s="12"/>
      <c r="C36" s="12"/>
      <c r="D36" s="5" t="str">
        <f t="shared" si="5"/>
        <v>50</v>
      </c>
      <c r="E36" s="6" t="str">
        <f t="shared" si="6"/>
        <v>000</v>
      </c>
      <c r="F36" s="6" t="str">
        <f t="shared" si="7"/>
        <v>000</v>
      </c>
      <c r="G36" s="5" t="str">
        <f t="shared" si="8"/>
        <v>50000000</v>
      </c>
      <c r="H36" s="1" t="s">
        <v>646</v>
      </c>
      <c r="I36" s="1" t="s">
        <v>647</v>
      </c>
      <c r="J36" s="2" t="str">
        <f t="shared" si="9"/>
        <v>50000000</v>
      </c>
      <c r="K36" s="1" t="s">
        <v>649</v>
      </c>
      <c r="L36" s="1" t="s">
        <v>650</v>
      </c>
      <c r="M36" s="2" t="str">
        <f t="shared" si="10"/>
        <v>--</v>
      </c>
      <c r="N36" s="1" t="s">
        <v>5</v>
      </c>
      <c r="O36" s="3" t="str">
        <f t="shared" si="11"/>
        <v>NoV.retrieve("http://nycprop.nyc.gov/nycproperty/StatementSearch?bbl=%s&amp;stmtDate=20170115&amp;stmtType=NPV"%('50000000'), "%s_NOV-2017.pdf"%('--'))</v>
      </c>
    </row>
    <row r="37" spans="1:15" x14ac:dyDescent="0.25">
      <c r="A37" s="12"/>
      <c r="B37" s="12"/>
      <c r="C37" s="12"/>
      <c r="D37" s="5" t="str">
        <f t="shared" si="5"/>
        <v>50</v>
      </c>
      <c r="E37" s="6" t="str">
        <f t="shared" si="6"/>
        <v>000</v>
      </c>
      <c r="F37" s="6" t="str">
        <f t="shared" si="7"/>
        <v>000</v>
      </c>
      <c r="G37" s="5" t="str">
        <f t="shared" si="8"/>
        <v>50000000</v>
      </c>
      <c r="H37" s="1" t="s">
        <v>646</v>
      </c>
      <c r="I37" s="1" t="s">
        <v>647</v>
      </c>
      <c r="J37" s="2" t="str">
        <f t="shared" si="9"/>
        <v>50000000</v>
      </c>
      <c r="K37" s="1" t="s">
        <v>649</v>
      </c>
      <c r="L37" s="1" t="s">
        <v>650</v>
      </c>
      <c r="M37" s="2" t="str">
        <f t="shared" si="10"/>
        <v>--</v>
      </c>
      <c r="N37" s="1" t="s">
        <v>5</v>
      </c>
      <c r="O37" s="3" t="str">
        <f t="shared" si="11"/>
        <v>NoV.retrieve("http://nycprop.nyc.gov/nycproperty/StatementSearch?bbl=%s&amp;stmtDate=20170115&amp;stmtType=NPV"%('50000000'), "%s_NOV-2017.pdf"%('--'))</v>
      </c>
    </row>
    <row r="38" spans="1:15" x14ac:dyDescent="0.25">
      <c r="A38" s="12"/>
      <c r="B38" s="12"/>
      <c r="C38" s="12"/>
      <c r="D38" s="5" t="str">
        <f t="shared" si="5"/>
        <v>50</v>
      </c>
      <c r="E38" s="6" t="str">
        <f t="shared" si="6"/>
        <v>000</v>
      </c>
      <c r="F38" s="6" t="str">
        <f t="shared" si="7"/>
        <v>000</v>
      </c>
      <c r="G38" s="5" t="str">
        <f t="shared" si="8"/>
        <v>50000000</v>
      </c>
      <c r="H38" s="1" t="s">
        <v>646</v>
      </c>
      <c r="I38" s="1" t="s">
        <v>647</v>
      </c>
      <c r="J38" s="2" t="str">
        <f t="shared" si="9"/>
        <v>50000000</v>
      </c>
      <c r="K38" s="1" t="s">
        <v>649</v>
      </c>
      <c r="L38" s="1" t="s">
        <v>650</v>
      </c>
      <c r="M38" s="2" t="str">
        <f t="shared" si="10"/>
        <v>--</v>
      </c>
      <c r="N38" s="1" t="s">
        <v>5</v>
      </c>
      <c r="O38" s="3" t="str">
        <f t="shared" si="11"/>
        <v>NoV.retrieve("http://nycprop.nyc.gov/nycproperty/StatementSearch?bbl=%s&amp;stmtDate=20170115&amp;stmtType=NPV"%('50000000'), "%s_NOV-2017.pdf"%('--'))</v>
      </c>
    </row>
    <row r="39" spans="1:15" x14ac:dyDescent="0.25">
      <c r="A39" s="12"/>
      <c r="B39" s="12"/>
      <c r="C39" s="12"/>
      <c r="D39" s="5" t="str">
        <f t="shared" si="5"/>
        <v>50</v>
      </c>
      <c r="E39" s="6" t="str">
        <f t="shared" si="6"/>
        <v>000</v>
      </c>
      <c r="F39" s="6" t="str">
        <f t="shared" si="7"/>
        <v>000</v>
      </c>
      <c r="G39" s="5" t="str">
        <f t="shared" si="8"/>
        <v>50000000</v>
      </c>
      <c r="H39" s="1" t="s">
        <v>646</v>
      </c>
      <c r="I39" s="1" t="s">
        <v>647</v>
      </c>
      <c r="J39" s="2" t="str">
        <f t="shared" si="9"/>
        <v>50000000</v>
      </c>
      <c r="K39" s="1" t="s">
        <v>649</v>
      </c>
      <c r="L39" s="1" t="s">
        <v>650</v>
      </c>
      <c r="M39" s="2" t="str">
        <f t="shared" si="10"/>
        <v>--</v>
      </c>
      <c r="N39" s="1" t="s">
        <v>5</v>
      </c>
      <c r="O39" s="3" t="str">
        <f t="shared" si="11"/>
        <v>NoV.retrieve("http://nycprop.nyc.gov/nycproperty/StatementSearch?bbl=%s&amp;stmtDate=20170115&amp;stmtType=NPV"%('50000000'), "%s_NOV-2017.pdf"%('--'))</v>
      </c>
    </row>
    <row r="40" spans="1:15" x14ac:dyDescent="0.25">
      <c r="A40" s="12"/>
      <c r="B40" s="12"/>
      <c r="C40" s="12"/>
      <c r="D40" s="5" t="str">
        <f t="shared" si="5"/>
        <v>50</v>
      </c>
      <c r="E40" s="6" t="str">
        <f t="shared" si="6"/>
        <v>000</v>
      </c>
      <c r="F40" s="6" t="str">
        <f t="shared" si="7"/>
        <v>000</v>
      </c>
      <c r="G40" s="5" t="str">
        <f t="shared" si="8"/>
        <v>50000000</v>
      </c>
      <c r="H40" s="1" t="s">
        <v>646</v>
      </c>
      <c r="I40" s="1" t="s">
        <v>647</v>
      </c>
      <c r="J40" s="2" t="str">
        <f t="shared" si="9"/>
        <v>50000000</v>
      </c>
      <c r="K40" s="1" t="s">
        <v>649</v>
      </c>
      <c r="L40" s="1" t="s">
        <v>650</v>
      </c>
      <c r="M40" s="2" t="str">
        <f t="shared" si="10"/>
        <v>--</v>
      </c>
      <c r="N40" s="1" t="s">
        <v>5</v>
      </c>
      <c r="O40" s="3" t="str">
        <f t="shared" si="11"/>
        <v>NoV.retrieve("http://nycprop.nyc.gov/nycproperty/StatementSearch?bbl=%s&amp;stmtDate=20170115&amp;stmtType=NPV"%('50000000'), "%s_NOV-2017.pdf"%('--'))</v>
      </c>
    </row>
    <row r="41" spans="1:15" x14ac:dyDescent="0.25">
      <c r="A41" s="12"/>
      <c r="B41" s="12"/>
      <c r="C41" s="12"/>
      <c r="D41" s="5" t="str">
        <f t="shared" si="5"/>
        <v>50</v>
      </c>
      <c r="E41" s="6" t="str">
        <f t="shared" si="6"/>
        <v>000</v>
      </c>
      <c r="F41" s="6" t="str">
        <f t="shared" si="7"/>
        <v>000</v>
      </c>
      <c r="G41" s="5" t="str">
        <f t="shared" si="8"/>
        <v>50000000</v>
      </c>
      <c r="H41" s="1" t="s">
        <v>646</v>
      </c>
      <c r="I41" s="1" t="s">
        <v>647</v>
      </c>
      <c r="J41" s="2" t="str">
        <f t="shared" si="9"/>
        <v>50000000</v>
      </c>
      <c r="K41" s="1" t="s">
        <v>649</v>
      </c>
      <c r="L41" s="1" t="s">
        <v>650</v>
      </c>
      <c r="M41" s="2" t="str">
        <f t="shared" si="10"/>
        <v>--</v>
      </c>
      <c r="N41" s="1" t="s">
        <v>5</v>
      </c>
      <c r="O41" s="3" t="str">
        <f t="shared" si="11"/>
        <v>NoV.retrieve("http://nycprop.nyc.gov/nycproperty/StatementSearch?bbl=%s&amp;stmtDate=20170115&amp;stmtType=NPV"%('50000000'), "%s_NOV-2017.pdf"%('--'))</v>
      </c>
    </row>
    <row r="42" spans="1:15" x14ac:dyDescent="0.25">
      <c r="A42" s="12"/>
      <c r="B42" s="12"/>
      <c r="C42" s="12"/>
      <c r="D42" s="5" t="str">
        <f t="shared" si="5"/>
        <v>50</v>
      </c>
      <c r="E42" s="6" t="str">
        <f t="shared" si="6"/>
        <v>000</v>
      </c>
      <c r="F42" s="6" t="str">
        <f t="shared" si="7"/>
        <v>000</v>
      </c>
      <c r="G42" s="5" t="str">
        <f t="shared" si="8"/>
        <v>50000000</v>
      </c>
      <c r="H42" s="1" t="s">
        <v>646</v>
      </c>
      <c r="I42" s="1" t="s">
        <v>647</v>
      </c>
      <c r="J42" s="2" t="str">
        <f t="shared" si="9"/>
        <v>50000000</v>
      </c>
      <c r="K42" s="1" t="s">
        <v>649</v>
      </c>
      <c r="L42" s="1" t="s">
        <v>650</v>
      </c>
      <c r="M42" s="2" t="str">
        <f t="shared" si="10"/>
        <v>--</v>
      </c>
      <c r="N42" s="1" t="s">
        <v>5</v>
      </c>
      <c r="O42" s="3" t="str">
        <f t="shared" si="11"/>
        <v>NoV.retrieve("http://nycprop.nyc.gov/nycproperty/StatementSearch?bbl=%s&amp;stmtDate=20170115&amp;stmtType=NPV"%('50000000'), "%s_NOV-2017.pdf"%('--'))</v>
      </c>
    </row>
    <row r="43" spans="1:15" x14ac:dyDescent="0.25">
      <c r="A43" s="12"/>
      <c r="B43" s="12"/>
      <c r="C43" s="12"/>
      <c r="D43" s="5" t="str">
        <f t="shared" si="5"/>
        <v>50</v>
      </c>
      <c r="E43" s="6" t="str">
        <f t="shared" si="6"/>
        <v>000</v>
      </c>
      <c r="F43" s="6" t="str">
        <f t="shared" si="7"/>
        <v>000</v>
      </c>
      <c r="G43" s="5" t="str">
        <f t="shared" si="8"/>
        <v>50000000</v>
      </c>
      <c r="H43" s="1" t="s">
        <v>646</v>
      </c>
      <c r="I43" s="1" t="s">
        <v>647</v>
      </c>
      <c r="J43" s="2" t="str">
        <f t="shared" si="9"/>
        <v>50000000</v>
      </c>
      <c r="K43" s="1" t="s">
        <v>649</v>
      </c>
      <c r="L43" s="1" t="s">
        <v>650</v>
      </c>
      <c r="M43" s="2" t="str">
        <f t="shared" si="10"/>
        <v>--</v>
      </c>
      <c r="N43" s="1" t="s">
        <v>5</v>
      </c>
      <c r="O43" s="3" t="str">
        <f t="shared" si="11"/>
        <v>NoV.retrieve("http://nycprop.nyc.gov/nycproperty/StatementSearch?bbl=%s&amp;stmtDate=20170115&amp;stmtType=NPV"%('50000000'), "%s_NOV-2017.pdf"%('--'))</v>
      </c>
    </row>
    <row r="44" spans="1:15" x14ac:dyDescent="0.25">
      <c r="A44" s="12"/>
      <c r="B44" s="12"/>
      <c r="C44" s="12"/>
      <c r="D44" s="5" t="str">
        <f t="shared" si="5"/>
        <v>50</v>
      </c>
      <c r="E44" s="6" t="str">
        <f t="shared" si="6"/>
        <v>000</v>
      </c>
      <c r="F44" s="6" t="str">
        <f t="shared" si="7"/>
        <v>000</v>
      </c>
      <c r="G44" s="5" t="str">
        <f t="shared" si="8"/>
        <v>50000000</v>
      </c>
      <c r="H44" s="1" t="s">
        <v>646</v>
      </c>
      <c r="I44" s="1" t="s">
        <v>647</v>
      </c>
      <c r="J44" s="2" t="str">
        <f t="shared" si="9"/>
        <v>50000000</v>
      </c>
      <c r="K44" s="1" t="s">
        <v>649</v>
      </c>
      <c r="L44" s="1" t="s">
        <v>650</v>
      </c>
      <c r="M44" s="2" t="str">
        <f t="shared" si="10"/>
        <v>--</v>
      </c>
      <c r="N44" s="1" t="s">
        <v>5</v>
      </c>
      <c r="O44" s="3" t="str">
        <f t="shared" si="11"/>
        <v>NoV.retrieve("http://nycprop.nyc.gov/nycproperty/StatementSearch?bbl=%s&amp;stmtDate=20170115&amp;stmtType=NPV"%('50000000'), "%s_NOV-2017.pdf"%('--'))</v>
      </c>
    </row>
    <row r="45" spans="1:15" x14ac:dyDescent="0.25">
      <c r="A45" s="12"/>
      <c r="B45" s="12"/>
      <c r="C45" s="12"/>
      <c r="D45" s="5" t="str">
        <f t="shared" si="5"/>
        <v>50</v>
      </c>
      <c r="E45" s="6" t="str">
        <f t="shared" si="6"/>
        <v>000</v>
      </c>
      <c r="F45" s="6" t="str">
        <f t="shared" si="7"/>
        <v>000</v>
      </c>
      <c r="G45" s="5" t="str">
        <f t="shared" si="8"/>
        <v>50000000</v>
      </c>
      <c r="H45" s="1" t="s">
        <v>646</v>
      </c>
      <c r="I45" s="1" t="s">
        <v>647</v>
      </c>
      <c r="J45" s="2" t="str">
        <f t="shared" si="9"/>
        <v>50000000</v>
      </c>
      <c r="K45" s="1" t="s">
        <v>649</v>
      </c>
      <c r="L45" s="1" t="s">
        <v>650</v>
      </c>
      <c r="M45" s="2" t="str">
        <f t="shared" si="10"/>
        <v>--</v>
      </c>
      <c r="N45" s="1" t="s">
        <v>5</v>
      </c>
      <c r="O45" s="3" t="str">
        <f t="shared" si="11"/>
        <v>NoV.retrieve("http://nycprop.nyc.gov/nycproperty/StatementSearch?bbl=%s&amp;stmtDate=20170115&amp;stmtType=NPV"%('50000000'), "%s_NOV-2017.pdf"%('--'))</v>
      </c>
    </row>
    <row r="46" spans="1:15" x14ac:dyDescent="0.25">
      <c r="A46" s="12"/>
      <c r="B46" s="12"/>
      <c r="C46" s="12"/>
      <c r="D46" s="5" t="str">
        <f t="shared" si="5"/>
        <v>50</v>
      </c>
      <c r="E46" s="6" t="str">
        <f t="shared" si="6"/>
        <v>000</v>
      </c>
      <c r="F46" s="6" t="str">
        <f t="shared" si="7"/>
        <v>000</v>
      </c>
      <c r="G46" s="5" t="str">
        <f t="shared" si="8"/>
        <v>50000000</v>
      </c>
      <c r="H46" s="1" t="s">
        <v>646</v>
      </c>
      <c r="I46" s="1" t="s">
        <v>647</v>
      </c>
      <c r="J46" s="2" t="str">
        <f t="shared" si="9"/>
        <v>50000000</v>
      </c>
      <c r="K46" s="1" t="s">
        <v>649</v>
      </c>
      <c r="L46" s="1" t="s">
        <v>650</v>
      </c>
      <c r="M46" s="2" t="str">
        <f t="shared" si="10"/>
        <v>--</v>
      </c>
      <c r="N46" s="1" t="s">
        <v>5</v>
      </c>
      <c r="O46" s="3" t="str">
        <f t="shared" si="11"/>
        <v>NoV.retrieve("http://nycprop.nyc.gov/nycproperty/StatementSearch?bbl=%s&amp;stmtDate=20170115&amp;stmtType=NPV"%('50000000'), "%s_NOV-2017.pdf"%('--'))</v>
      </c>
    </row>
    <row r="47" spans="1:15" x14ac:dyDescent="0.25">
      <c r="A47" s="12"/>
      <c r="B47" s="12"/>
      <c r="C47" s="12"/>
      <c r="D47" s="5" t="str">
        <f t="shared" si="5"/>
        <v>50</v>
      </c>
      <c r="E47" s="6" t="str">
        <f t="shared" si="6"/>
        <v>000</v>
      </c>
      <c r="F47" s="6" t="str">
        <f t="shared" si="7"/>
        <v>000</v>
      </c>
      <c r="G47" s="5" t="str">
        <f t="shared" si="8"/>
        <v>50000000</v>
      </c>
      <c r="H47" s="1" t="s">
        <v>646</v>
      </c>
      <c r="I47" s="1" t="s">
        <v>647</v>
      </c>
      <c r="J47" s="2" t="str">
        <f t="shared" si="9"/>
        <v>50000000</v>
      </c>
      <c r="K47" s="1" t="s">
        <v>649</v>
      </c>
      <c r="L47" s="1" t="s">
        <v>650</v>
      </c>
      <c r="M47" s="2" t="str">
        <f t="shared" si="10"/>
        <v>--</v>
      </c>
      <c r="N47" s="1" t="s">
        <v>5</v>
      </c>
      <c r="O47" s="3" t="str">
        <f t="shared" si="11"/>
        <v>NoV.retrieve("http://nycprop.nyc.gov/nycproperty/StatementSearch?bbl=%s&amp;stmtDate=20170115&amp;stmtType=NPV"%('50000000'), "%s_NOV-2017.pdf"%('--'))</v>
      </c>
    </row>
    <row r="48" spans="1:15" x14ac:dyDescent="0.25">
      <c r="A48" s="12"/>
      <c r="B48" s="12"/>
      <c r="C48" s="12"/>
      <c r="D48" s="5" t="str">
        <f t="shared" si="5"/>
        <v>50</v>
      </c>
      <c r="E48" s="6" t="str">
        <f t="shared" si="6"/>
        <v>000</v>
      </c>
      <c r="F48" s="6" t="str">
        <f t="shared" si="7"/>
        <v>000</v>
      </c>
      <c r="G48" s="5" t="str">
        <f t="shared" si="8"/>
        <v>50000000</v>
      </c>
      <c r="H48" s="1" t="s">
        <v>646</v>
      </c>
      <c r="I48" s="1" t="s">
        <v>647</v>
      </c>
      <c r="J48" s="2" t="str">
        <f t="shared" si="9"/>
        <v>50000000</v>
      </c>
      <c r="K48" s="1" t="s">
        <v>649</v>
      </c>
      <c r="L48" s="1" t="s">
        <v>650</v>
      </c>
      <c r="M48" s="2" t="str">
        <f t="shared" si="10"/>
        <v>--</v>
      </c>
      <c r="N48" s="1" t="s">
        <v>5</v>
      </c>
      <c r="O48" s="3" t="str">
        <f t="shared" si="11"/>
        <v>NoV.retrieve("http://nycprop.nyc.gov/nycproperty/StatementSearch?bbl=%s&amp;stmtDate=20170115&amp;stmtType=NPV"%('50000000'), "%s_NOV-2017.pdf"%('--'))</v>
      </c>
    </row>
    <row r="49" spans="1:15" x14ac:dyDescent="0.25">
      <c r="A49" s="12"/>
      <c r="B49" s="12"/>
      <c r="C49" s="12"/>
      <c r="D49" s="5" t="str">
        <f t="shared" si="5"/>
        <v>50</v>
      </c>
      <c r="E49" s="6" t="str">
        <f t="shared" si="6"/>
        <v>000</v>
      </c>
      <c r="F49" s="6" t="str">
        <f t="shared" si="7"/>
        <v>000</v>
      </c>
      <c r="G49" s="5" t="str">
        <f t="shared" si="8"/>
        <v>50000000</v>
      </c>
      <c r="H49" s="1" t="s">
        <v>646</v>
      </c>
      <c r="I49" s="1" t="s">
        <v>647</v>
      </c>
      <c r="J49" s="2" t="str">
        <f t="shared" si="9"/>
        <v>50000000</v>
      </c>
      <c r="K49" s="1" t="s">
        <v>649</v>
      </c>
      <c r="L49" s="1" t="s">
        <v>650</v>
      </c>
      <c r="M49" s="2" t="str">
        <f t="shared" si="10"/>
        <v>--</v>
      </c>
      <c r="N49" s="1" t="s">
        <v>5</v>
      </c>
      <c r="O49" s="3" t="str">
        <f t="shared" si="11"/>
        <v>NoV.retrieve("http://nycprop.nyc.gov/nycproperty/StatementSearch?bbl=%s&amp;stmtDate=20170115&amp;stmtType=NPV"%('50000000'), "%s_NOV-2017.pdf"%('--'))</v>
      </c>
    </row>
    <row r="50" spans="1:15" x14ac:dyDescent="0.25">
      <c r="A50" s="12"/>
      <c r="B50" s="12"/>
      <c r="C50" s="12"/>
      <c r="D50" s="5" t="str">
        <f t="shared" si="5"/>
        <v>50</v>
      </c>
      <c r="E50" s="6" t="str">
        <f t="shared" si="6"/>
        <v>000</v>
      </c>
      <c r="F50" s="6" t="str">
        <f t="shared" si="7"/>
        <v>000</v>
      </c>
      <c r="G50" s="5" t="str">
        <f t="shared" si="8"/>
        <v>50000000</v>
      </c>
      <c r="H50" s="1" t="s">
        <v>646</v>
      </c>
      <c r="I50" s="1" t="s">
        <v>647</v>
      </c>
      <c r="J50" s="2" t="str">
        <f t="shared" si="9"/>
        <v>50000000</v>
      </c>
      <c r="K50" s="1" t="s">
        <v>649</v>
      </c>
      <c r="L50" s="1" t="s">
        <v>650</v>
      </c>
      <c r="M50" s="2" t="str">
        <f t="shared" si="10"/>
        <v>--</v>
      </c>
      <c r="N50" s="1" t="s">
        <v>5</v>
      </c>
      <c r="O50" s="3" t="str">
        <f t="shared" si="11"/>
        <v>NoV.retrieve("http://nycprop.nyc.gov/nycproperty/StatementSearch?bbl=%s&amp;stmtDate=20170115&amp;stmtType=NPV"%('50000000'), "%s_NOV-2017.pdf"%('--'))</v>
      </c>
    </row>
    <row r="51" spans="1:15" x14ac:dyDescent="0.25">
      <c r="A51" s="12"/>
      <c r="B51" s="12"/>
      <c r="C51" s="12"/>
      <c r="D51" s="5" t="str">
        <f t="shared" si="5"/>
        <v>50</v>
      </c>
      <c r="E51" s="6" t="str">
        <f t="shared" si="6"/>
        <v>000</v>
      </c>
      <c r="F51" s="6" t="str">
        <f t="shared" si="7"/>
        <v>000</v>
      </c>
      <c r="G51" s="5" t="str">
        <f t="shared" si="8"/>
        <v>50000000</v>
      </c>
      <c r="H51" s="1" t="s">
        <v>646</v>
      </c>
      <c r="I51" s="1" t="s">
        <v>647</v>
      </c>
      <c r="J51" s="2" t="str">
        <f t="shared" si="9"/>
        <v>50000000</v>
      </c>
      <c r="K51" s="1" t="s">
        <v>649</v>
      </c>
      <c r="L51" s="1" t="s">
        <v>650</v>
      </c>
      <c r="M51" s="2" t="str">
        <f t="shared" si="10"/>
        <v>--</v>
      </c>
      <c r="N51" s="1" t="s">
        <v>5</v>
      </c>
      <c r="O51" s="3" t="str">
        <f t="shared" si="11"/>
        <v>NoV.retrieve("http://nycprop.nyc.gov/nycproperty/StatementSearch?bbl=%s&amp;stmtDate=20170115&amp;stmtType=NPV"%('50000000'), "%s_NOV-2017.pdf"%('--'))</v>
      </c>
    </row>
    <row r="52" spans="1:15" x14ac:dyDescent="0.25">
      <c r="A52" s="12"/>
      <c r="B52" s="12"/>
      <c r="C52" s="12"/>
      <c r="D52" s="5" t="str">
        <f t="shared" si="5"/>
        <v>50</v>
      </c>
      <c r="E52" s="6" t="str">
        <f t="shared" si="6"/>
        <v>000</v>
      </c>
      <c r="F52" s="6" t="str">
        <f t="shared" si="7"/>
        <v>000</v>
      </c>
      <c r="G52" s="5" t="str">
        <f t="shared" si="8"/>
        <v>50000000</v>
      </c>
      <c r="H52" s="1" t="s">
        <v>646</v>
      </c>
      <c r="I52" s="1" t="s">
        <v>647</v>
      </c>
      <c r="J52" s="2" t="str">
        <f t="shared" si="9"/>
        <v>50000000</v>
      </c>
      <c r="K52" s="1" t="s">
        <v>649</v>
      </c>
      <c r="L52" s="1" t="s">
        <v>650</v>
      </c>
      <c r="M52" s="2" t="str">
        <f t="shared" si="10"/>
        <v>--</v>
      </c>
      <c r="N52" s="1" t="s">
        <v>5</v>
      </c>
      <c r="O52" s="3" t="str">
        <f t="shared" si="11"/>
        <v>NoV.retrieve("http://nycprop.nyc.gov/nycproperty/StatementSearch?bbl=%s&amp;stmtDate=20170115&amp;stmtType=NPV"%('50000000'), "%s_NOV-2017.pdf"%('--'))</v>
      </c>
    </row>
    <row r="53" spans="1:15" x14ac:dyDescent="0.25">
      <c r="A53" s="12"/>
      <c r="B53" s="12"/>
      <c r="C53" s="12"/>
      <c r="D53" s="5" t="str">
        <f t="shared" si="5"/>
        <v>50</v>
      </c>
      <c r="E53" s="6" t="str">
        <f t="shared" si="6"/>
        <v>000</v>
      </c>
      <c r="F53" s="6" t="str">
        <f t="shared" si="7"/>
        <v>000</v>
      </c>
      <c r="G53" s="5" t="str">
        <f t="shared" si="8"/>
        <v>50000000</v>
      </c>
      <c r="H53" s="1" t="s">
        <v>646</v>
      </c>
      <c r="I53" s="1" t="s">
        <v>647</v>
      </c>
      <c r="J53" s="2" t="str">
        <f t="shared" si="9"/>
        <v>50000000</v>
      </c>
      <c r="K53" s="1" t="s">
        <v>649</v>
      </c>
      <c r="L53" s="1" t="s">
        <v>650</v>
      </c>
      <c r="M53" s="2" t="str">
        <f t="shared" si="10"/>
        <v>--</v>
      </c>
      <c r="N53" s="1" t="s">
        <v>5</v>
      </c>
      <c r="O53" s="3" t="str">
        <f t="shared" si="11"/>
        <v>NoV.retrieve("http://nycprop.nyc.gov/nycproperty/StatementSearch?bbl=%s&amp;stmtDate=20170115&amp;stmtType=NPV"%('50000000'), "%s_NOV-2017.pdf"%('--'))</v>
      </c>
    </row>
    <row r="54" spans="1:15" x14ac:dyDescent="0.25">
      <c r="A54" s="12"/>
      <c r="B54" s="12"/>
      <c r="C54" s="12"/>
      <c r="D54" s="5" t="str">
        <f t="shared" si="5"/>
        <v>50</v>
      </c>
      <c r="E54" s="6" t="str">
        <f t="shared" si="6"/>
        <v>000</v>
      </c>
      <c r="F54" s="6" t="str">
        <f t="shared" si="7"/>
        <v>000</v>
      </c>
      <c r="G54" s="5" t="str">
        <f t="shared" si="8"/>
        <v>50000000</v>
      </c>
      <c r="H54" s="1" t="s">
        <v>646</v>
      </c>
      <c r="I54" s="1" t="s">
        <v>647</v>
      </c>
      <c r="J54" s="2" t="str">
        <f t="shared" si="9"/>
        <v>50000000</v>
      </c>
      <c r="K54" s="1" t="s">
        <v>649</v>
      </c>
      <c r="L54" s="1" t="s">
        <v>650</v>
      </c>
      <c r="M54" s="2" t="str">
        <f t="shared" si="10"/>
        <v>--</v>
      </c>
      <c r="N54" s="1" t="s">
        <v>5</v>
      </c>
      <c r="O54" s="3" t="str">
        <f t="shared" si="11"/>
        <v>NoV.retrieve("http://nycprop.nyc.gov/nycproperty/StatementSearch?bbl=%s&amp;stmtDate=20170115&amp;stmtType=NPV"%('50000000'), "%s_NOV-2017.pdf"%('--'))</v>
      </c>
    </row>
    <row r="55" spans="1:15" x14ac:dyDescent="0.25">
      <c r="A55" s="12"/>
      <c r="B55" s="12"/>
      <c r="C55" s="12"/>
      <c r="D55" s="5" t="str">
        <f t="shared" si="5"/>
        <v>50</v>
      </c>
      <c r="E55" s="6" t="str">
        <f t="shared" si="6"/>
        <v>000</v>
      </c>
      <c r="F55" s="6" t="str">
        <f t="shared" si="7"/>
        <v>000</v>
      </c>
      <c r="G55" s="5" t="str">
        <f t="shared" si="8"/>
        <v>50000000</v>
      </c>
      <c r="H55" s="1" t="s">
        <v>646</v>
      </c>
      <c r="I55" s="1" t="s">
        <v>647</v>
      </c>
      <c r="J55" s="2" t="str">
        <f t="shared" si="9"/>
        <v>50000000</v>
      </c>
      <c r="K55" s="1" t="s">
        <v>649</v>
      </c>
      <c r="L55" s="1" t="s">
        <v>650</v>
      </c>
      <c r="M55" s="2" t="str">
        <f t="shared" si="10"/>
        <v>--</v>
      </c>
      <c r="N55" s="1" t="s">
        <v>5</v>
      </c>
      <c r="O55" s="3" t="str">
        <f t="shared" si="11"/>
        <v>NoV.retrieve("http://nycprop.nyc.gov/nycproperty/StatementSearch?bbl=%s&amp;stmtDate=20170115&amp;stmtType=NPV"%('50000000'), "%s_NOV-2017.pdf"%('--'))</v>
      </c>
    </row>
    <row r="56" spans="1:15" x14ac:dyDescent="0.25">
      <c r="A56" s="12"/>
      <c r="B56" s="12"/>
      <c r="C56" s="12"/>
      <c r="D56" s="5" t="str">
        <f t="shared" si="5"/>
        <v>50</v>
      </c>
      <c r="E56" s="6" t="str">
        <f t="shared" si="6"/>
        <v>000</v>
      </c>
      <c r="F56" s="6" t="str">
        <f t="shared" si="7"/>
        <v>000</v>
      </c>
      <c r="G56" s="5" t="str">
        <f t="shared" si="8"/>
        <v>50000000</v>
      </c>
      <c r="H56" s="1" t="s">
        <v>646</v>
      </c>
      <c r="I56" s="1" t="s">
        <v>647</v>
      </c>
      <c r="J56" s="2" t="str">
        <f t="shared" si="9"/>
        <v>50000000</v>
      </c>
      <c r="K56" s="1" t="s">
        <v>649</v>
      </c>
      <c r="L56" s="1" t="s">
        <v>650</v>
      </c>
      <c r="M56" s="2" t="str">
        <f t="shared" si="10"/>
        <v>--</v>
      </c>
      <c r="N56" s="1" t="s">
        <v>5</v>
      </c>
      <c r="O56" s="3" t="str">
        <f t="shared" si="11"/>
        <v>NoV.retrieve("http://nycprop.nyc.gov/nycproperty/StatementSearch?bbl=%s&amp;stmtDate=20170115&amp;stmtType=NPV"%('50000000'), "%s_NOV-2017.pdf"%('--'))</v>
      </c>
    </row>
    <row r="57" spans="1:15" x14ac:dyDescent="0.25">
      <c r="A57" s="12"/>
      <c r="B57" s="12"/>
      <c r="C57" s="12"/>
      <c r="D57" s="5" t="str">
        <f t="shared" si="5"/>
        <v>50</v>
      </c>
      <c r="E57" s="6" t="str">
        <f t="shared" si="6"/>
        <v>000</v>
      </c>
      <c r="F57" s="6" t="str">
        <f t="shared" si="7"/>
        <v>000</v>
      </c>
      <c r="G57" s="5" t="str">
        <f t="shared" si="8"/>
        <v>50000000</v>
      </c>
      <c r="H57" s="1" t="s">
        <v>646</v>
      </c>
      <c r="I57" s="1" t="s">
        <v>647</v>
      </c>
      <c r="J57" s="2" t="str">
        <f t="shared" si="9"/>
        <v>50000000</v>
      </c>
      <c r="K57" s="1" t="s">
        <v>649</v>
      </c>
      <c r="L57" s="1" t="s">
        <v>650</v>
      </c>
      <c r="M57" s="2" t="str">
        <f t="shared" si="10"/>
        <v>--</v>
      </c>
      <c r="N57" s="1" t="s">
        <v>5</v>
      </c>
      <c r="O57" s="3" t="str">
        <f t="shared" si="11"/>
        <v>NoV.retrieve("http://nycprop.nyc.gov/nycproperty/StatementSearch?bbl=%s&amp;stmtDate=20170115&amp;stmtType=NPV"%('50000000'), "%s_NOV-2017.pdf"%('--'))</v>
      </c>
    </row>
    <row r="58" spans="1:15" x14ac:dyDescent="0.25">
      <c r="A58" s="12"/>
      <c r="B58" s="12"/>
      <c r="C58" s="12"/>
      <c r="D58" s="5" t="str">
        <f t="shared" si="5"/>
        <v>50</v>
      </c>
      <c r="E58" s="6" t="str">
        <f t="shared" si="6"/>
        <v>000</v>
      </c>
      <c r="F58" s="6" t="str">
        <f t="shared" si="7"/>
        <v>000</v>
      </c>
      <c r="G58" s="5" t="str">
        <f t="shared" si="8"/>
        <v>50000000</v>
      </c>
      <c r="H58" s="1" t="s">
        <v>646</v>
      </c>
      <c r="I58" s="1" t="s">
        <v>647</v>
      </c>
      <c r="J58" s="2" t="str">
        <f t="shared" si="9"/>
        <v>50000000</v>
      </c>
      <c r="K58" s="1" t="s">
        <v>649</v>
      </c>
      <c r="L58" s="1" t="s">
        <v>650</v>
      </c>
      <c r="M58" s="2" t="str">
        <f t="shared" si="10"/>
        <v>--</v>
      </c>
      <c r="N58" s="1" t="s">
        <v>5</v>
      </c>
      <c r="O58" s="3" t="str">
        <f t="shared" si="11"/>
        <v>NoV.retrieve("http://nycprop.nyc.gov/nycproperty/StatementSearch?bbl=%s&amp;stmtDate=20170115&amp;stmtType=NPV"%('50000000'), "%s_NOV-2017.pdf"%('--'))</v>
      </c>
    </row>
    <row r="59" spans="1:15" x14ac:dyDescent="0.25">
      <c r="A59" s="12"/>
      <c r="B59" s="12"/>
      <c r="C59" s="12"/>
      <c r="D59" s="5" t="str">
        <f t="shared" si="5"/>
        <v>50</v>
      </c>
      <c r="E59" s="6" t="str">
        <f t="shared" si="6"/>
        <v>000</v>
      </c>
      <c r="F59" s="6" t="str">
        <f t="shared" si="7"/>
        <v>000</v>
      </c>
      <c r="G59" s="5" t="str">
        <f t="shared" si="8"/>
        <v>50000000</v>
      </c>
      <c r="H59" s="1" t="s">
        <v>646</v>
      </c>
      <c r="I59" s="1" t="s">
        <v>647</v>
      </c>
      <c r="J59" s="2" t="str">
        <f t="shared" si="9"/>
        <v>50000000</v>
      </c>
      <c r="K59" s="1" t="s">
        <v>649</v>
      </c>
      <c r="L59" s="1" t="s">
        <v>650</v>
      </c>
      <c r="M59" s="2" t="str">
        <f t="shared" si="10"/>
        <v>--</v>
      </c>
      <c r="N59" s="1" t="s">
        <v>5</v>
      </c>
      <c r="O59" s="3" t="str">
        <f t="shared" si="11"/>
        <v>NoV.retrieve("http://nycprop.nyc.gov/nycproperty/StatementSearch?bbl=%s&amp;stmtDate=20170115&amp;stmtType=NPV"%('50000000'), "%s_NOV-2017.pdf"%('--'))</v>
      </c>
    </row>
    <row r="60" spans="1:15" x14ac:dyDescent="0.25">
      <c r="A60" s="12"/>
      <c r="B60" s="12"/>
      <c r="C60" s="12"/>
      <c r="D60" s="5" t="str">
        <f t="shared" si="5"/>
        <v>50</v>
      </c>
      <c r="E60" s="6" t="str">
        <f t="shared" si="6"/>
        <v>000</v>
      </c>
      <c r="F60" s="6" t="str">
        <f t="shared" si="7"/>
        <v>000</v>
      </c>
      <c r="G60" s="5" t="str">
        <f t="shared" si="8"/>
        <v>50000000</v>
      </c>
      <c r="H60" s="1" t="s">
        <v>646</v>
      </c>
      <c r="I60" s="1" t="s">
        <v>647</v>
      </c>
      <c r="J60" s="2" t="str">
        <f t="shared" si="9"/>
        <v>50000000</v>
      </c>
      <c r="K60" s="1" t="s">
        <v>649</v>
      </c>
      <c r="L60" s="1" t="s">
        <v>650</v>
      </c>
      <c r="M60" s="2" t="str">
        <f t="shared" si="10"/>
        <v>--</v>
      </c>
      <c r="N60" s="1" t="s">
        <v>5</v>
      </c>
      <c r="O60" s="3" t="str">
        <f t="shared" si="11"/>
        <v>NoV.retrieve("http://nycprop.nyc.gov/nycproperty/StatementSearch?bbl=%s&amp;stmtDate=20170115&amp;stmtType=NPV"%('50000000'), "%s_NOV-2017.pdf"%('--'))</v>
      </c>
    </row>
    <row r="61" spans="1:15" x14ac:dyDescent="0.25">
      <c r="A61" s="12"/>
      <c r="B61" s="12"/>
      <c r="C61" s="12"/>
      <c r="D61" s="5" t="str">
        <f t="shared" si="5"/>
        <v>50</v>
      </c>
      <c r="E61" s="6" t="str">
        <f t="shared" si="6"/>
        <v>000</v>
      </c>
      <c r="F61" s="6" t="str">
        <f t="shared" si="7"/>
        <v>000</v>
      </c>
      <c r="G61" s="5" t="str">
        <f t="shared" si="8"/>
        <v>50000000</v>
      </c>
      <c r="H61" s="1" t="s">
        <v>646</v>
      </c>
      <c r="I61" s="1" t="s">
        <v>647</v>
      </c>
      <c r="J61" s="2" t="str">
        <f t="shared" si="9"/>
        <v>50000000</v>
      </c>
      <c r="K61" s="1" t="s">
        <v>649</v>
      </c>
      <c r="L61" s="1" t="s">
        <v>650</v>
      </c>
      <c r="M61" s="2" t="str">
        <f t="shared" si="10"/>
        <v>--</v>
      </c>
      <c r="N61" s="1" t="s">
        <v>5</v>
      </c>
      <c r="O61" s="3" t="str">
        <f t="shared" si="11"/>
        <v>NoV.retrieve("http://nycprop.nyc.gov/nycproperty/StatementSearch?bbl=%s&amp;stmtDate=20170115&amp;stmtType=NPV"%('50000000'), "%s_NOV-2017.pdf"%('--'))</v>
      </c>
    </row>
    <row r="62" spans="1:15" x14ac:dyDescent="0.25">
      <c r="A62" s="12"/>
      <c r="B62" s="12"/>
      <c r="C62" s="12"/>
      <c r="D62" s="5" t="str">
        <f t="shared" si="5"/>
        <v>50</v>
      </c>
      <c r="E62" s="6" t="str">
        <f t="shared" si="6"/>
        <v>000</v>
      </c>
      <c r="F62" s="6" t="str">
        <f t="shared" si="7"/>
        <v>000</v>
      </c>
      <c r="G62" s="5" t="str">
        <f t="shared" si="8"/>
        <v>50000000</v>
      </c>
      <c r="H62" s="1" t="s">
        <v>646</v>
      </c>
      <c r="I62" s="1" t="s">
        <v>647</v>
      </c>
      <c r="J62" s="2" t="str">
        <f t="shared" si="9"/>
        <v>50000000</v>
      </c>
      <c r="K62" s="1" t="s">
        <v>649</v>
      </c>
      <c r="L62" s="1" t="s">
        <v>650</v>
      </c>
      <c r="M62" s="2" t="str">
        <f t="shared" si="10"/>
        <v>--</v>
      </c>
      <c r="N62" s="1" t="s">
        <v>5</v>
      </c>
      <c r="O62" s="3" t="str">
        <f t="shared" si="11"/>
        <v>NoV.retrieve("http://nycprop.nyc.gov/nycproperty/StatementSearch?bbl=%s&amp;stmtDate=20170115&amp;stmtType=NPV"%('50000000'), "%s_NOV-2017.pdf"%('--'))</v>
      </c>
    </row>
    <row r="63" spans="1:15" x14ac:dyDescent="0.25">
      <c r="A63" s="12"/>
      <c r="B63" s="12"/>
      <c r="C63" s="12"/>
      <c r="D63" s="5" t="str">
        <f t="shared" si="5"/>
        <v>50</v>
      </c>
      <c r="E63" s="6" t="str">
        <f t="shared" si="6"/>
        <v>000</v>
      </c>
      <c r="F63" s="6" t="str">
        <f t="shared" si="7"/>
        <v>000</v>
      </c>
      <c r="G63" s="5" t="str">
        <f t="shared" si="8"/>
        <v>50000000</v>
      </c>
      <c r="H63" s="1" t="s">
        <v>646</v>
      </c>
      <c r="I63" s="1" t="s">
        <v>647</v>
      </c>
      <c r="J63" s="2" t="str">
        <f t="shared" si="9"/>
        <v>50000000</v>
      </c>
      <c r="K63" s="1" t="s">
        <v>649</v>
      </c>
      <c r="L63" s="1" t="s">
        <v>650</v>
      </c>
      <c r="M63" s="2" t="str">
        <f t="shared" si="10"/>
        <v>--</v>
      </c>
      <c r="N63" s="1" t="s">
        <v>5</v>
      </c>
      <c r="O63" s="3" t="str">
        <f t="shared" si="11"/>
        <v>NoV.retrieve("http://nycprop.nyc.gov/nycproperty/StatementSearch?bbl=%s&amp;stmtDate=20170115&amp;stmtType=NPV"%('50000000'), "%s_NOV-2017.pdf"%('--'))</v>
      </c>
    </row>
    <row r="64" spans="1:15" x14ac:dyDescent="0.25">
      <c r="A64" s="12"/>
      <c r="B64" s="12"/>
      <c r="C64" s="12"/>
      <c r="D64" s="5" t="str">
        <f t="shared" si="5"/>
        <v>50</v>
      </c>
      <c r="E64" s="6" t="str">
        <f t="shared" si="6"/>
        <v>000</v>
      </c>
      <c r="F64" s="6" t="str">
        <f t="shared" si="7"/>
        <v>000</v>
      </c>
      <c r="G64" s="5" t="str">
        <f t="shared" si="8"/>
        <v>50000000</v>
      </c>
      <c r="H64" s="1" t="s">
        <v>646</v>
      </c>
      <c r="I64" s="1" t="s">
        <v>647</v>
      </c>
      <c r="J64" s="2" t="str">
        <f t="shared" si="9"/>
        <v>50000000</v>
      </c>
      <c r="K64" s="1" t="s">
        <v>649</v>
      </c>
      <c r="L64" s="1" t="s">
        <v>650</v>
      </c>
      <c r="M64" s="2" t="str">
        <f t="shared" si="10"/>
        <v>--</v>
      </c>
      <c r="N64" s="1" t="s">
        <v>5</v>
      </c>
      <c r="O64" s="3" t="str">
        <f t="shared" si="11"/>
        <v>NoV.retrieve("http://nycprop.nyc.gov/nycproperty/StatementSearch?bbl=%s&amp;stmtDate=20170115&amp;stmtType=NPV"%('50000000'), "%s_NOV-2017.pdf"%('--'))</v>
      </c>
    </row>
    <row r="65" spans="1:15" x14ac:dyDescent="0.25">
      <c r="A65" s="12"/>
      <c r="B65" s="12"/>
      <c r="C65" s="12"/>
      <c r="D65" s="5" t="str">
        <f t="shared" si="5"/>
        <v>50</v>
      </c>
      <c r="E65" s="6" t="str">
        <f t="shared" si="6"/>
        <v>000</v>
      </c>
      <c r="F65" s="6" t="str">
        <f t="shared" si="7"/>
        <v>000</v>
      </c>
      <c r="G65" s="5" t="str">
        <f t="shared" si="8"/>
        <v>50000000</v>
      </c>
      <c r="H65" s="1" t="s">
        <v>646</v>
      </c>
      <c r="I65" s="1" t="s">
        <v>647</v>
      </c>
      <c r="J65" s="2" t="str">
        <f t="shared" si="9"/>
        <v>50000000</v>
      </c>
      <c r="K65" s="1" t="s">
        <v>649</v>
      </c>
      <c r="L65" s="1" t="s">
        <v>650</v>
      </c>
      <c r="M65" s="2" t="str">
        <f t="shared" si="10"/>
        <v>--</v>
      </c>
      <c r="N65" s="1" t="s">
        <v>5</v>
      </c>
      <c r="O65" s="3" t="str">
        <f t="shared" si="11"/>
        <v>NoV.retrieve("http://nycprop.nyc.gov/nycproperty/StatementSearch?bbl=%s&amp;stmtDate=20170115&amp;stmtType=NPV"%('50000000'), "%s_NOV-2017.pdf"%('--'))</v>
      </c>
    </row>
    <row r="66" spans="1:15" x14ac:dyDescent="0.25">
      <c r="A66" s="12"/>
      <c r="B66" s="12"/>
      <c r="C66" s="12"/>
      <c r="D66" s="5" t="str">
        <f t="shared" si="5"/>
        <v>50</v>
      </c>
      <c r="E66" s="6" t="str">
        <f t="shared" si="6"/>
        <v>000</v>
      </c>
      <c r="F66" s="6" t="str">
        <f t="shared" si="7"/>
        <v>000</v>
      </c>
      <c r="G66" s="5" t="str">
        <f t="shared" si="8"/>
        <v>50000000</v>
      </c>
      <c r="H66" s="1" t="s">
        <v>646</v>
      </c>
      <c r="I66" s="1" t="s">
        <v>647</v>
      </c>
      <c r="J66" s="2" t="str">
        <f t="shared" si="9"/>
        <v>50000000</v>
      </c>
      <c r="K66" s="1" t="s">
        <v>649</v>
      </c>
      <c r="L66" s="1" t="s">
        <v>650</v>
      </c>
      <c r="M66" s="2" t="str">
        <f t="shared" si="10"/>
        <v>--</v>
      </c>
      <c r="N66" s="1" t="s">
        <v>5</v>
      </c>
      <c r="O66" s="3" t="str">
        <f t="shared" si="11"/>
        <v>NoV.retrieve("http://nycprop.nyc.gov/nycproperty/StatementSearch?bbl=%s&amp;stmtDate=20170115&amp;stmtType=NPV"%('50000000'), "%s_NOV-2017.pdf"%('--'))</v>
      </c>
    </row>
    <row r="67" spans="1:15" x14ac:dyDescent="0.25">
      <c r="A67" s="12"/>
      <c r="B67" s="12"/>
      <c r="C67" s="12"/>
      <c r="D67" s="5" t="str">
        <f t="shared" si="5"/>
        <v>50</v>
      </c>
      <c r="E67" s="6" t="str">
        <f t="shared" si="6"/>
        <v>000</v>
      </c>
      <c r="F67" s="6" t="str">
        <f t="shared" si="7"/>
        <v>000</v>
      </c>
      <c r="G67" s="5" t="str">
        <f t="shared" si="8"/>
        <v>50000000</v>
      </c>
      <c r="H67" s="1" t="s">
        <v>646</v>
      </c>
      <c r="I67" s="1" t="s">
        <v>647</v>
      </c>
      <c r="J67" s="2" t="str">
        <f t="shared" si="9"/>
        <v>50000000</v>
      </c>
      <c r="K67" s="1" t="s">
        <v>649</v>
      </c>
      <c r="L67" s="1" t="s">
        <v>650</v>
      </c>
      <c r="M67" s="2" t="str">
        <f t="shared" si="10"/>
        <v>--</v>
      </c>
      <c r="N67" s="1" t="s">
        <v>5</v>
      </c>
      <c r="O67" s="3" t="str">
        <f t="shared" si="11"/>
        <v>NoV.retrieve("http://nycprop.nyc.gov/nycproperty/StatementSearch?bbl=%s&amp;stmtDate=20170115&amp;stmtType=NPV"%('50000000'), "%s_NOV-2017.pdf"%('--'))</v>
      </c>
    </row>
    <row r="68" spans="1:15" x14ac:dyDescent="0.25">
      <c r="A68" s="12"/>
      <c r="B68" s="12"/>
      <c r="C68" s="12"/>
      <c r="D68" s="5" t="str">
        <f t="shared" si="5"/>
        <v>50</v>
      </c>
      <c r="E68" s="6" t="str">
        <f t="shared" si="6"/>
        <v>000</v>
      </c>
      <c r="F68" s="6" t="str">
        <f t="shared" si="7"/>
        <v>000</v>
      </c>
      <c r="G68" s="5" t="str">
        <f t="shared" si="8"/>
        <v>50000000</v>
      </c>
      <c r="H68" s="1" t="s">
        <v>646</v>
      </c>
      <c r="I68" s="1" t="s">
        <v>647</v>
      </c>
      <c r="J68" s="2" t="str">
        <f t="shared" si="9"/>
        <v>50000000</v>
      </c>
      <c r="K68" s="1" t="s">
        <v>649</v>
      </c>
      <c r="L68" s="1" t="s">
        <v>650</v>
      </c>
      <c r="M68" s="2" t="str">
        <f t="shared" si="10"/>
        <v>--</v>
      </c>
      <c r="N68" s="1" t="s">
        <v>5</v>
      </c>
      <c r="O68" s="3" t="str">
        <f t="shared" si="11"/>
        <v>NoV.retrieve("http://nycprop.nyc.gov/nycproperty/StatementSearch?bbl=%s&amp;stmtDate=20170115&amp;stmtType=NPV"%('50000000'), "%s_NOV-2017.pdf"%('--'))</v>
      </c>
    </row>
    <row r="69" spans="1:15" x14ac:dyDescent="0.25">
      <c r="A69" s="12"/>
      <c r="B69" s="12"/>
      <c r="C69" s="12"/>
      <c r="D69" s="5" t="str">
        <f t="shared" si="5"/>
        <v>50</v>
      </c>
      <c r="E69" s="6" t="str">
        <f t="shared" si="6"/>
        <v>000</v>
      </c>
      <c r="F69" s="6" t="str">
        <f t="shared" si="7"/>
        <v>000</v>
      </c>
      <c r="G69" s="5" t="str">
        <f t="shared" si="8"/>
        <v>50000000</v>
      </c>
      <c r="H69" s="1" t="s">
        <v>646</v>
      </c>
      <c r="I69" s="1" t="s">
        <v>647</v>
      </c>
      <c r="J69" s="2" t="str">
        <f t="shared" si="9"/>
        <v>50000000</v>
      </c>
      <c r="K69" s="1" t="s">
        <v>649</v>
      </c>
      <c r="L69" s="1" t="s">
        <v>650</v>
      </c>
      <c r="M69" s="2" t="str">
        <f t="shared" si="10"/>
        <v>--</v>
      </c>
      <c r="N69" s="1" t="s">
        <v>5</v>
      </c>
      <c r="O69" s="3" t="str">
        <f t="shared" si="11"/>
        <v>NoV.retrieve("http://nycprop.nyc.gov/nycproperty/StatementSearch?bbl=%s&amp;stmtDate=20170115&amp;stmtType=NPV"%('50000000'), "%s_NOV-2017.pdf"%('--'))</v>
      </c>
    </row>
    <row r="70" spans="1:15" x14ac:dyDescent="0.25">
      <c r="A70" s="12"/>
      <c r="B70" s="12"/>
      <c r="C70" s="12"/>
      <c r="D70" s="5" t="str">
        <f t="shared" si="5"/>
        <v>50</v>
      </c>
      <c r="E70" s="6" t="str">
        <f t="shared" si="6"/>
        <v>000</v>
      </c>
      <c r="F70" s="6" t="str">
        <f t="shared" si="7"/>
        <v>000</v>
      </c>
      <c r="G70" s="5" t="str">
        <f t="shared" si="8"/>
        <v>50000000</v>
      </c>
      <c r="H70" s="1" t="s">
        <v>646</v>
      </c>
      <c r="I70" s="1" t="s">
        <v>647</v>
      </c>
      <c r="J70" s="2" t="str">
        <f t="shared" si="9"/>
        <v>50000000</v>
      </c>
      <c r="K70" s="1" t="s">
        <v>649</v>
      </c>
      <c r="L70" s="1" t="s">
        <v>650</v>
      </c>
      <c r="M70" s="2" t="str">
        <f t="shared" si="10"/>
        <v>--</v>
      </c>
      <c r="N70" s="1" t="s">
        <v>5</v>
      </c>
      <c r="O70" s="3" t="str">
        <f t="shared" si="11"/>
        <v>NoV.retrieve("http://nycprop.nyc.gov/nycproperty/StatementSearch?bbl=%s&amp;stmtDate=20170115&amp;stmtType=NPV"%('50000000'), "%s_NOV-2017.pdf"%('--'))</v>
      </c>
    </row>
    <row r="71" spans="1:15" x14ac:dyDescent="0.25">
      <c r="A71" s="12"/>
      <c r="B71" s="12"/>
      <c r="C71" s="12"/>
      <c r="D71" s="5" t="str">
        <f t="shared" si="5"/>
        <v>50</v>
      </c>
      <c r="E71" s="6" t="str">
        <f t="shared" si="6"/>
        <v>000</v>
      </c>
      <c r="F71" s="6" t="str">
        <f t="shared" si="7"/>
        <v>000</v>
      </c>
      <c r="G71" s="5" t="str">
        <f t="shared" si="8"/>
        <v>50000000</v>
      </c>
      <c r="H71" s="1" t="s">
        <v>646</v>
      </c>
      <c r="I71" s="1" t="s">
        <v>647</v>
      </c>
      <c r="J71" s="2" t="str">
        <f t="shared" si="9"/>
        <v>50000000</v>
      </c>
      <c r="K71" s="1" t="s">
        <v>649</v>
      </c>
      <c r="L71" s="1" t="s">
        <v>650</v>
      </c>
      <c r="M71" s="2" t="str">
        <f t="shared" si="10"/>
        <v>--</v>
      </c>
      <c r="N71" s="1" t="s">
        <v>5</v>
      </c>
      <c r="O71" s="3" t="str">
        <f t="shared" si="11"/>
        <v>NoV.retrieve("http://nycprop.nyc.gov/nycproperty/StatementSearch?bbl=%s&amp;stmtDate=20170115&amp;stmtType=NPV"%('50000000'), "%s_NOV-2017.pdf"%('--'))</v>
      </c>
    </row>
    <row r="72" spans="1:15" x14ac:dyDescent="0.25">
      <c r="A72" s="12"/>
      <c r="B72" s="12"/>
      <c r="C72" s="12"/>
      <c r="D72" s="5" t="str">
        <f t="shared" si="5"/>
        <v>50</v>
      </c>
      <c r="E72" s="6" t="str">
        <f t="shared" si="6"/>
        <v>000</v>
      </c>
      <c r="F72" s="6" t="str">
        <f t="shared" si="7"/>
        <v>000</v>
      </c>
      <c r="G72" s="5" t="str">
        <f t="shared" si="8"/>
        <v>50000000</v>
      </c>
      <c r="H72" s="1" t="s">
        <v>646</v>
      </c>
      <c r="I72" s="1" t="s">
        <v>647</v>
      </c>
      <c r="J72" s="2" t="str">
        <f t="shared" si="9"/>
        <v>50000000</v>
      </c>
      <c r="K72" s="1" t="s">
        <v>649</v>
      </c>
      <c r="L72" s="1" t="s">
        <v>650</v>
      </c>
      <c r="M72" s="2" t="str">
        <f t="shared" si="10"/>
        <v>--</v>
      </c>
      <c r="N72" s="1" t="s">
        <v>5</v>
      </c>
      <c r="O72" s="3" t="str">
        <f t="shared" si="11"/>
        <v>NoV.retrieve("http://nycprop.nyc.gov/nycproperty/StatementSearch?bbl=%s&amp;stmtDate=20170115&amp;stmtType=NPV"%('50000000'), "%s_NOV-2017.pdf"%('--'))</v>
      </c>
    </row>
    <row r="73" spans="1:15" x14ac:dyDescent="0.25">
      <c r="A73" s="12"/>
      <c r="B73" s="12"/>
      <c r="C73" s="12"/>
      <c r="D73" s="5" t="str">
        <f t="shared" si="5"/>
        <v>50</v>
      </c>
      <c r="E73" s="6" t="str">
        <f t="shared" si="6"/>
        <v>000</v>
      </c>
      <c r="F73" s="6" t="str">
        <f t="shared" si="7"/>
        <v>000</v>
      </c>
      <c r="G73" s="5" t="str">
        <f t="shared" si="8"/>
        <v>50000000</v>
      </c>
      <c r="H73" s="1" t="s">
        <v>646</v>
      </c>
      <c r="I73" s="1" t="s">
        <v>647</v>
      </c>
      <c r="J73" s="2" t="str">
        <f t="shared" si="9"/>
        <v>50000000</v>
      </c>
      <c r="K73" s="1" t="s">
        <v>649</v>
      </c>
      <c r="L73" s="1" t="s">
        <v>650</v>
      </c>
      <c r="M73" s="2" t="str">
        <f t="shared" si="10"/>
        <v>--</v>
      </c>
      <c r="N73" s="1" t="s">
        <v>5</v>
      </c>
      <c r="O73" s="3" t="str">
        <f t="shared" si="11"/>
        <v>NoV.retrieve("http://nycprop.nyc.gov/nycproperty/StatementSearch?bbl=%s&amp;stmtDate=20170115&amp;stmtType=NPV"%('50000000'), "%s_NOV-2017.pdf"%('--'))</v>
      </c>
    </row>
    <row r="74" spans="1:15" x14ac:dyDescent="0.25">
      <c r="A74" s="12"/>
      <c r="B74" s="12"/>
      <c r="C74" s="12"/>
      <c r="D74" s="5" t="str">
        <f t="shared" si="5"/>
        <v>50</v>
      </c>
      <c r="E74" s="6" t="str">
        <f t="shared" si="6"/>
        <v>000</v>
      </c>
      <c r="F74" s="6" t="str">
        <f t="shared" si="7"/>
        <v>000</v>
      </c>
      <c r="G74" s="5" t="str">
        <f t="shared" si="8"/>
        <v>50000000</v>
      </c>
      <c r="H74" s="1" t="s">
        <v>646</v>
      </c>
      <c r="I74" s="1" t="s">
        <v>647</v>
      </c>
      <c r="J74" s="2" t="str">
        <f t="shared" si="9"/>
        <v>50000000</v>
      </c>
      <c r="K74" s="1" t="s">
        <v>649</v>
      </c>
      <c r="L74" s="1" t="s">
        <v>650</v>
      </c>
      <c r="M74" s="2" t="str">
        <f t="shared" si="10"/>
        <v>--</v>
      </c>
      <c r="N74" s="1" t="s">
        <v>5</v>
      </c>
      <c r="O74" s="3" t="str">
        <f t="shared" si="11"/>
        <v>NoV.retrieve("http://nycprop.nyc.gov/nycproperty/StatementSearch?bbl=%s&amp;stmtDate=20170115&amp;stmtType=NPV"%('50000000'), "%s_NOV-2017.pdf"%('--'))</v>
      </c>
    </row>
    <row r="75" spans="1:15" x14ac:dyDescent="0.25">
      <c r="A75" s="12"/>
      <c r="B75" s="12"/>
      <c r="C75" s="12"/>
      <c r="D75" s="5" t="str">
        <f t="shared" si="5"/>
        <v>50</v>
      </c>
      <c r="E75" s="6" t="str">
        <f t="shared" si="6"/>
        <v>000</v>
      </c>
      <c r="F75" s="6" t="str">
        <f t="shared" si="7"/>
        <v>000</v>
      </c>
      <c r="G75" s="5" t="str">
        <f t="shared" si="8"/>
        <v>50000000</v>
      </c>
      <c r="H75" s="1" t="s">
        <v>646</v>
      </c>
      <c r="I75" s="1" t="s">
        <v>647</v>
      </c>
      <c r="J75" s="2" t="str">
        <f t="shared" si="9"/>
        <v>50000000</v>
      </c>
      <c r="K75" s="1" t="s">
        <v>649</v>
      </c>
      <c r="L75" s="1" t="s">
        <v>650</v>
      </c>
      <c r="M75" s="2" t="str">
        <f t="shared" si="10"/>
        <v>--</v>
      </c>
      <c r="N75" s="1" t="s">
        <v>5</v>
      </c>
      <c r="O75" s="3" t="str">
        <f t="shared" si="11"/>
        <v>NoV.retrieve("http://nycprop.nyc.gov/nycproperty/StatementSearch?bbl=%s&amp;stmtDate=20170115&amp;stmtType=NPV"%('50000000'), "%s_NOV-2017.pdf"%('--'))</v>
      </c>
    </row>
    <row r="76" spans="1:15" x14ac:dyDescent="0.25">
      <c r="A76" s="12"/>
      <c r="B76" s="12"/>
      <c r="C76" s="12"/>
      <c r="D76" s="5" t="str">
        <f t="shared" si="5"/>
        <v>50</v>
      </c>
      <c r="E76" s="6" t="str">
        <f t="shared" si="6"/>
        <v>000</v>
      </c>
      <c r="F76" s="6" t="str">
        <f t="shared" si="7"/>
        <v>000</v>
      </c>
      <c r="G76" s="5" t="str">
        <f t="shared" si="8"/>
        <v>50000000</v>
      </c>
      <c r="H76" s="1" t="s">
        <v>646</v>
      </c>
      <c r="I76" s="1" t="s">
        <v>647</v>
      </c>
      <c r="J76" s="2" t="str">
        <f t="shared" si="9"/>
        <v>50000000</v>
      </c>
      <c r="K76" s="1" t="s">
        <v>649</v>
      </c>
      <c r="L76" s="1" t="s">
        <v>650</v>
      </c>
      <c r="M76" s="2" t="str">
        <f t="shared" si="10"/>
        <v>--</v>
      </c>
      <c r="N76" s="1" t="s">
        <v>5</v>
      </c>
      <c r="O76" s="3" t="str">
        <f t="shared" si="11"/>
        <v>NoV.retrieve("http://nycprop.nyc.gov/nycproperty/StatementSearch?bbl=%s&amp;stmtDate=20170115&amp;stmtType=NPV"%('50000000'), "%s_NOV-2017.pdf"%('--'))</v>
      </c>
    </row>
    <row r="77" spans="1:15" x14ac:dyDescent="0.25">
      <c r="A77" s="12"/>
      <c r="B77" s="12"/>
      <c r="C77" s="12"/>
      <c r="D77" s="5" t="str">
        <f t="shared" si="5"/>
        <v>50</v>
      </c>
      <c r="E77" s="6" t="str">
        <f t="shared" si="6"/>
        <v>000</v>
      </c>
      <c r="F77" s="6" t="str">
        <f t="shared" si="7"/>
        <v>000</v>
      </c>
      <c r="G77" s="5" t="str">
        <f t="shared" si="8"/>
        <v>50000000</v>
      </c>
      <c r="H77" s="1" t="s">
        <v>646</v>
      </c>
      <c r="I77" s="1" t="s">
        <v>647</v>
      </c>
      <c r="J77" s="2" t="str">
        <f t="shared" si="9"/>
        <v>50000000</v>
      </c>
      <c r="K77" s="1" t="s">
        <v>649</v>
      </c>
      <c r="L77" s="1" t="s">
        <v>650</v>
      </c>
      <c r="M77" s="2" t="str">
        <f t="shared" si="10"/>
        <v>--</v>
      </c>
      <c r="N77" s="1" t="s">
        <v>5</v>
      </c>
      <c r="O77" s="3" t="str">
        <f t="shared" si="11"/>
        <v>NoV.retrieve("http://nycprop.nyc.gov/nycproperty/StatementSearch?bbl=%s&amp;stmtDate=20170115&amp;stmtType=NPV"%('50000000'), "%s_NOV-2017.pdf"%('--'))</v>
      </c>
    </row>
    <row r="78" spans="1:15" x14ac:dyDescent="0.25">
      <c r="A78" s="12"/>
      <c r="B78" s="12"/>
      <c r="C78" s="12"/>
      <c r="D78" s="5" t="str">
        <f t="shared" si="5"/>
        <v>50</v>
      </c>
      <c r="E78" s="6" t="str">
        <f t="shared" si="6"/>
        <v>000</v>
      </c>
      <c r="F78" s="6" t="str">
        <f t="shared" si="7"/>
        <v>000</v>
      </c>
      <c r="G78" s="5" t="str">
        <f t="shared" si="8"/>
        <v>50000000</v>
      </c>
      <c r="H78" s="1" t="s">
        <v>646</v>
      </c>
      <c r="I78" s="1" t="s">
        <v>647</v>
      </c>
      <c r="J78" s="2" t="str">
        <f t="shared" si="9"/>
        <v>50000000</v>
      </c>
      <c r="K78" s="1" t="s">
        <v>649</v>
      </c>
      <c r="L78" s="1" t="s">
        <v>650</v>
      </c>
      <c r="M78" s="2" t="str">
        <f t="shared" si="10"/>
        <v>--</v>
      </c>
      <c r="N78" s="1" t="s">
        <v>5</v>
      </c>
      <c r="O78" s="3" t="str">
        <f t="shared" si="11"/>
        <v>NoV.retrieve("http://nycprop.nyc.gov/nycproperty/StatementSearch?bbl=%s&amp;stmtDate=20170115&amp;stmtType=NPV"%('50000000'), "%s_NOV-2017.pdf"%('--'))</v>
      </c>
    </row>
    <row r="79" spans="1:15" x14ac:dyDescent="0.25">
      <c r="A79" s="12"/>
      <c r="B79" s="12"/>
      <c r="C79" s="12"/>
      <c r="D79" s="5" t="str">
        <f t="shared" si="5"/>
        <v>50</v>
      </c>
      <c r="E79" s="6" t="str">
        <f t="shared" si="6"/>
        <v>000</v>
      </c>
      <c r="F79" s="6" t="str">
        <f t="shared" si="7"/>
        <v>000</v>
      </c>
      <c r="G79" s="5" t="str">
        <f t="shared" si="8"/>
        <v>50000000</v>
      </c>
      <c r="H79" s="1" t="s">
        <v>646</v>
      </c>
      <c r="I79" s="1" t="s">
        <v>647</v>
      </c>
      <c r="J79" s="2" t="str">
        <f t="shared" si="9"/>
        <v>50000000</v>
      </c>
      <c r="K79" s="1" t="s">
        <v>649</v>
      </c>
      <c r="L79" s="1" t="s">
        <v>650</v>
      </c>
      <c r="M79" s="2" t="str">
        <f t="shared" si="10"/>
        <v>--</v>
      </c>
      <c r="N79" s="1" t="s">
        <v>5</v>
      </c>
      <c r="O79" s="3" t="str">
        <f t="shared" si="11"/>
        <v>NoV.retrieve("http://nycprop.nyc.gov/nycproperty/StatementSearch?bbl=%s&amp;stmtDate=20170115&amp;stmtType=NPV"%('50000000'), "%s_NOV-2017.pdf"%('--'))</v>
      </c>
    </row>
    <row r="80" spans="1:15" x14ac:dyDescent="0.25">
      <c r="A80" s="12"/>
      <c r="B80" s="12"/>
      <c r="C80" s="12"/>
      <c r="D80" s="5" t="str">
        <f t="shared" si="5"/>
        <v>50</v>
      </c>
      <c r="E80" s="6" t="str">
        <f t="shared" si="6"/>
        <v>000</v>
      </c>
      <c r="F80" s="6" t="str">
        <f t="shared" si="7"/>
        <v>000</v>
      </c>
      <c r="G80" s="5" t="str">
        <f t="shared" si="8"/>
        <v>50000000</v>
      </c>
      <c r="H80" s="1" t="s">
        <v>646</v>
      </c>
      <c r="I80" s="1" t="s">
        <v>647</v>
      </c>
      <c r="J80" s="2" t="str">
        <f t="shared" si="9"/>
        <v>50000000</v>
      </c>
      <c r="K80" s="1" t="s">
        <v>649</v>
      </c>
      <c r="L80" s="1" t="s">
        <v>650</v>
      </c>
      <c r="M80" s="2" t="str">
        <f t="shared" si="10"/>
        <v>--</v>
      </c>
      <c r="N80" s="1" t="s">
        <v>5</v>
      </c>
      <c r="O80" s="3" t="str">
        <f t="shared" si="11"/>
        <v>NoV.retrieve("http://nycprop.nyc.gov/nycproperty/StatementSearch?bbl=%s&amp;stmtDate=20170115&amp;stmtType=NPV"%('50000000'), "%s_NOV-2017.pdf"%('--'))</v>
      </c>
    </row>
    <row r="81" spans="1:15" x14ac:dyDescent="0.25">
      <c r="A81" s="12"/>
      <c r="B81" s="12"/>
      <c r="C81" s="12"/>
      <c r="D81" s="5" t="str">
        <f t="shared" ref="D81:D125" si="12">IF(A81="M","10",IF(A81="K","30",IF(A81="X","20",IF(A81="Q","40","50"))))</f>
        <v>50</v>
      </c>
      <c r="E81" s="6" t="str">
        <f t="shared" ref="E81:E125" si="13">IF(B81&lt;10,"000"&amp;B81, IF(B81&gt;999,B81,IF(B81&gt;99,"0"&amp;B81,"00"&amp;B81)))</f>
        <v>000</v>
      </c>
      <c r="F81" s="6" t="str">
        <f t="shared" ref="F81:F125" si="14">IF(C81&lt;10,"000"&amp;C81, IF(C81&gt;999,C81,IF(C81&gt;99,"0"&amp;C81,"00"&amp;C81)))</f>
        <v>000</v>
      </c>
      <c r="G81" s="5" t="str">
        <f t="shared" ref="G81:G125" si="15">D81&amp;E81&amp;F81</f>
        <v>50000000</v>
      </c>
      <c r="H81" s="1" t="s">
        <v>646</v>
      </c>
      <c r="I81" s="1" t="s">
        <v>647</v>
      </c>
      <c r="J81" s="2" t="str">
        <f t="shared" ref="J81:J125" si="16">G81</f>
        <v>50000000</v>
      </c>
      <c r="K81" s="1" t="s">
        <v>649</v>
      </c>
      <c r="L81" s="1" t="s">
        <v>650</v>
      </c>
      <c r="M81" s="2" t="str">
        <f t="shared" ref="M81:M125" si="17">A81&amp;"-"&amp;B81&amp;"-"&amp;C81</f>
        <v>--</v>
      </c>
      <c r="N81" s="1" t="s">
        <v>5</v>
      </c>
      <c r="O81" s="3" t="str">
        <f t="shared" ref="O81:O144" si="18">H81&amp;$C$9&amp;I81&amp;J81&amp;K81&amp;$C$9&amp;L81&amp;M81&amp;N81</f>
        <v>NoV.retrieve("http://nycprop.nyc.gov/nycproperty/StatementSearch?bbl=%s&amp;stmtDate=20170115&amp;stmtType=NPV"%('50000000'), "%s_NOV-2017.pdf"%('--'))</v>
      </c>
    </row>
    <row r="82" spans="1:15" x14ac:dyDescent="0.25">
      <c r="A82" s="12"/>
      <c r="B82" s="12"/>
      <c r="C82" s="12"/>
      <c r="D82" s="5" t="str">
        <f t="shared" si="12"/>
        <v>50</v>
      </c>
      <c r="E82" s="6" t="str">
        <f t="shared" si="13"/>
        <v>000</v>
      </c>
      <c r="F82" s="6" t="str">
        <f t="shared" si="14"/>
        <v>000</v>
      </c>
      <c r="G82" s="5" t="str">
        <f t="shared" si="15"/>
        <v>50000000</v>
      </c>
      <c r="H82" s="1" t="s">
        <v>646</v>
      </c>
      <c r="I82" s="1" t="s">
        <v>647</v>
      </c>
      <c r="J82" s="2" t="str">
        <f t="shared" si="16"/>
        <v>50000000</v>
      </c>
      <c r="K82" s="1" t="s">
        <v>649</v>
      </c>
      <c r="L82" s="1" t="s">
        <v>650</v>
      </c>
      <c r="M82" s="2" t="str">
        <f t="shared" si="17"/>
        <v>--</v>
      </c>
      <c r="N82" s="1" t="s">
        <v>5</v>
      </c>
      <c r="O82" s="3" t="str">
        <f t="shared" si="18"/>
        <v>NoV.retrieve("http://nycprop.nyc.gov/nycproperty/StatementSearch?bbl=%s&amp;stmtDate=20170115&amp;stmtType=NPV"%('50000000'), "%s_NOV-2017.pdf"%('--'))</v>
      </c>
    </row>
    <row r="83" spans="1:15" x14ac:dyDescent="0.25">
      <c r="A83" s="12"/>
      <c r="B83" s="12"/>
      <c r="C83" s="12"/>
      <c r="D83" s="5" t="str">
        <f t="shared" si="12"/>
        <v>50</v>
      </c>
      <c r="E83" s="6" t="str">
        <f t="shared" si="13"/>
        <v>000</v>
      </c>
      <c r="F83" s="6" t="str">
        <f t="shared" si="14"/>
        <v>000</v>
      </c>
      <c r="G83" s="5" t="str">
        <f t="shared" si="15"/>
        <v>50000000</v>
      </c>
      <c r="H83" s="1" t="s">
        <v>646</v>
      </c>
      <c r="I83" s="1" t="s">
        <v>647</v>
      </c>
      <c r="J83" s="2" t="str">
        <f t="shared" si="16"/>
        <v>50000000</v>
      </c>
      <c r="K83" s="1" t="s">
        <v>649</v>
      </c>
      <c r="L83" s="1" t="s">
        <v>650</v>
      </c>
      <c r="M83" s="2" t="str">
        <f t="shared" si="17"/>
        <v>--</v>
      </c>
      <c r="N83" s="1" t="s">
        <v>5</v>
      </c>
      <c r="O83" s="3" t="str">
        <f t="shared" si="18"/>
        <v>NoV.retrieve("http://nycprop.nyc.gov/nycproperty/StatementSearch?bbl=%s&amp;stmtDate=20170115&amp;stmtType=NPV"%('50000000'), "%s_NOV-2017.pdf"%('--'))</v>
      </c>
    </row>
    <row r="84" spans="1:15" x14ac:dyDescent="0.25">
      <c r="A84" s="12"/>
      <c r="B84" s="12"/>
      <c r="C84" s="12"/>
      <c r="D84" s="5" t="str">
        <f t="shared" si="12"/>
        <v>50</v>
      </c>
      <c r="E84" s="6" t="str">
        <f t="shared" si="13"/>
        <v>000</v>
      </c>
      <c r="F84" s="6" t="str">
        <f t="shared" si="14"/>
        <v>000</v>
      </c>
      <c r="G84" s="5" t="str">
        <f t="shared" si="15"/>
        <v>50000000</v>
      </c>
      <c r="H84" s="1" t="s">
        <v>646</v>
      </c>
      <c r="I84" s="1" t="s">
        <v>647</v>
      </c>
      <c r="J84" s="2" t="str">
        <f t="shared" si="16"/>
        <v>50000000</v>
      </c>
      <c r="K84" s="1" t="s">
        <v>649</v>
      </c>
      <c r="L84" s="1" t="s">
        <v>650</v>
      </c>
      <c r="M84" s="2" t="str">
        <f t="shared" si="17"/>
        <v>--</v>
      </c>
      <c r="N84" s="1" t="s">
        <v>5</v>
      </c>
      <c r="O84" s="3" t="str">
        <f t="shared" si="18"/>
        <v>NoV.retrieve("http://nycprop.nyc.gov/nycproperty/StatementSearch?bbl=%s&amp;stmtDate=20170115&amp;stmtType=NPV"%('50000000'), "%s_NOV-2017.pdf"%('--'))</v>
      </c>
    </row>
    <row r="85" spans="1:15" x14ac:dyDescent="0.25">
      <c r="A85" s="12"/>
      <c r="B85" s="12"/>
      <c r="C85" s="12"/>
      <c r="D85" s="5" t="str">
        <f t="shared" si="12"/>
        <v>50</v>
      </c>
      <c r="E85" s="6" t="str">
        <f t="shared" si="13"/>
        <v>000</v>
      </c>
      <c r="F85" s="6" t="str">
        <f t="shared" si="14"/>
        <v>000</v>
      </c>
      <c r="G85" s="5" t="str">
        <f t="shared" si="15"/>
        <v>50000000</v>
      </c>
      <c r="H85" s="1" t="s">
        <v>646</v>
      </c>
      <c r="I85" s="1" t="s">
        <v>647</v>
      </c>
      <c r="J85" s="2" t="str">
        <f t="shared" si="16"/>
        <v>50000000</v>
      </c>
      <c r="K85" s="1" t="s">
        <v>649</v>
      </c>
      <c r="L85" s="1" t="s">
        <v>650</v>
      </c>
      <c r="M85" s="2" t="str">
        <f t="shared" si="17"/>
        <v>--</v>
      </c>
      <c r="N85" s="1" t="s">
        <v>5</v>
      </c>
      <c r="O85" s="3" t="str">
        <f t="shared" si="18"/>
        <v>NoV.retrieve("http://nycprop.nyc.gov/nycproperty/StatementSearch?bbl=%s&amp;stmtDate=20170115&amp;stmtType=NPV"%('50000000'), "%s_NOV-2017.pdf"%('--'))</v>
      </c>
    </row>
    <row r="86" spans="1:15" x14ac:dyDescent="0.25">
      <c r="A86" s="12"/>
      <c r="B86" s="12"/>
      <c r="C86" s="12"/>
      <c r="D86" s="5" t="str">
        <f t="shared" si="12"/>
        <v>50</v>
      </c>
      <c r="E86" s="6" t="str">
        <f t="shared" si="13"/>
        <v>000</v>
      </c>
      <c r="F86" s="6" t="str">
        <f t="shared" si="14"/>
        <v>000</v>
      </c>
      <c r="G86" s="5" t="str">
        <f t="shared" si="15"/>
        <v>50000000</v>
      </c>
      <c r="H86" s="1" t="s">
        <v>646</v>
      </c>
      <c r="I86" s="1" t="s">
        <v>647</v>
      </c>
      <c r="J86" s="2" t="str">
        <f t="shared" si="16"/>
        <v>50000000</v>
      </c>
      <c r="K86" s="1" t="s">
        <v>649</v>
      </c>
      <c r="L86" s="1" t="s">
        <v>650</v>
      </c>
      <c r="M86" s="2" t="str">
        <f t="shared" si="17"/>
        <v>--</v>
      </c>
      <c r="N86" s="1" t="s">
        <v>5</v>
      </c>
      <c r="O86" s="3" t="str">
        <f t="shared" si="18"/>
        <v>NoV.retrieve("http://nycprop.nyc.gov/nycproperty/StatementSearch?bbl=%s&amp;stmtDate=20170115&amp;stmtType=NPV"%('50000000'), "%s_NOV-2017.pdf"%('--'))</v>
      </c>
    </row>
    <row r="87" spans="1:15" x14ac:dyDescent="0.25">
      <c r="A87" s="12"/>
      <c r="B87" s="12"/>
      <c r="C87" s="12"/>
      <c r="D87" s="5" t="str">
        <f t="shared" si="12"/>
        <v>50</v>
      </c>
      <c r="E87" s="6" t="str">
        <f t="shared" si="13"/>
        <v>000</v>
      </c>
      <c r="F87" s="6" t="str">
        <f t="shared" si="14"/>
        <v>000</v>
      </c>
      <c r="G87" s="5" t="str">
        <f t="shared" si="15"/>
        <v>50000000</v>
      </c>
      <c r="H87" s="1" t="s">
        <v>646</v>
      </c>
      <c r="I87" s="1" t="s">
        <v>647</v>
      </c>
      <c r="J87" s="2" t="str">
        <f t="shared" si="16"/>
        <v>50000000</v>
      </c>
      <c r="K87" s="1" t="s">
        <v>649</v>
      </c>
      <c r="L87" s="1" t="s">
        <v>650</v>
      </c>
      <c r="M87" s="2" t="str">
        <f t="shared" si="17"/>
        <v>--</v>
      </c>
      <c r="N87" s="1" t="s">
        <v>5</v>
      </c>
      <c r="O87" s="3" t="str">
        <f t="shared" si="18"/>
        <v>NoV.retrieve("http://nycprop.nyc.gov/nycproperty/StatementSearch?bbl=%s&amp;stmtDate=20170115&amp;stmtType=NPV"%('50000000'), "%s_NOV-2017.pdf"%('--'))</v>
      </c>
    </row>
    <row r="88" spans="1:15" x14ac:dyDescent="0.25">
      <c r="A88" s="12"/>
      <c r="B88" s="12"/>
      <c r="C88" s="12"/>
      <c r="D88" s="5" t="str">
        <f t="shared" si="12"/>
        <v>50</v>
      </c>
      <c r="E88" s="6" t="str">
        <f t="shared" si="13"/>
        <v>000</v>
      </c>
      <c r="F88" s="6" t="str">
        <f t="shared" si="14"/>
        <v>000</v>
      </c>
      <c r="G88" s="5" t="str">
        <f t="shared" si="15"/>
        <v>50000000</v>
      </c>
      <c r="H88" s="1" t="s">
        <v>646</v>
      </c>
      <c r="I88" s="1" t="s">
        <v>647</v>
      </c>
      <c r="J88" s="2" t="str">
        <f t="shared" si="16"/>
        <v>50000000</v>
      </c>
      <c r="K88" s="1" t="s">
        <v>649</v>
      </c>
      <c r="L88" s="1" t="s">
        <v>650</v>
      </c>
      <c r="M88" s="2" t="str">
        <f t="shared" si="17"/>
        <v>--</v>
      </c>
      <c r="N88" s="1" t="s">
        <v>5</v>
      </c>
      <c r="O88" s="3" t="str">
        <f t="shared" si="18"/>
        <v>NoV.retrieve("http://nycprop.nyc.gov/nycproperty/StatementSearch?bbl=%s&amp;stmtDate=20170115&amp;stmtType=NPV"%('50000000'), "%s_NOV-2017.pdf"%('--'))</v>
      </c>
    </row>
    <row r="89" spans="1:15" x14ac:dyDescent="0.25">
      <c r="A89" s="12"/>
      <c r="B89" s="12"/>
      <c r="C89" s="12"/>
      <c r="D89" s="5" t="str">
        <f t="shared" si="12"/>
        <v>50</v>
      </c>
      <c r="E89" s="6" t="str">
        <f t="shared" si="13"/>
        <v>000</v>
      </c>
      <c r="F89" s="6" t="str">
        <f t="shared" si="14"/>
        <v>000</v>
      </c>
      <c r="G89" s="5" t="str">
        <f t="shared" si="15"/>
        <v>50000000</v>
      </c>
      <c r="H89" s="1" t="s">
        <v>646</v>
      </c>
      <c r="I89" s="1" t="s">
        <v>647</v>
      </c>
      <c r="J89" s="2" t="str">
        <f t="shared" si="16"/>
        <v>50000000</v>
      </c>
      <c r="K89" s="1" t="s">
        <v>649</v>
      </c>
      <c r="L89" s="1" t="s">
        <v>650</v>
      </c>
      <c r="M89" s="2" t="str">
        <f t="shared" si="17"/>
        <v>--</v>
      </c>
      <c r="N89" s="1" t="s">
        <v>5</v>
      </c>
      <c r="O89" s="3" t="str">
        <f t="shared" si="18"/>
        <v>NoV.retrieve("http://nycprop.nyc.gov/nycproperty/StatementSearch?bbl=%s&amp;stmtDate=20170115&amp;stmtType=NPV"%('50000000'), "%s_NOV-2017.pdf"%('--'))</v>
      </c>
    </row>
    <row r="90" spans="1:15" x14ac:dyDescent="0.25">
      <c r="A90" s="12"/>
      <c r="B90" s="12"/>
      <c r="C90" s="12"/>
      <c r="D90" s="5" t="str">
        <f t="shared" si="12"/>
        <v>50</v>
      </c>
      <c r="E90" s="6" t="str">
        <f t="shared" si="13"/>
        <v>000</v>
      </c>
      <c r="F90" s="6" t="str">
        <f t="shared" si="14"/>
        <v>000</v>
      </c>
      <c r="G90" s="5" t="str">
        <f t="shared" si="15"/>
        <v>50000000</v>
      </c>
      <c r="H90" s="1" t="s">
        <v>646</v>
      </c>
      <c r="I90" s="1" t="s">
        <v>647</v>
      </c>
      <c r="J90" s="2" t="str">
        <f t="shared" si="16"/>
        <v>50000000</v>
      </c>
      <c r="K90" s="1" t="s">
        <v>649</v>
      </c>
      <c r="L90" s="1" t="s">
        <v>650</v>
      </c>
      <c r="M90" s="2" t="str">
        <f t="shared" si="17"/>
        <v>--</v>
      </c>
      <c r="N90" s="1" t="s">
        <v>5</v>
      </c>
      <c r="O90" s="3" t="str">
        <f t="shared" si="18"/>
        <v>NoV.retrieve("http://nycprop.nyc.gov/nycproperty/StatementSearch?bbl=%s&amp;stmtDate=20170115&amp;stmtType=NPV"%('50000000'), "%s_NOV-2017.pdf"%('--'))</v>
      </c>
    </row>
    <row r="91" spans="1:15" x14ac:dyDescent="0.25">
      <c r="A91" s="12"/>
      <c r="B91" s="12"/>
      <c r="C91" s="12"/>
      <c r="D91" s="5" t="str">
        <f t="shared" si="12"/>
        <v>50</v>
      </c>
      <c r="E91" s="6" t="str">
        <f t="shared" si="13"/>
        <v>000</v>
      </c>
      <c r="F91" s="6" t="str">
        <f t="shared" si="14"/>
        <v>000</v>
      </c>
      <c r="G91" s="5" t="str">
        <f t="shared" si="15"/>
        <v>50000000</v>
      </c>
      <c r="H91" s="1" t="s">
        <v>646</v>
      </c>
      <c r="I91" s="1" t="s">
        <v>647</v>
      </c>
      <c r="J91" s="2" t="str">
        <f t="shared" si="16"/>
        <v>50000000</v>
      </c>
      <c r="K91" s="1" t="s">
        <v>649</v>
      </c>
      <c r="L91" s="1" t="s">
        <v>650</v>
      </c>
      <c r="M91" s="2" t="str">
        <f t="shared" si="17"/>
        <v>--</v>
      </c>
      <c r="N91" s="1" t="s">
        <v>5</v>
      </c>
      <c r="O91" s="3" t="str">
        <f t="shared" si="18"/>
        <v>NoV.retrieve("http://nycprop.nyc.gov/nycproperty/StatementSearch?bbl=%s&amp;stmtDate=20170115&amp;stmtType=NPV"%('50000000'), "%s_NOV-2017.pdf"%('--'))</v>
      </c>
    </row>
    <row r="92" spans="1:15" x14ac:dyDescent="0.25">
      <c r="A92" s="12"/>
      <c r="B92" s="12"/>
      <c r="C92" s="12"/>
      <c r="D92" s="5" t="str">
        <f t="shared" si="12"/>
        <v>50</v>
      </c>
      <c r="E92" s="6" t="str">
        <f t="shared" si="13"/>
        <v>000</v>
      </c>
      <c r="F92" s="6" t="str">
        <f t="shared" si="14"/>
        <v>000</v>
      </c>
      <c r="G92" s="5" t="str">
        <f t="shared" si="15"/>
        <v>50000000</v>
      </c>
      <c r="H92" s="1" t="s">
        <v>646</v>
      </c>
      <c r="I92" s="1" t="s">
        <v>647</v>
      </c>
      <c r="J92" s="2" t="str">
        <f t="shared" si="16"/>
        <v>50000000</v>
      </c>
      <c r="K92" s="1" t="s">
        <v>649</v>
      </c>
      <c r="L92" s="1" t="s">
        <v>650</v>
      </c>
      <c r="M92" s="2" t="str">
        <f t="shared" si="17"/>
        <v>--</v>
      </c>
      <c r="N92" s="1" t="s">
        <v>5</v>
      </c>
      <c r="O92" s="3" t="str">
        <f t="shared" si="18"/>
        <v>NoV.retrieve("http://nycprop.nyc.gov/nycproperty/StatementSearch?bbl=%s&amp;stmtDate=20170115&amp;stmtType=NPV"%('50000000'), "%s_NOV-2017.pdf"%('--'))</v>
      </c>
    </row>
    <row r="93" spans="1:15" x14ac:dyDescent="0.25">
      <c r="A93" s="12"/>
      <c r="B93" s="12"/>
      <c r="C93" s="12"/>
      <c r="D93" s="5" t="str">
        <f t="shared" si="12"/>
        <v>50</v>
      </c>
      <c r="E93" s="6" t="str">
        <f t="shared" si="13"/>
        <v>000</v>
      </c>
      <c r="F93" s="6" t="str">
        <f t="shared" si="14"/>
        <v>000</v>
      </c>
      <c r="G93" s="5" t="str">
        <f t="shared" si="15"/>
        <v>50000000</v>
      </c>
      <c r="H93" s="1" t="s">
        <v>646</v>
      </c>
      <c r="I93" s="1" t="s">
        <v>647</v>
      </c>
      <c r="J93" s="2" t="str">
        <f t="shared" si="16"/>
        <v>50000000</v>
      </c>
      <c r="K93" s="1" t="s">
        <v>649</v>
      </c>
      <c r="L93" s="1" t="s">
        <v>650</v>
      </c>
      <c r="M93" s="2" t="str">
        <f t="shared" si="17"/>
        <v>--</v>
      </c>
      <c r="N93" s="1" t="s">
        <v>5</v>
      </c>
      <c r="O93" s="3" t="str">
        <f t="shared" si="18"/>
        <v>NoV.retrieve("http://nycprop.nyc.gov/nycproperty/StatementSearch?bbl=%s&amp;stmtDate=20170115&amp;stmtType=NPV"%('50000000'), "%s_NOV-2017.pdf"%('--'))</v>
      </c>
    </row>
    <row r="94" spans="1:15" x14ac:dyDescent="0.25">
      <c r="A94" s="12"/>
      <c r="B94" s="12"/>
      <c r="C94" s="12"/>
      <c r="D94" s="5" t="str">
        <f t="shared" si="12"/>
        <v>50</v>
      </c>
      <c r="E94" s="6" t="str">
        <f t="shared" si="13"/>
        <v>000</v>
      </c>
      <c r="F94" s="6" t="str">
        <f t="shared" si="14"/>
        <v>000</v>
      </c>
      <c r="G94" s="5" t="str">
        <f t="shared" si="15"/>
        <v>50000000</v>
      </c>
      <c r="H94" s="1" t="s">
        <v>646</v>
      </c>
      <c r="I94" s="1" t="s">
        <v>647</v>
      </c>
      <c r="J94" s="2" t="str">
        <f t="shared" si="16"/>
        <v>50000000</v>
      </c>
      <c r="K94" s="1" t="s">
        <v>649</v>
      </c>
      <c r="L94" s="1" t="s">
        <v>650</v>
      </c>
      <c r="M94" s="2" t="str">
        <f t="shared" si="17"/>
        <v>--</v>
      </c>
      <c r="N94" s="1" t="s">
        <v>5</v>
      </c>
      <c r="O94" s="3" t="str">
        <f t="shared" si="18"/>
        <v>NoV.retrieve("http://nycprop.nyc.gov/nycproperty/StatementSearch?bbl=%s&amp;stmtDate=20170115&amp;stmtType=NPV"%('50000000'), "%s_NOV-2017.pdf"%('--'))</v>
      </c>
    </row>
    <row r="95" spans="1:15" x14ac:dyDescent="0.25">
      <c r="A95" s="12"/>
      <c r="B95" s="12"/>
      <c r="C95" s="12"/>
      <c r="D95" s="5" t="str">
        <f t="shared" si="12"/>
        <v>50</v>
      </c>
      <c r="E95" s="6" t="str">
        <f t="shared" si="13"/>
        <v>000</v>
      </c>
      <c r="F95" s="6" t="str">
        <f t="shared" si="14"/>
        <v>000</v>
      </c>
      <c r="G95" s="5" t="str">
        <f t="shared" si="15"/>
        <v>50000000</v>
      </c>
      <c r="H95" s="1" t="s">
        <v>646</v>
      </c>
      <c r="I95" s="1" t="s">
        <v>647</v>
      </c>
      <c r="J95" s="2" t="str">
        <f t="shared" si="16"/>
        <v>50000000</v>
      </c>
      <c r="K95" s="1" t="s">
        <v>649</v>
      </c>
      <c r="L95" s="1" t="s">
        <v>650</v>
      </c>
      <c r="M95" s="2" t="str">
        <f t="shared" si="17"/>
        <v>--</v>
      </c>
      <c r="N95" s="1" t="s">
        <v>5</v>
      </c>
      <c r="O95" s="3" t="str">
        <f t="shared" si="18"/>
        <v>NoV.retrieve("http://nycprop.nyc.gov/nycproperty/StatementSearch?bbl=%s&amp;stmtDate=20170115&amp;stmtType=NPV"%('50000000'), "%s_NOV-2017.pdf"%('--'))</v>
      </c>
    </row>
    <row r="96" spans="1:15" x14ac:dyDescent="0.25">
      <c r="A96" s="12"/>
      <c r="B96" s="12"/>
      <c r="C96" s="12"/>
      <c r="D96" s="5" t="str">
        <f t="shared" si="12"/>
        <v>50</v>
      </c>
      <c r="E96" s="6" t="str">
        <f t="shared" si="13"/>
        <v>000</v>
      </c>
      <c r="F96" s="6" t="str">
        <f t="shared" si="14"/>
        <v>000</v>
      </c>
      <c r="G96" s="5" t="str">
        <f t="shared" si="15"/>
        <v>50000000</v>
      </c>
      <c r="H96" s="1" t="s">
        <v>646</v>
      </c>
      <c r="I96" s="1" t="s">
        <v>647</v>
      </c>
      <c r="J96" s="2" t="str">
        <f t="shared" si="16"/>
        <v>50000000</v>
      </c>
      <c r="K96" s="1" t="s">
        <v>649</v>
      </c>
      <c r="L96" s="1" t="s">
        <v>650</v>
      </c>
      <c r="M96" s="2" t="str">
        <f t="shared" si="17"/>
        <v>--</v>
      </c>
      <c r="N96" s="1" t="s">
        <v>5</v>
      </c>
      <c r="O96" s="3" t="str">
        <f t="shared" si="18"/>
        <v>NoV.retrieve("http://nycprop.nyc.gov/nycproperty/StatementSearch?bbl=%s&amp;stmtDate=20170115&amp;stmtType=NPV"%('50000000'), "%s_NOV-2017.pdf"%('--'))</v>
      </c>
    </row>
    <row r="97" spans="1:15" x14ac:dyDescent="0.25">
      <c r="A97" s="12"/>
      <c r="B97" s="12"/>
      <c r="C97" s="12"/>
      <c r="D97" s="5" t="str">
        <f t="shared" si="12"/>
        <v>50</v>
      </c>
      <c r="E97" s="6" t="str">
        <f t="shared" si="13"/>
        <v>000</v>
      </c>
      <c r="F97" s="6" t="str">
        <f t="shared" si="14"/>
        <v>000</v>
      </c>
      <c r="G97" s="5" t="str">
        <f t="shared" si="15"/>
        <v>50000000</v>
      </c>
      <c r="H97" s="1" t="s">
        <v>646</v>
      </c>
      <c r="I97" s="1" t="s">
        <v>647</v>
      </c>
      <c r="J97" s="2" t="str">
        <f t="shared" si="16"/>
        <v>50000000</v>
      </c>
      <c r="K97" s="1" t="s">
        <v>649</v>
      </c>
      <c r="L97" s="1" t="s">
        <v>650</v>
      </c>
      <c r="M97" s="2" t="str">
        <f t="shared" si="17"/>
        <v>--</v>
      </c>
      <c r="N97" s="1" t="s">
        <v>5</v>
      </c>
      <c r="O97" s="3" t="str">
        <f t="shared" si="18"/>
        <v>NoV.retrieve("http://nycprop.nyc.gov/nycproperty/StatementSearch?bbl=%s&amp;stmtDate=20170115&amp;stmtType=NPV"%('50000000'), "%s_NOV-2017.pdf"%('--'))</v>
      </c>
    </row>
    <row r="98" spans="1:15" x14ac:dyDescent="0.25">
      <c r="A98" s="12"/>
      <c r="B98" s="12"/>
      <c r="C98" s="12"/>
      <c r="D98" s="5" t="str">
        <f t="shared" si="12"/>
        <v>50</v>
      </c>
      <c r="E98" s="6" t="str">
        <f t="shared" si="13"/>
        <v>000</v>
      </c>
      <c r="F98" s="6" t="str">
        <f t="shared" si="14"/>
        <v>000</v>
      </c>
      <c r="G98" s="5" t="str">
        <f t="shared" si="15"/>
        <v>50000000</v>
      </c>
      <c r="H98" s="1" t="s">
        <v>646</v>
      </c>
      <c r="I98" s="1" t="s">
        <v>647</v>
      </c>
      <c r="J98" s="2" t="str">
        <f t="shared" si="16"/>
        <v>50000000</v>
      </c>
      <c r="K98" s="1" t="s">
        <v>649</v>
      </c>
      <c r="L98" s="1" t="s">
        <v>650</v>
      </c>
      <c r="M98" s="2" t="str">
        <f t="shared" si="17"/>
        <v>--</v>
      </c>
      <c r="N98" s="1" t="s">
        <v>5</v>
      </c>
      <c r="O98" s="3" t="str">
        <f t="shared" si="18"/>
        <v>NoV.retrieve("http://nycprop.nyc.gov/nycproperty/StatementSearch?bbl=%s&amp;stmtDate=20170115&amp;stmtType=NPV"%('50000000'), "%s_NOV-2017.pdf"%('--'))</v>
      </c>
    </row>
    <row r="99" spans="1:15" x14ac:dyDescent="0.25">
      <c r="A99" s="12"/>
      <c r="B99" s="12"/>
      <c r="C99" s="12"/>
      <c r="D99" s="5" t="str">
        <f t="shared" si="12"/>
        <v>50</v>
      </c>
      <c r="E99" s="6" t="str">
        <f t="shared" si="13"/>
        <v>000</v>
      </c>
      <c r="F99" s="6" t="str">
        <f t="shared" si="14"/>
        <v>000</v>
      </c>
      <c r="G99" s="5" t="str">
        <f t="shared" si="15"/>
        <v>50000000</v>
      </c>
      <c r="H99" s="1" t="s">
        <v>646</v>
      </c>
      <c r="I99" s="1" t="s">
        <v>647</v>
      </c>
      <c r="J99" s="2" t="str">
        <f t="shared" si="16"/>
        <v>50000000</v>
      </c>
      <c r="K99" s="1" t="s">
        <v>649</v>
      </c>
      <c r="L99" s="1" t="s">
        <v>650</v>
      </c>
      <c r="M99" s="2" t="str">
        <f t="shared" si="17"/>
        <v>--</v>
      </c>
      <c r="N99" s="1" t="s">
        <v>5</v>
      </c>
      <c r="O99" s="3" t="str">
        <f t="shared" si="18"/>
        <v>NoV.retrieve("http://nycprop.nyc.gov/nycproperty/StatementSearch?bbl=%s&amp;stmtDate=20170115&amp;stmtType=NPV"%('50000000'), "%s_NOV-2017.pdf"%('--'))</v>
      </c>
    </row>
    <row r="100" spans="1:15" x14ac:dyDescent="0.25">
      <c r="A100" s="12"/>
      <c r="B100" s="12"/>
      <c r="C100" s="12"/>
      <c r="D100" s="5" t="str">
        <f t="shared" si="12"/>
        <v>50</v>
      </c>
      <c r="E100" s="6" t="str">
        <f t="shared" si="13"/>
        <v>000</v>
      </c>
      <c r="F100" s="6" t="str">
        <f t="shared" si="14"/>
        <v>000</v>
      </c>
      <c r="G100" s="5" t="str">
        <f t="shared" si="15"/>
        <v>50000000</v>
      </c>
      <c r="H100" s="1" t="s">
        <v>646</v>
      </c>
      <c r="I100" s="1" t="s">
        <v>647</v>
      </c>
      <c r="J100" s="2" t="str">
        <f t="shared" si="16"/>
        <v>50000000</v>
      </c>
      <c r="K100" s="1" t="s">
        <v>649</v>
      </c>
      <c r="L100" s="1" t="s">
        <v>650</v>
      </c>
      <c r="M100" s="2" t="str">
        <f t="shared" si="17"/>
        <v>--</v>
      </c>
      <c r="N100" s="1" t="s">
        <v>5</v>
      </c>
      <c r="O100" s="3" t="str">
        <f t="shared" si="18"/>
        <v>NoV.retrieve("http://nycprop.nyc.gov/nycproperty/StatementSearch?bbl=%s&amp;stmtDate=20170115&amp;stmtType=NPV"%('50000000'), "%s_NOV-2017.pdf"%('--'))</v>
      </c>
    </row>
    <row r="101" spans="1:15" x14ac:dyDescent="0.25">
      <c r="A101" s="12"/>
      <c r="B101" s="12"/>
      <c r="C101" s="12"/>
      <c r="D101" s="5" t="str">
        <f t="shared" si="12"/>
        <v>50</v>
      </c>
      <c r="E101" s="6" t="str">
        <f t="shared" si="13"/>
        <v>000</v>
      </c>
      <c r="F101" s="6" t="str">
        <f t="shared" si="14"/>
        <v>000</v>
      </c>
      <c r="G101" s="5" t="str">
        <f t="shared" si="15"/>
        <v>50000000</v>
      </c>
      <c r="H101" s="1" t="s">
        <v>646</v>
      </c>
      <c r="I101" s="1" t="s">
        <v>647</v>
      </c>
      <c r="J101" s="2" t="str">
        <f t="shared" si="16"/>
        <v>50000000</v>
      </c>
      <c r="K101" s="1" t="s">
        <v>649</v>
      </c>
      <c r="L101" s="1" t="s">
        <v>650</v>
      </c>
      <c r="M101" s="2" t="str">
        <f t="shared" si="17"/>
        <v>--</v>
      </c>
      <c r="N101" s="1" t="s">
        <v>5</v>
      </c>
      <c r="O101" s="3" t="str">
        <f t="shared" si="18"/>
        <v>NoV.retrieve("http://nycprop.nyc.gov/nycproperty/StatementSearch?bbl=%s&amp;stmtDate=20170115&amp;stmtType=NPV"%('50000000'), "%s_NOV-2017.pdf"%('--'))</v>
      </c>
    </row>
    <row r="102" spans="1:15" x14ac:dyDescent="0.25">
      <c r="A102" s="12"/>
      <c r="B102" s="12"/>
      <c r="C102" s="12"/>
      <c r="D102" s="5" t="str">
        <f t="shared" si="12"/>
        <v>50</v>
      </c>
      <c r="E102" s="6" t="str">
        <f t="shared" si="13"/>
        <v>000</v>
      </c>
      <c r="F102" s="6" t="str">
        <f t="shared" si="14"/>
        <v>000</v>
      </c>
      <c r="G102" s="5" t="str">
        <f t="shared" si="15"/>
        <v>50000000</v>
      </c>
      <c r="H102" s="1" t="s">
        <v>646</v>
      </c>
      <c r="I102" s="1" t="s">
        <v>647</v>
      </c>
      <c r="J102" s="2" t="str">
        <f t="shared" si="16"/>
        <v>50000000</v>
      </c>
      <c r="K102" s="1" t="s">
        <v>649</v>
      </c>
      <c r="L102" s="1" t="s">
        <v>650</v>
      </c>
      <c r="M102" s="2" t="str">
        <f t="shared" si="17"/>
        <v>--</v>
      </c>
      <c r="N102" s="1" t="s">
        <v>5</v>
      </c>
      <c r="O102" s="3" t="str">
        <f t="shared" si="18"/>
        <v>NoV.retrieve("http://nycprop.nyc.gov/nycproperty/StatementSearch?bbl=%s&amp;stmtDate=20170115&amp;stmtType=NPV"%('50000000'), "%s_NOV-2017.pdf"%('--'))</v>
      </c>
    </row>
    <row r="103" spans="1:15" x14ac:dyDescent="0.25">
      <c r="A103" s="12"/>
      <c r="B103" s="12"/>
      <c r="C103" s="12"/>
      <c r="D103" s="5" t="str">
        <f t="shared" si="12"/>
        <v>50</v>
      </c>
      <c r="E103" s="6" t="str">
        <f t="shared" si="13"/>
        <v>000</v>
      </c>
      <c r="F103" s="6" t="str">
        <f t="shared" si="14"/>
        <v>000</v>
      </c>
      <c r="G103" s="5" t="str">
        <f t="shared" si="15"/>
        <v>50000000</v>
      </c>
      <c r="H103" s="1" t="s">
        <v>646</v>
      </c>
      <c r="I103" s="1" t="s">
        <v>647</v>
      </c>
      <c r="J103" s="2" t="str">
        <f t="shared" si="16"/>
        <v>50000000</v>
      </c>
      <c r="K103" s="1" t="s">
        <v>649</v>
      </c>
      <c r="L103" s="1" t="s">
        <v>650</v>
      </c>
      <c r="M103" s="2" t="str">
        <f t="shared" si="17"/>
        <v>--</v>
      </c>
      <c r="N103" s="1" t="s">
        <v>5</v>
      </c>
      <c r="O103" s="3" t="str">
        <f t="shared" si="18"/>
        <v>NoV.retrieve("http://nycprop.nyc.gov/nycproperty/StatementSearch?bbl=%s&amp;stmtDate=20170115&amp;stmtType=NPV"%('50000000'), "%s_NOV-2017.pdf"%('--'))</v>
      </c>
    </row>
    <row r="104" spans="1:15" x14ac:dyDescent="0.25">
      <c r="A104" s="12"/>
      <c r="B104" s="12"/>
      <c r="C104" s="12"/>
      <c r="D104" s="5" t="str">
        <f t="shared" si="12"/>
        <v>50</v>
      </c>
      <c r="E104" s="6" t="str">
        <f t="shared" si="13"/>
        <v>000</v>
      </c>
      <c r="F104" s="6" t="str">
        <f t="shared" si="14"/>
        <v>000</v>
      </c>
      <c r="G104" s="5" t="str">
        <f t="shared" si="15"/>
        <v>50000000</v>
      </c>
      <c r="H104" s="1" t="s">
        <v>646</v>
      </c>
      <c r="I104" s="1" t="s">
        <v>647</v>
      </c>
      <c r="J104" s="2" t="str">
        <f t="shared" si="16"/>
        <v>50000000</v>
      </c>
      <c r="K104" s="1" t="s">
        <v>649</v>
      </c>
      <c r="L104" s="1" t="s">
        <v>650</v>
      </c>
      <c r="M104" s="2" t="str">
        <f t="shared" si="17"/>
        <v>--</v>
      </c>
      <c r="N104" s="1" t="s">
        <v>5</v>
      </c>
      <c r="O104" s="3" t="str">
        <f t="shared" si="18"/>
        <v>NoV.retrieve("http://nycprop.nyc.gov/nycproperty/StatementSearch?bbl=%s&amp;stmtDate=20170115&amp;stmtType=NPV"%('50000000'), "%s_NOV-2017.pdf"%('--'))</v>
      </c>
    </row>
    <row r="105" spans="1:15" x14ac:dyDescent="0.25">
      <c r="A105" s="12"/>
      <c r="B105" s="12"/>
      <c r="C105" s="12"/>
      <c r="D105" s="5" t="str">
        <f t="shared" si="12"/>
        <v>50</v>
      </c>
      <c r="E105" s="6" t="str">
        <f t="shared" si="13"/>
        <v>000</v>
      </c>
      <c r="F105" s="6" t="str">
        <f t="shared" si="14"/>
        <v>000</v>
      </c>
      <c r="G105" s="5" t="str">
        <f t="shared" si="15"/>
        <v>50000000</v>
      </c>
      <c r="H105" s="1" t="s">
        <v>646</v>
      </c>
      <c r="I105" s="1" t="s">
        <v>647</v>
      </c>
      <c r="J105" s="2" t="str">
        <f t="shared" si="16"/>
        <v>50000000</v>
      </c>
      <c r="K105" s="1" t="s">
        <v>649</v>
      </c>
      <c r="L105" s="1" t="s">
        <v>650</v>
      </c>
      <c r="M105" s="2" t="str">
        <f t="shared" si="17"/>
        <v>--</v>
      </c>
      <c r="N105" s="1" t="s">
        <v>5</v>
      </c>
      <c r="O105" s="3" t="str">
        <f t="shared" si="18"/>
        <v>NoV.retrieve("http://nycprop.nyc.gov/nycproperty/StatementSearch?bbl=%s&amp;stmtDate=20170115&amp;stmtType=NPV"%('50000000'), "%s_NOV-2017.pdf"%('--'))</v>
      </c>
    </row>
    <row r="106" spans="1:15" x14ac:dyDescent="0.25">
      <c r="A106" s="12"/>
      <c r="B106" s="12"/>
      <c r="C106" s="12"/>
      <c r="D106" s="5" t="str">
        <f t="shared" si="12"/>
        <v>50</v>
      </c>
      <c r="E106" s="6" t="str">
        <f t="shared" si="13"/>
        <v>000</v>
      </c>
      <c r="F106" s="6" t="str">
        <f t="shared" si="14"/>
        <v>000</v>
      </c>
      <c r="G106" s="5" t="str">
        <f t="shared" si="15"/>
        <v>50000000</v>
      </c>
      <c r="H106" s="1" t="s">
        <v>646</v>
      </c>
      <c r="I106" s="1" t="s">
        <v>647</v>
      </c>
      <c r="J106" s="2" t="str">
        <f t="shared" si="16"/>
        <v>50000000</v>
      </c>
      <c r="K106" s="1" t="s">
        <v>649</v>
      </c>
      <c r="L106" s="1" t="s">
        <v>650</v>
      </c>
      <c r="M106" s="2" t="str">
        <f t="shared" si="17"/>
        <v>--</v>
      </c>
      <c r="N106" s="1" t="s">
        <v>5</v>
      </c>
      <c r="O106" s="3" t="str">
        <f t="shared" si="18"/>
        <v>NoV.retrieve("http://nycprop.nyc.gov/nycproperty/StatementSearch?bbl=%s&amp;stmtDate=20170115&amp;stmtType=NPV"%('50000000'), "%s_NOV-2017.pdf"%('--'))</v>
      </c>
    </row>
    <row r="107" spans="1:15" x14ac:dyDescent="0.25">
      <c r="A107" s="12"/>
      <c r="B107" s="12"/>
      <c r="C107" s="12"/>
      <c r="D107" s="5" t="str">
        <f t="shared" si="12"/>
        <v>50</v>
      </c>
      <c r="E107" s="6" t="str">
        <f t="shared" si="13"/>
        <v>000</v>
      </c>
      <c r="F107" s="6" t="str">
        <f t="shared" si="14"/>
        <v>000</v>
      </c>
      <c r="G107" s="5" t="str">
        <f t="shared" si="15"/>
        <v>50000000</v>
      </c>
      <c r="H107" s="1" t="s">
        <v>646</v>
      </c>
      <c r="I107" s="1" t="s">
        <v>647</v>
      </c>
      <c r="J107" s="2" t="str">
        <f t="shared" si="16"/>
        <v>50000000</v>
      </c>
      <c r="K107" s="1" t="s">
        <v>649</v>
      </c>
      <c r="L107" s="1" t="s">
        <v>650</v>
      </c>
      <c r="M107" s="2" t="str">
        <f t="shared" si="17"/>
        <v>--</v>
      </c>
      <c r="N107" s="1" t="s">
        <v>5</v>
      </c>
      <c r="O107" s="3" t="str">
        <f t="shared" si="18"/>
        <v>NoV.retrieve("http://nycprop.nyc.gov/nycproperty/StatementSearch?bbl=%s&amp;stmtDate=20170115&amp;stmtType=NPV"%('50000000'), "%s_NOV-2017.pdf"%('--'))</v>
      </c>
    </row>
    <row r="108" spans="1:15" x14ac:dyDescent="0.25">
      <c r="A108" s="12"/>
      <c r="B108" s="12"/>
      <c r="C108" s="12"/>
      <c r="D108" s="5" t="str">
        <f t="shared" si="12"/>
        <v>50</v>
      </c>
      <c r="E108" s="6" t="str">
        <f t="shared" si="13"/>
        <v>000</v>
      </c>
      <c r="F108" s="6" t="str">
        <f t="shared" si="14"/>
        <v>000</v>
      </c>
      <c r="G108" s="5" t="str">
        <f t="shared" si="15"/>
        <v>50000000</v>
      </c>
      <c r="H108" s="1" t="s">
        <v>646</v>
      </c>
      <c r="I108" s="1" t="s">
        <v>647</v>
      </c>
      <c r="J108" s="2" t="str">
        <f t="shared" si="16"/>
        <v>50000000</v>
      </c>
      <c r="K108" s="1" t="s">
        <v>649</v>
      </c>
      <c r="L108" s="1" t="s">
        <v>650</v>
      </c>
      <c r="M108" s="2" t="str">
        <f t="shared" si="17"/>
        <v>--</v>
      </c>
      <c r="N108" s="1" t="s">
        <v>5</v>
      </c>
      <c r="O108" s="3" t="str">
        <f t="shared" si="18"/>
        <v>NoV.retrieve("http://nycprop.nyc.gov/nycproperty/StatementSearch?bbl=%s&amp;stmtDate=20170115&amp;stmtType=NPV"%('50000000'), "%s_NOV-2017.pdf"%('--'))</v>
      </c>
    </row>
    <row r="109" spans="1:15" x14ac:dyDescent="0.25">
      <c r="A109" s="12"/>
      <c r="B109" s="12"/>
      <c r="C109" s="12"/>
      <c r="D109" s="5" t="str">
        <f t="shared" si="12"/>
        <v>50</v>
      </c>
      <c r="E109" s="6" t="str">
        <f t="shared" si="13"/>
        <v>000</v>
      </c>
      <c r="F109" s="6" t="str">
        <f t="shared" si="14"/>
        <v>000</v>
      </c>
      <c r="G109" s="5" t="str">
        <f t="shared" si="15"/>
        <v>50000000</v>
      </c>
      <c r="H109" s="1" t="s">
        <v>646</v>
      </c>
      <c r="I109" s="1" t="s">
        <v>647</v>
      </c>
      <c r="J109" s="2" t="str">
        <f t="shared" si="16"/>
        <v>50000000</v>
      </c>
      <c r="K109" s="1" t="s">
        <v>649</v>
      </c>
      <c r="L109" s="1" t="s">
        <v>650</v>
      </c>
      <c r="M109" s="2" t="str">
        <f t="shared" si="17"/>
        <v>--</v>
      </c>
      <c r="N109" s="1" t="s">
        <v>5</v>
      </c>
      <c r="O109" s="3" t="str">
        <f t="shared" si="18"/>
        <v>NoV.retrieve("http://nycprop.nyc.gov/nycproperty/StatementSearch?bbl=%s&amp;stmtDate=20170115&amp;stmtType=NPV"%('50000000'), "%s_NOV-2017.pdf"%('--'))</v>
      </c>
    </row>
    <row r="110" spans="1:15" x14ac:dyDescent="0.25">
      <c r="A110" s="12"/>
      <c r="B110" s="12"/>
      <c r="C110" s="12"/>
      <c r="D110" s="5" t="str">
        <f t="shared" si="12"/>
        <v>50</v>
      </c>
      <c r="E110" s="6" t="str">
        <f t="shared" si="13"/>
        <v>000</v>
      </c>
      <c r="F110" s="6" t="str">
        <f t="shared" si="14"/>
        <v>000</v>
      </c>
      <c r="G110" s="5" t="str">
        <f t="shared" si="15"/>
        <v>50000000</v>
      </c>
      <c r="H110" s="1" t="s">
        <v>646</v>
      </c>
      <c r="I110" s="1" t="s">
        <v>647</v>
      </c>
      <c r="J110" s="2" t="str">
        <f t="shared" si="16"/>
        <v>50000000</v>
      </c>
      <c r="K110" s="1" t="s">
        <v>649</v>
      </c>
      <c r="L110" s="1" t="s">
        <v>650</v>
      </c>
      <c r="M110" s="2" t="str">
        <f t="shared" si="17"/>
        <v>--</v>
      </c>
      <c r="N110" s="1" t="s">
        <v>5</v>
      </c>
      <c r="O110" s="3" t="str">
        <f t="shared" si="18"/>
        <v>NoV.retrieve("http://nycprop.nyc.gov/nycproperty/StatementSearch?bbl=%s&amp;stmtDate=20170115&amp;stmtType=NPV"%('50000000'), "%s_NOV-2017.pdf"%('--'))</v>
      </c>
    </row>
    <row r="111" spans="1:15" x14ac:dyDescent="0.25">
      <c r="A111" s="12"/>
      <c r="B111" s="12"/>
      <c r="C111" s="12"/>
      <c r="D111" s="5" t="str">
        <f t="shared" si="12"/>
        <v>50</v>
      </c>
      <c r="E111" s="6" t="str">
        <f t="shared" si="13"/>
        <v>000</v>
      </c>
      <c r="F111" s="6" t="str">
        <f t="shared" si="14"/>
        <v>000</v>
      </c>
      <c r="G111" s="5" t="str">
        <f t="shared" si="15"/>
        <v>50000000</v>
      </c>
      <c r="H111" s="1" t="s">
        <v>646</v>
      </c>
      <c r="I111" s="1" t="s">
        <v>647</v>
      </c>
      <c r="J111" s="2" t="str">
        <f t="shared" si="16"/>
        <v>50000000</v>
      </c>
      <c r="K111" s="1" t="s">
        <v>649</v>
      </c>
      <c r="L111" s="1" t="s">
        <v>650</v>
      </c>
      <c r="M111" s="2" t="str">
        <f t="shared" si="17"/>
        <v>--</v>
      </c>
      <c r="N111" s="1" t="s">
        <v>5</v>
      </c>
      <c r="O111" s="3" t="str">
        <f t="shared" si="18"/>
        <v>NoV.retrieve("http://nycprop.nyc.gov/nycproperty/StatementSearch?bbl=%s&amp;stmtDate=20170115&amp;stmtType=NPV"%('50000000'), "%s_NOV-2017.pdf"%('--'))</v>
      </c>
    </row>
    <row r="112" spans="1:15" x14ac:dyDescent="0.25">
      <c r="A112" s="12"/>
      <c r="B112" s="12"/>
      <c r="C112" s="12"/>
      <c r="D112" s="5" t="str">
        <f t="shared" si="12"/>
        <v>50</v>
      </c>
      <c r="E112" s="6" t="str">
        <f t="shared" si="13"/>
        <v>000</v>
      </c>
      <c r="F112" s="6" t="str">
        <f t="shared" si="14"/>
        <v>000</v>
      </c>
      <c r="G112" s="5" t="str">
        <f t="shared" si="15"/>
        <v>50000000</v>
      </c>
      <c r="H112" s="1" t="s">
        <v>646</v>
      </c>
      <c r="I112" s="1" t="s">
        <v>647</v>
      </c>
      <c r="J112" s="2" t="str">
        <f t="shared" si="16"/>
        <v>50000000</v>
      </c>
      <c r="K112" s="1" t="s">
        <v>649</v>
      </c>
      <c r="L112" s="1" t="s">
        <v>650</v>
      </c>
      <c r="M112" s="2" t="str">
        <f t="shared" si="17"/>
        <v>--</v>
      </c>
      <c r="N112" s="1" t="s">
        <v>5</v>
      </c>
      <c r="O112" s="3" t="str">
        <f t="shared" si="18"/>
        <v>NoV.retrieve("http://nycprop.nyc.gov/nycproperty/StatementSearch?bbl=%s&amp;stmtDate=20170115&amp;stmtType=NPV"%('50000000'), "%s_NOV-2017.pdf"%('--'))</v>
      </c>
    </row>
    <row r="113" spans="1:15" x14ac:dyDescent="0.25">
      <c r="A113" s="12"/>
      <c r="B113" s="12"/>
      <c r="C113" s="12"/>
      <c r="D113" s="5" t="str">
        <f t="shared" si="12"/>
        <v>50</v>
      </c>
      <c r="E113" s="6" t="str">
        <f t="shared" si="13"/>
        <v>000</v>
      </c>
      <c r="F113" s="6" t="str">
        <f t="shared" si="14"/>
        <v>000</v>
      </c>
      <c r="G113" s="5" t="str">
        <f t="shared" si="15"/>
        <v>50000000</v>
      </c>
      <c r="H113" s="1" t="s">
        <v>646</v>
      </c>
      <c r="I113" s="1" t="s">
        <v>647</v>
      </c>
      <c r="J113" s="2" t="str">
        <f t="shared" si="16"/>
        <v>50000000</v>
      </c>
      <c r="K113" s="1" t="s">
        <v>649</v>
      </c>
      <c r="L113" s="1" t="s">
        <v>650</v>
      </c>
      <c r="M113" s="2" t="str">
        <f t="shared" si="17"/>
        <v>--</v>
      </c>
      <c r="N113" s="1" t="s">
        <v>5</v>
      </c>
      <c r="O113" s="3" t="str">
        <f t="shared" si="18"/>
        <v>NoV.retrieve("http://nycprop.nyc.gov/nycproperty/StatementSearch?bbl=%s&amp;stmtDate=20170115&amp;stmtType=NPV"%('50000000'), "%s_NOV-2017.pdf"%('--'))</v>
      </c>
    </row>
    <row r="114" spans="1:15" x14ac:dyDescent="0.25">
      <c r="A114" s="12"/>
      <c r="B114" s="12"/>
      <c r="C114" s="12"/>
      <c r="D114" s="5" t="str">
        <f t="shared" si="12"/>
        <v>50</v>
      </c>
      <c r="E114" s="6" t="str">
        <f t="shared" si="13"/>
        <v>000</v>
      </c>
      <c r="F114" s="6" t="str">
        <f t="shared" si="14"/>
        <v>000</v>
      </c>
      <c r="G114" s="5" t="str">
        <f t="shared" si="15"/>
        <v>50000000</v>
      </c>
      <c r="H114" s="1" t="s">
        <v>646</v>
      </c>
      <c r="I114" s="1" t="s">
        <v>647</v>
      </c>
      <c r="J114" s="2" t="str">
        <f t="shared" si="16"/>
        <v>50000000</v>
      </c>
      <c r="K114" s="1" t="s">
        <v>649</v>
      </c>
      <c r="L114" s="1" t="s">
        <v>650</v>
      </c>
      <c r="M114" s="2" t="str">
        <f t="shared" si="17"/>
        <v>--</v>
      </c>
      <c r="N114" s="1" t="s">
        <v>5</v>
      </c>
      <c r="O114" s="3" t="str">
        <f t="shared" si="18"/>
        <v>NoV.retrieve("http://nycprop.nyc.gov/nycproperty/StatementSearch?bbl=%s&amp;stmtDate=20170115&amp;stmtType=NPV"%('50000000'), "%s_NOV-2017.pdf"%('--'))</v>
      </c>
    </row>
    <row r="115" spans="1:15" x14ac:dyDescent="0.25">
      <c r="A115" s="12"/>
      <c r="B115" s="12"/>
      <c r="C115" s="12"/>
      <c r="D115" s="5" t="str">
        <f t="shared" si="12"/>
        <v>50</v>
      </c>
      <c r="E115" s="6" t="str">
        <f t="shared" si="13"/>
        <v>000</v>
      </c>
      <c r="F115" s="6" t="str">
        <f t="shared" si="14"/>
        <v>000</v>
      </c>
      <c r="G115" s="5" t="str">
        <f t="shared" si="15"/>
        <v>50000000</v>
      </c>
      <c r="H115" s="1" t="s">
        <v>646</v>
      </c>
      <c r="I115" s="1" t="s">
        <v>647</v>
      </c>
      <c r="J115" s="2" t="str">
        <f t="shared" si="16"/>
        <v>50000000</v>
      </c>
      <c r="K115" s="1" t="s">
        <v>649</v>
      </c>
      <c r="L115" s="1" t="s">
        <v>650</v>
      </c>
      <c r="M115" s="2" t="str">
        <f t="shared" si="17"/>
        <v>--</v>
      </c>
      <c r="N115" s="1" t="s">
        <v>5</v>
      </c>
      <c r="O115" s="3" t="str">
        <f t="shared" si="18"/>
        <v>NoV.retrieve("http://nycprop.nyc.gov/nycproperty/StatementSearch?bbl=%s&amp;stmtDate=20170115&amp;stmtType=NPV"%('50000000'), "%s_NOV-2017.pdf"%('--'))</v>
      </c>
    </row>
    <row r="116" spans="1:15" x14ac:dyDescent="0.25">
      <c r="A116" s="12"/>
      <c r="B116" s="12"/>
      <c r="C116" s="12"/>
      <c r="D116" s="5" t="str">
        <f t="shared" si="12"/>
        <v>50</v>
      </c>
      <c r="E116" s="6" t="str">
        <f t="shared" si="13"/>
        <v>000</v>
      </c>
      <c r="F116" s="6" t="str">
        <f t="shared" si="14"/>
        <v>000</v>
      </c>
      <c r="G116" s="5" t="str">
        <f t="shared" si="15"/>
        <v>50000000</v>
      </c>
      <c r="H116" s="1" t="s">
        <v>646</v>
      </c>
      <c r="I116" s="1" t="s">
        <v>647</v>
      </c>
      <c r="J116" s="2" t="str">
        <f t="shared" si="16"/>
        <v>50000000</v>
      </c>
      <c r="K116" s="1" t="s">
        <v>649</v>
      </c>
      <c r="L116" s="1" t="s">
        <v>650</v>
      </c>
      <c r="M116" s="2" t="str">
        <f t="shared" si="17"/>
        <v>--</v>
      </c>
      <c r="N116" s="1" t="s">
        <v>5</v>
      </c>
      <c r="O116" s="3" t="str">
        <f t="shared" si="18"/>
        <v>NoV.retrieve("http://nycprop.nyc.gov/nycproperty/StatementSearch?bbl=%s&amp;stmtDate=20170115&amp;stmtType=NPV"%('50000000'), "%s_NOV-2017.pdf"%('--'))</v>
      </c>
    </row>
    <row r="117" spans="1:15" x14ac:dyDescent="0.25">
      <c r="A117" s="12"/>
      <c r="B117" s="12"/>
      <c r="C117" s="12"/>
      <c r="D117" s="5" t="str">
        <f t="shared" si="12"/>
        <v>50</v>
      </c>
      <c r="E117" s="6" t="str">
        <f t="shared" si="13"/>
        <v>000</v>
      </c>
      <c r="F117" s="6" t="str">
        <f t="shared" si="14"/>
        <v>000</v>
      </c>
      <c r="G117" s="5" t="str">
        <f t="shared" si="15"/>
        <v>50000000</v>
      </c>
      <c r="H117" s="1" t="s">
        <v>646</v>
      </c>
      <c r="I117" s="1" t="s">
        <v>647</v>
      </c>
      <c r="J117" s="2" t="str">
        <f t="shared" si="16"/>
        <v>50000000</v>
      </c>
      <c r="K117" s="1" t="s">
        <v>649</v>
      </c>
      <c r="L117" s="1" t="s">
        <v>650</v>
      </c>
      <c r="M117" s="2" t="str">
        <f t="shared" si="17"/>
        <v>--</v>
      </c>
      <c r="N117" s="1" t="s">
        <v>5</v>
      </c>
      <c r="O117" s="3" t="str">
        <f t="shared" si="18"/>
        <v>NoV.retrieve("http://nycprop.nyc.gov/nycproperty/StatementSearch?bbl=%s&amp;stmtDate=20170115&amp;stmtType=NPV"%('50000000'), "%s_NOV-2017.pdf"%('--'))</v>
      </c>
    </row>
    <row r="118" spans="1:15" x14ac:dyDescent="0.25">
      <c r="A118" s="12"/>
      <c r="B118" s="12"/>
      <c r="C118" s="12"/>
      <c r="D118" s="5" t="str">
        <f t="shared" si="12"/>
        <v>50</v>
      </c>
      <c r="E118" s="6" t="str">
        <f t="shared" si="13"/>
        <v>000</v>
      </c>
      <c r="F118" s="6" t="str">
        <f t="shared" si="14"/>
        <v>000</v>
      </c>
      <c r="G118" s="5" t="str">
        <f t="shared" si="15"/>
        <v>50000000</v>
      </c>
      <c r="H118" s="1" t="s">
        <v>646</v>
      </c>
      <c r="I118" s="1" t="s">
        <v>647</v>
      </c>
      <c r="J118" s="2" t="str">
        <f t="shared" si="16"/>
        <v>50000000</v>
      </c>
      <c r="K118" s="1" t="s">
        <v>649</v>
      </c>
      <c r="L118" s="1" t="s">
        <v>650</v>
      </c>
      <c r="M118" s="2" t="str">
        <f t="shared" si="17"/>
        <v>--</v>
      </c>
      <c r="N118" s="1" t="s">
        <v>5</v>
      </c>
      <c r="O118" s="3" t="str">
        <f t="shared" si="18"/>
        <v>NoV.retrieve("http://nycprop.nyc.gov/nycproperty/StatementSearch?bbl=%s&amp;stmtDate=20170115&amp;stmtType=NPV"%('50000000'), "%s_NOV-2017.pdf"%('--'))</v>
      </c>
    </row>
    <row r="119" spans="1:15" x14ac:dyDescent="0.25">
      <c r="A119" s="12"/>
      <c r="B119" s="12"/>
      <c r="C119" s="12"/>
      <c r="D119" s="5" t="str">
        <f t="shared" si="12"/>
        <v>50</v>
      </c>
      <c r="E119" s="6" t="str">
        <f t="shared" si="13"/>
        <v>000</v>
      </c>
      <c r="F119" s="6" t="str">
        <f t="shared" si="14"/>
        <v>000</v>
      </c>
      <c r="G119" s="5" t="str">
        <f t="shared" si="15"/>
        <v>50000000</v>
      </c>
      <c r="H119" s="1" t="s">
        <v>646</v>
      </c>
      <c r="I119" s="1" t="s">
        <v>647</v>
      </c>
      <c r="J119" s="2" t="str">
        <f t="shared" si="16"/>
        <v>50000000</v>
      </c>
      <c r="K119" s="1" t="s">
        <v>649</v>
      </c>
      <c r="L119" s="1" t="s">
        <v>650</v>
      </c>
      <c r="M119" s="2" t="str">
        <f t="shared" si="17"/>
        <v>--</v>
      </c>
      <c r="N119" s="1" t="s">
        <v>5</v>
      </c>
      <c r="O119" s="3" t="str">
        <f t="shared" si="18"/>
        <v>NoV.retrieve("http://nycprop.nyc.gov/nycproperty/StatementSearch?bbl=%s&amp;stmtDate=20170115&amp;stmtType=NPV"%('50000000'), "%s_NOV-2017.pdf"%('--'))</v>
      </c>
    </row>
    <row r="120" spans="1:15" x14ac:dyDescent="0.25">
      <c r="A120" s="12"/>
      <c r="B120" s="12"/>
      <c r="C120" s="12"/>
      <c r="D120" s="5" t="str">
        <f t="shared" si="12"/>
        <v>50</v>
      </c>
      <c r="E120" s="6" t="str">
        <f t="shared" si="13"/>
        <v>000</v>
      </c>
      <c r="F120" s="6" t="str">
        <f t="shared" si="14"/>
        <v>000</v>
      </c>
      <c r="G120" s="5" t="str">
        <f t="shared" si="15"/>
        <v>50000000</v>
      </c>
      <c r="H120" s="1" t="s">
        <v>646</v>
      </c>
      <c r="I120" s="1" t="s">
        <v>647</v>
      </c>
      <c r="J120" s="2" t="str">
        <f t="shared" si="16"/>
        <v>50000000</v>
      </c>
      <c r="K120" s="1" t="s">
        <v>649</v>
      </c>
      <c r="L120" s="1" t="s">
        <v>650</v>
      </c>
      <c r="M120" s="2" t="str">
        <f t="shared" si="17"/>
        <v>--</v>
      </c>
      <c r="N120" s="1" t="s">
        <v>5</v>
      </c>
      <c r="O120" s="3" t="str">
        <f t="shared" si="18"/>
        <v>NoV.retrieve("http://nycprop.nyc.gov/nycproperty/StatementSearch?bbl=%s&amp;stmtDate=20170115&amp;stmtType=NPV"%('50000000'), "%s_NOV-2017.pdf"%('--'))</v>
      </c>
    </row>
    <row r="121" spans="1:15" x14ac:dyDescent="0.25">
      <c r="A121" s="12"/>
      <c r="B121" s="12"/>
      <c r="C121" s="12"/>
      <c r="D121" s="5" t="str">
        <f t="shared" si="12"/>
        <v>50</v>
      </c>
      <c r="E121" s="6" t="str">
        <f t="shared" si="13"/>
        <v>000</v>
      </c>
      <c r="F121" s="6" t="str">
        <f t="shared" si="14"/>
        <v>000</v>
      </c>
      <c r="G121" s="5" t="str">
        <f t="shared" si="15"/>
        <v>50000000</v>
      </c>
      <c r="H121" s="1" t="s">
        <v>646</v>
      </c>
      <c r="I121" s="1" t="s">
        <v>647</v>
      </c>
      <c r="J121" s="2" t="str">
        <f t="shared" si="16"/>
        <v>50000000</v>
      </c>
      <c r="K121" s="1" t="s">
        <v>649</v>
      </c>
      <c r="L121" s="1" t="s">
        <v>650</v>
      </c>
      <c r="M121" s="2" t="str">
        <f t="shared" si="17"/>
        <v>--</v>
      </c>
      <c r="N121" s="1" t="s">
        <v>5</v>
      </c>
      <c r="O121" s="3" t="str">
        <f t="shared" si="18"/>
        <v>NoV.retrieve("http://nycprop.nyc.gov/nycproperty/StatementSearch?bbl=%s&amp;stmtDate=20170115&amp;stmtType=NPV"%('50000000'), "%s_NOV-2017.pdf"%('--'))</v>
      </c>
    </row>
    <row r="122" spans="1:15" x14ac:dyDescent="0.25">
      <c r="A122" s="12"/>
      <c r="B122" s="12"/>
      <c r="C122" s="12"/>
      <c r="D122" s="5" t="str">
        <f t="shared" si="12"/>
        <v>50</v>
      </c>
      <c r="E122" s="6" t="str">
        <f t="shared" si="13"/>
        <v>000</v>
      </c>
      <c r="F122" s="6" t="str">
        <f t="shared" si="14"/>
        <v>000</v>
      </c>
      <c r="G122" s="5" t="str">
        <f t="shared" si="15"/>
        <v>50000000</v>
      </c>
      <c r="H122" s="1" t="s">
        <v>646</v>
      </c>
      <c r="I122" s="1" t="s">
        <v>647</v>
      </c>
      <c r="J122" s="2" t="str">
        <f t="shared" si="16"/>
        <v>50000000</v>
      </c>
      <c r="K122" s="1" t="s">
        <v>649</v>
      </c>
      <c r="L122" s="1" t="s">
        <v>650</v>
      </c>
      <c r="M122" s="2" t="str">
        <f t="shared" si="17"/>
        <v>--</v>
      </c>
      <c r="N122" s="1" t="s">
        <v>5</v>
      </c>
      <c r="O122" s="3" t="str">
        <f t="shared" si="18"/>
        <v>NoV.retrieve("http://nycprop.nyc.gov/nycproperty/StatementSearch?bbl=%s&amp;stmtDate=20170115&amp;stmtType=NPV"%('50000000'), "%s_NOV-2017.pdf"%('--'))</v>
      </c>
    </row>
    <row r="123" spans="1:15" x14ac:dyDescent="0.25">
      <c r="A123" s="12"/>
      <c r="B123" s="12"/>
      <c r="C123" s="12"/>
      <c r="D123" s="5" t="str">
        <f t="shared" si="12"/>
        <v>50</v>
      </c>
      <c r="E123" s="6" t="str">
        <f t="shared" si="13"/>
        <v>000</v>
      </c>
      <c r="F123" s="6" t="str">
        <f t="shared" si="14"/>
        <v>000</v>
      </c>
      <c r="G123" s="5" t="str">
        <f t="shared" si="15"/>
        <v>50000000</v>
      </c>
      <c r="H123" s="1" t="s">
        <v>646</v>
      </c>
      <c r="I123" s="1" t="s">
        <v>647</v>
      </c>
      <c r="J123" s="2" t="str">
        <f t="shared" si="16"/>
        <v>50000000</v>
      </c>
      <c r="K123" s="1" t="s">
        <v>649</v>
      </c>
      <c r="L123" s="1" t="s">
        <v>650</v>
      </c>
      <c r="M123" s="2" t="str">
        <f t="shared" si="17"/>
        <v>--</v>
      </c>
      <c r="N123" s="1" t="s">
        <v>5</v>
      </c>
      <c r="O123" s="3" t="str">
        <f t="shared" si="18"/>
        <v>NoV.retrieve("http://nycprop.nyc.gov/nycproperty/StatementSearch?bbl=%s&amp;stmtDate=20170115&amp;stmtType=NPV"%('50000000'), "%s_NOV-2017.pdf"%('--'))</v>
      </c>
    </row>
    <row r="124" spans="1:15" x14ac:dyDescent="0.25">
      <c r="A124" s="12"/>
      <c r="B124" s="12"/>
      <c r="C124" s="12"/>
      <c r="D124" s="5" t="str">
        <f t="shared" si="12"/>
        <v>50</v>
      </c>
      <c r="E124" s="6" t="str">
        <f t="shared" si="13"/>
        <v>000</v>
      </c>
      <c r="F124" s="6" t="str">
        <f t="shared" si="14"/>
        <v>000</v>
      </c>
      <c r="G124" s="5" t="str">
        <f t="shared" si="15"/>
        <v>50000000</v>
      </c>
      <c r="H124" s="1" t="s">
        <v>646</v>
      </c>
      <c r="I124" s="1" t="s">
        <v>647</v>
      </c>
      <c r="J124" s="2" t="str">
        <f t="shared" si="16"/>
        <v>50000000</v>
      </c>
      <c r="K124" s="1" t="s">
        <v>649</v>
      </c>
      <c r="L124" s="1" t="s">
        <v>650</v>
      </c>
      <c r="M124" s="2" t="str">
        <f t="shared" si="17"/>
        <v>--</v>
      </c>
      <c r="N124" s="1" t="s">
        <v>5</v>
      </c>
      <c r="O124" s="3" t="str">
        <f t="shared" si="18"/>
        <v>NoV.retrieve("http://nycprop.nyc.gov/nycproperty/StatementSearch?bbl=%s&amp;stmtDate=20170115&amp;stmtType=NPV"%('50000000'), "%s_NOV-2017.pdf"%('--'))</v>
      </c>
    </row>
    <row r="125" spans="1:15" x14ac:dyDescent="0.25">
      <c r="A125" s="12"/>
      <c r="B125" s="12"/>
      <c r="C125" s="12"/>
      <c r="D125" s="5" t="str">
        <f t="shared" si="12"/>
        <v>50</v>
      </c>
      <c r="E125" s="6" t="str">
        <f t="shared" si="13"/>
        <v>000</v>
      </c>
      <c r="F125" s="6" t="str">
        <f t="shared" si="14"/>
        <v>000</v>
      </c>
      <c r="G125" s="5" t="str">
        <f t="shared" si="15"/>
        <v>50000000</v>
      </c>
      <c r="H125" s="1" t="s">
        <v>646</v>
      </c>
      <c r="I125" s="1" t="s">
        <v>647</v>
      </c>
      <c r="J125" s="2" t="str">
        <f t="shared" si="16"/>
        <v>50000000</v>
      </c>
      <c r="K125" s="1" t="s">
        <v>649</v>
      </c>
      <c r="L125" s="1" t="s">
        <v>650</v>
      </c>
      <c r="M125" s="2" t="str">
        <f t="shared" si="17"/>
        <v>--</v>
      </c>
      <c r="N125" s="1" t="s">
        <v>5</v>
      </c>
      <c r="O125" s="3" t="str">
        <f t="shared" si="18"/>
        <v>NoV.retrieve("http://nycprop.nyc.gov/nycproperty/StatementSearch?bbl=%s&amp;stmtDate=20170115&amp;stmtType=NPV"%('50000000'), "%s_NOV-2017.pdf"%('--'))</v>
      </c>
    </row>
    <row r="126" spans="1:15" x14ac:dyDescent="0.25">
      <c r="A126" s="12"/>
      <c r="B126" s="12"/>
      <c r="C126" s="12"/>
      <c r="D126" s="5" t="str">
        <f t="shared" ref="D126:D189" si="19">IF(A126="M","10",IF(A126="K","30",IF(A126="X","20",IF(A126="Q","40","50"))))</f>
        <v>50</v>
      </c>
      <c r="E126" s="6" t="str">
        <f t="shared" ref="E126:E189" si="20">IF(B126&lt;10,"000"&amp;B126, IF(B126&gt;999,B126,IF(B126&gt;99,"0"&amp;B126,"00"&amp;B126)))</f>
        <v>000</v>
      </c>
      <c r="F126" s="6" t="str">
        <f t="shared" ref="F126:F189" si="21">IF(C126&lt;10,"000"&amp;C126, IF(C126&gt;999,C126,IF(C126&gt;99,"0"&amp;C126,"00"&amp;C126)))</f>
        <v>000</v>
      </c>
      <c r="G126" s="5" t="str">
        <f t="shared" ref="G126:G189" si="22">D126&amp;E126&amp;F126</f>
        <v>50000000</v>
      </c>
      <c r="H126" s="1" t="s">
        <v>646</v>
      </c>
      <c r="I126" s="1" t="s">
        <v>647</v>
      </c>
      <c r="J126" s="2" t="str">
        <f t="shared" ref="J126:J189" si="23">G126</f>
        <v>50000000</v>
      </c>
      <c r="K126" s="1" t="s">
        <v>649</v>
      </c>
      <c r="L126" s="1" t="s">
        <v>650</v>
      </c>
      <c r="M126" s="2" t="str">
        <f t="shared" ref="M126:M189" si="24">A126&amp;"-"&amp;B126&amp;"-"&amp;C126</f>
        <v>--</v>
      </c>
      <c r="N126" s="1" t="s">
        <v>5</v>
      </c>
      <c r="O126" s="3" t="str">
        <f t="shared" si="18"/>
        <v>NoV.retrieve("http://nycprop.nyc.gov/nycproperty/StatementSearch?bbl=%s&amp;stmtDate=20170115&amp;stmtType=NPV"%('50000000'), "%s_NOV-2017.pdf"%('--'))</v>
      </c>
    </row>
    <row r="127" spans="1:15" x14ac:dyDescent="0.25">
      <c r="A127" s="12"/>
      <c r="B127" s="12"/>
      <c r="C127" s="12"/>
      <c r="D127" s="5" t="str">
        <f t="shared" si="19"/>
        <v>50</v>
      </c>
      <c r="E127" s="6" t="str">
        <f t="shared" si="20"/>
        <v>000</v>
      </c>
      <c r="F127" s="6" t="str">
        <f t="shared" si="21"/>
        <v>000</v>
      </c>
      <c r="G127" s="5" t="str">
        <f t="shared" si="22"/>
        <v>50000000</v>
      </c>
      <c r="H127" s="1" t="s">
        <v>646</v>
      </c>
      <c r="I127" s="1" t="s">
        <v>647</v>
      </c>
      <c r="J127" s="2" t="str">
        <f t="shared" si="23"/>
        <v>50000000</v>
      </c>
      <c r="K127" s="1" t="s">
        <v>649</v>
      </c>
      <c r="L127" s="1" t="s">
        <v>650</v>
      </c>
      <c r="M127" s="2" t="str">
        <f t="shared" si="24"/>
        <v>--</v>
      </c>
      <c r="N127" s="1" t="s">
        <v>5</v>
      </c>
      <c r="O127" s="3" t="str">
        <f t="shared" si="18"/>
        <v>NoV.retrieve("http://nycprop.nyc.gov/nycproperty/StatementSearch?bbl=%s&amp;stmtDate=20170115&amp;stmtType=NPV"%('50000000'), "%s_NOV-2017.pdf"%('--'))</v>
      </c>
    </row>
    <row r="128" spans="1:15" x14ac:dyDescent="0.25">
      <c r="A128" s="12"/>
      <c r="B128" s="12"/>
      <c r="C128" s="12"/>
      <c r="D128" s="5" t="str">
        <f t="shared" si="19"/>
        <v>50</v>
      </c>
      <c r="E128" s="6" t="str">
        <f t="shared" si="20"/>
        <v>000</v>
      </c>
      <c r="F128" s="6" t="str">
        <f t="shared" si="21"/>
        <v>000</v>
      </c>
      <c r="G128" s="5" t="str">
        <f t="shared" si="22"/>
        <v>50000000</v>
      </c>
      <c r="H128" s="1" t="s">
        <v>646</v>
      </c>
      <c r="I128" s="1" t="s">
        <v>647</v>
      </c>
      <c r="J128" s="2" t="str">
        <f t="shared" si="23"/>
        <v>50000000</v>
      </c>
      <c r="K128" s="1" t="s">
        <v>649</v>
      </c>
      <c r="L128" s="1" t="s">
        <v>650</v>
      </c>
      <c r="M128" s="2" t="str">
        <f t="shared" si="24"/>
        <v>--</v>
      </c>
      <c r="N128" s="1" t="s">
        <v>5</v>
      </c>
      <c r="O128" s="3" t="str">
        <f t="shared" si="18"/>
        <v>NoV.retrieve("http://nycprop.nyc.gov/nycproperty/StatementSearch?bbl=%s&amp;stmtDate=20170115&amp;stmtType=NPV"%('50000000'), "%s_NOV-2017.pdf"%('--'))</v>
      </c>
    </row>
    <row r="129" spans="1:15" x14ac:dyDescent="0.25">
      <c r="A129" s="12"/>
      <c r="B129" s="12"/>
      <c r="C129" s="12"/>
      <c r="D129" s="5" t="str">
        <f t="shared" si="19"/>
        <v>50</v>
      </c>
      <c r="E129" s="6" t="str">
        <f t="shared" si="20"/>
        <v>000</v>
      </c>
      <c r="F129" s="6" t="str">
        <f t="shared" si="21"/>
        <v>000</v>
      </c>
      <c r="G129" s="5" t="str">
        <f t="shared" si="22"/>
        <v>50000000</v>
      </c>
      <c r="H129" s="1" t="s">
        <v>646</v>
      </c>
      <c r="I129" s="1" t="s">
        <v>647</v>
      </c>
      <c r="J129" s="2" t="str">
        <f t="shared" si="23"/>
        <v>50000000</v>
      </c>
      <c r="K129" s="1" t="s">
        <v>649</v>
      </c>
      <c r="L129" s="1" t="s">
        <v>650</v>
      </c>
      <c r="M129" s="2" t="str">
        <f t="shared" si="24"/>
        <v>--</v>
      </c>
      <c r="N129" s="1" t="s">
        <v>5</v>
      </c>
      <c r="O129" s="3" t="str">
        <f t="shared" si="18"/>
        <v>NoV.retrieve("http://nycprop.nyc.gov/nycproperty/StatementSearch?bbl=%s&amp;stmtDate=20170115&amp;stmtType=NPV"%('50000000'), "%s_NOV-2017.pdf"%('--'))</v>
      </c>
    </row>
    <row r="130" spans="1:15" x14ac:dyDescent="0.25">
      <c r="A130" s="12"/>
      <c r="B130" s="12"/>
      <c r="C130" s="12"/>
      <c r="D130" s="5" t="str">
        <f t="shared" si="19"/>
        <v>50</v>
      </c>
      <c r="E130" s="6" t="str">
        <f t="shared" si="20"/>
        <v>000</v>
      </c>
      <c r="F130" s="6" t="str">
        <f t="shared" si="21"/>
        <v>000</v>
      </c>
      <c r="G130" s="5" t="str">
        <f t="shared" si="22"/>
        <v>50000000</v>
      </c>
      <c r="H130" s="1" t="s">
        <v>646</v>
      </c>
      <c r="I130" s="1" t="s">
        <v>647</v>
      </c>
      <c r="J130" s="2" t="str">
        <f t="shared" si="23"/>
        <v>50000000</v>
      </c>
      <c r="K130" s="1" t="s">
        <v>649</v>
      </c>
      <c r="L130" s="1" t="s">
        <v>650</v>
      </c>
      <c r="M130" s="2" t="str">
        <f t="shared" si="24"/>
        <v>--</v>
      </c>
      <c r="N130" s="1" t="s">
        <v>5</v>
      </c>
      <c r="O130" s="3" t="str">
        <f t="shared" si="18"/>
        <v>NoV.retrieve("http://nycprop.nyc.gov/nycproperty/StatementSearch?bbl=%s&amp;stmtDate=20170115&amp;stmtType=NPV"%('50000000'), "%s_NOV-2017.pdf"%('--'))</v>
      </c>
    </row>
    <row r="131" spans="1:15" x14ac:dyDescent="0.25">
      <c r="A131" s="12"/>
      <c r="B131" s="12"/>
      <c r="C131" s="12"/>
      <c r="D131" s="5" t="str">
        <f t="shared" si="19"/>
        <v>50</v>
      </c>
      <c r="E131" s="6" t="str">
        <f t="shared" si="20"/>
        <v>000</v>
      </c>
      <c r="F131" s="6" t="str">
        <f t="shared" si="21"/>
        <v>000</v>
      </c>
      <c r="G131" s="5" t="str">
        <f t="shared" si="22"/>
        <v>50000000</v>
      </c>
      <c r="H131" s="1" t="s">
        <v>646</v>
      </c>
      <c r="I131" s="1" t="s">
        <v>647</v>
      </c>
      <c r="J131" s="2" t="str">
        <f t="shared" si="23"/>
        <v>50000000</v>
      </c>
      <c r="K131" s="1" t="s">
        <v>649</v>
      </c>
      <c r="L131" s="1" t="s">
        <v>650</v>
      </c>
      <c r="M131" s="2" t="str">
        <f t="shared" si="24"/>
        <v>--</v>
      </c>
      <c r="N131" s="1" t="s">
        <v>5</v>
      </c>
      <c r="O131" s="3" t="str">
        <f t="shared" si="18"/>
        <v>NoV.retrieve("http://nycprop.nyc.gov/nycproperty/StatementSearch?bbl=%s&amp;stmtDate=20170115&amp;stmtType=NPV"%('50000000'), "%s_NOV-2017.pdf"%('--'))</v>
      </c>
    </row>
    <row r="132" spans="1:15" x14ac:dyDescent="0.25">
      <c r="A132" s="12"/>
      <c r="B132" s="12"/>
      <c r="C132" s="12"/>
      <c r="D132" s="5" t="str">
        <f t="shared" si="19"/>
        <v>50</v>
      </c>
      <c r="E132" s="6" t="str">
        <f t="shared" si="20"/>
        <v>000</v>
      </c>
      <c r="F132" s="6" t="str">
        <f t="shared" si="21"/>
        <v>000</v>
      </c>
      <c r="G132" s="5" t="str">
        <f t="shared" si="22"/>
        <v>50000000</v>
      </c>
      <c r="H132" s="1" t="s">
        <v>646</v>
      </c>
      <c r="I132" s="1" t="s">
        <v>647</v>
      </c>
      <c r="J132" s="2" t="str">
        <f t="shared" si="23"/>
        <v>50000000</v>
      </c>
      <c r="K132" s="1" t="s">
        <v>649</v>
      </c>
      <c r="L132" s="1" t="s">
        <v>650</v>
      </c>
      <c r="M132" s="2" t="str">
        <f t="shared" si="24"/>
        <v>--</v>
      </c>
      <c r="N132" s="1" t="s">
        <v>5</v>
      </c>
      <c r="O132" s="3" t="str">
        <f t="shared" si="18"/>
        <v>NoV.retrieve("http://nycprop.nyc.gov/nycproperty/StatementSearch?bbl=%s&amp;stmtDate=20170115&amp;stmtType=NPV"%('50000000'), "%s_NOV-2017.pdf"%('--'))</v>
      </c>
    </row>
    <row r="133" spans="1:15" x14ac:dyDescent="0.25">
      <c r="A133" s="12"/>
      <c r="B133" s="12"/>
      <c r="C133" s="12"/>
      <c r="D133" s="5" t="str">
        <f t="shared" si="19"/>
        <v>50</v>
      </c>
      <c r="E133" s="6" t="str">
        <f t="shared" si="20"/>
        <v>000</v>
      </c>
      <c r="F133" s="6" t="str">
        <f t="shared" si="21"/>
        <v>000</v>
      </c>
      <c r="G133" s="5" t="str">
        <f t="shared" si="22"/>
        <v>50000000</v>
      </c>
      <c r="H133" s="1" t="s">
        <v>646</v>
      </c>
      <c r="I133" s="1" t="s">
        <v>647</v>
      </c>
      <c r="J133" s="2" t="str">
        <f t="shared" si="23"/>
        <v>50000000</v>
      </c>
      <c r="K133" s="1" t="s">
        <v>649</v>
      </c>
      <c r="L133" s="1" t="s">
        <v>650</v>
      </c>
      <c r="M133" s="2" t="str">
        <f t="shared" si="24"/>
        <v>--</v>
      </c>
      <c r="N133" s="1" t="s">
        <v>5</v>
      </c>
      <c r="O133" s="3" t="str">
        <f t="shared" si="18"/>
        <v>NoV.retrieve("http://nycprop.nyc.gov/nycproperty/StatementSearch?bbl=%s&amp;stmtDate=20170115&amp;stmtType=NPV"%('50000000'), "%s_NOV-2017.pdf"%('--'))</v>
      </c>
    </row>
    <row r="134" spans="1:15" x14ac:dyDescent="0.25">
      <c r="A134" s="12"/>
      <c r="B134" s="12"/>
      <c r="C134" s="12"/>
      <c r="D134" s="5" t="str">
        <f t="shared" si="19"/>
        <v>50</v>
      </c>
      <c r="E134" s="6" t="str">
        <f t="shared" si="20"/>
        <v>000</v>
      </c>
      <c r="F134" s="6" t="str">
        <f t="shared" si="21"/>
        <v>000</v>
      </c>
      <c r="G134" s="5" t="str">
        <f t="shared" si="22"/>
        <v>50000000</v>
      </c>
      <c r="H134" s="1" t="s">
        <v>646</v>
      </c>
      <c r="I134" s="1" t="s">
        <v>647</v>
      </c>
      <c r="J134" s="2" t="str">
        <f t="shared" si="23"/>
        <v>50000000</v>
      </c>
      <c r="K134" s="1" t="s">
        <v>649</v>
      </c>
      <c r="L134" s="1" t="s">
        <v>650</v>
      </c>
      <c r="M134" s="2" t="str">
        <f t="shared" si="24"/>
        <v>--</v>
      </c>
      <c r="N134" s="1" t="s">
        <v>5</v>
      </c>
      <c r="O134" s="3" t="str">
        <f t="shared" si="18"/>
        <v>NoV.retrieve("http://nycprop.nyc.gov/nycproperty/StatementSearch?bbl=%s&amp;stmtDate=20170115&amp;stmtType=NPV"%('50000000'), "%s_NOV-2017.pdf"%('--'))</v>
      </c>
    </row>
    <row r="135" spans="1:15" x14ac:dyDescent="0.25">
      <c r="A135" s="12"/>
      <c r="B135" s="12"/>
      <c r="C135" s="12"/>
      <c r="D135" s="5" t="str">
        <f t="shared" si="19"/>
        <v>50</v>
      </c>
      <c r="E135" s="6" t="str">
        <f t="shared" si="20"/>
        <v>000</v>
      </c>
      <c r="F135" s="6" t="str">
        <f t="shared" si="21"/>
        <v>000</v>
      </c>
      <c r="G135" s="5" t="str">
        <f t="shared" si="22"/>
        <v>50000000</v>
      </c>
      <c r="H135" s="1" t="s">
        <v>646</v>
      </c>
      <c r="I135" s="1" t="s">
        <v>647</v>
      </c>
      <c r="J135" s="2" t="str">
        <f t="shared" si="23"/>
        <v>50000000</v>
      </c>
      <c r="K135" s="1" t="s">
        <v>649</v>
      </c>
      <c r="L135" s="1" t="s">
        <v>650</v>
      </c>
      <c r="M135" s="2" t="str">
        <f t="shared" si="24"/>
        <v>--</v>
      </c>
      <c r="N135" s="1" t="s">
        <v>5</v>
      </c>
      <c r="O135" s="3" t="str">
        <f t="shared" si="18"/>
        <v>NoV.retrieve("http://nycprop.nyc.gov/nycproperty/StatementSearch?bbl=%s&amp;stmtDate=20170115&amp;stmtType=NPV"%('50000000'), "%s_NOV-2017.pdf"%('--'))</v>
      </c>
    </row>
    <row r="136" spans="1:15" x14ac:dyDescent="0.25">
      <c r="A136" s="12"/>
      <c r="B136" s="12"/>
      <c r="C136" s="12"/>
      <c r="D136" s="5" t="str">
        <f t="shared" si="19"/>
        <v>50</v>
      </c>
      <c r="E136" s="6" t="str">
        <f t="shared" si="20"/>
        <v>000</v>
      </c>
      <c r="F136" s="6" t="str">
        <f t="shared" si="21"/>
        <v>000</v>
      </c>
      <c r="G136" s="5" t="str">
        <f t="shared" si="22"/>
        <v>50000000</v>
      </c>
      <c r="H136" s="1" t="s">
        <v>646</v>
      </c>
      <c r="I136" s="1" t="s">
        <v>647</v>
      </c>
      <c r="J136" s="2" t="str">
        <f t="shared" si="23"/>
        <v>50000000</v>
      </c>
      <c r="K136" s="1" t="s">
        <v>649</v>
      </c>
      <c r="L136" s="1" t="s">
        <v>650</v>
      </c>
      <c r="M136" s="2" t="str">
        <f t="shared" si="24"/>
        <v>--</v>
      </c>
      <c r="N136" s="1" t="s">
        <v>5</v>
      </c>
      <c r="O136" s="3" t="str">
        <f t="shared" si="18"/>
        <v>NoV.retrieve("http://nycprop.nyc.gov/nycproperty/StatementSearch?bbl=%s&amp;stmtDate=20170115&amp;stmtType=NPV"%('50000000'), "%s_NOV-2017.pdf"%('--'))</v>
      </c>
    </row>
    <row r="137" spans="1:15" x14ac:dyDescent="0.25">
      <c r="A137" s="12"/>
      <c r="B137" s="12"/>
      <c r="C137" s="12"/>
      <c r="D137" s="5" t="str">
        <f t="shared" si="19"/>
        <v>50</v>
      </c>
      <c r="E137" s="6" t="str">
        <f t="shared" si="20"/>
        <v>000</v>
      </c>
      <c r="F137" s="6" t="str">
        <f t="shared" si="21"/>
        <v>000</v>
      </c>
      <c r="G137" s="5" t="str">
        <f t="shared" si="22"/>
        <v>50000000</v>
      </c>
      <c r="H137" s="1" t="s">
        <v>646</v>
      </c>
      <c r="I137" s="1" t="s">
        <v>647</v>
      </c>
      <c r="J137" s="2" t="str">
        <f t="shared" si="23"/>
        <v>50000000</v>
      </c>
      <c r="K137" s="1" t="s">
        <v>649</v>
      </c>
      <c r="L137" s="1" t="s">
        <v>650</v>
      </c>
      <c r="M137" s="2" t="str">
        <f t="shared" si="24"/>
        <v>--</v>
      </c>
      <c r="N137" s="1" t="s">
        <v>5</v>
      </c>
      <c r="O137" s="3" t="str">
        <f t="shared" si="18"/>
        <v>NoV.retrieve("http://nycprop.nyc.gov/nycproperty/StatementSearch?bbl=%s&amp;stmtDate=20170115&amp;stmtType=NPV"%('50000000'), "%s_NOV-2017.pdf"%('--'))</v>
      </c>
    </row>
    <row r="138" spans="1:15" x14ac:dyDescent="0.25">
      <c r="A138" s="12"/>
      <c r="B138" s="12"/>
      <c r="C138" s="12"/>
      <c r="D138" s="5" t="str">
        <f t="shared" si="19"/>
        <v>50</v>
      </c>
      <c r="E138" s="6" t="str">
        <f t="shared" si="20"/>
        <v>000</v>
      </c>
      <c r="F138" s="6" t="str">
        <f t="shared" si="21"/>
        <v>000</v>
      </c>
      <c r="G138" s="5" t="str">
        <f t="shared" si="22"/>
        <v>50000000</v>
      </c>
      <c r="H138" s="1" t="s">
        <v>646</v>
      </c>
      <c r="I138" s="1" t="s">
        <v>647</v>
      </c>
      <c r="J138" s="2" t="str">
        <f t="shared" si="23"/>
        <v>50000000</v>
      </c>
      <c r="K138" s="1" t="s">
        <v>649</v>
      </c>
      <c r="L138" s="1" t="s">
        <v>650</v>
      </c>
      <c r="M138" s="2" t="str">
        <f t="shared" si="24"/>
        <v>--</v>
      </c>
      <c r="N138" s="1" t="s">
        <v>5</v>
      </c>
      <c r="O138" s="3" t="str">
        <f t="shared" si="18"/>
        <v>NoV.retrieve("http://nycprop.nyc.gov/nycproperty/StatementSearch?bbl=%s&amp;stmtDate=20170115&amp;stmtType=NPV"%('50000000'), "%s_NOV-2017.pdf"%('--'))</v>
      </c>
    </row>
    <row r="139" spans="1:15" x14ac:dyDescent="0.25">
      <c r="A139" s="12"/>
      <c r="B139" s="12"/>
      <c r="C139" s="12"/>
      <c r="D139" s="5" t="str">
        <f t="shared" si="19"/>
        <v>50</v>
      </c>
      <c r="E139" s="6" t="str">
        <f t="shared" si="20"/>
        <v>000</v>
      </c>
      <c r="F139" s="6" t="str">
        <f t="shared" si="21"/>
        <v>000</v>
      </c>
      <c r="G139" s="5" t="str">
        <f t="shared" si="22"/>
        <v>50000000</v>
      </c>
      <c r="H139" s="1" t="s">
        <v>646</v>
      </c>
      <c r="I139" s="1" t="s">
        <v>647</v>
      </c>
      <c r="J139" s="2" t="str">
        <f t="shared" si="23"/>
        <v>50000000</v>
      </c>
      <c r="K139" s="1" t="s">
        <v>649</v>
      </c>
      <c r="L139" s="1" t="s">
        <v>650</v>
      </c>
      <c r="M139" s="2" t="str">
        <f t="shared" si="24"/>
        <v>--</v>
      </c>
      <c r="N139" s="1" t="s">
        <v>5</v>
      </c>
      <c r="O139" s="3" t="str">
        <f t="shared" si="18"/>
        <v>NoV.retrieve("http://nycprop.nyc.gov/nycproperty/StatementSearch?bbl=%s&amp;stmtDate=20170115&amp;stmtType=NPV"%('50000000'), "%s_NOV-2017.pdf"%('--'))</v>
      </c>
    </row>
    <row r="140" spans="1:15" x14ac:dyDescent="0.25">
      <c r="A140" s="12"/>
      <c r="B140" s="12"/>
      <c r="C140" s="12"/>
      <c r="D140" s="5" t="str">
        <f t="shared" si="19"/>
        <v>50</v>
      </c>
      <c r="E140" s="6" t="str">
        <f t="shared" si="20"/>
        <v>000</v>
      </c>
      <c r="F140" s="6" t="str">
        <f t="shared" si="21"/>
        <v>000</v>
      </c>
      <c r="G140" s="5" t="str">
        <f t="shared" si="22"/>
        <v>50000000</v>
      </c>
      <c r="H140" s="1" t="s">
        <v>646</v>
      </c>
      <c r="I140" s="1" t="s">
        <v>647</v>
      </c>
      <c r="J140" s="2" t="str">
        <f t="shared" si="23"/>
        <v>50000000</v>
      </c>
      <c r="K140" s="1" t="s">
        <v>649</v>
      </c>
      <c r="L140" s="1" t="s">
        <v>650</v>
      </c>
      <c r="M140" s="2" t="str">
        <f t="shared" si="24"/>
        <v>--</v>
      </c>
      <c r="N140" s="1" t="s">
        <v>5</v>
      </c>
      <c r="O140" s="3" t="str">
        <f t="shared" si="18"/>
        <v>NoV.retrieve("http://nycprop.nyc.gov/nycproperty/StatementSearch?bbl=%s&amp;stmtDate=20170115&amp;stmtType=NPV"%('50000000'), "%s_NOV-2017.pdf"%('--'))</v>
      </c>
    </row>
    <row r="141" spans="1:15" x14ac:dyDescent="0.25">
      <c r="A141" s="12"/>
      <c r="B141" s="12"/>
      <c r="C141" s="12"/>
      <c r="D141" s="5" t="str">
        <f t="shared" si="19"/>
        <v>50</v>
      </c>
      <c r="E141" s="6" t="str">
        <f t="shared" si="20"/>
        <v>000</v>
      </c>
      <c r="F141" s="6" t="str">
        <f t="shared" si="21"/>
        <v>000</v>
      </c>
      <c r="G141" s="5" t="str">
        <f t="shared" si="22"/>
        <v>50000000</v>
      </c>
      <c r="H141" s="1" t="s">
        <v>646</v>
      </c>
      <c r="I141" s="1" t="s">
        <v>647</v>
      </c>
      <c r="J141" s="2" t="str">
        <f t="shared" si="23"/>
        <v>50000000</v>
      </c>
      <c r="K141" s="1" t="s">
        <v>649</v>
      </c>
      <c r="L141" s="1" t="s">
        <v>650</v>
      </c>
      <c r="M141" s="2" t="str">
        <f t="shared" si="24"/>
        <v>--</v>
      </c>
      <c r="N141" s="1" t="s">
        <v>5</v>
      </c>
      <c r="O141" s="3" t="str">
        <f t="shared" si="18"/>
        <v>NoV.retrieve("http://nycprop.nyc.gov/nycproperty/StatementSearch?bbl=%s&amp;stmtDate=20170115&amp;stmtType=NPV"%('50000000'), "%s_NOV-2017.pdf"%('--'))</v>
      </c>
    </row>
    <row r="142" spans="1:15" x14ac:dyDescent="0.25">
      <c r="A142" s="12"/>
      <c r="B142" s="12"/>
      <c r="C142" s="12"/>
      <c r="D142" s="5" t="str">
        <f t="shared" si="19"/>
        <v>50</v>
      </c>
      <c r="E142" s="6" t="str">
        <f t="shared" si="20"/>
        <v>000</v>
      </c>
      <c r="F142" s="6" t="str">
        <f t="shared" si="21"/>
        <v>000</v>
      </c>
      <c r="G142" s="5" t="str">
        <f t="shared" si="22"/>
        <v>50000000</v>
      </c>
      <c r="H142" s="1" t="s">
        <v>646</v>
      </c>
      <c r="I142" s="1" t="s">
        <v>647</v>
      </c>
      <c r="J142" s="2" t="str">
        <f t="shared" si="23"/>
        <v>50000000</v>
      </c>
      <c r="K142" s="1" t="s">
        <v>649</v>
      </c>
      <c r="L142" s="1" t="s">
        <v>650</v>
      </c>
      <c r="M142" s="2" t="str">
        <f t="shared" si="24"/>
        <v>--</v>
      </c>
      <c r="N142" s="1" t="s">
        <v>5</v>
      </c>
      <c r="O142" s="3" t="str">
        <f t="shared" si="18"/>
        <v>NoV.retrieve("http://nycprop.nyc.gov/nycproperty/StatementSearch?bbl=%s&amp;stmtDate=20170115&amp;stmtType=NPV"%('50000000'), "%s_NOV-2017.pdf"%('--'))</v>
      </c>
    </row>
    <row r="143" spans="1:15" x14ac:dyDescent="0.25">
      <c r="A143" s="12"/>
      <c r="B143" s="12"/>
      <c r="C143" s="12"/>
      <c r="D143" s="5" t="str">
        <f t="shared" si="19"/>
        <v>50</v>
      </c>
      <c r="E143" s="6" t="str">
        <f t="shared" si="20"/>
        <v>000</v>
      </c>
      <c r="F143" s="6" t="str">
        <f t="shared" si="21"/>
        <v>000</v>
      </c>
      <c r="G143" s="5" t="str">
        <f t="shared" si="22"/>
        <v>50000000</v>
      </c>
      <c r="H143" s="1" t="s">
        <v>646</v>
      </c>
      <c r="I143" s="1" t="s">
        <v>647</v>
      </c>
      <c r="J143" s="2" t="str">
        <f t="shared" si="23"/>
        <v>50000000</v>
      </c>
      <c r="K143" s="1" t="s">
        <v>649</v>
      </c>
      <c r="L143" s="1" t="s">
        <v>650</v>
      </c>
      <c r="M143" s="2" t="str">
        <f t="shared" si="24"/>
        <v>--</v>
      </c>
      <c r="N143" s="1" t="s">
        <v>5</v>
      </c>
      <c r="O143" s="3" t="str">
        <f t="shared" si="18"/>
        <v>NoV.retrieve("http://nycprop.nyc.gov/nycproperty/StatementSearch?bbl=%s&amp;stmtDate=20170115&amp;stmtType=NPV"%('50000000'), "%s_NOV-2017.pdf"%('--'))</v>
      </c>
    </row>
    <row r="144" spans="1:15" x14ac:dyDescent="0.25">
      <c r="A144" s="12"/>
      <c r="B144" s="12"/>
      <c r="C144" s="12"/>
      <c r="D144" s="5" t="str">
        <f t="shared" si="19"/>
        <v>50</v>
      </c>
      <c r="E144" s="6" t="str">
        <f t="shared" si="20"/>
        <v>000</v>
      </c>
      <c r="F144" s="6" t="str">
        <f t="shared" si="21"/>
        <v>000</v>
      </c>
      <c r="G144" s="5" t="str">
        <f t="shared" si="22"/>
        <v>50000000</v>
      </c>
      <c r="H144" s="1" t="s">
        <v>646</v>
      </c>
      <c r="I144" s="1" t="s">
        <v>647</v>
      </c>
      <c r="J144" s="2" t="str">
        <f t="shared" si="23"/>
        <v>50000000</v>
      </c>
      <c r="K144" s="1" t="s">
        <v>649</v>
      </c>
      <c r="L144" s="1" t="s">
        <v>650</v>
      </c>
      <c r="M144" s="2" t="str">
        <f t="shared" si="24"/>
        <v>--</v>
      </c>
      <c r="N144" s="1" t="s">
        <v>5</v>
      </c>
      <c r="O144" s="3" t="str">
        <f t="shared" si="18"/>
        <v>NoV.retrieve("http://nycprop.nyc.gov/nycproperty/StatementSearch?bbl=%s&amp;stmtDate=20170115&amp;stmtType=NPV"%('50000000'), "%s_NOV-2017.pdf"%('--'))</v>
      </c>
    </row>
    <row r="145" spans="1:15" x14ac:dyDescent="0.25">
      <c r="A145" s="12"/>
      <c r="B145" s="12"/>
      <c r="C145" s="12"/>
      <c r="D145" s="5" t="str">
        <f t="shared" si="19"/>
        <v>50</v>
      </c>
      <c r="E145" s="6" t="str">
        <f t="shared" si="20"/>
        <v>000</v>
      </c>
      <c r="F145" s="6" t="str">
        <f t="shared" si="21"/>
        <v>000</v>
      </c>
      <c r="G145" s="5" t="str">
        <f t="shared" si="22"/>
        <v>50000000</v>
      </c>
      <c r="H145" s="1" t="s">
        <v>646</v>
      </c>
      <c r="I145" s="1" t="s">
        <v>647</v>
      </c>
      <c r="J145" s="2" t="str">
        <f t="shared" si="23"/>
        <v>50000000</v>
      </c>
      <c r="K145" s="1" t="s">
        <v>649</v>
      </c>
      <c r="L145" s="1" t="s">
        <v>650</v>
      </c>
      <c r="M145" s="2" t="str">
        <f t="shared" si="24"/>
        <v>--</v>
      </c>
      <c r="N145" s="1" t="s">
        <v>5</v>
      </c>
      <c r="O145" s="3" t="str">
        <f t="shared" ref="O145:O208" si="25">H145&amp;$C$9&amp;I145&amp;J145&amp;K145&amp;$C$9&amp;L145&amp;M145&amp;N145</f>
        <v>NoV.retrieve("http://nycprop.nyc.gov/nycproperty/StatementSearch?bbl=%s&amp;stmtDate=20170115&amp;stmtType=NPV"%('50000000'), "%s_NOV-2017.pdf"%('--'))</v>
      </c>
    </row>
    <row r="146" spans="1:15" x14ac:dyDescent="0.25">
      <c r="A146" s="12"/>
      <c r="B146" s="12"/>
      <c r="C146" s="12"/>
      <c r="D146" s="5" t="str">
        <f t="shared" si="19"/>
        <v>50</v>
      </c>
      <c r="E146" s="6" t="str">
        <f t="shared" si="20"/>
        <v>000</v>
      </c>
      <c r="F146" s="6" t="str">
        <f t="shared" si="21"/>
        <v>000</v>
      </c>
      <c r="G146" s="5" t="str">
        <f t="shared" si="22"/>
        <v>50000000</v>
      </c>
      <c r="H146" s="1" t="s">
        <v>646</v>
      </c>
      <c r="I146" s="1" t="s">
        <v>647</v>
      </c>
      <c r="J146" s="2" t="str">
        <f t="shared" si="23"/>
        <v>50000000</v>
      </c>
      <c r="K146" s="1" t="s">
        <v>649</v>
      </c>
      <c r="L146" s="1" t="s">
        <v>650</v>
      </c>
      <c r="M146" s="2" t="str">
        <f t="shared" si="24"/>
        <v>--</v>
      </c>
      <c r="N146" s="1" t="s">
        <v>5</v>
      </c>
      <c r="O146" s="3" t="str">
        <f t="shared" si="25"/>
        <v>NoV.retrieve("http://nycprop.nyc.gov/nycproperty/StatementSearch?bbl=%s&amp;stmtDate=20170115&amp;stmtType=NPV"%('50000000'), "%s_NOV-2017.pdf"%('--'))</v>
      </c>
    </row>
    <row r="147" spans="1:15" x14ac:dyDescent="0.25">
      <c r="A147" s="12"/>
      <c r="B147" s="12"/>
      <c r="C147" s="12"/>
      <c r="D147" s="5" t="str">
        <f t="shared" si="19"/>
        <v>50</v>
      </c>
      <c r="E147" s="6" t="str">
        <f t="shared" si="20"/>
        <v>000</v>
      </c>
      <c r="F147" s="6" t="str">
        <f t="shared" si="21"/>
        <v>000</v>
      </c>
      <c r="G147" s="5" t="str">
        <f t="shared" si="22"/>
        <v>50000000</v>
      </c>
      <c r="H147" s="1" t="s">
        <v>646</v>
      </c>
      <c r="I147" s="1" t="s">
        <v>647</v>
      </c>
      <c r="J147" s="2" t="str">
        <f t="shared" si="23"/>
        <v>50000000</v>
      </c>
      <c r="K147" s="1" t="s">
        <v>649</v>
      </c>
      <c r="L147" s="1" t="s">
        <v>650</v>
      </c>
      <c r="M147" s="2" t="str">
        <f t="shared" si="24"/>
        <v>--</v>
      </c>
      <c r="N147" s="1" t="s">
        <v>5</v>
      </c>
      <c r="O147" s="3" t="str">
        <f t="shared" si="25"/>
        <v>NoV.retrieve("http://nycprop.nyc.gov/nycproperty/StatementSearch?bbl=%s&amp;stmtDate=20170115&amp;stmtType=NPV"%('50000000'), "%s_NOV-2017.pdf"%('--'))</v>
      </c>
    </row>
    <row r="148" spans="1:15" x14ac:dyDescent="0.25">
      <c r="A148" s="12"/>
      <c r="B148" s="12"/>
      <c r="C148" s="12"/>
      <c r="D148" s="5" t="str">
        <f t="shared" si="19"/>
        <v>50</v>
      </c>
      <c r="E148" s="6" t="str">
        <f t="shared" si="20"/>
        <v>000</v>
      </c>
      <c r="F148" s="6" t="str">
        <f t="shared" si="21"/>
        <v>000</v>
      </c>
      <c r="G148" s="5" t="str">
        <f t="shared" si="22"/>
        <v>50000000</v>
      </c>
      <c r="H148" s="1" t="s">
        <v>646</v>
      </c>
      <c r="I148" s="1" t="s">
        <v>647</v>
      </c>
      <c r="J148" s="2" t="str">
        <f t="shared" si="23"/>
        <v>50000000</v>
      </c>
      <c r="K148" s="1" t="s">
        <v>649</v>
      </c>
      <c r="L148" s="1" t="s">
        <v>650</v>
      </c>
      <c r="M148" s="2" t="str">
        <f t="shared" si="24"/>
        <v>--</v>
      </c>
      <c r="N148" s="1" t="s">
        <v>5</v>
      </c>
      <c r="O148" s="3" t="str">
        <f t="shared" si="25"/>
        <v>NoV.retrieve("http://nycprop.nyc.gov/nycproperty/StatementSearch?bbl=%s&amp;stmtDate=20170115&amp;stmtType=NPV"%('50000000'), "%s_NOV-2017.pdf"%('--'))</v>
      </c>
    </row>
    <row r="149" spans="1:15" x14ac:dyDescent="0.25">
      <c r="A149" s="12"/>
      <c r="B149" s="12"/>
      <c r="C149" s="12"/>
      <c r="D149" s="5" t="str">
        <f t="shared" si="19"/>
        <v>50</v>
      </c>
      <c r="E149" s="6" t="str">
        <f t="shared" si="20"/>
        <v>000</v>
      </c>
      <c r="F149" s="6" t="str">
        <f t="shared" si="21"/>
        <v>000</v>
      </c>
      <c r="G149" s="5" t="str">
        <f t="shared" si="22"/>
        <v>50000000</v>
      </c>
      <c r="H149" s="1" t="s">
        <v>646</v>
      </c>
      <c r="I149" s="1" t="s">
        <v>647</v>
      </c>
      <c r="J149" s="2" t="str">
        <f t="shared" si="23"/>
        <v>50000000</v>
      </c>
      <c r="K149" s="1" t="s">
        <v>649</v>
      </c>
      <c r="L149" s="1" t="s">
        <v>650</v>
      </c>
      <c r="M149" s="2" t="str">
        <f t="shared" si="24"/>
        <v>--</v>
      </c>
      <c r="N149" s="1" t="s">
        <v>5</v>
      </c>
      <c r="O149" s="3" t="str">
        <f t="shared" si="25"/>
        <v>NoV.retrieve("http://nycprop.nyc.gov/nycproperty/StatementSearch?bbl=%s&amp;stmtDate=20170115&amp;stmtType=NPV"%('50000000'), "%s_NOV-2017.pdf"%('--'))</v>
      </c>
    </row>
    <row r="150" spans="1:15" x14ac:dyDescent="0.25">
      <c r="A150" s="12"/>
      <c r="B150" s="12"/>
      <c r="C150" s="12"/>
      <c r="D150" s="5" t="str">
        <f t="shared" si="19"/>
        <v>50</v>
      </c>
      <c r="E150" s="6" t="str">
        <f t="shared" si="20"/>
        <v>000</v>
      </c>
      <c r="F150" s="6" t="str">
        <f t="shared" si="21"/>
        <v>000</v>
      </c>
      <c r="G150" s="5" t="str">
        <f t="shared" si="22"/>
        <v>50000000</v>
      </c>
      <c r="H150" s="1" t="s">
        <v>646</v>
      </c>
      <c r="I150" s="1" t="s">
        <v>647</v>
      </c>
      <c r="J150" s="2" t="str">
        <f t="shared" si="23"/>
        <v>50000000</v>
      </c>
      <c r="K150" s="1" t="s">
        <v>649</v>
      </c>
      <c r="L150" s="1" t="s">
        <v>650</v>
      </c>
      <c r="M150" s="2" t="str">
        <f t="shared" si="24"/>
        <v>--</v>
      </c>
      <c r="N150" s="1" t="s">
        <v>5</v>
      </c>
      <c r="O150" s="3" t="str">
        <f t="shared" si="25"/>
        <v>NoV.retrieve("http://nycprop.nyc.gov/nycproperty/StatementSearch?bbl=%s&amp;stmtDate=20170115&amp;stmtType=NPV"%('50000000'), "%s_NOV-2017.pdf"%('--'))</v>
      </c>
    </row>
    <row r="151" spans="1:15" x14ac:dyDescent="0.25">
      <c r="A151" s="12"/>
      <c r="B151" s="12"/>
      <c r="C151" s="12"/>
      <c r="D151" s="5" t="str">
        <f t="shared" si="19"/>
        <v>50</v>
      </c>
      <c r="E151" s="6" t="str">
        <f t="shared" si="20"/>
        <v>000</v>
      </c>
      <c r="F151" s="6" t="str">
        <f t="shared" si="21"/>
        <v>000</v>
      </c>
      <c r="G151" s="5" t="str">
        <f t="shared" si="22"/>
        <v>50000000</v>
      </c>
      <c r="H151" s="1" t="s">
        <v>646</v>
      </c>
      <c r="I151" s="1" t="s">
        <v>647</v>
      </c>
      <c r="J151" s="2" t="str">
        <f t="shared" si="23"/>
        <v>50000000</v>
      </c>
      <c r="K151" s="1" t="s">
        <v>649</v>
      </c>
      <c r="L151" s="1" t="s">
        <v>650</v>
      </c>
      <c r="M151" s="2" t="str">
        <f t="shared" si="24"/>
        <v>--</v>
      </c>
      <c r="N151" s="1" t="s">
        <v>5</v>
      </c>
      <c r="O151" s="3" t="str">
        <f t="shared" si="25"/>
        <v>NoV.retrieve("http://nycprop.nyc.gov/nycproperty/StatementSearch?bbl=%s&amp;stmtDate=20170115&amp;stmtType=NPV"%('50000000'), "%s_NOV-2017.pdf"%('--'))</v>
      </c>
    </row>
    <row r="152" spans="1:15" x14ac:dyDescent="0.25">
      <c r="A152" s="12"/>
      <c r="B152" s="12"/>
      <c r="C152" s="12"/>
      <c r="D152" s="5" t="str">
        <f t="shared" si="19"/>
        <v>50</v>
      </c>
      <c r="E152" s="6" t="str">
        <f t="shared" si="20"/>
        <v>000</v>
      </c>
      <c r="F152" s="6" t="str">
        <f t="shared" si="21"/>
        <v>000</v>
      </c>
      <c r="G152" s="5" t="str">
        <f t="shared" si="22"/>
        <v>50000000</v>
      </c>
      <c r="H152" s="1" t="s">
        <v>646</v>
      </c>
      <c r="I152" s="1" t="s">
        <v>647</v>
      </c>
      <c r="J152" s="2" t="str">
        <f t="shared" si="23"/>
        <v>50000000</v>
      </c>
      <c r="K152" s="1" t="s">
        <v>649</v>
      </c>
      <c r="L152" s="1" t="s">
        <v>650</v>
      </c>
      <c r="M152" s="2" t="str">
        <f t="shared" si="24"/>
        <v>--</v>
      </c>
      <c r="N152" s="1" t="s">
        <v>5</v>
      </c>
      <c r="O152" s="3" t="str">
        <f t="shared" si="25"/>
        <v>NoV.retrieve("http://nycprop.nyc.gov/nycproperty/StatementSearch?bbl=%s&amp;stmtDate=20170115&amp;stmtType=NPV"%('50000000'), "%s_NOV-2017.pdf"%('--'))</v>
      </c>
    </row>
    <row r="153" spans="1:15" x14ac:dyDescent="0.25">
      <c r="A153" s="12"/>
      <c r="B153" s="12"/>
      <c r="C153" s="12"/>
      <c r="D153" s="5" t="str">
        <f t="shared" si="19"/>
        <v>50</v>
      </c>
      <c r="E153" s="6" t="str">
        <f t="shared" si="20"/>
        <v>000</v>
      </c>
      <c r="F153" s="6" t="str">
        <f t="shared" si="21"/>
        <v>000</v>
      </c>
      <c r="G153" s="5" t="str">
        <f t="shared" si="22"/>
        <v>50000000</v>
      </c>
      <c r="H153" s="1" t="s">
        <v>646</v>
      </c>
      <c r="I153" s="1" t="s">
        <v>647</v>
      </c>
      <c r="J153" s="2" t="str">
        <f t="shared" si="23"/>
        <v>50000000</v>
      </c>
      <c r="K153" s="1" t="s">
        <v>649</v>
      </c>
      <c r="L153" s="1" t="s">
        <v>650</v>
      </c>
      <c r="M153" s="2" t="str">
        <f t="shared" si="24"/>
        <v>--</v>
      </c>
      <c r="N153" s="1" t="s">
        <v>5</v>
      </c>
      <c r="O153" s="3" t="str">
        <f t="shared" si="25"/>
        <v>NoV.retrieve("http://nycprop.nyc.gov/nycproperty/StatementSearch?bbl=%s&amp;stmtDate=20170115&amp;stmtType=NPV"%('50000000'), "%s_NOV-2017.pdf"%('--'))</v>
      </c>
    </row>
    <row r="154" spans="1:15" x14ac:dyDescent="0.25">
      <c r="A154" s="12"/>
      <c r="B154" s="12"/>
      <c r="C154" s="12"/>
      <c r="D154" s="5" t="str">
        <f t="shared" si="19"/>
        <v>50</v>
      </c>
      <c r="E154" s="6" t="str">
        <f t="shared" si="20"/>
        <v>000</v>
      </c>
      <c r="F154" s="6" t="str">
        <f t="shared" si="21"/>
        <v>000</v>
      </c>
      <c r="G154" s="5" t="str">
        <f t="shared" si="22"/>
        <v>50000000</v>
      </c>
      <c r="H154" s="1" t="s">
        <v>646</v>
      </c>
      <c r="I154" s="1" t="s">
        <v>647</v>
      </c>
      <c r="J154" s="2" t="str">
        <f t="shared" si="23"/>
        <v>50000000</v>
      </c>
      <c r="K154" s="1" t="s">
        <v>649</v>
      </c>
      <c r="L154" s="1" t="s">
        <v>650</v>
      </c>
      <c r="M154" s="2" t="str">
        <f t="shared" si="24"/>
        <v>--</v>
      </c>
      <c r="N154" s="1" t="s">
        <v>5</v>
      </c>
      <c r="O154" s="3" t="str">
        <f t="shared" si="25"/>
        <v>NoV.retrieve("http://nycprop.nyc.gov/nycproperty/StatementSearch?bbl=%s&amp;stmtDate=20170115&amp;stmtType=NPV"%('50000000'), "%s_NOV-2017.pdf"%('--'))</v>
      </c>
    </row>
    <row r="155" spans="1:15" x14ac:dyDescent="0.25">
      <c r="A155" s="12"/>
      <c r="B155" s="12"/>
      <c r="C155" s="12"/>
      <c r="D155" s="5" t="str">
        <f t="shared" si="19"/>
        <v>50</v>
      </c>
      <c r="E155" s="6" t="str">
        <f t="shared" si="20"/>
        <v>000</v>
      </c>
      <c r="F155" s="6" t="str">
        <f t="shared" si="21"/>
        <v>000</v>
      </c>
      <c r="G155" s="5" t="str">
        <f t="shared" si="22"/>
        <v>50000000</v>
      </c>
      <c r="H155" s="1" t="s">
        <v>646</v>
      </c>
      <c r="I155" s="1" t="s">
        <v>647</v>
      </c>
      <c r="J155" s="2" t="str">
        <f t="shared" si="23"/>
        <v>50000000</v>
      </c>
      <c r="K155" s="1" t="s">
        <v>649</v>
      </c>
      <c r="L155" s="1" t="s">
        <v>650</v>
      </c>
      <c r="M155" s="2" t="str">
        <f t="shared" si="24"/>
        <v>--</v>
      </c>
      <c r="N155" s="1" t="s">
        <v>5</v>
      </c>
      <c r="O155" s="3" t="str">
        <f t="shared" si="25"/>
        <v>NoV.retrieve("http://nycprop.nyc.gov/nycproperty/StatementSearch?bbl=%s&amp;stmtDate=20170115&amp;stmtType=NPV"%('50000000'), "%s_NOV-2017.pdf"%('--'))</v>
      </c>
    </row>
    <row r="156" spans="1:15" x14ac:dyDescent="0.25">
      <c r="A156" s="12"/>
      <c r="B156" s="12"/>
      <c r="C156" s="12"/>
      <c r="D156" s="5" t="str">
        <f t="shared" si="19"/>
        <v>50</v>
      </c>
      <c r="E156" s="6" t="str">
        <f t="shared" si="20"/>
        <v>000</v>
      </c>
      <c r="F156" s="6" t="str">
        <f t="shared" si="21"/>
        <v>000</v>
      </c>
      <c r="G156" s="5" t="str">
        <f t="shared" si="22"/>
        <v>50000000</v>
      </c>
      <c r="H156" s="1" t="s">
        <v>646</v>
      </c>
      <c r="I156" s="1" t="s">
        <v>647</v>
      </c>
      <c r="J156" s="2" t="str">
        <f t="shared" si="23"/>
        <v>50000000</v>
      </c>
      <c r="K156" s="1" t="s">
        <v>649</v>
      </c>
      <c r="L156" s="1" t="s">
        <v>650</v>
      </c>
      <c r="M156" s="2" t="str">
        <f t="shared" si="24"/>
        <v>--</v>
      </c>
      <c r="N156" s="1" t="s">
        <v>5</v>
      </c>
      <c r="O156" s="3" t="str">
        <f t="shared" si="25"/>
        <v>NoV.retrieve("http://nycprop.nyc.gov/nycproperty/StatementSearch?bbl=%s&amp;stmtDate=20170115&amp;stmtType=NPV"%('50000000'), "%s_NOV-2017.pdf"%('--'))</v>
      </c>
    </row>
    <row r="157" spans="1:15" x14ac:dyDescent="0.25">
      <c r="A157" s="12"/>
      <c r="B157" s="12"/>
      <c r="C157" s="12"/>
      <c r="D157" s="5" t="str">
        <f t="shared" si="19"/>
        <v>50</v>
      </c>
      <c r="E157" s="6" t="str">
        <f t="shared" si="20"/>
        <v>000</v>
      </c>
      <c r="F157" s="6" t="str">
        <f t="shared" si="21"/>
        <v>000</v>
      </c>
      <c r="G157" s="5" t="str">
        <f t="shared" si="22"/>
        <v>50000000</v>
      </c>
      <c r="H157" s="1" t="s">
        <v>646</v>
      </c>
      <c r="I157" s="1" t="s">
        <v>647</v>
      </c>
      <c r="J157" s="2" t="str">
        <f t="shared" si="23"/>
        <v>50000000</v>
      </c>
      <c r="K157" s="1" t="s">
        <v>649</v>
      </c>
      <c r="L157" s="1" t="s">
        <v>650</v>
      </c>
      <c r="M157" s="2" t="str">
        <f t="shared" si="24"/>
        <v>--</v>
      </c>
      <c r="N157" s="1" t="s">
        <v>5</v>
      </c>
      <c r="O157" s="3" t="str">
        <f t="shared" si="25"/>
        <v>NoV.retrieve("http://nycprop.nyc.gov/nycproperty/StatementSearch?bbl=%s&amp;stmtDate=20170115&amp;stmtType=NPV"%('50000000'), "%s_NOV-2017.pdf"%('--'))</v>
      </c>
    </row>
    <row r="158" spans="1:15" x14ac:dyDescent="0.25">
      <c r="A158" s="12"/>
      <c r="B158" s="12"/>
      <c r="C158" s="12"/>
      <c r="D158" s="5" t="str">
        <f t="shared" si="19"/>
        <v>50</v>
      </c>
      <c r="E158" s="6" t="str">
        <f t="shared" si="20"/>
        <v>000</v>
      </c>
      <c r="F158" s="6" t="str">
        <f t="shared" si="21"/>
        <v>000</v>
      </c>
      <c r="G158" s="5" t="str">
        <f t="shared" si="22"/>
        <v>50000000</v>
      </c>
      <c r="H158" s="1" t="s">
        <v>646</v>
      </c>
      <c r="I158" s="1" t="s">
        <v>647</v>
      </c>
      <c r="J158" s="2" t="str">
        <f t="shared" si="23"/>
        <v>50000000</v>
      </c>
      <c r="K158" s="1" t="s">
        <v>649</v>
      </c>
      <c r="L158" s="1" t="s">
        <v>650</v>
      </c>
      <c r="M158" s="2" t="str">
        <f t="shared" si="24"/>
        <v>--</v>
      </c>
      <c r="N158" s="1" t="s">
        <v>5</v>
      </c>
      <c r="O158" s="3" t="str">
        <f t="shared" si="25"/>
        <v>NoV.retrieve("http://nycprop.nyc.gov/nycproperty/StatementSearch?bbl=%s&amp;stmtDate=20170115&amp;stmtType=NPV"%('50000000'), "%s_NOV-2017.pdf"%('--'))</v>
      </c>
    </row>
    <row r="159" spans="1:15" x14ac:dyDescent="0.25">
      <c r="A159" s="12"/>
      <c r="B159" s="12"/>
      <c r="C159" s="12"/>
      <c r="D159" s="5" t="str">
        <f t="shared" si="19"/>
        <v>50</v>
      </c>
      <c r="E159" s="6" t="str">
        <f t="shared" si="20"/>
        <v>000</v>
      </c>
      <c r="F159" s="6" t="str">
        <f t="shared" si="21"/>
        <v>000</v>
      </c>
      <c r="G159" s="5" t="str">
        <f t="shared" si="22"/>
        <v>50000000</v>
      </c>
      <c r="H159" s="1" t="s">
        <v>646</v>
      </c>
      <c r="I159" s="1" t="s">
        <v>647</v>
      </c>
      <c r="J159" s="2" t="str">
        <f t="shared" si="23"/>
        <v>50000000</v>
      </c>
      <c r="K159" s="1" t="s">
        <v>649</v>
      </c>
      <c r="L159" s="1" t="s">
        <v>650</v>
      </c>
      <c r="M159" s="2" t="str">
        <f t="shared" si="24"/>
        <v>--</v>
      </c>
      <c r="N159" s="1" t="s">
        <v>5</v>
      </c>
      <c r="O159" s="3" t="str">
        <f t="shared" si="25"/>
        <v>NoV.retrieve("http://nycprop.nyc.gov/nycproperty/StatementSearch?bbl=%s&amp;stmtDate=20170115&amp;stmtType=NPV"%('50000000'), "%s_NOV-2017.pdf"%('--'))</v>
      </c>
    </row>
    <row r="160" spans="1:15" x14ac:dyDescent="0.25">
      <c r="A160" s="12"/>
      <c r="B160" s="12"/>
      <c r="C160" s="12"/>
      <c r="D160" s="5" t="str">
        <f t="shared" si="19"/>
        <v>50</v>
      </c>
      <c r="E160" s="6" t="str">
        <f t="shared" si="20"/>
        <v>000</v>
      </c>
      <c r="F160" s="6" t="str">
        <f t="shared" si="21"/>
        <v>000</v>
      </c>
      <c r="G160" s="5" t="str">
        <f t="shared" si="22"/>
        <v>50000000</v>
      </c>
      <c r="H160" s="1" t="s">
        <v>646</v>
      </c>
      <c r="I160" s="1" t="s">
        <v>647</v>
      </c>
      <c r="J160" s="2" t="str">
        <f t="shared" si="23"/>
        <v>50000000</v>
      </c>
      <c r="K160" s="1" t="s">
        <v>649</v>
      </c>
      <c r="L160" s="1" t="s">
        <v>650</v>
      </c>
      <c r="M160" s="2" t="str">
        <f t="shared" si="24"/>
        <v>--</v>
      </c>
      <c r="N160" s="1" t="s">
        <v>5</v>
      </c>
      <c r="O160" s="3" t="str">
        <f t="shared" si="25"/>
        <v>NoV.retrieve("http://nycprop.nyc.gov/nycproperty/StatementSearch?bbl=%s&amp;stmtDate=20170115&amp;stmtType=NPV"%('50000000'), "%s_NOV-2017.pdf"%('--'))</v>
      </c>
    </row>
    <row r="161" spans="1:15" x14ac:dyDescent="0.25">
      <c r="A161" s="12"/>
      <c r="B161" s="12"/>
      <c r="C161" s="12"/>
      <c r="D161" s="5" t="str">
        <f t="shared" si="19"/>
        <v>50</v>
      </c>
      <c r="E161" s="6" t="str">
        <f t="shared" si="20"/>
        <v>000</v>
      </c>
      <c r="F161" s="6" t="str">
        <f t="shared" si="21"/>
        <v>000</v>
      </c>
      <c r="G161" s="5" t="str">
        <f t="shared" si="22"/>
        <v>50000000</v>
      </c>
      <c r="H161" s="1" t="s">
        <v>646</v>
      </c>
      <c r="I161" s="1" t="s">
        <v>647</v>
      </c>
      <c r="J161" s="2" t="str">
        <f t="shared" si="23"/>
        <v>50000000</v>
      </c>
      <c r="K161" s="1" t="s">
        <v>649</v>
      </c>
      <c r="L161" s="1" t="s">
        <v>650</v>
      </c>
      <c r="M161" s="2" t="str">
        <f t="shared" si="24"/>
        <v>--</v>
      </c>
      <c r="N161" s="1" t="s">
        <v>5</v>
      </c>
      <c r="O161" s="3" t="str">
        <f t="shared" si="25"/>
        <v>NoV.retrieve("http://nycprop.nyc.gov/nycproperty/StatementSearch?bbl=%s&amp;stmtDate=20170115&amp;stmtType=NPV"%('50000000'), "%s_NOV-2017.pdf"%('--'))</v>
      </c>
    </row>
    <row r="162" spans="1:15" x14ac:dyDescent="0.25">
      <c r="A162" s="12"/>
      <c r="B162" s="12"/>
      <c r="C162" s="12"/>
      <c r="D162" s="5" t="str">
        <f t="shared" si="19"/>
        <v>50</v>
      </c>
      <c r="E162" s="6" t="str">
        <f t="shared" si="20"/>
        <v>000</v>
      </c>
      <c r="F162" s="6" t="str">
        <f t="shared" si="21"/>
        <v>000</v>
      </c>
      <c r="G162" s="5" t="str">
        <f t="shared" si="22"/>
        <v>50000000</v>
      </c>
      <c r="H162" s="1" t="s">
        <v>646</v>
      </c>
      <c r="I162" s="1" t="s">
        <v>647</v>
      </c>
      <c r="J162" s="2" t="str">
        <f t="shared" si="23"/>
        <v>50000000</v>
      </c>
      <c r="K162" s="1" t="s">
        <v>649</v>
      </c>
      <c r="L162" s="1" t="s">
        <v>650</v>
      </c>
      <c r="M162" s="2" t="str">
        <f t="shared" si="24"/>
        <v>--</v>
      </c>
      <c r="N162" s="1" t="s">
        <v>5</v>
      </c>
      <c r="O162" s="3" t="str">
        <f t="shared" si="25"/>
        <v>NoV.retrieve("http://nycprop.nyc.gov/nycproperty/StatementSearch?bbl=%s&amp;stmtDate=20170115&amp;stmtType=NPV"%('50000000'), "%s_NOV-2017.pdf"%('--'))</v>
      </c>
    </row>
    <row r="163" spans="1:15" x14ac:dyDescent="0.25">
      <c r="A163" s="12"/>
      <c r="B163" s="12"/>
      <c r="C163" s="12"/>
      <c r="D163" s="5" t="str">
        <f t="shared" si="19"/>
        <v>50</v>
      </c>
      <c r="E163" s="6" t="str">
        <f t="shared" si="20"/>
        <v>000</v>
      </c>
      <c r="F163" s="6" t="str">
        <f t="shared" si="21"/>
        <v>000</v>
      </c>
      <c r="G163" s="5" t="str">
        <f t="shared" si="22"/>
        <v>50000000</v>
      </c>
      <c r="H163" s="1" t="s">
        <v>646</v>
      </c>
      <c r="I163" s="1" t="s">
        <v>647</v>
      </c>
      <c r="J163" s="2" t="str">
        <f t="shared" si="23"/>
        <v>50000000</v>
      </c>
      <c r="K163" s="1" t="s">
        <v>649</v>
      </c>
      <c r="L163" s="1" t="s">
        <v>650</v>
      </c>
      <c r="M163" s="2" t="str">
        <f t="shared" si="24"/>
        <v>--</v>
      </c>
      <c r="N163" s="1" t="s">
        <v>5</v>
      </c>
      <c r="O163" s="3" t="str">
        <f t="shared" si="25"/>
        <v>NoV.retrieve("http://nycprop.nyc.gov/nycproperty/StatementSearch?bbl=%s&amp;stmtDate=20170115&amp;stmtType=NPV"%('50000000'), "%s_NOV-2017.pdf"%('--'))</v>
      </c>
    </row>
    <row r="164" spans="1:15" x14ac:dyDescent="0.25">
      <c r="A164" s="12"/>
      <c r="B164" s="12"/>
      <c r="C164" s="12"/>
      <c r="D164" s="5" t="str">
        <f t="shared" si="19"/>
        <v>50</v>
      </c>
      <c r="E164" s="6" t="str">
        <f t="shared" si="20"/>
        <v>000</v>
      </c>
      <c r="F164" s="6" t="str">
        <f t="shared" si="21"/>
        <v>000</v>
      </c>
      <c r="G164" s="5" t="str">
        <f t="shared" si="22"/>
        <v>50000000</v>
      </c>
      <c r="H164" s="1" t="s">
        <v>646</v>
      </c>
      <c r="I164" s="1" t="s">
        <v>647</v>
      </c>
      <c r="J164" s="2" t="str">
        <f t="shared" si="23"/>
        <v>50000000</v>
      </c>
      <c r="K164" s="1" t="s">
        <v>649</v>
      </c>
      <c r="L164" s="1" t="s">
        <v>650</v>
      </c>
      <c r="M164" s="2" t="str">
        <f t="shared" si="24"/>
        <v>--</v>
      </c>
      <c r="N164" s="1" t="s">
        <v>5</v>
      </c>
      <c r="O164" s="3" t="str">
        <f t="shared" si="25"/>
        <v>NoV.retrieve("http://nycprop.nyc.gov/nycproperty/StatementSearch?bbl=%s&amp;stmtDate=20170115&amp;stmtType=NPV"%('50000000'), "%s_NOV-2017.pdf"%('--'))</v>
      </c>
    </row>
    <row r="165" spans="1:15" x14ac:dyDescent="0.25">
      <c r="A165" s="12"/>
      <c r="B165" s="12"/>
      <c r="C165" s="12"/>
      <c r="D165" s="5" t="str">
        <f t="shared" si="19"/>
        <v>50</v>
      </c>
      <c r="E165" s="6" t="str">
        <f t="shared" si="20"/>
        <v>000</v>
      </c>
      <c r="F165" s="6" t="str">
        <f t="shared" si="21"/>
        <v>000</v>
      </c>
      <c r="G165" s="5" t="str">
        <f t="shared" si="22"/>
        <v>50000000</v>
      </c>
      <c r="H165" s="1" t="s">
        <v>646</v>
      </c>
      <c r="I165" s="1" t="s">
        <v>647</v>
      </c>
      <c r="J165" s="2" t="str">
        <f t="shared" si="23"/>
        <v>50000000</v>
      </c>
      <c r="K165" s="1" t="s">
        <v>649</v>
      </c>
      <c r="L165" s="1" t="s">
        <v>650</v>
      </c>
      <c r="M165" s="2" t="str">
        <f t="shared" si="24"/>
        <v>--</v>
      </c>
      <c r="N165" s="1" t="s">
        <v>5</v>
      </c>
      <c r="O165" s="3" t="str">
        <f t="shared" si="25"/>
        <v>NoV.retrieve("http://nycprop.nyc.gov/nycproperty/StatementSearch?bbl=%s&amp;stmtDate=20170115&amp;stmtType=NPV"%('50000000'), "%s_NOV-2017.pdf"%('--'))</v>
      </c>
    </row>
    <row r="166" spans="1:15" x14ac:dyDescent="0.25">
      <c r="A166" s="12"/>
      <c r="B166" s="12"/>
      <c r="C166" s="12"/>
      <c r="D166" s="5" t="str">
        <f t="shared" si="19"/>
        <v>50</v>
      </c>
      <c r="E166" s="6" t="str">
        <f t="shared" si="20"/>
        <v>000</v>
      </c>
      <c r="F166" s="6" t="str">
        <f t="shared" si="21"/>
        <v>000</v>
      </c>
      <c r="G166" s="5" t="str">
        <f t="shared" si="22"/>
        <v>50000000</v>
      </c>
      <c r="H166" s="1" t="s">
        <v>646</v>
      </c>
      <c r="I166" s="1" t="s">
        <v>647</v>
      </c>
      <c r="J166" s="2" t="str">
        <f t="shared" si="23"/>
        <v>50000000</v>
      </c>
      <c r="K166" s="1" t="s">
        <v>649</v>
      </c>
      <c r="L166" s="1" t="s">
        <v>650</v>
      </c>
      <c r="M166" s="2" t="str">
        <f t="shared" si="24"/>
        <v>--</v>
      </c>
      <c r="N166" s="1" t="s">
        <v>5</v>
      </c>
      <c r="O166" s="3" t="str">
        <f t="shared" si="25"/>
        <v>NoV.retrieve("http://nycprop.nyc.gov/nycproperty/StatementSearch?bbl=%s&amp;stmtDate=20170115&amp;stmtType=NPV"%('50000000'), "%s_NOV-2017.pdf"%('--'))</v>
      </c>
    </row>
    <row r="167" spans="1:15" x14ac:dyDescent="0.25">
      <c r="A167" s="12"/>
      <c r="B167" s="12"/>
      <c r="C167" s="12"/>
      <c r="D167" s="5" t="str">
        <f t="shared" si="19"/>
        <v>50</v>
      </c>
      <c r="E167" s="6" t="str">
        <f t="shared" si="20"/>
        <v>000</v>
      </c>
      <c r="F167" s="6" t="str">
        <f t="shared" si="21"/>
        <v>000</v>
      </c>
      <c r="G167" s="5" t="str">
        <f t="shared" si="22"/>
        <v>50000000</v>
      </c>
      <c r="H167" s="1" t="s">
        <v>646</v>
      </c>
      <c r="I167" s="1" t="s">
        <v>647</v>
      </c>
      <c r="J167" s="2" t="str">
        <f t="shared" si="23"/>
        <v>50000000</v>
      </c>
      <c r="K167" s="1" t="s">
        <v>649</v>
      </c>
      <c r="L167" s="1" t="s">
        <v>650</v>
      </c>
      <c r="M167" s="2" t="str">
        <f t="shared" si="24"/>
        <v>--</v>
      </c>
      <c r="N167" s="1" t="s">
        <v>5</v>
      </c>
      <c r="O167" s="3" t="str">
        <f t="shared" si="25"/>
        <v>NoV.retrieve("http://nycprop.nyc.gov/nycproperty/StatementSearch?bbl=%s&amp;stmtDate=20170115&amp;stmtType=NPV"%('50000000'), "%s_NOV-2017.pdf"%('--'))</v>
      </c>
    </row>
    <row r="168" spans="1:15" x14ac:dyDescent="0.25">
      <c r="A168" s="12"/>
      <c r="B168" s="12"/>
      <c r="C168" s="12"/>
      <c r="D168" s="5" t="str">
        <f t="shared" si="19"/>
        <v>50</v>
      </c>
      <c r="E168" s="6" t="str">
        <f t="shared" si="20"/>
        <v>000</v>
      </c>
      <c r="F168" s="6" t="str">
        <f t="shared" si="21"/>
        <v>000</v>
      </c>
      <c r="G168" s="5" t="str">
        <f t="shared" si="22"/>
        <v>50000000</v>
      </c>
      <c r="H168" s="1" t="s">
        <v>646</v>
      </c>
      <c r="I168" s="1" t="s">
        <v>647</v>
      </c>
      <c r="J168" s="2" t="str">
        <f t="shared" si="23"/>
        <v>50000000</v>
      </c>
      <c r="K168" s="1" t="s">
        <v>649</v>
      </c>
      <c r="L168" s="1" t="s">
        <v>650</v>
      </c>
      <c r="M168" s="2" t="str">
        <f t="shared" si="24"/>
        <v>--</v>
      </c>
      <c r="N168" s="1" t="s">
        <v>5</v>
      </c>
      <c r="O168" s="3" t="str">
        <f t="shared" si="25"/>
        <v>NoV.retrieve("http://nycprop.nyc.gov/nycproperty/StatementSearch?bbl=%s&amp;stmtDate=20170115&amp;stmtType=NPV"%('50000000'), "%s_NOV-2017.pdf"%('--'))</v>
      </c>
    </row>
    <row r="169" spans="1:15" x14ac:dyDescent="0.25">
      <c r="A169" s="12"/>
      <c r="B169" s="12"/>
      <c r="C169" s="12"/>
      <c r="D169" s="5" t="str">
        <f t="shared" si="19"/>
        <v>50</v>
      </c>
      <c r="E169" s="6" t="str">
        <f t="shared" si="20"/>
        <v>000</v>
      </c>
      <c r="F169" s="6" t="str">
        <f t="shared" si="21"/>
        <v>000</v>
      </c>
      <c r="G169" s="5" t="str">
        <f t="shared" si="22"/>
        <v>50000000</v>
      </c>
      <c r="H169" s="1" t="s">
        <v>646</v>
      </c>
      <c r="I169" s="1" t="s">
        <v>647</v>
      </c>
      <c r="J169" s="2" t="str">
        <f t="shared" si="23"/>
        <v>50000000</v>
      </c>
      <c r="K169" s="1" t="s">
        <v>649</v>
      </c>
      <c r="L169" s="1" t="s">
        <v>650</v>
      </c>
      <c r="M169" s="2" t="str">
        <f t="shared" si="24"/>
        <v>--</v>
      </c>
      <c r="N169" s="1" t="s">
        <v>5</v>
      </c>
      <c r="O169" s="3" t="str">
        <f t="shared" si="25"/>
        <v>NoV.retrieve("http://nycprop.nyc.gov/nycproperty/StatementSearch?bbl=%s&amp;stmtDate=20170115&amp;stmtType=NPV"%('50000000'), "%s_NOV-2017.pdf"%('--'))</v>
      </c>
    </row>
    <row r="170" spans="1:15" x14ac:dyDescent="0.25">
      <c r="A170" s="12"/>
      <c r="B170" s="12"/>
      <c r="C170" s="12"/>
      <c r="D170" s="5" t="str">
        <f t="shared" si="19"/>
        <v>50</v>
      </c>
      <c r="E170" s="6" t="str">
        <f t="shared" si="20"/>
        <v>000</v>
      </c>
      <c r="F170" s="6" t="str">
        <f t="shared" si="21"/>
        <v>000</v>
      </c>
      <c r="G170" s="5" t="str">
        <f t="shared" si="22"/>
        <v>50000000</v>
      </c>
      <c r="H170" s="1" t="s">
        <v>646</v>
      </c>
      <c r="I170" s="1" t="s">
        <v>647</v>
      </c>
      <c r="J170" s="2" t="str">
        <f t="shared" si="23"/>
        <v>50000000</v>
      </c>
      <c r="K170" s="1" t="s">
        <v>649</v>
      </c>
      <c r="L170" s="1" t="s">
        <v>650</v>
      </c>
      <c r="M170" s="2" t="str">
        <f t="shared" si="24"/>
        <v>--</v>
      </c>
      <c r="N170" s="1" t="s">
        <v>5</v>
      </c>
      <c r="O170" s="3" t="str">
        <f t="shared" si="25"/>
        <v>NoV.retrieve("http://nycprop.nyc.gov/nycproperty/StatementSearch?bbl=%s&amp;stmtDate=20170115&amp;stmtType=NPV"%('50000000'), "%s_NOV-2017.pdf"%('--'))</v>
      </c>
    </row>
    <row r="171" spans="1:15" x14ac:dyDescent="0.25">
      <c r="A171" s="12"/>
      <c r="B171" s="12"/>
      <c r="C171" s="12"/>
      <c r="D171" s="5" t="str">
        <f t="shared" si="19"/>
        <v>50</v>
      </c>
      <c r="E171" s="6" t="str">
        <f t="shared" si="20"/>
        <v>000</v>
      </c>
      <c r="F171" s="6" t="str">
        <f t="shared" si="21"/>
        <v>000</v>
      </c>
      <c r="G171" s="5" t="str">
        <f t="shared" si="22"/>
        <v>50000000</v>
      </c>
      <c r="H171" s="1" t="s">
        <v>646</v>
      </c>
      <c r="I171" s="1" t="s">
        <v>647</v>
      </c>
      <c r="J171" s="2" t="str">
        <f t="shared" si="23"/>
        <v>50000000</v>
      </c>
      <c r="K171" s="1" t="s">
        <v>649</v>
      </c>
      <c r="L171" s="1" t="s">
        <v>650</v>
      </c>
      <c r="M171" s="2" t="str">
        <f t="shared" si="24"/>
        <v>--</v>
      </c>
      <c r="N171" s="1" t="s">
        <v>5</v>
      </c>
      <c r="O171" s="3" t="str">
        <f t="shared" si="25"/>
        <v>NoV.retrieve("http://nycprop.nyc.gov/nycproperty/StatementSearch?bbl=%s&amp;stmtDate=20170115&amp;stmtType=NPV"%('50000000'), "%s_NOV-2017.pdf"%('--'))</v>
      </c>
    </row>
    <row r="172" spans="1:15" x14ac:dyDescent="0.25">
      <c r="A172" s="12"/>
      <c r="B172" s="12"/>
      <c r="C172" s="12"/>
      <c r="D172" s="5" t="str">
        <f t="shared" si="19"/>
        <v>50</v>
      </c>
      <c r="E172" s="6" t="str">
        <f t="shared" si="20"/>
        <v>000</v>
      </c>
      <c r="F172" s="6" t="str">
        <f t="shared" si="21"/>
        <v>000</v>
      </c>
      <c r="G172" s="5" t="str">
        <f t="shared" si="22"/>
        <v>50000000</v>
      </c>
      <c r="H172" s="1" t="s">
        <v>646</v>
      </c>
      <c r="I172" s="1" t="s">
        <v>647</v>
      </c>
      <c r="J172" s="2" t="str">
        <f t="shared" si="23"/>
        <v>50000000</v>
      </c>
      <c r="K172" s="1" t="s">
        <v>649</v>
      </c>
      <c r="L172" s="1" t="s">
        <v>650</v>
      </c>
      <c r="M172" s="2" t="str">
        <f t="shared" si="24"/>
        <v>--</v>
      </c>
      <c r="N172" s="1" t="s">
        <v>5</v>
      </c>
      <c r="O172" s="3" t="str">
        <f t="shared" si="25"/>
        <v>NoV.retrieve("http://nycprop.nyc.gov/nycproperty/StatementSearch?bbl=%s&amp;stmtDate=20170115&amp;stmtType=NPV"%('50000000'), "%s_NOV-2017.pdf"%('--'))</v>
      </c>
    </row>
    <row r="173" spans="1:15" x14ac:dyDescent="0.25">
      <c r="A173" s="12"/>
      <c r="B173" s="12"/>
      <c r="C173" s="12"/>
      <c r="D173" s="5" t="str">
        <f t="shared" si="19"/>
        <v>50</v>
      </c>
      <c r="E173" s="6" t="str">
        <f t="shared" si="20"/>
        <v>000</v>
      </c>
      <c r="F173" s="6" t="str">
        <f t="shared" si="21"/>
        <v>000</v>
      </c>
      <c r="G173" s="5" t="str">
        <f t="shared" si="22"/>
        <v>50000000</v>
      </c>
      <c r="H173" s="1" t="s">
        <v>646</v>
      </c>
      <c r="I173" s="1" t="s">
        <v>647</v>
      </c>
      <c r="J173" s="2" t="str">
        <f t="shared" si="23"/>
        <v>50000000</v>
      </c>
      <c r="K173" s="1" t="s">
        <v>649</v>
      </c>
      <c r="L173" s="1" t="s">
        <v>650</v>
      </c>
      <c r="M173" s="2" t="str">
        <f t="shared" si="24"/>
        <v>--</v>
      </c>
      <c r="N173" s="1" t="s">
        <v>5</v>
      </c>
      <c r="O173" s="3" t="str">
        <f t="shared" si="25"/>
        <v>NoV.retrieve("http://nycprop.nyc.gov/nycproperty/StatementSearch?bbl=%s&amp;stmtDate=20170115&amp;stmtType=NPV"%('50000000'), "%s_NOV-2017.pdf"%('--'))</v>
      </c>
    </row>
    <row r="174" spans="1:15" x14ac:dyDescent="0.25">
      <c r="A174" s="12"/>
      <c r="B174" s="12"/>
      <c r="C174" s="12"/>
      <c r="D174" s="5" t="str">
        <f t="shared" si="19"/>
        <v>50</v>
      </c>
      <c r="E174" s="6" t="str">
        <f t="shared" si="20"/>
        <v>000</v>
      </c>
      <c r="F174" s="6" t="str">
        <f t="shared" si="21"/>
        <v>000</v>
      </c>
      <c r="G174" s="5" t="str">
        <f t="shared" si="22"/>
        <v>50000000</v>
      </c>
      <c r="H174" s="1" t="s">
        <v>646</v>
      </c>
      <c r="I174" s="1" t="s">
        <v>647</v>
      </c>
      <c r="J174" s="2" t="str">
        <f t="shared" si="23"/>
        <v>50000000</v>
      </c>
      <c r="K174" s="1" t="s">
        <v>649</v>
      </c>
      <c r="L174" s="1" t="s">
        <v>650</v>
      </c>
      <c r="M174" s="2" t="str">
        <f t="shared" si="24"/>
        <v>--</v>
      </c>
      <c r="N174" s="1" t="s">
        <v>5</v>
      </c>
      <c r="O174" s="3" t="str">
        <f t="shared" si="25"/>
        <v>NoV.retrieve("http://nycprop.nyc.gov/nycproperty/StatementSearch?bbl=%s&amp;stmtDate=20170115&amp;stmtType=NPV"%('50000000'), "%s_NOV-2017.pdf"%('--'))</v>
      </c>
    </row>
    <row r="175" spans="1:15" x14ac:dyDescent="0.25">
      <c r="A175" s="12"/>
      <c r="B175" s="12"/>
      <c r="C175" s="12"/>
      <c r="D175" s="5" t="str">
        <f t="shared" si="19"/>
        <v>50</v>
      </c>
      <c r="E175" s="6" t="str">
        <f t="shared" si="20"/>
        <v>000</v>
      </c>
      <c r="F175" s="6" t="str">
        <f t="shared" si="21"/>
        <v>000</v>
      </c>
      <c r="G175" s="5" t="str">
        <f t="shared" si="22"/>
        <v>50000000</v>
      </c>
      <c r="H175" s="1" t="s">
        <v>646</v>
      </c>
      <c r="I175" s="1" t="s">
        <v>647</v>
      </c>
      <c r="J175" s="2" t="str">
        <f t="shared" si="23"/>
        <v>50000000</v>
      </c>
      <c r="K175" s="1" t="s">
        <v>649</v>
      </c>
      <c r="L175" s="1" t="s">
        <v>650</v>
      </c>
      <c r="M175" s="2" t="str">
        <f t="shared" si="24"/>
        <v>--</v>
      </c>
      <c r="N175" s="1" t="s">
        <v>5</v>
      </c>
      <c r="O175" s="3" t="str">
        <f t="shared" si="25"/>
        <v>NoV.retrieve("http://nycprop.nyc.gov/nycproperty/StatementSearch?bbl=%s&amp;stmtDate=20170115&amp;stmtType=NPV"%('50000000'), "%s_NOV-2017.pdf"%('--'))</v>
      </c>
    </row>
    <row r="176" spans="1:15" x14ac:dyDescent="0.25">
      <c r="A176" s="12"/>
      <c r="B176" s="12"/>
      <c r="C176" s="12"/>
      <c r="D176" s="5" t="str">
        <f t="shared" si="19"/>
        <v>50</v>
      </c>
      <c r="E176" s="6" t="str">
        <f t="shared" si="20"/>
        <v>000</v>
      </c>
      <c r="F176" s="6" t="str">
        <f t="shared" si="21"/>
        <v>000</v>
      </c>
      <c r="G176" s="5" t="str">
        <f t="shared" si="22"/>
        <v>50000000</v>
      </c>
      <c r="H176" s="1" t="s">
        <v>646</v>
      </c>
      <c r="I176" s="1" t="s">
        <v>647</v>
      </c>
      <c r="J176" s="2" t="str">
        <f t="shared" si="23"/>
        <v>50000000</v>
      </c>
      <c r="K176" s="1" t="s">
        <v>649</v>
      </c>
      <c r="L176" s="1" t="s">
        <v>650</v>
      </c>
      <c r="M176" s="2" t="str">
        <f t="shared" si="24"/>
        <v>--</v>
      </c>
      <c r="N176" s="1" t="s">
        <v>5</v>
      </c>
      <c r="O176" s="3" t="str">
        <f t="shared" si="25"/>
        <v>NoV.retrieve("http://nycprop.nyc.gov/nycproperty/StatementSearch?bbl=%s&amp;stmtDate=20170115&amp;stmtType=NPV"%('50000000'), "%s_NOV-2017.pdf"%('--'))</v>
      </c>
    </row>
    <row r="177" spans="1:15" x14ac:dyDescent="0.25">
      <c r="A177" s="12"/>
      <c r="B177" s="12"/>
      <c r="C177" s="12"/>
      <c r="D177" s="5" t="str">
        <f t="shared" si="19"/>
        <v>50</v>
      </c>
      <c r="E177" s="6" t="str">
        <f t="shared" si="20"/>
        <v>000</v>
      </c>
      <c r="F177" s="6" t="str">
        <f t="shared" si="21"/>
        <v>000</v>
      </c>
      <c r="G177" s="5" t="str">
        <f t="shared" si="22"/>
        <v>50000000</v>
      </c>
      <c r="H177" s="1" t="s">
        <v>646</v>
      </c>
      <c r="I177" s="1" t="s">
        <v>647</v>
      </c>
      <c r="J177" s="2" t="str">
        <f t="shared" si="23"/>
        <v>50000000</v>
      </c>
      <c r="K177" s="1" t="s">
        <v>649</v>
      </c>
      <c r="L177" s="1" t="s">
        <v>650</v>
      </c>
      <c r="M177" s="2" t="str">
        <f t="shared" si="24"/>
        <v>--</v>
      </c>
      <c r="N177" s="1" t="s">
        <v>5</v>
      </c>
      <c r="O177" s="3" t="str">
        <f t="shared" si="25"/>
        <v>NoV.retrieve("http://nycprop.nyc.gov/nycproperty/StatementSearch?bbl=%s&amp;stmtDate=20170115&amp;stmtType=NPV"%('50000000'), "%s_NOV-2017.pdf"%('--'))</v>
      </c>
    </row>
    <row r="178" spans="1:15" x14ac:dyDescent="0.25">
      <c r="A178" s="12"/>
      <c r="B178" s="12"/>
      <c r="C178" s="12"/>
      <c r="D178" s="5" t="str">
        <f t="shared" si="19"/>
        <v>50</v>
      </c>
      <c r="E178" s="6" t="str">
        <f t="shared" si="20"/>
        <v>000</v>
      </c>
      <c r="F178" s="6" t="str">
        <f t="shared" si="21"/>
        <v>000</v>
      </c>
      <c r="G178" s="5" t="str">
        <f t="shared" si="22"/>
        <v>50000000</v>
      </c>
      <c r="H178" s="1" t="s">
        <v>646</v>
      </c>
      <c r="I178" s="1" t="s">
        <v>647</v>
      </c>
      <c r="J178" s="2" t="str">
        <f t="shared" si="23"/>
        <v>50000000</v>
      </c>
      <c r="K178" s="1" t="s">
        <v>649</v>
      </c>
      <c r="L178" s="1" t="s">
        <v>650</v>
      </c>
      <c r="M178" s="2" t="str">
        <f t="shared" si="24"/>
        <v>--</v>
      </c>
      <c r="N178" s="1" t="s">
        <v>5</v>
      </c>
      <c r="O178" s="3" t="str">
        <f t="shared" si="25"/>
        <v>NoV.retrieve("http://nycprop.nyc.gov/nycproperty/StatementSearch?bbl=%s&amp;stmtDate=20170115&amp;stmtType=NPV"%('50000000'), "%s_NOV-2017.pdf"%('--'))</v>
      </c>
    </row>
    <row r="179" spans="1:15" x14ac:dyDescent="0.25">
      <c r="A179" s="12"/>
      <c r="B179" s="12"/>
      <c r="C179" s="12"/>
      <c r="D179" s="5" t="str">
        <f t="shared" si="19"/>
        <v>50</v>
      </c>
      <c r="E179" s="6" t="str">
        <f t="shared" si="20"/>
        <v>000</v>
      </c>
      <c r="F179" s="6" t="str">
        <f t="shared" si="21"/>
        <v>000</v>
      </c>
      <c r="G179" s="5" t="str">
        <f t="shared" si="22"/>
        <v>50000000</v>
      </c>
      <c r="H179" s="1" t="s">
        <v>646</v>
      </c>
      <c r="I179" s="1" t="s">
        <v>647</v>
      </c>
      <c r="J179" s="2" t="str">
        <f t="shared" si="23"/>
        <v>50000000</v>
      </c>
      <c r="K179" s="1" t="s">
        <v>649</v>
      </c>
      <c r="L179" s="1" t="s">
        <v>650</v>
      </c>
      <c r="M179" s="2" t="str">
        <f t="shared" si="24"/>
        <v>--</v>
      </c>
      <c r="N179" s="1" t="s">
        <v>5</v>
      </c>
      <c r="O179" s="3" t="str">
        <f t="shared" si="25"/>
        <v>NoV.retrieve("http://nycprop.nyc.gov/nycproperty/StatementSearch?bbl=%s&amp;stmtDate=20170115&amp;stmtType=NPV"%('50000000'), "%s_NOV-2017.pdf"%('--'))</v>
      </c>
    </row>
    <row r="180" spans="1:15" x14ac:dyDescent="0.25">
      <c r="A180" s="12"/>
      <c r="B180" s="12"/>
      <c r="C180" s="12"/>
      <c r="D180" s="5" t="str">
        <f t="shared" si="19"/>
        <v>50</v>
      </c>
      <c r="E180" s="6" t="str">
        <f t="shared" si="20"/>
        <v>000</v>
      </c>
      <c r="F180" s="6" t="str">
        <f t="shared" si="21"/>
        <v>000</v>
      </c>
      <c r="G180" s="5" t="str">
        <f t="shared" si="22"/>
        <v>50000000</v>
      </c>
      <c r="H180" s="1" t="s">
        <v>646</v>
      </c>
      <c r="I180" s="1" t="s">
        <v>647</v>
      </c>
      <c r="J180" s="2" t="str">
        <f t="shared" si="23"/>
        <v>50000000</v>
      </c>
      <c r="K180" s="1" t="s">
        <v>649</v>
      </c>
      <c r="L180" s="1" t="s">
        <v>650</v>
      </c>
      <c r="M180" s="2" t="str">
        <f t="shared" si="24"/>
        <v>--</v>
      </c>
      <c r="N180" s="1" t="s">
        <v>5</v>
      </c>
      <c r="O180" s="3" t="str">
        <f t="shared" si="25"/>
        <v>NoV.retrieve("http://nycprop.nyc.gov/nycproperty/StatementSearch?bbl=%s&amp;stmtDate=20170115&amp;stmtType=NPV"%('50000000'), "%s_NOV-2017.pdf"%('--'))</v>
      </c>
    </row>
    <row r="181" spans="1:15" x14ac:dyDescent="0.25">
      <c r="A181" s="12"/>
      <c r="B181" s="12"/>
      <c r="C181" s="12"/>
      <c r="D181" s="5" t="str">
        <f t="shared" si="19"/>
        <v>50</v>
      </c>
      <c r="E181" s="6" t="str">
        <f t="shared" si="20"/>
        <v>000</v>
      </c>
      <c r="F181" s="6" t="str">
        <f t="shared" si="21"/>
        <v>000</v>
      </c>
      <c r="G181" s="5" t="str">
        <f t="shared" si="22"/>
        <v>50000000</v>
      </c>
      <c r="H181" s="1" t="s">
        <v>646</v>
      </c>
      <c r="I181" s="1" t="s">
        <v>647</v>
      </c>
      <c r="J181" s="2" t="str">
        <f t="shared" si="23"/>
        <v>50000000</v>
      </c>
      <c r="K181" s="1" t="s">
        <v>649</v>
      </c>
      <c r="L181" s="1" t="s">
        <v>650</v>
      </c>
      <c r="M181" s="2" t="str">
        <f t="shared" si="24"/>
        <v>--</v>
      </c>
      <c r="N181" s="1" t="s">
        <v>5</v>
      </c>
      <c r="O181" s="3" t="str">
        <f t="shared" si="25"/>
        <v>NoV.retrieve("http://nycprop.nyc.gov/nycproperty/StatementSearch?bbl=%s&amp;stmtDate=20170115&amp;stmtType=NPV"%('50000000'), "%s_NOV-2017.pdf"%('--'))</v>
      </c>
    </row>
    <row r="182" spans="1:15" x14ac:dyDescent="0.25">
      <c r="A182" s="12"/>
      <c r="B182" s="12"/>
      <c r="C182" s="12"/>
      <c r="D182" s="5" t="str">
        <f t="shared" si="19"/>
        <v>50</v>
      </c>
      <c r="E182" s="6" t="str">
        <f t="shared" si="20"/>
        <v>000</v>
      </c>
      <c r="F182" s="6" t="str">
        <f t="shared" si="21"/>
        <v>000</v>
      </c>
      <c r="G182" s="5" t="str">
        <f t="shared" si="22"/>
        <v>50000000</v>
      </c>
      <c r="H182" s="1" t="s">
        <v>646</v>
      </c>
      <c r="I182" s="1" t="s">
        <v>647</v>
      </c>
      <c r="J182" s="2" t="str">
        <f t="shared" si="23"/>
        <v>50000000</v>
      </c>
      <c r="K182" s="1" t="s">
        <v>649</v>
      </c>
      <c r="L182" s="1" t="s">
        <v>650</v>
      </c>
      <c r="M182" s="2" t="str">
        <f t="shared" si="24"/>
        <v>--</v>
      </c>
      <c r="N182" s="1" t="s">
        <v>5</v>
      </c>
      <c r="O182" s="3" t="str">
        <f t="shared" si="25"/>
        <v>NoV.retrieve("http://nycprop.nyc.gov/nycproperty/StatementSearch?bbl=%s&amp;stmtDate=20170115&amp;stmtType=NPV"%('50000000'), "%s_NOV-2017.pdf"%('--'))</v>
      </c>
    </row>
    <row r="183" spans="1:15" x14ac:dyDescent="0.25">
      <c r="A183" s="12"/>
      <c r="B183" s="12"/>
      <c r="C183" s="12"/>
      <c r="D183" s="5" t="str">
        <f t="shared" si="19"/>
        <v>50</v>
      </c>
      <c r="E183" s="6" t="str">
        <f t="shared" si="20"/>
        <v>000</v>
      </c>
      <c r="F183" s="6" t="str">
        <f t="shared" si="21"/>
        <v>000</v>
      </c>
      <c r="G183" s="5" t="str">
        <f t="shared" si="22"/>
        <v>50000000</v>
      </c>
      <c r="H183" s="1" t="s">
        <v>646</v>
      </c>
      <c r="I183" s="1" t="s">
        <v>647</v>
      </c>
      <c r="J183" s="2" t="str">
        <f t="shared" si="23"/>
        <v>50000000</v>
      </c>
      <c r="K183" s="1" t="s">
        <v>649</v>
      </c>
      <c r="L183" s="1" t="s">
        <v>650</v>
      </c>
      <c r="M183" s="2" t="str">
        <f t="shared" si="24"/>
        <v>--</v>
      </c>
      <c r="N183" s="1" t="s">
        <v>5</v>
      </c>
      <c r="O183" s="3" t="str">
        <f t="shared" si="25"/>
        <v>NoV.retrieve("http://nycprop.nyc.gov/nycproperty/StatementSearch?bbl=%s&amp;stmtDate=20170115&amp;stmtType=NPV"%('50000000'), "%s_NOV-2017.pdf"%('--'))</v>
      </c>
    </row>
    <row r="184" spans="1:15" x14ac:dyDescent="0.25">
      <c r="A184" s="12"/>
      <c r="B184" s="12"/>
      <c r="C184" s="12"/>
      <c r="D184" s="5" t="str">
        <f t="shared" si="19"/>
        <v>50</v>
      </c>
      <c r="E184" s="6" t="str">
        <f t="shared" si="20"/>
        <v>000</v>
      </c>
      <c r="F184" s="6" t="str">
        <f t="shared" si="21"/>
        <v>000</v>
      </c>
      <c r="G184" s="5" t="str">
        <f t="shared" si="22"/>
        <v>50000000</v>
      </c>
      <c r="H184" s="1" t="s">
        <v>646</v>
      </c>
      <c r="I184" s="1" t="s">
        <v>647</v>
      </c>
      <c r="J184" s="2" t="str">
        <f t="shared" si="23"/>
        <v>50000000</v>
      </c>
      <c r="K184" s="1" t="s">
        <v>649</v>
      </c>
      <c r="L184" s="1" t="s">
        <v>650</v>
      </c>
      <c r="M184" s="2" t="str">
        <f t="shared" si="24"/>
        <v>--</v>
      </c>
      <c r="N184" s="1" t="s">
        <v>5</v>
      </c>
      <c r="O184" s="3" t="str">
        <f t="shared" si="25"/>
        <v>NoV.retrieve("http://nycprop.nyc.gov/nycproperty/StatementSearch?bbl=%s&amp;stmtDate=20170115&amp;stmtType=NPV"%('50000000'), "%s_NOV-2017.pdf"%('--'))</v>
      </c>
    </row>
    <row r="185" spans="1:15" x14ac:dyDescent="0.25">
      <c r="A185" s="12"/>
      <c r="B185" s="12"/>
      <c r="C185" s="12"/>
      <c r="D185" s="5" t="str">
        <f t="shared" si="19"/>
        <v>50</v>
      </c>
      <c r="E185" s="6" t="str">
        <f t="shared" si="20"/>
        <v>000</v>
      </c>
      <c r="F185" s="6" t="str">
        <f t="shared" si="21"/>
        <v>000</v>
      </c>
      <c r="G185" s="5" t="str">
        <f t="shared" si="22"/>
        <v>50000000</v>
      </c>
      <c r="H185" s="1" t="s">
        <v>646</v>
      </c>
      <c r="I185" s="1" t="s">
        <v>647</v>
      </c>
      <c r="J185" s="2" t="str">
        <f t="shared" si="23"/>
        <v>50000000</v>
      </c>
      <c r="K185" s="1" t="s">
        <v>649</v>
      </c>
      <c r="L185" s="1" t="s">
        <v>650</v>
      </c>
      <c r="M185" s="2" t="str">
        <f t="shared" si="24"/>
        <v>--</v>
      </c>
      <c r="N185" s="1" t="s">
        <v>5</v>
      </c>
      <c r="O185" s="3" t="str">
        <f t="shared" si="25"/>
        <v>NoV.retrieve("http://nycprop.nyc.gov/nycproperty/StatementSearch?bbl=%s&amp;stmtDate=20170115&amp;stmtType=NPV"%('50000000'), "%s_NOV-2017.pdf"%('--'))</v>
      </c>
    </row>
    <row r="186" spans="1:15" x14ac:dyDescent="0.25">
      <c r="A186" s="12"/>
      <c r="B186" s="12"/>
      <c r="C186" s="12"/>
      <c r="D186" s="5" t="str">
        <f t="shared" si="19"/>
        <v>50</v>
      </c>
      <c r="E186" s="6" t="str">
        <f t="shared" si="20"/>
        <v>000</v>
      </c>
      <c r="F186" s="6" t="str">
        <f t="shared" si="21"/>
        <v>000</v>
      </c>
      <c r="G186" s="5" t="str">
        <f t="shared" si="22"/>
        <v>50000000</v>
      </c>
      <c r="H186" s="1" t="s">
        <v>646</v>
      </c>
      <c r="I186" s="1" t="s">
        <v>647</v>
      </c>
      <c r="J186" s="2" t="str">
        <f t="shared" si="23"/>
        <v>50000000</v>
      </c>
      <c r="K186" s="1" t="s">
        <v>649</v>
      </c>
      <c r="L186" s="1" t="s">
        <v>650</v>
      </c>
      <c r="M186" s="2" t="str">
        <f t="shared" si="24"/>
        <v>--</v>
      </c>
      <c r="N186" s="1" t="s">
        <v>5</v>
      </c>
      <c r="O186" s="3" t="str">
        <f t="shared" si="25"/>
        <v>NoV.retrieve("http://nycprop.nyc.gov/nycproperty/StatementSearch?bbl=%s&amp;stmtDate=20170115&amp;stmtType=NPV"%('50000000'), "%s_NOV-2017.pdf"%('--'))</v>
      </c>
    </row>
    <row r="187" spans="1:15" x14ac:dyDescent="0.25">
      <c r="A187" s="12"/>
      <c r="B187" s="12"/>
      <c r="C187" s="12"/>
      <c r="D187" s="5" t="str">
        <f t="shared" si="19"/>
        <v>50</v>
      </c>
      <c r="E187" s="6" t="str">
        <f t="shared" si="20"/>
        <v>000</v>
      </c>
      <c r="F187" s="6" t="str">
        <f t="shared" si="21"/>
        <v>000</v>
      </c>
      <c r="G187" s="5" t="str">
        <f t="shared" si="22"/>
        <v>50000000</v>
      </c>
      <c r="H187" s="1" t="s">
        <v>646</v>
      </c>
      <c r="I187" s="1" t="s">
        <v>647</v>
      </c>
      <c r="J187" s="2" t="str">
        <f t="shared" si="23"/>
        <v>50000000</v>
      </c>
      <c r="K187" s="1" t="s">
        <v>649</v>
      </c>
      <c r="L187" s="1" t="s">
        <v>650</v>
      </c>
      <c r="M187" s="2" t="str">
        <f t="shared" si="24"/>
        <v>--</v>
      </c>
      <c r="N187" s="1" t="s">
        <v>5</v>
      </c>
      <c r="O187" s="3" t="str">
        <f t="shared" si="25"/>
        <v>NoV.retrieve("http://nycprop.nyc.gov/nycproperty/StatementSearch?bbl=%s&amp;stmtDate=20170115&amp;stmtType=NPV"%('50000000'), "%s_NOV-2017.pdf"%('--'))</v>
      </c>
    </row>
    <row r="188" spans="1:15" x14ac:dyDescent="0.25">
      <c r="A188" s="12"/>
      <c r="B188" s="12"/>
      <c r="C188" s="12"/>
      <c r="D188" s="5" t="str">
        <f t="shared" si="19"/>
        <v>50</v>
      </c>
      <c r="E188" s="6" t="str">
        <f t="shared" si="20"/>
        <v>000</v>
      </c>
      <c r="F188" s="6" t="str">
        <f t="shared" si="21"/>
        <v>000</v>
      </c>
      <c r="G188" s="5" t="str">
        <f t="shared" si="22"/>
        <v>50000000</v>
      </c>
      <c r="H188" s="1" t="s">
        <v>646</v>
      </c>
      <c r="I188" s="1" t="s">
        <v>647</v>
      </c>
      <c r="J188" s="2" t="str">
        <f t="shared" si="23"/>
        <v>50000000</v>
      </c>
      <c r="K188" s="1" t="s">
        <v>649</v>
      </c>
      <c r="L188" s="1" t="s">
        <v>650</v>
      </c>
      <c r="M188" s="2" t="str">
        <f t="shared" si="24"/>
        <v>--</v>
      </c>
      <c r="N188" s="1" t="s">
        <v>5</v>
      </c>
      <c r="O188" s="3" t="str">
        <f t="shared" si="25"/>
        <v>NoV.retrieve("http://nycprop.nyc.gov/nycproperty/StatementSearch?bbl=%s&amp;stmtDate=20170115&amp;stmtType=NPV"%('50000000'), "%s_NOV-2017.pdf"%('--'))</v>
      </c>
    </row>
    <row r="189" spans="1:15" x14ac:dyDescent="0.25">
      <c r="A189" s="12"/>
      <c r="B189" s="12"/>
      <c r="C189" s="12"/>
      <c r="D189" s="5" t="str">
        <f t="shared" si="19"/>
        <v>50</v>
      </c>
      <c r="E189" s="6" t="str">
        <f t="shared" si="20"/>
        <v>000</v>
      </c>
      <c r="F189" s="6" t="str">
        <f t="shared" si="21"/>
        <v>000</v>
      </c>
      <c r="G189" s="5" t="str">
        <f t="shared" si="22"/>
        <v>50000000</v>
      </c>
      <c r="H189" s="1" t="s">
        <v>646</v>
      </c>
      <c r="I189" s="1" t="s">
        <v>647</v>
      </c>
      <c r="J189" s="2" t="str">
        <f t="shared" si="23"/>
        <v>50000000</v>
      </c>
      <c r="K189" s="1" t="s">
        <v>649</v>
      </c>
      <c r="L189" s="1" t="s">
        <v>650</v>
      </c>
      <c r="M189" s="2" t="str">
        <f t="shared" si="24"/>
        <v>--</v>
      </c>
      <c r="N189" s="1" t="s">
        <v>5</v>
      </c>
      <c r="O189" s="3" t="str">
        <f t="shared" si="25"/>
        <v>NoV.retrieve("http://nycprop.nyc.gov/nycproperty/StatementSearch?bbl=%s&amp;stmtDate=20170115&amp;stmtType=NPV"%('50000000'), "%s_NOV-2017.pdf"%('--'))</v>
      </c>
    </row>
    <row r="190" spans="1:15" x14ac:dyDescent="0.25">
      <c r="A190" s="12"/>
      <c r="B190" s="12"/>
      <c r="C190" s="12"/>
      <c r="D190" s="5" t="str">
        <f t="shared" ref="D190:D253" si="26">IF(A190="M","10",IF(A190="K","30",IF(A190="X","20",IF(A190="Q","40","50"))))</f>
        <v>50</v>
      </c>
      <c r="E190" s="6" t="str">
        <f t="shared" ref="E190:E253" si="27">IF(B190&lt;10,"000"&amp;B190, IF(B190&gt;999,B190,IF(B190&gt;99,"0"&amp;B190,"00"&amp;B190)))</f>
        <v>000</v>
      </c>
      <c r="F190" s="6" t="str">
        <f t="shared" ref="F190:F253" si="28">IF(C190&lt;10,"000"&amp;C190, IF(C190&gt;999,C190,IF(C190&gt;99,"0"&amp;C190,"00"&amp;C190)))</f>
        <v>000</v>
      </c>
      <c r="G190" s="5" t="str">
        <f t="shared" ref="G190:G253" si="29">D190&amp;E190&amp;F190</f>
        <v>50000000</v>
      </c>
      <c r="H190" s="1" t="s">
        <v>646</v>
      </c>
      <c r="I190" s="1" t="s">
        <v>647</v>
      </c>
      <c r="J190" s="2" t="str">
        <f t="shared" ref="J190:J253" si="30">G190</f>
        <v>50000000</v>
      </c>
      <c r="K190" s="1" t="s">
        <v>649</v>
      </c>
      <c r="L190" s="1" t="s">
        <v>650</v>
      </c>
      <c r="M190" s="2" t="str">
        <f t="shared" ref="M190:M253" si="31">A190&amp;"-"&amp;B190&amp;"-"&amp;C190</f>
        <v>--</v>
      </c>
      <c r="N190" s="1" t="s">
        <v>5</v>
      </c>
      <c r="O190" s="3" t="str">
        <f t="shared" si="25"/>
        <v>NoV.retrieve("http://nycprop.nyc.gov/nycproperty/StatementSearch?bbl=%s&amp;stmtDate=20170115&amp;stmtType=NPV"%('50000000'), "%s_NOV-2017.pdf"%('--'))</v>
      </c>
    </row>
    <row r="191" spans="1:15" x14ac:dyDescent="0.25">
      <c r="A191" s="12"/>
      <c r="B191" s="12"/>
      <c r="C191" s="12"/>
      <c r="D191" s="5" t="str">
        <f t="shared" si="26"/>
        <v>50</v>
      </c>
      <c r="E191" s="6" t="str">
        <f t="shared" si="27"/>
        <v>000</v>
      </c>
      <c r="F191" s="6" t="str">
        <f t="shared" si="28"/>
        <v>000</v>
      </c>
      <c r="G191" s="5" t="str">
        <f t="shared" si="29"/>
        <v>50000000</v>
      </c>
      <c r="H191" s="1" t="s">
        <v>646</v>
      </c>
      <c r="I191" s="1" t="s">
        <v>647</v>
      </c>
      <c r="J191" s="2" t="str">
        <f t="shared" si="30"/>
        <v>50000000</v>
      </c>
      <c r="K191" s="1" t="s">
        <v>649</v>
      </c>
      <c r="L191" s="1" t="s">
        <v>650</v>
      </c>
      <c r="M191" s="2" t="str">
        <f t="shared" si="31"/>
        <v>--</v>
      </c>
      <c r="N191" s="1" t="s">
        <v>5</v>
      </c>
      <c r="O191" s="3" t="str">
        <f t="shared" si="25"/>
        <v>NoV.retrieve("http://nycprop.nyc.gov/nycproperty/StatementSearch?bbl=%s&amp;stmtDate=20170115&amp;stmtType=NPV"%('50000000'), "%s_NOV-2017.pdf"%('--'))</v>
      </c>
    </row>
    <row r="192" spans="1:15" x14ac:dyDescent="0.25">
      <c r="A192" s="12"/>
      <c r="B192" s="12"/>
      <c r="C192" s="12"/>
      <c r="D192" s="5" t="str">
        <f t="shared" si="26"/>
        <v>50</v>
      </c>
      <c r="E192" s="6" t="str">
        <f t="shared" si="27"/>
        <v>000</v>
      </c>
      <c r="F192" s="6" t="str">
        <f t="shared" si="28"/>
        <v>000</v>
      </c>
      <c r="G192" s="5" t="str">
        <f t="shared" si="29"/>
        <v>50000000</v>
      </c>
      <c r="H192" s="1" t="s">
        <v>646</v>
      </c>
      <c r="I192" s="1" t="s">
        <v>647</v>
      </c>
      <c r="J192" s="2" t="str">
        <f t="shared" si="30"/>
        <v>50000000</v>
      </c>
      <c r="K192" s="1" t="s">
        <v>649</v>
      </c>
      <c r="L192" s="1" t="s">
        <v>650</v>
      </c>
      <c r="M192" s="2" t="str">
        <f t="shared" si="31"/>
        <v>--</v>
      </c>
      <c r="N192" s="1" t="s">
        <v>5</v>
      </c>
      <c r="O192" s="3" t="str">
        <f t="shared" si="25"/>
        <v>NoV.retrieve("http://nycprop.nyc.gov/nycproperty/StatementSearch?bbl=%s&amp;stmtDate=20170115&amp;stmtType=NPV"%('50000000'), "%s_NOV-2017.pdf"%('--'))</v>
      </c>
    </row>
    <row r="193" spans="1:15" x14ac:dyDescent="0.25">
      <c r="A193" s="12"/>
      <c r="B193" s="12"/>
      <c r="C193" s="12"/>
      <c r="D193" s="5" t="str">
        <f t="shared" si="26"/>
        <v>50</v>
      </c>
      <c r="E193" s="6" t="str">
        <f t="shared" si="27"/>
        <v>000</v>
      </c>
      <c r="F193" s="6" t="str">
        <f t="shared" si="28"/>
        <v>000</v>
      </c>
      <c r="G193" s="5" t="str">
        <f t="shared" si="29"/>
        <v>50000000</v>
      </c>
      <c r="H193" s="1" t="s">
        <v>646</v>
      </c>
      <c r="I193" s="1" t="s">
        <v>647</v>
      </c>
      <c r="J193" s="2" t="str">
        <f t="shared" si="30"/>
        <v>50000000</v>
      </c>
      <c r="K193" s="1" t="s">
        <v>649</v>
      </c>
      <c r="L193" s="1" t="s">
        <v>650</v>
      </c>
      <c r="M193" s="2" t="str">
        <f t="shared" si="31"/>
        <v>--</v>
      </c>
      <c r="N193" s="1" t="s">
        <v>5</v>
      </c>
      <c r="O193" s="3" t="str">
        <f t="shared" si="25"/>
        <v>NoV.retrieve("http://nycprop.nyc.gov/nycproperty/StatementSearch?bbl=%s&amp;stmtDate=20170115&amp;stmtType=NPV"%('50000000'), "%s_NOV-2017.pdf"%('--'))</v>
      </c>
    </row>
    <row r="194" spans="1:15" x14ac:dyDescent="0.25">
      <c r="A194" s="12"/>
      <c r="B194" s="12"/>
      <c r="C194" s="12"/>
      <c r="D194" s="5" t="str">
        <f t="shared" si="26"/>
        <v>50</v>
      </c>
      <c r="E194" s="6" t="str">
        <f t="shared" si="27"/>
        <v>000</v>
      </c>
      <c r="F194" s="6" t="str">
        <f t="shared" si="28"/>
        <v>000</v>
      </c>
      <c r="G194" s="5" t="str">
        <f t="shared" si="29"/>
        <v>50000000</v>
      </c>
      <c r="H194" s="1" t="s">
        <v>646</v>
      </c>
      <c r="I194" s="1" t="s">
        <v>647</v>
      </c>
      <c r="J194" s="2" t="str">
        <f t="shared" si="30"/>
        <v>50000000</v>
      </c>
      <c r="K194" s="1" t="s">
        <v>649</v>
      </c>
      <c r="L194" s="1" t="s">
        <v>650</v>
      </c>
      <c r="M194" s="2" t="str">
        <f t="shared" si="31"/>
        <v>--</v>
      </c>
      <c r="N194" s="1" t="s">
        <v>5</v>
      </c>
      <c r="O194" s="3" t="str">
        <f t="shared" si="25"/>
        <v>NoV.retrieve("http://nycprop.nyc.gov/nycproperty/StatementSearch?bbl=%s&amp;stmtDate=20170115&amp;stmtType=NPV"%('50000000'), "%s_NOV-2017.pdf"%('--'))</v>
      </c>
    </row>
    <row r="195" spans="1:15" x14ac:dyDescent="0.25">
      <c r="A195" s="12"/>
      <c r="B195" s="12"/>
      <c r="C195" s="12"/>
      <c r="D195" s="5" t="str">
        <f t="shared" si="26"/>
        <v>50</v>
      </c>
      <c r="E195" s="6" t="str">
        <f t="shared" si="27"/>
        <v>000</v>
      </c>
      <c r="F195" s="6" t="str">
        <f t="shared" si="28"/>
        <v>000</v>
      </c>
      <c r="G195" s="5" t="str">
        <f t="shared" si="29"/>
        <v>50000000</v>
      </c>
      <c r="H195" s="1" t="s">
        <v>646</v>
      </c>
      <c r="I195" s="1" t="s">
        <v>647</v>
      </c>
      <c r="J195" s="2" t="str">
        <f t="shared" si="30"/>
        <v>50000000</v>
      </c>
      <c r="K195" s="1" t="s">
        <v>649</v>
      </c>
      <c r="L195" s="1" t="s">
        <v>650</v>
      </c>
      <c r="M195" s="2" t="str">
        <f t="shared" si="31"/>
        <v>--</v>
      </c>
      <c r="N195" s="1" t="s">
        <v>5</v>
      </c>
      <c r="O195" s="3" t="str">
        <f t="shared" si="25"/>
        <v>NoV.retrieve("http://nycprop.nyc.gov/nycproperty/StatementSearch?bbl=%s&amp;stmtDate=20170115&amp;stmtType=NPV"%('50000000'), "%s_NOV-2017.pdf"%('--'))</v>
      </c>
    </row>
    <row r="196" spans="1:15" x14ac:dyDescent="0.25">
      <c r="A196" s="12"/>
      <c r="B196" s="12"/>
      <c r="C196" s="12"/>
      <c r="D196" s="5" t="str">
        <f t="shared" si="26"/>
        <v>50</v>
      </c>
      <c r="E196" s="6" t="str">
        <f t="shared" si="27"/>
        <v>000</v>
      </c>
      <c r="F196" s="6" t="str">
        <f t="shared" si="28"/>
        <v>000</v>
      </c>
      <c r="G196" s="5" t="str">
        <f t="shared" si="29"/>
        <v>50000000</v>
      </c>
      <c r="H196" s="1" t="s">
        <v>646</v>
      </c>
      <c r="I196" s="1" t="s">
        <v>647</v>
      </c>
      <c r="J196" s="2" t="str">
        <f t="shared" si="30"/>
        <v>50000000</v>
      </c>
      <c r="K196" s="1" t="s">
        <v>649</v>
      </c>
      <c r="L196" s="1" t="s">
        <v>650</v>
      </c>
      <c r="M196" s="2" t="str">
        <f t="shared" si="31"/>
        <v>--</v>
      </c>
      <c r="N196" s="1" t="s">
        <v>5</v>
      </c>
      <c r="O196" s="3" t="str">
        <f t="shared" si="25"/>
        <v>NoV.retrieve("http://nycprop.nyc.gov/nycproperty/StatementSearch?bbl=%s&amp;stmtDate=20170115&amp;stmtType=NPV"%('50000000'), "%s_NOV-2017.pdf"%('--'))</v>
      </c>
    </row>
    <row r="197" spans="1:15" x14ac:dyDescent="0.25">
      <c r="A197" s="12"/>
      <c r="B197" s="12"/>
      <c r="C197" s="12"/>
      <c r="D197" s="5" t="str">
        <f t="shared" si="26"/>
        <v>50</v>
      </c>
      <c r="E197" s="6" t="str">
        <f t="shared" si="27"/>
        <v>000</v>
      </c>
      <c r="F197" s="6" t="str">
        <f t="shared" si="28"/>
        <v>000</v>
      </c>
      <c r="G197" s="5" t="str">
        <f t="shared" si="29"/>
        <v>50000000</v>
      </c>
      <c r="H197" s="1" t="s">
        <v>646</v>
      </c>
      <c r="I197" s="1" t="s">
        <v>647</v>
      </c>
      <c r="J197" s="2" t="str">
        <f t="shared" si="30"/>
        <v>50000000</v>
      </c>
      <c r="K197" s="1" t="s">
        <v>649</v>
      </c>
      <c r="L197" s="1" t="s">
        <v>650</v>
      </c>
      <c r="M197" s="2" t="str">
        <f t="shared" si="31"/>
        <v>--</v>
      </c>
      <c r="N197" s="1" t="s">
        <v>5</v>
      </c>
      <c r="O197" s="3" t="str">
        <f t="shared" si="25"/>
        <v>NoV.retrieve("http://nycprop.nyc.gov/nycproperty/StatementSearch?bbl=%s&amp;stmtDate=20170115&amp;stmtType=NPV"%('50000000'), "%s_NOV-2017.pdf"%('--'))</v>
      </c>
    </row>
    <row r="198" spans="1:15" x14ac:dyDescent="0.25">
      <c r="A198" s="12"/>
      <c r="B198" s="12"/>
      <c r="C198" s="12"/>
      <c r="D198" s="5" t="str">
        <f t="shared" si="26"/>
        <v>50</v>
      </c>
      <c r="E198" s="6" t="str">
        <f t="shared" si="27"/>
        <v>000</v>
      </c>
      <c r="F198" s="6" t="str">
        <f t="shared" si="28"/>
        <v>000</v>
      </c>
      <c r="G198" s="5" t="str">
        <f t="shared" si="29"/>
        <v>50000000</v>
      </c>
      <c r="H198" s="1" t="s">
        <v>646</v>
      </c>
      <c r="I198" s="1" t="s">
        <v>647</v>
      </c>
      <c r="J198" s="2" t="str">
        <f t="shared" si="30"/>
        <v>50000000</v>
      </c>
      <c r="K198" s="1" t="s">
        <v>649</v>
      </c>
      <c r="L198" s="1" t="s">
        <v>650</v>
      </c>
      <c r="M198" s="2" t="str">
        <f t="shared" si="31"/>
        <v>--</v>
      </c>
      <c r="N198" s="1" t="s">
        <v>5</v>
      </c>
      <c r="O198" s="3" t="str">
        <f t="shared" si="25"/>
        <v>NoV.retrieve("http://nycprop.nyc.gov/nycproperty/StatementSearch?bbl=%s&amp;stmtDate=20170115&amp;stmtType=NPV"%('50000000'), "%s_NOV-2017.pdf"%('--'))</v>
      </c>
    </row>
    <row r="199" spans="1:15" x14ac:dyDescent="0.25">
      <c r="A199" s="12"/>
      <c r="B199" s="12"/>
      <c r="C199" s="12"/>
      <c r="D199" s="5" t="str">
        <f t="shared" si="26"/>
        <v>50</v>
      </c>
      <c r="E199" s="6" t="str">
        <f t="shared" si="27"/>
        <v>000</v>
      </c>
      <c r="F199" s="6" t="str">
        <f t="shared" si="28"/>
        <v>000</v>
      </c>
      <c r="G199" s="5" t="str">
        <f t="shared" si="29"/>
        <v>50000000</v>
      </c>
      <c r="H199" s="1" t="s">
        <v>646</v>
      </c>
      <c r="I199" s="1" t="s">
        <v>647</v>
      </c>
      <c r="J199" s="2" t="str">
        <f t="shared" si="30"/>
        <v>50000000</v>
      </c>
      <c r="K199" s="1" t="s">
        <v>649</v>
      </c>
      <c r="L199" s="1" t="s">
        <v>650</v>
      </c>
      <c r="M199" s="2" t="str">
        <f t="shared" si="31"/>
        <v>--</v>
      </c>
      <c r="N199" s="1" t="s">
        <v>5</v>
      </c>
      <c r="O199" s="3" t="str">
        <f t="shared" si="25"/>
        <v>NoV.retrieve("http://nycprop.nyc.gov/nycproperty/StatementSearch?bbl=%s&amp;stmtDate=20170115&amp;stmtType=NPV"%('50000000'), "%s_NOV-2017.pdf"%('--'))</v>
      </c>
    </row>
    <row r="200" spans="1:15" x14ac:dyDescent="0.25">
      <c r="A200" s="12"/>
      <c r="B200" s="12"/>
      <c r="C200" s="12"/>
      <c r="D200" s="5" t="str">
        <f t="shared" si="26"/>
        <v>50</v>
      </c>
      <c r="E200" s="6" t="str">
        <f t="shared" si="27"/>
        <v>000</v>
      </c>
      <c r="F200" s="6" t="str">
        <f t="shared" si="28"/>
        <v>000</v>
      </c>
      <c r="G200" s="5" t="str">
        <f t="shared" si="29"/>
        <v>50000000</v>
      </c>
      <c r="H200" s="1" t="s">
        <v>646</v>
      </c>
      <c r="I200" s="1" t="s">
        <v>647</v>
      </c>
      <c r="J200" s="2" t="str">
        <f t="shared" si="30"/>
        <v>50000000</v>
      </c>
      <c r="K200" s="1" t="s">
        <v>649</v>
      </c>
      <c r="L200" s="1" t="s">
        <v>650</v>
      </c>
      <c r="M200" s="2" t="str">
        <f t="shared" si="31"/>
        <v>--</v>
      </c>
      <c r="N200" s="1" t="s">
        <v>5</v>
      </c>
      <c r="O200" s="3" t="str">
        <f t="shared" si="25"/>
        <v>NoV.retrieve("http://nycprop.nyc.gov/nycproperty/StatementSearch?bbl=%s&amp;stmtDate=20170115&amp;stmtType=NPV"%('50000000'), "%s_NOV-2017.pdf"%('--'))</v>
      </c>
    </row>
    <row r="201" spans="1:15" x14ac:dyDescent="0.25">
      <c r="A201" s="12"/>
      <c r="B201" s="12"/>
      <c r="C201" s="12"/>
      <c r="D201" s="5" t="str">
        <f t="shared" si="26"/>
        <v>50</v>
      </c>
      <c r="E201" s="6" t="str">
        <f t="shared" si="27"/>
        <v>000</v>
      </c>
      <c r="F201" s="6" t="str">
        <f t="shared" si="28"/>
        <v>000</v>
      </c>
      <c r="G201" s="5" t="str">
        <f t="shared" si="29"/>
        <v>50000000</v>
      </c>
      <c r="H201" s="1" t="s">
        <v>646</v>
      </c>
      <c r="I201" s="1" t="s">
        <v>647</v>
      </c>
      <c r="J201" s="2" t="str">
        <f t="shared" si="30"/>
        <v>50000000</v>
      </c>
      <c r="K201" s="1" t="s">
        <v>649</v>
      </c>
      <c r="L201" s="1" t="s">
        <v>650</v>
      </c>
      <c r="M201" s="2" t="str">
        <f t="shared" si="31"/>
        <v>--</v>
      </c>
      <c r="N201" s="1" t="s">
        <v>5</v>
      </c>
      <c r="O201" s="3" t="str">
        <f t="shared" si="25"/>
        <v>NoV.retrieve("http://nycprop.nyc.gov/nycproperty/StatementSearch?bbl=%s&amp;stmtDate=20170115&amp;stmtType=NPV"%('50000000'), "%s_NOV-2017.pdf"%('--'))</v>
      </c>
    </row>
    <row r="202" spans="1:15" x14ac:dyDescent="0.25">
      <c r="A202" s="12"/>
      <c r="B202" s="12"/>
      <c r="C202" s="12"/>
      <c r="D202" s="5" t="str">
        <f t="shared" si="26"/>
        <v>50</v>
      </c>
      <c r="E202" s="6" t="str">
        <f t="shared" si="27"/>
        <v>000</v>
      </c>
      <c r="F202" s="6" t="str">
        <f t="shared" si="28"/>
        <v>000</v>
      </c>
      <c r="G202" s="5" t="str">
        <f t="shared" si="29"/>
        <v>50000000</v>
      </c>
      <c r="H202" s="1" t="s">
        <v>646</v>
      </c>
      <c r="I202" s="1" t="s">
        <v>647</v>
      </c>
      <c r="J202" s="2" t="str">
        <f t="shared" si="30"/>
        <v>50000000</v>
      </c>
      <c r="K202" s="1" t="s">
        <v>649</v>
      </c>
      <c r="L202" s="1" t="s">
        <v>650</v>
      </c>
      <c r="M202" s="2" t="str">
        <f t="shared" si="31"/>
        <v>--</v>
      </c>
      <c r="N202" s="1" t="s">
        <v>5</v>
      </c>
      <c r="O202" s="3" t="str">
        <f t="shared" si="25"/>
        <v>NoV.retrieve("http://nycprop.nyc.gov/nycproperty/StatementSearch?bbl=%s&amp;stmtDate=20170115&amp;stmtType=NPV"%('50000000'), "%s_NOV-2017.pdf"%('--'))</v>
      </c>
    </row>
    <row r="203" spans="1:15" x14ac:dyDescent="0.25">
      <c r="A203" s="12"/>
      <c r="B203" s="12"/>
      <c r="C203" s="12"/>
      <c r="D203" s="5" t="str">
        <f t="shared" si="26"/>
        <v>50</v>
      </c>
      <c r="E203" s="6" t="str">
        <f t="shared" si="27"/>
        <v>000</v>
      </c>
      <c r="F203" s="6" t="str">
        <f t="shared" si="28"/>
        <v>000</v>
      </c>
      <c r="G203" s="5" t="str">
        <f t="shared" si="29"/>
        <v>50000000</v>
      </c>
      <c r="H203" s="1" t="s">
        <v>646</v>
      </c>
      <c r="I203" s="1" t="s">
        <v>647</v>
      </c>
      <c r="J203" s="2" t="str">
        <f t="shared" si="30"/>
        <v>50000000</v>
      </c>
      <c r="K203" s="1" t="s">
        <v>649</v>
      </c>
      <c r="L203" s="1" t="s">
        <v>650</v>
      </c>
      <c r="M203" s="2" t="str">
        <f t="shared" si="31"/>
        <v>--</v>
      </c>
      <c r="N203" s="1" t="s">
        <v>5</v>
      </c>
      <c r="O203" s="3" t="str">
        <f t="shared" si="25"/>
        <v>NoV.retrieve("http://nycprop.nyc.gov/nycproperty/StatementSearch?bbl=%s&amp;stmtDate=20170115&amp;stmtType=NPV"%('50000000'), "%s_NOV-2017.pdf"%('--'))</v>
      </c>
    </row>
    <row r="204" spans="1:15" x14ac:dyDescent="0.25">
      <c r="A204" s="12"/>
      <c r="B204" s="12"/>
      <c r="C204" s="12"/>
      <c r="D204" s="5" t="str">
        <f t="shared" si="26"/>
        <v>50</v>
      </c>
      <c r="E204" s="6" t="str">
        <f t="shared" si="27"/>
        <v>000</v>
      </c>
      <c r="F204" s="6" t="str">
        <f t="shared" si="28"/>
        <v>000</v>
      </c>
      <c r="G204" s="5" t="str">
        <f t="shared" si="29"/>
        <v>50000000</v>
      </c>
      <c r="H204" s="1" t="s">
        <v>646</v>
      </c>
      <c r="I204" s="1" t="s">
        <v>647</v>
      </c>
      <c r="J204" s="2" t="str">
        <f t="shared" si="30"/>
        <v>50000000</v>
      </c>
      <c r="K204" s="1" t="s">
        <v>649</v>
      </c>
      <c r="L204" s="1" t="s">
        <v>650</v>
      </c>
      <c r="M204" s="2" t="str">
        <f t="shared" si="31"/>
        <v>--</v>
      </c>
      <c r="N204" s="1" t="s">
        <v>5</v>
      </c>
      <c r="O204" s="3" t="str">
        <f t="shared" si="25"/>
        <v>NoV.retrieve("http://nycprop.nyc.gov/nycproperty/StatementSearch?bbl=%s&amp;stmtDate=20170115&amp;stmtType=NPV"%('50000000'), "%s_NOV-2017.pdf"%('--'))</v>
      </c>
    </row>
    <row r="205" spans="1:15" x14ac:dyDescent="0.25">
      <c r="A205" s="12"/>
      <c r="B205" s="12"/>
      <c r="C205" s="12"/>
      <c r="D205" s="5" t="str">
        <f t="shared" si="26"/>
        <v>50</v>
      </c>
      <c r="E205" s="6" t="str">
        <f t="shared" si="27"/>
        <v>000</v>
      </c>
      <c r="F205" s="6" t="str">
        <f t="shared" si="28"/>
        <v>000</v>
      </c>
      <c r="G205" s="5" t="str">
        <f t="shared" si="29"/>
        <v>50000000</v>
      </c>
      <c r="H205" s="1" t="s">
        <v>646</v>
      </c>
      <c r="I205" s="1" t="s">
        <v>647</v>
      </c>
      <c r="J205" s="2" t="str">
        <f t="shared" si="30"/>
        <v>50000000</v>
      </c>
      <c r="K205" s="1" t="s">
        <v>649</v>
      </c>
      <c r="L205" s="1" t="s">
        <v>650</v>
      </c>
      <c r="M205" s="2" t="str">
        <f t="shared" si="31"/>
        <v>--</v>
      </c>
      <c r="N205" s="1" t="s">
        <v>5</v>
      </c>
      <c r="O205" s="3" t="str">
        <f t="shared" si="25"/>
        <v>NoV.retrieve("http://nycprop.nyc.gov/nycproperty/StatementSearch?bbl=%s&amp;stmtDate=20170115&amp;stmtType=NPV"%('50000000'), "%s_NOV-2017.pdf"%('--'))</v>
      </c>
    </row>
    <row r="206" spans="1:15" x14ac:dyDescent="0.25">
      <c r="A206" s="12"/>
      <c r="B206" s="12"/>
      <c r="C206" s="12"/>
      <c r="D206" s="5" t="str">
        <f t="shared" si="26"/>
        <v>50</v>
      </c>
      <c r="E206" s="6" t="str">
        <f t="shared" si="27"/>
        <v>000</v>
      </c>
      <c r="F206" s="6" t="str">
        <f t="shared" si="28"/>
        <v>000</v>
      </c>
      <c r="G206" s="5" t="str">
        <f t="shared" si="29"/>
        <v>50000000</v>
      </c>
      <c r="H206" s="1" t="s">
        <v>646</v>
      </c>
      <c r="I206" s="1" t="s">
        <v>647</v>
      </c>
      <c r="J206" s="2" t="str">
        <f t="shared" si="30"/>
        <v>50000000</v>
      </c>
      <c r="K206" s="1" t="s">
        <v>649</v>
      </c>
      <c r="L206" s="1" t="s">
        <v>650</v>
      </c>
      <c r="M206" s="2" t="str">
        <f t="shared" si="31"/>
        <v>--</v>
      </c>
      <c r="N206" s="1" t="s">
        <v>5</v>
      </c>
      <c r="O206" s="3" t="str">
        <f t="shared" si="25"/>
        <v>NoV.retrieve("http://nycprop.nyc.gov/nycproperty/StatementSearch?bbl=%s&amp;stmtDate=20170115&amp;stmtType=NPV"%('50000000'), "%s_NOV-2017.pdf"%('--'))</v>
      </c>
    </row>
    <row r="207" spans="1:15" x14ac:dyDescent="0.25">
      <c r="A207" s="12"/>
      <c r="B207" s="12"/>
      <c r="C207" s="12"/>
      <c r="D207" s="5" t="str">
        <f t="shared" si="26"/>
        <v>50</v>
      </c>
      <c r="E207" s="6" t="str">
        <f t="shared" si="27"/>
        <v>000</v>
      </c>
      <c r="F207" s="6" t="str">
        <f t="shared" si="28"/>
        <v>000</v>
      </c>
      <c r="G207" s="5" t="str">
        <f t="shared" si="29"/>
        <v>50000000</v>
      </c>
      <c r="H207" s="1" t="s">
        <v>646</v>
      </c>
      <c r="I207" s="1" t="s">
        <v>647</v>
      </c>
      <c r="J207" s="2" t="str">
        <f t="shared" si="30"/>
        <v>50000000</v>
      </c>
      <c r="K207" s="1" t="s">
        <v>649</v>
      </c>
      <c r="L207" s="1" t="s">
        <v>650</v>
      </c>
      <c r="M207" s="2" t="str">
        <f t="shared" si="31"/>
        <v>--</v>
      </c>
      <c r="N207" s="1" t="s">
        <v>5</v>
      </c>
      <c r="O207" s="3" t="str">
        <f t="shared" si="25"/>
        <v>NoV.retrieve("http://nycprop.nyc.gov/nycproperty/StatementSearch?bbl=%s&amp;stmtDate=20170115&amp;stmtType=NPV"%('50000000'), "%s_NOV-2017.pdf"%('--'))</v>
      </c>
    </row>
    <row r="208" spans="1:15" x14ac:dyDescent="0.25">
      <c r="A208" s="12"/>
      <c r="B208" s="12"/>
      <c r="C208" s="12"/>
      <c r="D208" s="5" t="str">
        <f t="shared" si="26"/>
        <v>50</v>
      </c>
      <c r="E208" s="6" t="str">
        <f t="shared" si="27"/>
        <v>000</v>
      </c>
      <c r="F208" s="6" t="str">
        <f t="shared" si="28"/>
        <v>000</v>
      </c>
      <c r="G208" s="5" t="str">
        <f t="shared" si="29"/>
        <v>50000000</v>
      </c>
      <c r="H208" s="1" t="s">
        <v>646</v>
      </c>
      <c r="I208" s="1" t="s">
        <v>647</v>
      </c>
      <c r="J208" s="2" t="str">
        <f t="shared" si="30"/>
        <v>50000000</v>
      </c>
      <c r="K208" s="1" t="s">
        <v>649</v>
      </c>
      <c r="L208" s="1" t="s">
        <v>650</v>
      </c>
      <c r="M208" s="2" t="str">
        <f t="shared" si="31"/>
        <v>--</v>
      </c>
      <c r="N208" s="1" t="s">
        <v>5</v>
      </c>
      <c r="O208" s="3" t="str">
        <f t="shared" si="25"/>
        <v>NoV.retrieve("http://nycprop.nyc.gov/nycproperty/StatementSearch?bbl=%s&amp;stmtDate=20170115&amp;stmtType=NPV"%('50000000'), "%s_NOV-2017.pdf"%('--'))</v>
      </c>
    </row>
    <row r="209" spans="1:15" x14ac:dyDescent="0.25">
      <c r="A209" s="12"/>
      <c r="B209" s="12"/>
      <c r="C209" s="12"/>
      <c r="D209" s="5" t="str">
        <f t="shared" si="26"/>
        <v>50</v>
      </c>
      <c r="E209" s="6" t="str">
        <f t="shared" si="27"/>
        <v>000</v>
      </c>
      <c r="F209" s="6" t="str">
        <f t="shared" si="28"/>
        <v>000</v>
      </c>
      <c r="G209" s="5" t="str">
        <f t="shared" si="29"/>
        <v>50000000</v>
      </c>
      <c r="H209" s="1" t="s">
        <v>646</v>
      </c>
      <c r="I209" s="1" t="s">
        <v>647</v>
      </c>
      <c r="J209" s="2" t="str">
        <f t="shared" si="30"/>
        <v>50000000</v>
      </c>
      <c r="K209" s="1" t="s">
        <v>649</v>
      </c>
      <c r="L209" s="1" t="s">
        <v>650</v>
      </c>
      <c r="M209" s="2" t="str">
        <f t="shared" si="31"/>
        <v>--</v>
      </c>
      <c r="N209" s="1" t="s">
        <v>5</v>
      </c>
      <c r="O209" s="3" t="str">
        <f t="shared" ref="O209:O272" si="32">H209&amp;$C$9&amp;I209&amp;J209&amp;K209&amp;$C$9&amp;L209&amp;M209&amp;N209</f>
        <v>NoV.retrieve("http://nycprop.nyc.gov/nycproperty/StatementSearch?bbl=%s&amp;stmtDate=20170115&amp;stmtType=NPV"%('50000000'), "%s_NOV-2017.pdf"%('--'))</v>
      </c>
    </row>
    <row r="210" spans="1:15" x14ac:dyDescent="0.25">
      <c r="A210" s="12"/>
      <c r="B210" s="12"/>
      <c r="C210" s="12"/>
      <c r="D210" s="5" t="str">
        <f t="shared" si="26"/>
        <v>50</v>
      </c>
      <c r="E210" s="6" t="str">
        <f t="shared" si="27"/>
        <v>000</v>
      </c>
      <c r="F210" s="6" t="str">
        <f t="shared" si="28"/>
        <v>000</v>
      </c>
      <c r="G210" s="5" t="str">
        <f t="shared" si="29"/>
        <v>50000000</v>
      </c>
      <c r="H210" s="1" t="s">
        <v>646</v>
      </c>
      <c r="I210" s="1" t="s">
        <v>647</v>
      </c>
      <c r="J210" s="2" t="str">
        <f t="shared" si="30"/>
        <v>50000000</v>
      </c>
      <c r="K210" s="1" t="s">
        <v>649</v>
      </c>
      <c r="L210" s="1" t="s">
        <v>650</v>
      </c>
      <c r="M210" s="2" t="str">
        <f t="shared" si="31"/>
        <v>--</v>
      </c>
      <c r="N210" s="1" t="s">
        <v>5</v>
      </c>
      <c r="O210" s="3" t="str">
        <f t="shared" si="32"/>
        <v>NoV.retrieve("http://nycprop.nyc.gov/nycproperty/StatementSearch?bbl=%s&amp;stmtDate=20170115&amp;stmtType=NPV"%('50000000'), "%s_NOV-2017.pdf"%('--'))</v>
      </c>
    </row>
    <row r="211" spans="1:15" x14ac:dyDescent="0.25">
      <c r="A211" s="12"/>
      <c r="B211" s="12"/>
      <c r="C211" s="12"/>
      <c r="D211" s="5" t="str">
        <f t="shared" si="26"/>
        <v>50</v>
      </c>
      <c r="E211" s="6" t="str">
        <f t="shared" si="27"/>
        <v>000</v>
      </c>
      <c r="F211" s="6" t="str">
        <f t="shared" si="28"/>
        <v>000</v>
      </c>
      <c r="G211" s="5" t="str">
        <f t="shared" si="29"/>
        <v>50000000</v>
      </c>
      <c r="H211" s="1" t="s">
        <v>646</v>
      </c>
      <c r="I211" s="1" t="s">
        <v>647</v>
      </c>
      <c r="J211" s="2" t="str">
        <f t="shared" si="30"/>
        <v>50000000</v>
      </c>
      <c r="K211" s="1" t="s">
        <v>649</v>
      </c>
      <c r="L211" s="1" t="s">
        <v>650</v>
      </c>
      <c r="M211" s="2" t="str">
        <f t="shared" si="31"/>
        <v>--</v>
      </c>
      <c r="N211" s="1" t="s">
        <v>5</v>
      </c>
      <c r="O211" s="3" t="str">
        <f t="shared" si="32"/>
        <v>NoV.retrieve("http://nycprop.nyc.gov/nycproperty/StatementSearch?bbl=%s&amp;stmtDate=20170115&amp;stmtType=NPV"%('50000000'), "%s_NOV-2017.pdf"%('--'))</v>
      </c>
    </row>
    <row r="212" spans="1:15" x14ac:dyDescent="0.25">
      <c r="A212" s="12"/>
      <c r="B212" s="12"/>
      <c r="C212" s="12"/>
      <c r="D212" s="5" t="str">
        <f t="shared" si="26"/>
        <v>50</v>
      </c>
      <c r="E212" s="6" t="str">
        <f t="shared" si="27"/>
        <v>000</v>
      </c>
      <c r="F212" s="6" t="str">
        <f t="shared" si="28"/>
        <v>000</v>
      </c>
      <c r="G212" s="5" t="str">
        <f t="shared" si="29"/>
        <v>50000000</v>
      </c>
      <c r="H212" s="1" t="s">
        <v>646</v>
      </c>
      <c r="I212" s="1" t="s">
        <v>647</v>
      </c>
      <c r="J212" s="2" t="str">
        <f t="shared" si="30"/>
        <v>50000000</v>
      </c>
      <c r="K212" s="1" t="s">
        <v>649</v>
      </c>
      <c r="L212" s="1" t="s">
        <v>650</v>
      </c>
      <c r="M212" s="2" t="str">
        <f t="shared" si="31"/>
        <v>--</v>
      </c>
      <c r="N212" s="1" t="s">
        <v>5</v>
      </c>
      <c r="O212" s="3" t="str">
        <f t="shared" si="32"/>
        <v>NoV.retrieve("http://nycprop.nyc.gov/nycproperty/StatementSearch?bbl=%s&amp;stmtDate=20170115&amp;stmtType=NPV"%('50000000'), "%s_NOV-2017.pdf"%('--'))</v>
      </c>
    </row>
    <row r="213" spans="1:15" x14ac:dyDescent="0.25">
      <c r="A213" s="12"/>
      <c r="B213" s="12"/>
      <c r="C213" s="12"/>
      <c r="D213" s="5" t="str">
        <f t="shared" si="26"/>
        <v>50</v>
      </c>
      <c r="E213" s="6" t="str">
        <f t="shared" si="27"/>
        <v>000</v>
      </c>
      <c r="F213" s="6" t="str">
        <f t="shared" si="28"/>
        <v>000</v>
      </c>
      <c r="G213" s="5" t="str">
        <f t="shared" si="29"/>
        <v>50000000</v>
      </c>
      <c r="H213" s="1" t="s">
        <v>646</v>
      </c>
      <c r="I213" s="1" t="s">
        <v>647</v>
      </c>
      <c r="J213" s="2" t="str">
        <f t="shared" si="30"/>
        <v>50000000</v>
      </c>
      <c r="K213" s="1" t="s">
        <v>649</v>
      </c>
      <c r="L213" s="1" t="s">
        <v>650</v>
      </c>
      <c r="M213" s="2" t="str">
        <f t="shared" si="31"/>
        <v>--</v>
      </c>
      <c r="N213" s="1" t="s">
        <v>5</v>
      </c>
      <c r="O213" s="3" t="str">
        <f t="shared" si="32"/>
        <v>NoV.retrieve("http://nycprop.nyc.gov/nycproperty/StatementSearch?bbl=%s&amp;stmtDate=20170115&amp;stmtType=NPV"%('50000000'), "%s_NOV-2017.pdf"%('--'))</v>
      </c>
    </row>
    <row r="214" spans="1:15" x14ac:dyDescent="0.25">
      <c r="A214" s="12"/>
      <c r="B214" s="12"/>
      <c r="C214" s="12"/>
      <c r="D214" s="5" t="str">
        <f t="shared" si="26"/>
        <v>50</v>
      </c>
      <c r="E214" s="6" t="str">
        <f t="shared" si="27"/>
        <v>000</v>
      </c>
      <c r="F214" s="6" t="str">
        <f t="shared" si="28"/>
        <v>000</v>
      </c>
      <c r="G214" s="5" t="str">
        <f t="shared" si="29"/>
        <v>50000000</v>
      </c>
      <c r="H214" s="1" t="s">
        <v>646</v>
      </c>
      <c r="I214" s="1" t="s">
        <v>647</v>
      </c>
      <c r="J214" s="2" t="str">
        <f t="shared" si="30"/>
        <v>50000000</v>
      </c>
      <c r="K214" s="1" t="s">
        <v>649</v>
      </c>
      <c r="L214" s="1" t="s">
        <v>650</v>
      </c>
      <c r="M214" s="2" t="str">
        <f t="shared" si="31"/>
        <v>--</v>
      </c>
      <c r="N214" s="1" t="s">
        <v>5</v>
      </c>
      <c r="O214" s="3" t="str">
        <f t="shared" si="32"/>
        <v>NoV.retrieve("http://nycprop.nyc.gov/nycproperty/StatementSearch?bbl=%s&amp;stmtDate=20170115&amp;stmtType=NPV"%('50000000'), "%s_NOV-2017.pdf"%('--'))</v>
      </c>
    </row>
    <row r="215" spans="1:15" x14ac:dyDescent="0.25">
      <c r="A215" s="12"/>
      <c r="B215" s="12"/>
      <c r="C215" s="12"/>
      <c r="D215" s="5" t="str">
        <f t="shared" si="26"/>
        <v>50</v>
      </c>
      <c r="E215" s="6" t="str">
        <f t="shared" si="27"/>
        <v>000</v>
      </c>
      <c r="F215" s="6" t="str">
        <f t="shared" si="28"/>
        <v>000</v>
      </c>
      <c r="G215" s="5" t="str">
        <f t="shared" si="29"/>
        <v>50000000</v>
      </c>
      <c r="H215" s="1" t="s">
        <v>646</v>
      </c>
      <c r="I215" s="1" t="s">
        <v>647</v>
      </c>
      <c r="J215" s="2" t="str">
        <f t="shared" si="30"/>
        <v>50000000</v>
      </c>
      <c r="K215" s="1" t="s">
        <v>649</v>
      </c>
      <c r="L215" s="1" t="s">
        <v>650</v>
      </c>
      <c r="M215" s="2" t="str">
        <f t="shared" si="31"/>
        <v>--</v>
      </c>
      <c r="N215" s="1" t="s">
        <v>5</v>
      </c>
      <c r="O215" s="3" t="str">
        <f t="shared" si="32"/>
        <v>NoV.retrieve("http://nycprop.nyc.gov/nycproperty/StatementSearch?bbl=%s&amp;stmtDate=20170115&amp;stmtType=NPV"%('50000000'), "%s_NOV-2017.pdf"%('--'))</v>
      </c>
    </row>
    <row r="216" spans="1:15" x14ac:dyDescent="0.25">
      <c r="A216" s="12"/>
      <c r="B216" s="12"/>
      <c r="C216" s="12"/>
      <c r="D216" s="5" t="str">
        <f t="shared" si="26"/>
        <v>50</v>
      </c>
      <c r="E216" s="6" t="str">
        <f t="shared" si="27"/>
        <v>000</v>
      </c>
      <c r="F216" s="6" t="str">
        <f t="shared" si="28"/>
        <v>000</v>
      </c>
      <c r="G216" s="5" t="str">
        <f t="shared" si="29"/>
        <v>50000000</v>
      </c>
      <c r="H216" s="1" t="s">
        <v>646</v>
      </c>
      <c r="I216" s="1" t="s">
        <v>647</v>
      </c>
      <c r="J216" s="2" t="str">
        <f t="shared" si="30"/>
        <v>50000000</v>
      </c>
      <c r="K216" s="1" t="s">
        <v>649</v>
      </c>
      <c r="L216" s="1" t="s">
        <v>650</v>
      </c>
      <c r="M216" s="2" t="str">
        <f t="shared" si="31"/>
        <v>--</v>
      </c>
      <c r="N216" s="1" t="s">
        <v>5</v>
      </c>
      <c r="O216" s="3" t="str">
        <f t="shared" si="32"/>
        <v>NoV.retrieve("http://nycprop.nyc.gov/nycproperty/StatementSearch?bbl=%s&amp;stmtDate=20170115&amp;stmtType=NPV"%('50000000'), "%s_NOV-2017.pdf"%('--'))</v>
      </c>
    </row>
    <row r="217" spans="1:15" x14ac:dyDescent="0.25">
      <c r="A217" s="12"/>
      <c r="B217" s="12"/>
      <c r="C217" s="12"/>
      <c r="D217" s="5" t="str">
        <f t="shared" si="26"/>
        <v>50</v>
      </c>
      <c r="E217" s="6" t="str">
        <f t="shared" si="27"/>
        <v>000</v>
      </c>
      <c r="F217" s="6" t="str">
        <f t="shared" si="28"/>
        <v>000</v>
      </c>
      <c r="G217" s="5" t="str">
        <f t="shared" si="29"/>
        <v>50000000</v>
      </c>
      <c r="H217" s="1" t="s">
        <v>646</v>
      </c>
      <c r="I217" s="1" t="s">
        <v>647</v>
      </c>
      <c r="J217" s="2" t="str">
        <f t="shared" si="30"/>
        <v>50000000</v>
      </c>
      <c r="K217" s="1" t="s">
        <v>649</v>
      </c>
      <c r="L217" s="1" t="s">
        <v>650</v>
      </c>
      <c r="M217" s="2" t="str">
        <f t="shared" si="31"/>
        <v>--</v>
      </c>
      <c r="N217" s="1" t="s">
        <v>5</v>
      </c>
      <c r="O217" s="3" t="str">
        <f t="shared" si="32"/>
        <v>NoV.retrieve("http://nycprop.nyc.gov/nycproperty/StatementSearch?bbl=%s&amp;stmtDate=20170115&amp;stmtType=NPV"%('50000000'), "%s_NOV-2017.pdf"%('--'))</v>
      </c>
    </row>
    <row r="218" spans="1:15" x14ac:dyDescent="0.25">
      <c r="A218" s="12"/>
      <c r="B218" s="12"/>
      <c r="C218" s="12"/>
      <c r="D218" s="5" t="str">
        <f t="shared" si="26"/>
        <v>50</v>
      </c>
      <c r="E218" s="6" t="str">
        <f t="shared" si="27"/>
        <v>000</v>
      </c>
      <c r="F218" s="6" t="str">
        <f t="shared" si="28"/>
        <v>000</v>
      </c>
      <c r="G218" s="5" t="str">
        <f t="shared" si="29"/>
        <v>50000000</v>
      </c>
      <c r="H218" s="1" t="s">
        <v>646</v>
      </c>
      <c r="I218" s="1" t="s">
        <v>647</v>
      </c>
      <c r="J218" s="2" t="str">
        <f t="shared" si="30"/>
        <v>50000000</v>
      </c>
      <c r="K218" s="1" t="s">
        <v>649</v>
      </c>
      <c r="L218" s="1" t="s">
        <v>650</v>
      </c>
      <c r="M218" s="2" t="str">
        <f t="shared" si="31"/>
        <v>--</v>
      </c>
      <c r="N218" s="1" t="s">
        <v>5</v>
      </c>
      <c r="O218" s="3" t="str">
        <f t="shared" si="32"/>
        <v>NoV.retrieve("http://nycprop.nyc.gov/nycproperty/StatementSearch?bbl=%s&amp;stmtDate=20170115&amp;stmtType=NPV"%('50000000'), "%s_NOV-2017.pdf"%('--'))</v>
      </c>
    </row>
    <row r="219" spans="1:15" x14ac:dyDescent="0.25">
      <c r="A219" s="12"/>
      <c r="B219" s="12"/>
      <c r="C219" s="12"/>
      <c r="D219" s="5" t="str">
        <f t="shared" si="26"/>
        <v>50</v>
      </c>
      <c r="E219" s="6" t="str">
        <f t="shared" si="27"/>
        <v>000</v>
      </c>
      <c r="F219" s="6" t="str">
        <f t="shared" si="28"/>
        <v>000</v>
      </c>
      <c r="G219" s="5" t="str">
        <f t="shared" si="29"/>
        <v>50000000</v>
      </c>
      <c r="H219" s="1" t="s">
        <v>646</v>
      </c>
      <c r="I219" s="1" t="s">
        <v>647</v>
      </c>
      <c r="J219" s="2" t="str">
        <f t="shared" si="30"/>
        <v>50000000</v>
      </c>
      <c r="K219" s="1" t="s">
        <v>649</v>
      </c>
      <c r="L219" s="1" t="s">
        <v>650</v>
      </c>
      <c r="M219" s="2" t="str">
        <f t="shared" si="31"/>
        <v>--</v>
      </c>
      <c r="N219" s="1" t="s">
        <v>5</v>
      </c>
      <c r="O219" s="3" t="str">
        <f t="shared" si="32"/>
        <v>NoV.retrieve("http://nycprop.nyc.gov/nycproperty/StatementSearch?bbl=%s&amp;stmtDate=20170115&amp;stmtType=NPV"%('50000000'), "%s_NOV-2017.pdf"%('--'))</v>
      </c>
    </row>
    <row r="220" spans="1:15" x14ac:dyDescent="0.25">
      <c r="A220" s="12"/>
      <c r="B220" s="12"/>
      <c r="C220" s="12"/>
      <c r="D220" s="5" t="str">
        <f t="shared" si="26"/>
        <v>50</v>
      </c>
      <c r="E220" s="6" t="str">
        <f t="shared" si="27"/>
        <v>000</v>
      </c>
      <c r="F220" s="6" t="str">
        <f t="shared" si="28"/>
        <v>000</v>
      </c>
      <c r="G220" s="5" t="str">
        <f t="shared" si="29"/>
        <v>50000000</v>
      </c>
      <c r="H220" s="1" t="s">
        <v>646</v>
      </c>
      <c r="I220" s="1" t="s">
        <v>647</v>
      </c>
      <c r="J220" s="2" t="str">
        <f t="shared" si="30"/>
        <v>50000000</v>
      </c>
      <c r="K220" s="1" t="s">
        <v>649</v>
      </c>
      <c r="L220" s="1" t="s">
        <v>650</v>
      </c>
      <c r="M220" s="2" t="str">
        <f t="shared" si="31"/>
        <v>--</v>
      </c>
      <c r="N220" s="1" t="s">
        <v>5</v>
      </c>
      <c r="O220" s="3" t="str">
        <f t="shared" si="32"/>
        <v>NoV.retrieve("http://nycprop.nyc.gov/nycproperty/StatementSearch?bbl=%s&amp;stmtDate=20170115&amp;stmtType=NPV"%('50000000'), "%s_NOV-2017.pdf"%('--'))</v>
      </c>
    </row>
    <row r="221" spans="1:15" x14ac:dyDescent="0.25">
      <c r="A221" s="12"/>
      <c r="B221" s="12"/>
      <c r="C221" s="12"/>
      <c r="D221" s="5" t="str">
        <f t="shared" si="26"/>
        <v>50</v>
      </c>
      <c r="E221" s="6" t="str">
        <f t="shared" si="27"/>
        <v>000</v>
      </c>
      <c r="F221" s="6" t="str">
        <f t="shared" si="28"/>
        <v>000</v>
      </c>
      <c r="G221" s="5" t="str">
        <f t="shared" si="29"/>
        <v>50000000</v>
      </c>
      <c r="H221" s="1" t="s">
        <v>646</v>
      </c>
      <c r="I221" s="1" t="s">
        <v>647</v>
      </c>
      <c r="J221" s="2" t="str">
        <f t="shared" si="30"/>
        <v>50000000</v>
      </c>
      <c r="K221" s="1" t="s">
        <v>649</v>
      </c>
      <c r="L221" s="1" t="s">
        <v>650</v>
      </c>
      <c r="M221" s="2" t="str">
        <f t="shared" si="31"/>
        <v>--</v>
      </c>
      <c r="N221" s="1" t="s">
        <v>5</v>
      </c>
      <c r="O221" s="3" t="str">
        <f t="shared" si="32"/>
        <v>NoV.retrieve("http://nycprop.nyc.gov/nycproperty/StatementSearch?bbl=%s&amp;stmtDate=20170115&amp;stmtType=NPV"%('50000000'), "%s_NOV-2017.pdf"%('--'))</v>
      </c>
    </row>
    <row r="222" spans="1:15" x14ac:dyDescent="0.25">
      <c r="A222" s="12"/>
      <c r="B222" s="12"/>
      <c r="C222" s="12"/>
      <c r="D222" s="5" t="str">
        <f t="shared" si="26"/>
        <v>50</v>
      </c>
      <c r="E222" s="6" t="str">
        <f t="shared" si="27"/>
        <v>000</v>
      </c>
      <c r="F222" s="6" t="str">
        <f t="shared" si="28"/>
        <v>000</v>
      </c>
      <c r="G222" s="5" t="str">
        <f t="shared" si="29"/>
        <v>50000000</v>
      </c>
      <c r="H222" s="1" t="s">
        <v>646</v>
      </c>
      <c r="I222" s="1" t="s">
        <v>647</v>
      </c>
      <c r="J222" s="2" t="str">
        <f t="shared" si="30"/>
        <v>50000000</v>
      </c>
      <c r="K222" s="1" t="s">
        <v>649</v>
      </c>
      <c r="L222" s="1" t="s">
        <v>650</v>
      </c>
      <c r="M222" s="2" t="str">
        <f t="shared" si="31"/>
        <v>--</v>
      </c>
      <c r="N222" s="1" t="s">
        <v>5</v>
      </c>
      <c r="O222" s="3" t="str">
        <f t="shared" si="32"/>
        <v>NoV.retrieve("http://nycprop.nyc.gov/nycproperty/StatementSearch?bbl=%s&amp;stmtDate=20170115&amp;stmtType=NPV"%('50000000'), "%s_NOV-2017.pdf"%('--'))</v>
      </c>
    </row>
    <row r="223" spans="1:15" x14ac:dyDescent="0.25">
      <c r="A223" s="12"/>
      <c r="B223" s="12"/>
      <c r="C223" s="12"/>
      <c r="D223" s="5" t="str">
        <f t="shared" si="26"/>
        <v>50</v>
      </c>
      <c r="E223" s="6" t="str">
        <f t="shared" si="27"/>
        <v>000</v>
      </c>
      <c r="F223" s="6" t="str">
        <f t="shared" si="28"/>
        <v>000</v>
      </c>
      <c r="G223" s="5" t="str">
        <f t="shared" si="29"/>
        <v>50000000</v>
      </c>
      <c r="H223" s="1" t="s">
        <v>646</v>
      </c>
      <c r="I223" s="1" t="s">
        <v>647</v>
      </c>
      <c r="J223" s="2" t="str">
        <f t="shared" si="30"/>
        <v>50000000</v>
      </c>
      <c r="K223" s="1" t="s">
        <v>649</v>
      </c>
      <c r="L223" s="1" t="s">
        <v>650</v>
      </c>
      <c r="M223" s="2" t="str">
        <f t="shared" si="31"/>
        <v>--</v>
      </c>
      <c r="N223" s="1" t="s">
        <v>5</v>
      </c>
      <c r="O223" s="3" t="str">
        <f t="shared" si="32"/>
        <v>NoV.retrieve("http://nycprop.nyc.gov/nycproperty/StatementSearch?bbl=%s&amp;stmtDate=20170115&amp;stmtType=NPV"%('50000000'), "%s_NOV-2017.pdf"%('--'))</v>
      </c>
    </row>
    <row r="224" spans="1:15" x14ac:dyDescent="0.25">
      <c r="A224" s="12"/>
      <c r="B224" s="12"/>
      <c r="C224" s="12"/>
      <c r="D224" s="5" t="str">
        <f t="shared" si="26"/>
        <v>50</v>
      </c>
      <c r="E224" s="6" t="str">
        <f t="shared" si="27"/>
        <v>000</v>
      </c>
      <c r="F224" s="6" t="str">
        <f t="shared" si="28"/>
        <v>000</v>
      </c>
      <c r="G224" s="5" t="str">
        <f t="shared" si="29"/>
        <v>50000000</v>
      </c>
      <c r="H224" s="1" t="s">
        <v>646</v>
      </c>
      <c r="I224" s="1" t="s">
        <v>647</v>
      </c>
      <c r="J224" s="2" t="str">
        <f t="shared" si="30"/>
        <v>50000000</v>
      </c>
      <c r="K224" s="1" t="s">
        <v>649</v>
      </c>
      <c r="L224" s="1" t="s">
        <v>650</v>
      </c>
      <c r="M224" s="2" t="str">
        <f t="shared" si="31"/>
        <v>--</v>
      </c>
      <c r="N224" s="1" t="s">
        <v>5</v>
      </c>
      <c r="O224" s="3" t="str">
        <f t="shared" si="32"/>
        <v>NoV.retrieve("http://nycprop.nyc.gov/nycproperty/StatementSearch?bbl=%s&amp;stmtDate=20170115&amp;stmtType=NPV"%('50000000'), "%s_NOV-2017.pdf"%('--'))</v>
      </c>
    </row>
    <row r="225" spans="1:15" x14ac:dyDescent="0.25">
      <c r="A225" s="12"/>
      <c r="B225" s="12"/>
      <c r="C225" s="12"/>
      <c r="D225" s="5" t="str">
        <f t="shared" si="26"/>
        <v>50</v>
      </c>
      <c r="E225" s="6" t="str">
        <f t="shared" si="27"/>
        <v>000</v>
      </c>
      <c r="F225" s="6" t="str">
        <f t="shared" si="28"/>
        <v>000</v>
      </c>
      <c r="G225" s="5" t="str">
        <f t="shared" si="29"/>
        <v>50000000</v>
      </c>
      <c r="H225" s="1" t="s">
        <v>646</v>
      </c>
      <c r="I225" s="1" t="s">
        <v>647</v>
      </c>
      <c r="J225" s="2" t="str">
        <f t="shared" si="30"/>
        <v>50000000</v>
      </c>
      <c r="K225" s="1" t="s">
        <v>649</v>
      </c>
      <c r="L225" s="1" t="s">
        <v>650</v>
      </c>
      <c r="M225" s="2" t="str">
        <f t="shared" si="31"/>
        <v>--</v>
      </c>
      <c r="N225" s="1" t="s">
        <v>5</v>
      </c>
      <c r="O225" s="3" t="str">
        <f t="shared" si="32"/>
        <v>NoV.retrieve("http://nycprop.nyc.gov/nycproperty/StatementSearch?bbl=%s&amp;stmtDate=20170115&amp;stmtType=NPV"%('50000000'), "%s_NOV-2017.pdf"%('--'))</v>
      </c>
    </row>
    <row r="226" spans="1:15" x14ac:dyDescent="0.25">
      <c r="A226" s="12"/>
      <c r="B226" s="12"/>
      <c r="C226" s="12"/>
      <c r="D226" s="5" t="str">
        <f t="shared" si="26"/>
        <v>50</v>
      </c>
      <c r="E226" s="6" t="str">
        <f t="shared" si="27"/>
        <v>000</v>
      </c>
      <c r="F226" s="6" t="str">
        <f t="shared" si="28"/>
        <v>000</v>
      </c>
      <c r="G226" s="5" t="str">
        <f t="shared" si="29"/>
        <v>50000000</v>
      </c>
      <c r="H226" s="1" t="s">
        <v>646</v>
      </c>
      <c r="I226" s="1" t="s">
        <v>647</v>
      </c>
      <c r="J226" s="2" t="str">
        <f t="shared" si="30"/>
        <v>50000000</v>
      </c>
      <c r="K226" s="1" t="s">
        <v>649</v>
      </c>
      <c r="L226" s="1" t="s">
        <v>650</v>
      </c>
      <c r="M226" s="2" t="str">
        <f t="shared" si="31"/>
        <v>--</v>
      </c>
      <c r="N226" s="1" t="s">
        <v>5</v>
      </c>
      <c r="O226" s="3" t="str">
        <f t="shared" si="32"/>
        <v>NoV.retrieve("http://nycprop.nyc.gov/nycproperty/StatementSearch?bbl=%s&amp;stmtDate=20170115&amp;stmtType=NPV"%('50000000'), "%s_NOV-2017.pdf"%('--'))</v>
      </c>
    </row>
    <row r="227" spans="1:15" x14ac:dyDescent="0.25">
      <c r="A227" s="12"/>
      <c r="B227" s="12"/>
      <c r="C227" s="12"/>
      <c r="D227" s="5" t="str">
        <f t="shared" si="26"/>
        <v>50</v>
      </c>
      <c r="E227" s="6" t="str">
        <f t="shared" si="27"/>
        <v>000</v>
      </c>
      <c r="F227" s="6" t="str">
        <f t="shared" si="28"/>
        <v>000</v>
      </c>
      <c r="G227" s="5" t="str">
        <f t="shared" si="29"/>
        <v>50000000</v>
      </c>
      <c r="H227" s="1" t="s">
        <v>646</v>
      </c>
      <c r="I227" s="1" t="s">
        <v>647</v>
      </c>
      <c r="J227" s="2" t="str">
        <f t="shared" si="30"/>
        <v>50000000</v>
      </c>
      <c r="K227" s="1" t="s">
        <v>649</v>
      </c>
      <c r="L227" s="1" t="s">
        <v>650</v>
      </c>
      <c r="M227" s="2" t="str">
        <f t="shared" si="31"/>
        <v>--</v>
      </c>
      <c r="N227" s="1" t="s">
        <v>5</v>
      </c>
      <c r="O227" s="3" t="str">
        <f t="shared" si="32"/>
        <v>NoV.retrieve("http://nycprop.nyc.gov/nycproperty/StatementSearch?bbl=%s&amp;stmtDate=20170115&amp;stmtType=NPV"%('50000000'), "%s_NOV-2017.pdf"%('--'))</v>
      </c>
    </row>
    <row r="228" spans="1:15" x14ac:dyDescent="0.25">
      <c r="A228" s="12"/>
      <c r="B228" s="12"/>
      <c r="C228" s="12"/>
      <c r="D228" s="5" t="str">
        <f t="shared" si="26"/>
        <v>50</v>
      </c>
      <c r="E228" s="6" t="str">
        <f t="shared" si="27"/>
        <v>000</v>
      </c>
      <c r="F228" s="6" t="str">
        <f t="shared" si="28"/>
        <v>000</v>
      </c>
      <c r="G228" s="5" t="str">
        <f t="shared" si="29"/>
        <v>50000000</v>
      </c>
      <c r="H228" s="1" t="s">
        <v>646</v>
      </c>
      <c r="I228" s="1" t="s">
        <v>647</v>
      </c>
      <c r="J228" s="2" t="str">
        <f t="shared" si="30"/>
        <v>50000000</v>
      </c>
      <c r="K228" s="1" t="s">
        <v>649</v>
      </c>
      <c r="L228" s="1" t="s">
        <v>650</v>
      </c>
      <c r="M228" s="2" t="str">
        <f t="shared" si="31"/>
        <v>--</v>
      </c>
      <c r="N228" s="1" t="s">
        <v>5</v>
      </c>
      <c r="O228" s="3" t="str">
        <f t="shared" si="32"/>
        <v>NoV.retrieve("http://nycprop.nyc.gov/nycproperty/StatementSearch?bbl=%s&amp;stmtDate=20170115&amp;stmtType=NPV"%('50000000'), "%s_NOV-2017.pdf"%('--'))</v>
      </c>
    </row>
    <row r="229" spans="1:15" x14ac:dyDescent="0.25">
      <c r="A229" s="12"/>
      <c r="B229" s="12"/>
      <c r="C229" s="12"/>
      <c r="D229" s="5" t="str">
        <f t="shared" si="26"/>
        <v>50</v>
      </c>
      <c r="E229" s="6" t="str">
        <f t="shared" si="27"/>
        <v>000</v>
      </c>
      <c r="F229" s="6" t="str">
        <f t="shared" si="28"/>
        <v>000</v>
      </c>
      <c r="G229" s="5" t="str">
        <f t="shared" si="29"/>
        <v>50000000</v>
      </c>
      <c r="H229" s="1" t="s">
        <v>646</v>
      </c>
      <c r="I229" s="1" t="s">
        <v>647</v>
      </c>
      <c r="J229" s="2" t="str">
        <f t="shared" si="30"/>
        <v>50000000</v>
      </c>
      <c r="K229" s="1" t="s">
        <v>649</v>
      </c>
      <c r="L229" s="1" t="s">
        <v>650</v>
      </c>
      <c r="M229" s="2" t="str">
        <f t="shared" si="31"/>
        <v>--</v>
      </c>
      <c r="N229" s="1" t="s">
        <v>5</v>
      </c>
      <c r="O229" s="3" t="str">
        <f t="shared" si="32"/>
        <v>NoV.retrieve("http://nycprop.nyc.gov/nycproperty/StatementSearch?bbl=%s&amp;stmtDate=20170115&amp;stmtType=NPV"%('50000000'), "%s_NOV-2017.pdf"%('--'))</v>
      </c>
    </row>
    <row r="230" spans="1:15" x14ac:dyDescent="0.25">
      <c r="A230" s="12"/>
      <c r="B230" s="12"/>
      <c r="C230" s="12"/>
      <c r="D230" s="5" t="str">
        <f t="shared" si="26"/>
        <v>50</v>
      </c>
      <c r="E230" s="6" t="str">
        <f t="shared" si="27"/>
        <v>000</v>
      </c>
      <c r="F230" s="6" t="str">
        <f t="shared" si="28"/>
        <v>000</v>
      </c>
      <c r="G230" s="5" t="str">
        <f t="shared" si="29"/>
        <v>50000000</v>
      </c>
      <c r="H230" s="1" t="s">
        <v>646</v>
      </c>
      <c r="I230" s="1" t="s">
        <v>647</v>
      </c>
      <c r="J230" s="2" t="str">
        <f t="shared" si="30"/>
        <v>50000000</v>
      </c>
      <c r="K230" s="1" t="s">
        <v>649</v>
      </c>
      <c r="L230" s="1" t="s">
        <v>650</v>
      </c>
      <c r="M230" s="2" t="str">
        <f t="shared" si="31"/>
        <v>--</v>
      </c>
      <c r="N230" s="1" t="s">
        <v>5</v>
      </c>
      <c r="O230" s="3" t="str">
        <f t="shared" si="32"/>
        <v>NoV.retrieve("http://nycprop.nyc.gov/nycproperty/StatementSearch?bbl=%s&amp;stmtDate=20170115&amp;stmtType=NPV"%('50000000'), "%s_NOV-2017.pdf"%('--'))</v>
      </c>
    </row>
    <row r="231" spans="1:15" x14ac:dyDescent="0.25">
      <c r="A231" s="12"/>
      <c r="B231" s="12"/>
      <c r="C231" s="12"/>
      <c r="D231" s="5" t="str">
        <f t="shared" si="26"/>
        <v>50</v>
      </c>
      <c r="E231" s="6" t="str">
        <f t="shared" si="27"/>
        <v>000</v>
      </c>
      <c r="F231" s="6" t="str">
        <f t="shared" si="28"/>
        <v>000</v>
      </c>
      <c r="G231" s="5" t="str">
        <f t="shared" si="29"/>
        <v>50000000</v>
      </c>
      <c r="H231" s="1" t="s">
        <v>646</v>
      </c>
      <c r="I231" s="1" t="s">
        <v>647</v>
      </c>
      <c r="J231" s="2" t="str">
        <f t="shared" si="30"/>
        <v>50000000</v>
      </c>
      <c r="K231" s="1" t="s">
        <v>649</v>
      </c>
      <c r="L231" s="1" t="s">
        <v>650</v>
      </c>
      <c r="M231" s="2" t="str">
        <f t="shared" si="31"/>
        <v>--</v>
      </c>
      <c r="N231" s="1" t="s">
        <v>5</v>
      </c>
      <c r="O231" s="3" t="str">
        <f t="shared" si="32"/>
        <v>NoV.retrieve("http://nycprop.nyc.gov/nycproperty/StatementSearch?bbl=%s&amp;stmtDate=20170115&amp;stmtType=NPV"%('50000000'), "%s_NOV-2017.pdf"%('--'))</v>
      </c>
    </row>
    <row r="232" spans="1:15" x14ac:dyDescent="0.25">
      <c r="A232" s="12"/>
      <c r="B232" s="12"/>
      <c r="C232" s="12"/>
      <c r="D232" s="5" t="str">
        <f t="shared" si="26"/>
        <v>50</v>
      </c>
      <c r="E232" s="6" t="str">
        <f t="shared" si="27"/>
        <v>000</v>
      </c>
      <c r="F232" s="6" t="str">
        <f t="shared" si="28"/>
        <v>000</v>
      </c>
      <c r="G232" s="5" t="str">
        <f t="shared" si="29"/>
        <v>50000000</v>
      </c>
      <c r="H232" s="1" t="s">
        <v>646</v>
      </c>
      <c r="I232" s="1" t="s">
        <v>647</v>
      </c>
      <c r="J232" s="2" t="str">
        <f t="shared" si="30"/>
        <v>50000000</v>
      </c>
      <c r="K232" s="1" t="s">
        <v>649</v>
      </c>
      <c r="L232" s="1" t="s">
        <v>650</v>
      </c>
      <c r="M232" s="2" t="str">
        <f t="shared" si="31"/>
        <v>--</v>
      </c>
      <c r="N232" s="1" t="s">
        <v>5</v>
      </c>
      <c r="O232" s="3" t="str">
        <f t="shared" si="32"/>
        <v>NoV.retrieve("http://nycprop.nyc.gov/nycproperty/StatementSearch?bbl=%s&amp;stmtDate=20170115&amp;stmtType=NPV"%('50000000'), "%s_NOV-2017.pdf"%('--'))</v>
      </c>
    </row>
    <row r="233" spans="1:15" x14ac:dyDescent="0.25">
      <c r="A233" s="12"/>
      <c r="B233" s="12"/>
      <c r="C233" s="12"/>
      <c r="D233" s="5" t="str">
        <f t="shared" si="26"/>
        <v>50</v>
      </c>
      <c r="E233" s="6" t="str">
        <f t="shared" si="27"/>
        <v>000</v>
      </c>
      <c r="F233" s="6" t="str">
        <f t="shared" si="28"/>
        <v>000</v>
      </c>
      <c r="G233" s="5" t="str">
        <f t="shared" si="29"/>
        <v>50000000</v>
      </c>
      <c r="H233" s="1" t="s">
        <v>646</v>
      </c>
      <c r="I233" s="1" t="s">
        <v>647</v>
      </c>
      <c r="J233" s="2" t="str">
        <f t="shared" si="30"/>
        <v>50000000</v>
      </c>
      <c r="K233" s="1" t="s">
        <v>649</v>
      </c>
      <c r="L233" s="1" t="s">
        <v>650</v>
      </c>
      <c r="M233" s="2" t="str">
        <f t="shared" si="31"/>
        <v>--</v>
      </c>
      <c r="N233" s="1" t="s">
        <v>5</v>
      </c>
      <c r="O233" s="3" t="str">
        <f t="shared" si="32"/>
        <v>NoV.retrieve("http://nycprop.nyc.gov/nycproperty/StatementSearch?bbl=%s&amp;stmtDate=20170115&amp;stmtType=NPV"%('50000000'), "%s_NOV-2017.pdf"%('--'))</v>
      </c>
    </row>
    <row r="234" spans="1:15" x14ac:dyDescent="0.25">
      <c r="A234" s="12"/>
      <c r="B234" s="12"/>
      <c r="C234" s="12"/>
      <c r="D234" s="5" t="str">
        <f t="shared" si="26"/>
        <v>50</v>
      </c>
      <c r="E234" s="6" t="str">
        <f t="shared" si="27"/>
        <v>000</v>
      </c>
      <c r="F234" s="6" t="str">
        <f t="shared" si="28"/>
        <v>000</v>
      </c>
      <c r="G234" s="5" t="str">
        <f t="shared" si="29"/>
        <v>50000000</v>
      </c>
      <c r="H234" s="1" t="s">
        <v>646</v>
      </c>
      <c r="I234" s="1" t="s">
        <v>647</v>
      </c>
      <c r="J234" s="2" t="str">
        <f t="shared" si="30"/>
        <v>50000000</v>
      </c>
      <c r="K234" s="1" t="s">
        <v>649</v>
      </c>
      <c r="L234" s="1" t="s">
        <v>650</v>
      </c>
      <c r="M234" s="2" t="str">
        <f t="shared" si="31"/>
        <v>--</v>
      </c>
      <c r="N234" s="1" t="s">
        <v>5</v>
      </c>
      <c r="O234" s="3" t="str">
        <f t="shared" si="32"/>
        <v>NoV.retrieve("http://nycprop.nyc.gov/nycproperty/StatementSearch?bbl=%s&amp;stmtDate=20170115&amp;stmtType=NPV"%('50000000'), "%s_NOV-2017.pdf"%('--'))</v>
      </c>
    </row>
    <row r="235" spans="1:15" x14ac:dyDescent="0.25">
      <c r="A235" s="12"/>
      <c r="B235" s="12"/>
      <c r="C235" s="12"/>
      <c r="D235" s="5" t="str">
        <f t="shared" si="26"/>
        <v>50</v>
      </c>
      <c r="E235" s="6" t="str">
        <f t="shared" si="27"/>
        <v>000</v>
      </c>
      <c r="F235" s="6" t="str">
        <f t="shared" si="28"/>
        <v>000</v>
      </c>
      <c r="G235" s="5" t="str">
        <f t="shared" si="29"/>
        <v>50000000</v>
      </c>
      <c r="H235" s="1" t="s">
        <v>646</v>
      </c>
      <c r="I235" s="1" t="s">
        <v>647</v>
      </c>
      <c r="J235" s="2" t="str">
        <f t="shared" si="30"/>
        <v>50000000</v>
      </c>
      <c r="K235" s="1" t="s">
        <v>649</v>
      </c>
      <c r="L235" s="1" t="s">
        <v>650</v>
      </c>
      <c r="M235" s="2" t="str">
        <f t="shared" si="31"/>
        <v>--</v>
      </c>
      <c r="N235" s="1" t="s">
        <v>5</v>
      </c>
      <c r="O235" s="3" t="str">
        <f t="shared" si="32"/>
        <v>NoV.retrieve("http://nycprop.nyc.gov/nycproperty/StatementSearch?bbl=%s&amp;stmtDate=20170115&amp;stmtType=NPV"%('50000000'), "%s_NOV-2017.pdf"%('--'))</v>
      </c>
    </row>
    <row r="236" spans="1:15" x14ac:dyDescent="0.25">
      <c r="A236" s="12"/>
      <c r="B236" s="12"/>
      <c r="C236" s="12"/>
      <c r="D236" s="5" t="str">
        <f t="shared" si="26"/>
        <v>50</v>
      </c>
      <c r="E236" s="6" t="str">
        <f t="shared" si="27"/>
        <v>000</v>
      </c>
      <c r="F236" s="6" t="str">
        <f t="shared" si="28"/>
        <v>000</v>
      </c>
      <c r="G236" s="5" t="str">
        <f t="shared" si="29"/>
        <v>50000000</v>
      </c>
      <c r="H236" s="1" t="s">
        <v>646</v>
      </c>
      <c r="I236" s="1" t="s">
        <v>647</v>
      </c>
      <c r="J236" s="2" t="str">
        <f t="shared" si="30"/>
        <v>50000000</v>
      </c>
      <c r="K236" s="1" t="s">
        <v>649</v>
      </c>
      <c r="L236" s="1" t="s">
        <v>650</v>
      </c>
      <c r="M236" s="2" t="str">
        <f t="shared" si="31"/>
        <v>--</v>
      </c>
      <c r="N236" s="1" t="s">
        <v>5</v>
      </c>
      <c r="O236" s="3" t="str">
        <f t="shared" si="32"/>
        <v>NoV.retrieve("http://nycprop.nyc.gov/nycproperty/StatementSearch?bbl=%s&amp;stmtDate=20170115&amp;stmtType=NPV"%('50000000'), "%s_NOV-2017.pdf"%('--'))</v>
      </c>
    </row>
    <row r="237" spans="1:15" x14ac:dyDescent="0.25">
      <c r="A237" s="12"/>
      <c r="B237" s="12"/>
      <c r="C237" s="12"/>
      <c r="D237" s="5" t="str">
        <f t="shared" si="26"/>
        <v>50</v>
      </c>
      <c r="E237" s="6" t="str">
        <f t="shared" si="27"/>
        <v>000</v>
      </c>
      <c r="F237" s="6" t="str">
        <f t="shared" si="28"/>
        <v>000</v>
      </c>
      <c r="G237" s="5" t="str">
        <f t="shared" si="29"/>
        <v>50000000</v>
      </c>
      <c r="H237" s="1" t="s">
        <v>646</v>
      </c>
      <c r="I237" s="1" t="s">
        <v>647</v>
      </c>
      <c r="J237" s="2" t="str">
        <f t="shared" si="30"/>
        <v>50000000</v>
      </c>
      <c r="K237" s="1" t="s">
        <v>649</v>
      </c>
      <c r="L237" s="1" t="s">
        <v>650</v>
      </c>
      <c r="M237" s="2" t="str">
        <f t="shared" si="31"/>
        <v>--</v>
      </c>
      <c r="N237" s="1" t="s">
        <v>5</v>
      </c>
      <c r="O237" s="3" t="str">
        <f t="shared" si="32"/>
        <v>NoV.retrieve("http://nycprop.nyc.gov/nycproperty/StatementSearch?bbl=%s&amp;stmtDate=20170115&amp;stmtType=NPV"%('50000000'), "%s_NOV-2017.pdf"%('--'))</v>
      </c>
    </row>
    <row r="238" spans="1:15" x14ac:dyDescent="0.25">
      <c r="A238" s="12"/>
      <c r="B238" s="12"/>
      <c r="C238" s="12"/>
      <c r="D238" s="5" t="str">
        <f t="shared" si="26"/>
        <v>50</v>
      </c>
      <c r="E238" s="6" t="str">
        <f t="shared" si="27"/>
        <v>000</v>
      </c>
      <c r="F238" s="6" t="str">
        <f t="shared" si="28"/>
        <v>000</v>
      </c>
      <c r="G238" s="5" t="str">
        <f t="shared" si="29"/>
        <v>50000000</v>
      </c>
      <c r="H238" s="1" t="s">
        <v>646</v>
      </c>
      <c r="I238" s="1" t="s">
        <v>647</v>
      </c>
      <c r="J238" s="2" t="str">
        <f t="shared" si="30"/>
        <v>50000000</v>
      </c>
      <c r="K238" s="1" t="s">
        <v>649</v>
      </c>
      <c r="L238" s="1" t="s">
        <v>650</v>
      </c>
      <c r="M238" s="2" t="str">
        <f t="shared" si="31"/>
        <v>--</v>
      </c>
      <c r="N238" s="1" t="s">
        <v>5</v>
      </c>
      <c r="O238" s="3" t="str">
        <f t="shared" si="32"/>
        <v>NoV.retrieve("http://nycprop.nyc.gov/nycproperty/StatementSearch?bbl=%s&amp;stmtDate=20170115&amp;stmtType=NPV"%('50000000'), "%s_NOV-2017.pdf"%('--'))</v>
      </c>
    </row>
    <row r="239" spans="1:15" x14ac:dyDescent="0.25">
      <c r="A239" s="12"/>
      <c r="B239" s="12"/>
      <c r="C239" s="12"/>
      <c r="D239" s="5" t="str">
        <f t="shared" si="26"/>
        <v>50</v>
      </c>
      <c r="E239" s="6" t="str">
        <f t="shared" si="27"/>
        <v>000</v>
      </c>
      <c r="F239" s="6" t="str">
        <f t="shared" si="28"/>
        <v>000</v>
      </c>
      <c r="G239" s="5" t="str">
        <f t="shared" si="29"/>
        <v>50000000</v>
      </c>
      <c r="H239" s="1" t="s">
        <v>646</v>
      </c>
      <c r="I239" s="1" t="s">
        <v>647</v>
      </c>
      <c r="J239" s="2" t="str">
        <f t="shared" si="30"/>
        <v>50000000</v>
      </c>
      <c r="K239" s="1" t="s">
        <v>649</v>
      </c>
      <c r="L239" s="1" t="s">
        <v>650</v>
      </c>
      <c r="M239" s="2" t="str">
        <f t="shared" si="31"/>
        <v>--</v>
      </c>
      <c r="N239" s="1" t="s">
        <v>5</v>
      </c>
      <c r="O239" s="3" t="str">
        <f t="shared" si="32"/>
        <v>NoV.retrieve("http://nycprop.nyc.gov/nycproperty/StatementSearch?bbl=%s&amp;stmtDate=20170115&amp;stmtType=NPV"%('50000000'), "%s_NOV-2017.pdf"%('--'))</v>
      </c>
    </row>
    <row r="240" spans="1:15" x14ac:dyDescent="0.25">
      <c r="A240" s="12"/>
      <c r="B240" s="12"/>
      <c r="C240" s="12"/>
      <c r="D240" s="5" t="str">
        <f t="shared" si="26"/>
        <v>50</v>
      </c>
      <c r="E240" s="6" t="str">
        <f t="shared" si="27"/>
        <v>000</v>
      </c>
      <c r="F240" s="6" t="str">
        <f t="shared" si="28"/>
        <v>000</v>
      </c>
      <c r="G240" s="5" t="str">
        <f t="shared" si="29"/>
        <v>50000000</v>
      </c>
      <c r="H240" s="1" t="s">
        <v>646</v>
      </c>
      <c r="I240" s="1" t="s">
        <v>647</v>
      </c>
      <c r="J240" s="2" t="str">
        <f t="shared" si="30"/>
        <v>50000000</v>
      </c>
      <c r="K240" s="1" t="s">
        <v>649</v>
      </c>
      <c r="L240" s="1" t="s">
        <v>650</v>
      </c>
      <c r="M240" s="2" t="str">
        <f t="shared" si="31"/>
        <v>--</v>
      </c>
      <c r="N240" s="1" t="s">
        <v>5</v>
      </c>
      <c r="O240" s="3" t="str">
        <f t="shared" si="32"/>
        <v>NoV.retrieve("http://nycprop.nyc.gov/nycproperty/StatementSearch?bbl=%s&amp;stmtDate=20170115&amp;stmtType=NPV"%('50000000'), "%s_NOV-2017.pdf"%('--'))</v>
      </c>
    </row>
    <row r="241" spans="1:15" x14ac:dyDescent="0.25">
      <c r="A241" s="12"/>
      <c r="B241" s="12"/>
      <c r="C241" s="12"/>
      <c r="D241" s="5" t="str">
        <f t="shared" si="26"/>
        <v>50</v>
      </c>
      <c r="E241" s="6" t="str">
        <f t="shared" si="27"/>
        <v>000</v>
      </c>
      <c r="F241" s="6" t="str">
        <f t="shared" si="28"/>
        <v>000</v>
      </c>
      <c r="G241" s="5" t="str">
        <f t="shared" si="29"/>
        <v>50000000</v>
      </c>
      <c r="H241" s="1" t="s">
        <v>646</v>
      </c>
      <c r="I241" s="1" t="s">
        <v>647</v>
      </c>
      <c r="J241" s="2" t="str">
        <f t="shared" si="30"/>
        <v>50000000</v>
      </c>
      <c r="K241" s="1" t="s">
        <v>649</v>
      </c>
      <c r="L241" s="1" t="s">
        <v>650</v>
      </c>
      <c r="M241" s="2" t="str">
        <f t="shared" si="31"/>
        <v>--</v>
      </c>
      <c r="N241" s="1" t="s">
        <v>5</v>
      </c>
      <c r="O241" s="3" t="str">
        <f t="shared" si="32"/>
        <v>NoV.retrieve("http://nycprop.nyc.gov/nycproperty/StatementSearch?bbl=%s&amp;stmtDate=20170115&amp;stmtType=NPV"%('50000000'), "%s_NOV-2017.pdf"%('--'))</v>
      </c>
    </row>
    <row r="242" spans="1:15" x14ac:dyDescent="0.25">
      <c r="A242" s="12"/>
      <c r="B242" s="12"/>
      <c r="C242" s="12"/>
      <c r="D242" s="5" t="str">
        <f t="shared" si="26"/>
        <v>50</v>
      </c>
      <c r="E242" s="6" t="str">
        <f t="shared" si="27"/>
        <v>000</v>
      </c>
      <c r="F242" s="6" t="str">
        <f t="shared" si="28"/>
        <v>000</v>
      </c>
      <c r="G242" s="5" t="str">
        <f t="shared" si="29"/>
        <v>50000000</v>
      </c>
      <c r="H242" s="1" t="s">
        <v>646</v>
      </c>
      <c r="I242" s="1" t="s">
        <v>647</v>
      </c>
      <c r="J242" s="2" t="str">
        <f t="shared" si="30"/>
        <v>50000000</v>
      </c>
      <c r="K242" s="1" t="s">
        <v>649</v>
      </c>
      <c r="L242" s="1" t="s">
        <v>650</v>
      </c>
      <c r="M242" s="2" t="str">
        <f t="shared" si="31"/>
        <v>--</v>
      </c>
      <c r="N242" s="1" t="s">
        <v>5</v>
      </c>
      <c r="O242" s="3" t="str">
        <f t="shared" si="32"/>
        <v>NoV.retrieve("http://nycprop.nyc.gov/nycproperty/StatementSearch?bbl=%s&amp;stmtDate=20170115&amp;stmtType=NPV"%('50000000'), "%s_NOV-2017.pdf"%('--'))</v>
      </c>
    </row>
    <row r="243" spans="1:15" x14ac:dyDescent="0.25">
      <c r="A243" s="12"/>
      <c r="B243" s="12"/>
      <c r="C243" s="12"/>
      <c r="D243" s="5" t="str">
        <f t="shared" si="26"/>
        <v>50</v>
      </c>
      <c r="E243" s="6" t="str">
        <f t="shared" si="27"/>
        <v>000</v>
      </c>
      <c r="F243" s="6" t="str">
        <f t="shared" si="28"/>
        <v>000</v>
      </c>
      <c r="G243" s="5" t="str">
        <f t="shared" si="29"/>
        <v>50000000</v>
      </c>
      <c r="H243" s="1" t="s">
        <v>646</v>
      </c>
      <c r="I243" s="1" t="s">
        <v>647</v>
      </c>
      <c r="J243" s="2" t="str">
        <f t="shared" si="30"/>
        <v>50000000</v>
      </c>
      <c r="K243" s="1" t="s">
        <v>649</v>
      </c>
      <c r="L243" s="1" t="s">
        <v>650</v>
      </c>
      <c r="M243" s="2" t="str">
        <f t="shared" si="31"/>
        <v>--</v>
      </c>
      <c r="N243" s="1" t="s">
        <v>5</v>
      </c>
      <c r="O243" s="3" t="str">
        <f t="shared" si="32"/>
        <v>NoV.retrieve("http://nycprop.nyc.gov/nycproperty/StatementSearch?bbl=%s&amp;stmtDate=20170115&amp;stmtType=NPV"%('50000000'), "%s_NOV-2017.pdf"%('--'))</v>
      </c>
    </row>
    <row r="244" spans="1:15" x14ac:dyDescent="0.25">
      <c r="A244" s="12"/>
      <c r="B244" s="12"/>
      <c r="C244" s="12"/>
      <c r="D244" s="5" t="str">
        <f t="shared" si="26"/>
        <v>50</v>
      </c>
      <c r="E244" s="6" t="str">
        <f t="shared" si="27"/>
        <v>000</v>
      </c>
      <c r="F244" s="6" t="str">
        <f t="shared" si="28"/>
        <v>000</v>
      </c>
      <c r="G244" s="5" t="str">
        <f t="shared" si="29"/>
        <v>50000000</v>
      </c>
      <c r="H244" s="1" t="s">
        <v>646</v>
      </c>
      <c r="I244" s="1" t="s">
        <v>647</v>
      </c>
      <c r="J244" s="2" t="str">
        <f t="shared" si="30"/>
        <v>50000000</v>
      </c>
      <c r="K244" s="1" t="s">
        <v>649</v>
      </c>
      <c r="L244" s="1" t="s">
        <v>650</v>
      </c>
      <c r="M244" s="2" t="str">
        <f t="shared" si="31"/>
        <v>--</v>
      </c>
      <c r="N244" s="1" t="s">
        <v>5</v>
      </c>
      <c r="O244" s="3" t="str">
        <f t="shared" si="32"/>
        <v>NoV.retrieve("http://nycprop.nyc.gov/nycproperty/StatementSearch?bbl=%s&amp;stmtDate=20170115&amp;stmtType=NPV"%('50000000'), "%s_NOV-2017.pdf"%('--'))</v>
      </c>
    </row>
    <row r="245" spans="1:15" x14ac:dyDescent="0.25">
      <c r="A245" s="12"/>
      <c r="B245" s="12"/>
      <c r="C245" s="12"/>
      <c r="D245" s="5" t="str">
        <f t="shared" si="26"/>
        <v>50</v>
      </c>
      <c r="E245" s="6" t="str">
        <f t="shared" si="27"/>
        <v>000</v>
      </c>
      <c r="F245" s="6" t="str">
        <f t="shared" si="28"/>
        <v>000</v>
      </c>
      <c r="G245" s="5" t="str">
        <f t="shared" si="29"/>
        <v>50000000</v>
      </c>
      <c r="H245" s="1" t="s">
        <v>646</v>
      </c>
      <c r="I245" s="1" t="s">
        <v>647</v>
      </c>
      <c r="J245" s="2" t="str">
        <f t="shared" si="30"/>
        <v>50000000</v>
      </c>
      <c r="K245" s="1" t="s">
        <v>649</v>
      </c>
      <c r="L245" s="1" t="s">
        <v>650</v>
      </c>
      <c r="M245" s="2" t="str">
        <f t="shared" si="31"/>
        <v>--</v>
      </c>
      <c r="N245" s="1" t="s">
        <v>5</v>
      </c>
      <c r="O245" s="3" t="str">
        <f t="shared" si="32"/>
        <v>NoV.retrieve("http://nycprop.nyc.gov/nycproperty/StatementSearch?bbl=%s&amp;stmtDate=20170115&amp;stmtType=NPV"%('50000000'), "%s_NOV-2017.pdf"%('--'))</v>
      </c>
    </row>
    <row r="246" spans="1:15" x14ac:dyDescent="0.25">
      <c r="A246" s="12"/>
      <c r="B246" s="12"/>
      <c r="C246" s="12"/>
      <c r="D246" s="5" t="str">
        <f t="shared" si="26"/>
        <v>50</v>
      </c>
      <c r="E246" s="6" t="str">
        <f t="shared" si="27"/>
        <v>000</v>
      </c>
      <c r="F246" s="6" t="str">
        <f t="shared" si="28"/>
        <v>000</v>
      </c>
      <c r="G246" s="5" t="str">
        <f t="shared" si="29"/>
        <v>50000000</v>
      </c>
      <c r="H246" s="1" t="s">
        <v>646</v>
      </c>
      <c r="I246" s="1" t="s">
        <v>647</v>
      </c>
      <c r="J246" s="2" t="str">
        <f t="shared" si="30"/>
        <v>50000000</v>
      </c>
      <c r="K246" s="1" t="s">
        <v>649</v>
      </c>
      <c r="L246" s="1" t="s">
        <v>650</v>
      </c>
      <c r="M246" s="2" t="str">
        <f t="shared" si="31"/>
        <v>--</v>
      </c>
      <c r="N246" s="1" t="s">
        <v>5</v>
      </c>
      <c r="O246" s="3" t="str">
        <f t="shared" si="32"/>
        <v>NoV.retrieve("http://nycprop.nyc.gov/nycproperty/StatementSearch?bbl=%s&amp;stmtDate=20170115&amp;stmtType=NPV"%('50000000'), "%s_NOV-2017.pdf"%('--'))</v>
      </c>
    </row>
    <row r="247" spans="1:15" x14ac:dyDescent="0.25">
      <c r="A247" s="12"/>
      <c r="B247" s="12"/>
      <c r="C247" s="12"/>
      <c r="D247" s="5" t="str">
        <f t="shared" si="26"/>
        <v>50</v>
      </c>
      <c r="E247" s="6" t="str">
        <f t="shared" si="27"/>
        <v>000</v>
      </c>
      <c r="F247" s="6" t="str">
        <f t="shared" si="28"/>
        <v>000</v>
      </c>
      <c r="G247" s="5" t="str">
        <f t="shared" si="29"/>
        <v>50000000</v>
      </c>
      <c r="H247" s="1" t="s">
        <v>646</v>
      </c>
      <c r="I247" s="1" t="s">
        <v>647</v>
      </c>
      <c r="J247" s="2" t="str">
        <f t="shared" si="30"/>
        <v>50000000</v>
      </c>
      <c r="K247" s="1" t="s">
        <v>649</v>
      </c>
      <c r="L247" s="1" t="s">
        <v>650</v>
      </c>
      <c r="M247" s="2" t="str">
        <f t="shared" si="31"/>
        <v>--</v>
      </c>
      <c r="N247" s="1" t="s">
        <v>5</v>
      </c>
      <c r="O247" s="3" t="str">
        <f t="shared" si="32"/>
        <v>NoV.retrieve("http://nycprop.nyc.gov/nycproperty/StatementSearch?bbl=%s&amp;stmtDate=20170115&amp;stmtType=NPV"%('50000000'), "%s_NOV-2017.pdf"%('--'))</v>
      </c>
    </row>
    <row r="248" spans="1:15" x14ac:dyDescent="0.25">
      <c r="A248" s="12"/>
      <c r="B248" s="12"/>
      <c r="C248" s="12"/>
      <c r="D248" s="5" t="str">
        <f t="shared" si="26"/>
        <v>50</v>
      </c>
      <c r="E248" s="6" t="str">
        <f t="shared" si="27"/>
        <v>000</v>
      </c>
      <c r="F248" s="6" t="str">
        <f t="shared" si="28"/>
        <v>000</v>
      </c>
      <c r="G248" s="5" t="str">
        <f t="shared" si="29"/>
        <v>50000000</v>
      </c>
      <c r="H248" s="1" t="s">
        <v>646</v>
      </c>
      <c r="I248" s="1" t="s">
        <v>647</v>
      </c>
      <c r="J248" s="2" t="str">
        <f t="shared" si="30"/>
        <v>50000000</v>
      </c>
      <c r="K248" s="1" t="s">
        <v>649</v>
      </c>
      <c r="L248" s="1" t="s">
        <v>650</v>
      </c>
      <c r="M248" s="2" t="str">
        <f t="shared" si="31"/>
        <v>--</v>
      </c>
      <c r="N248" s="1" t="s">
        <v>5</v>
      </c>
      <c r="O248" s="3" t="str">
        <f t="shared" si="32"/>
        <v>NoV.retrieve("http://nycprop.nyc.gov/nycproperty/StatementSearch?bbl=%s&amp;stmtDate=20170115&amp;stmtType=NPV"%('50000000'), "%s_NOV-2017.pdf"%('--'))</v>
      </c>
    </row>
    <row r="249" spans="1:15" x14ac:dyDescent="0.25">
      <c r="A249" s="12"/>
      <c r="B249" s="12"/>
      <c r="C249" s="12"/>
      <c r="D249" s="5" t="str">
        <f t="shared" si="26"/>
        <v>50</v>
      </c>
      <c r="E249" s="6" t="str">
        <f t="shared" si="27"/>
        <v>000</v>
      </c>
      <c r="F249" s="6" t="str">
        <f t="shared" si="28"/>
        <v>000</v>
      </c>
      <c r="G249" s="5" t="str">
        <f t="shared" si="29"/>
        <v>50000000</v>
      </c>
      <c r="H249" s="1" t="s">
        <v>646</v>
      </c>
      <c r="I249" s="1" t="s">
        <v>647</v>
      </c>
      <c r="J249" s="2" t="str">
        <f t="shared" si="30"/>
        <v>50000000</v>
      </c>
      <c r="K249" s="1" t="s">
        <v>649</v>
      </c>
      <c r="L249" s="1" t="s">
        <v>650</v>
      </c>
      <c r="M249" s="2" t="str">
        <f t="shared" si="31"/>
        <v>--</v>
      </c>
      <c r="N249" s="1" t="s">
        <v>5</v>
      </c>
      <c r="O249" s="3" t="str">
        <f t="shared" si="32"/>
        <v>NoV.retrieve("http://nycprop.nyc.gov/nycproperty/StatementSearch?bbl=%s&amp;stmtDate=20170115&amp;stmtType=NPV"%('50000000'), "%s_NOV-2017.pdf"%('--'))</v>
      </c>
    </row>
    <row r="250" spans="1:15" x14ac:dyDescent="0.25">
      <c r="A250" s="12"/>
      <c r="B250" s="12"/>
      <c r="C250" s="12"/>
      <c r="D250" s="5" t="str">
        <f t="shared" si="26"/>
        <v>50</v>
      </c>
      <c r="E250" s="6" t="str">
        <f t="shared" si="27"/>
        <v>000</v>
      </c>
      <c r="F250" s="6" t="str">
        <f t="shared" si="28"/>
        <v>000</v>
      </c>
      <c r="G250" s="5" t="str">
        <f t="shared" si="29"/>
        <v>50000000</v>
      </c>
      <c r="H250" s="1" t="s">
        <v>646</v>
      </c>
      <c r="I250" s="1" t="s">
        <v>647</v>
      </c>
      <c r="J250" s="2" t="str">
        <f t="shared" si="30"/>
        <v>50000000</v>
      </c>
      <c r="K250" s="1" t="s">
        <v>649</v>
      </c>
      <c r="L250" s="1" t="s">
        <v>650</v>
      </c>
      <c r="M250" s="2" t="str">
        <f t="shared" si="31"/>
        <v>--</v>
      </c>
      <c r="N250" s="1" t="s">
        <v>5</v>
      </c>
      <c r="O250" s="3" t="str">
        <f t="shared" si="32"/>
        <v>NoV.retrieve("http://nycprop.nyc.gov/nycproperty/StatementSearch?bbl=%s&amp;stmtDate=20170115&amp;stmtType=NPV"%('50000000'), "%s_NOV-2017.pdf"%('--'))</v>
      </c>
    </row>
    <row r="251" spans="1:15" x14ac:dyDescent="0.25">
      <c r="A251" s="12"/>
      <c r="B251" s="12"/>
      <c r="C251" s="12"/>
      <c r="D251" s="5" t="str">
        <f t="shared" si="26"/>
        <v>50</v>
      </c>
      <c r="E251" s="6" t="str">
        <f t="shared" si="27"/>
        <v>000</v>
      </c>
      <c r="F251" s="6" t="str">
        <f t="shared" si="28"/>
        <v>000</v>
      </c>
      <c r="G251" s="5" t="str">
        <f t="shared" si="29"/>
        <v>50000000</v>
      </c>
      <c r="H251" s="1" t="s">
        <v>646</v>
      </c>
      <c r="I251" s="1" t="s">
        <v>647</v>
      </c>
      <c r="J251" s="2" t="str">
        <f t="shared" si="30"/>
        <v>50000000</v>
      </c>
      <c r="K251" s="1" t="s">
        <v>649</v>
      </c>
      <c r="L251" s="1" t="s">
        <v>650</v>
      </c>
      <c r="M251" s="2" t="str">
        <f t="shared" si="31"/>
        <v>--</v>
      </c>
      <c r="N251" s="1" t="s">
        <v>5</v>
      </c>
      <c r="O251" s="3" t="str">
        <f t="shared" si="32"/>
        <v>NoV.retrieve("http://nycprop.nyc.gov/nycproperty/StatementSearch?bbl=%s&amp;stmtDate=20170115&amp;stmtType=NPV"%('50000000'), "%s_NOV-2017.pdf"%('--'))</v>
      </c>
    </row>
    <row r="252" spans="1:15" x14ac:dyDescent="0.25">
      <c r="A252" s="12"/>
      <c r="B252" s="12"/>
      <c r="C252" s="12"/>
      <c r="D252" s="5" t="str">
        <f t="shared" si="26"/>
        <v>50</v>
      </c>
      <c r="E252" s="6" t="str">
        <f t="shared" si="27"/>
        <v>000</v>
      </c>
      <c r="F252" s="6" t="str">
        <f t="shared" si="28"/>
        <v>000</v>
      </c>
      <c r="G252" s="5" t="str">
        <f t="shared" si="29"/>
        <v>50000000</v>
      </c>
      <c r="H252" s="1" t="s">
        <v>646</v>
      </c>
      <c r="I252" s="1" t="s">
        <v>647</v>
      </c>
      <c r="J252" s="2" t="str">
        <f t="shared" si="30"/>
        <v>50000000</v>
      </c>
      <c r="K252" s="1" t="s">
        <v>649</v>
      </c>
      <c r="L252" s="1" t="s">
        <v>650</v>
      </c>
      <c r="M252" s="2" t="str">
        <f t="shared" si="31"/>
        <v>--</v>
      </c>
      <c r="N252" s="1" t="s">
        <v>5</v>
      </c>
      <c r="O252" s="3" t="str">
        <f t="shared" si="32"/>
        <v>NoV.retrieve("http://nycprop.nyc.gov/nycproperty/StatementSearch?bbl=%s&amp;stmtDate=20170115&amp;stmtType=NPV"%('50000000'), "%s_NOV-2017.pdf"%('--'))</v>
      </c>
    </row>
    <row r="253" spans="1:15" x14ac:dyDescent="0.25">
      <c r="A253" s="12"/>
      <c r="B253" s="12"/>
      <c r="C253" s="12"/>
      <c r="D253" s="5" t="str">
        <f t="shared" si="26"/>
        <v>50</v>
      </c>
      <c r="E253" s="6" t="str">
        <f t="shared" si="27"/>
        <v>000</v>
      </c>
      <c r="F253" s="6" t="str">
        <f t="shared" si="28"/>
        <v>000</v>
      </c>
      <c r="G253" s="5" t="str">
        <f t="shared" si="29"/>
        <v>50000000</v>
      </c>
      <c r="H253" s="1" t="s">
        <v>646</v>
      </c>
      <c r="I253" s="1" t="s">
        <v>647</v>
      </c>
      <c r="J253" s="2" t="str">
        <f t="shared" si="30"/>
        <v>50000000</v>
      </c>
      <c r="K253" s="1" t="s">
        <v>649</v>
      </c>
      <c r="L253" s="1" t="s">
        <v>650</v>
      </c>
      <c r="M253" s="2" t="str">
        <f t="shared" si="31"/>
        <v>--</v>
      </c>
      <c r="N253" s="1" t="s">
        <v>5</v>
      </c>
      <c r="O253" s="3" t="str">
        <f t="shared" si="32"/>
        <v>NoV.retrieve("http://nycprop.nyc.gov/nycproperty/StatementSearch?bbl=%s&amp;stmtDate=20170115&amp;stmtType=NPV"%('50000000'), "%s_NOV-2017.pdf"%('--'))</v>
      </c>
    </row>
    <row r="254" spans="1:15" x14ac:dyDescent="0.25">
      <c r="A254" s="12"/>
      <c r="B254" s="12"/>
      <c r="C254" s="12"/>
      <c r="D254" s="5" t="str">
        <f t="shared" ref="D254:D315" si="33">IF(A254="M","10",IF(A254="K","30",IF(A254="X","20",IF(A254="Q","40","50"))))</f>
        <v>50</v>
      </c>
      <c r="E254" s="6" t="str">
        <f t="shared" ref="E254:E315" si="34">IF(B254&lt;10,"000"&amp;B254, IF(B254&gt;999,B254,IF(B254&gt;99,"0"&amp;B254,"00"&amp;B254)))</f>
        <v>000</v>
      </c>
      <c r="F254" s="6" t="str">
        <f t="shared" ref="F254:F315" si="35">IF(C254&lt;10,"000"&amp;C254, IF(C254&gt;999,C254,IF(C254&gt;99,"0"&amp;C254,"00"&amp;C254)))</f>
        <v>000</v>
      </c>
      <c r="G254" s="5" t="str">
        <f t="shared" ref="G254:G315" si="36">D254&amp;E254&amp;F254</f>
        <v>50000000</v>
      </c>
      <c r="H254" s="1" t="s">
        <v>646</v>
      </c>
      <c r="I254" s="1" t="s">
        <v>647</v>
      </c>
      <c r="J254" s="2" t="str">
        <f t="shared" ref="J254:J315" si="37">G254</f>
        <v>50000000</v>
      </c>
      <c r="K254" s="1" t="s">
        <v>649</v>
      </c>
      <c r="L254" s="1" t="s">
        <v>650</v>
      </c>
      <c r="M254" s="2" t="str">
        <f t="shared" ref="M254:M315" si="38">A254&amp;"-"&amp;B254&amp;"-"&amp;C254</f>
        <v>--</v>
      </c>
      <c r="N254" s="1" t="s">
        <v>5</v>
      </c>
      <c r="O254" s="3" t="str">
        <f t="shared" si="32"/>
        <v>NoV.retrieve("http://nycprop.nyc.gov/nycproperty/StatementSearch?bbl=%s&amp;stmtDate=20170115&amp;stmtType=NPV"%('50000000'), "%s_NOV-2017.pdf"%('--'))</v>
      </c>
    </row>
    <row r="255" spans="1:15" x14ac:dyDescent="0.25">
      <c r="A255" s="12"/>
      <c r="B255" s="12"/>
      <c r="C255" s="12"/>
      <c r="D255" s="5" t="str">
        <f t="shared" si="33"/>
        <v>50</v>
      </c>
      <c r="E255" s="6" t="str">
        <f t="shared" si="34"/>
        <v>000</v>
      </c>
      <c r="F255" s="6" t="str">
        <f t="shared" si="35"/>
        <v>000</v>
      </c>
      <c r="G255" s="5" t="str">
        <f t="shared" si="36"/>
        <v>50000000</v>
      </c>
      <c r="H255" s="1" t="s">
        <v>646</v>
      </c>
      <c r="I255" s="1" t="s">
        <v>647</v>
      </c>
      <c r="J255" s="2" t="str">
        <f t="shared" si="37"/>
        <v>50000000</v>
      </c>
      <c r="K255" s="1" t="s">
        <v>649</v>
      </c>
      <c r="L255" s="1" t="s">
        <v>650</v>
      </c>
      <c r="M255" s="2" t="str">
        <f t="shared" si="38"/>
        <v>--</v>
      </c>
      <c r="N255" s="1" t="s">
        <v>5</v>
      </c>
      <c r="O255" s="3" t="str">
        <f t="shared" si="32"/>
        <v>NoV.retrieve("http://nycprop.nyc.gov/nycproperty/StatementSearch?bbl=%s&amp;stmtDate=20170115&amp;stmtType=NPV"%('50000000'), "%s_NOV-2017.pdf"%('--'))</v>
      </c>
    </row>
    <row r="256" spans="1:15" x14ac:dyDescent="0.25">
      <c r="A256" s="12"/>
      <c r="B256" s="12"/>
      <c r="C256" s="12"/>
      <c r="D256" s="5" t="str">
        <f t="shared" si="33"/>
        <v>50</v>
      </c>
      <c r="E256" s="6" t="str">
        <f t="shared" si="34"/>
        <v>000</v>
      </c>
      <c r="F256" s="6" t="str">
        <f t="shared" si="35"/>
        <v>000</v>
      </c>
      <c r="G256" s="5" t="str">
        <f t="shared" si="36"/>
        <v>50000000</v>
      </c>
      <c r="H256" s="1" t="s">
        <v>646</v>
      </c>
      <c r="I256" s="1" t="s">
        <v>647</v>
      </c>
      <c r="J256" s="2" t="str">
        <f t="shared" si="37"/>
        <v>50000000</v>
      </c>
      <c r="K256" s="1" t="s">
        <v>649</v>
      </c>
      <c r="L256" s="1" t="s">
        <v>650</v>
      </c>
      <c r="M256" s="2" t="str">
        <f t="shared" si="38"/>
        <v>--</v>
      </c>
      <c r="N256" s="1" t="s">
        <v>5</v>
      </c>
      <c r="O256" s="3" t="str">
        <f t="shared" si="32"/>
        <v>NoV.retrieve("http://nycprop.nyc.gov/nycproperty/StatementSearch?bbl=%s&amp;stmtDate=20170115&amp;stmtType=NPV"%('50000000'), "%s_NOV-2017.pdf"%('--'))</v>
      </c>
    </row>
    <row r="257" spans="1:15" x14ac:dyDescent="0.25">
      <c r="A257" s="12"/>
      <c r="B257" s="12"/>
      <c r="C257" s="12"/>
      <c r="D257" s="5" t="str">
        <f t="shared" si="33"/>
        <v>50</v>
      </c>
      <c r="E257" s="6" t="str">
        <f t="shared" si="34"/>
        <v>000</v>
      </c>
      <c r="F257" s="6" t="str">
        <f t="shared" si="35"/>
        <v>000</v>
      </c>
      <c r="G257" s="5" t="str">
        <f t="shared" si="36"/>
        <v>50000000</v>
      </c>
      <c r="H257" s="1" t="s">
        <v>646</v>
      </c>
      <c r="I257" s="1" t="s">
        <v>647</v>
      </c>
      <c r="J257" s="2" t="str">
        <f t="shared" si="37"/>
        <v>50000000</v>
      </c>
      <c r="K257" s="1" t="s">
        <v>649</v>
      </c>
      <c r="L257" s="1" t="s">
        <v>650</v>
      </c>
      <c r="M257" s="2" t="str">
        <f t="shared" si="38"/>
        <v>--</v>
      </c>
      <c r="N257" s="1" t="s">
        <v>5</v>
      </c>
      <c r="O257" s="3" t="str">
        <f t="shared" si="32"/>
        <v>NoV.retrieve("http://nycprop.nyc.gov/nycproperty/StatementSearch?bbl=%s&amp;stmtDate=20170115&amp;stmtType=NPV"%('50000000'), "%s_NOV-2017.pdf"%('--'))</v>
      </c>
    </row>
    <row r="258" spans="1:15" x14ac:dyDescent="0.25">
      <c r="A258" s="12"/>
      <c r="B258" s="12"/>
      <c r="C258" s="12"/>
      <c r="D258" s="5" t="str">
        <f t="shared" si="33"/>
        <v>50</v>
      </c>
      <c r="E258" s="6" t="str">
        <f t="shared" si="34"/>
        <v>000</v>
      </c>
      <c r="F258" s="6" t="str">
        <f t="shared" si="35"/>
        <v>000</v>
      </c>
      <c r="G258" s="5" t="str">
        <f t="shared" si="36"/>
        <v>50000000</v>
      </c>
      <c r="H258" s="1" t="s">
        <v>646</v>
      </c>
      <c r="I258" s="1" t="s">
        <v>647</v>
      </c>
      <c r="J258" s="2" t="str">
        <f t="shared" si="37"/>
        <v>50000000</v>
      </c>
      <c r="K258" s="1" t="s">
        <v>649</v>
      </c>
      <c r="L258" s="1" t="s">
        <v>650</v>
      </c>
      <c r="M258" s="2" t="str">
        <f t="shared" si="38"/>
        <v>--</v>
      </c>
      <c r="N258" s="1" t="s">
        <v>5</v>
      </c>
      <c r="O258" s="3" t="str">
        <f t="shared" si="32"/>
        <v>NoV.retrieve("http://nycprop.nyc.gov/nycproperty/StatementSearch?bbl=%s&amp;stmtDate=20170115&amp;stmtType=NPV"%('50000000'), "%s_NOV-2017.pdf"%('--'))</v>
      </c>
    </row>
    <row r="259" spans="1:15" x14ac:dyDescent="0.25">
      <c r="A259" s="12"/>
      <c r="B259" s="12"/>
      <c r="C259" s="12"/>
      <c r="D259" s="5" t="str">
        <f t="shared" si="33"/>
        <v>50</v>
      </c>
      <c r="E259" s="6" t="str">
        <f t="shared" si="34"/>
        <v>000</v>
      </c>
      <c r="F259" s="6" t="str">
        <f t="shared" si="35"/>
        <v>000</v>
      </c>
      <c r="G259" s="5" t="str">
        <f t="shared" si="36"/>
        <v>50000000</v>
      </c>
      <c r="H259" s="1" t="s">
        <v>646</v>
      </c>
      <c r="I259" s="1" t="s">
        <v>647</v>
      </c>
      <c r="J259" s="2" t="str">
        <f t="shared" si="37"/>
        <v>50000000</v>
      </c>
      <c r="K259" s="1" t="s">
        <v>649</v>
      </c>
      <c r="L259" s="1" t="s">
        <v>650</v>
      </c>
      <c r="M259" s="2" t="str">
        <f t="shared" si="38"/>
        <v>--</v>
      </c>
      <c r="N259" s="1" t="s">
        <v>5</v>
      </c>
      <c r="O259" s="3" t="str">
        <f t="shared" si="32"/>
        <v>NoV.retrieve("http://nycprop.nyc.gov/nycproperty/StatementSearch?bbl=%s&amp;stmtDate=20170115&amp;stmtType=NPV"%('50000000'), "%s_NOV-2017.pdf"%('--'))</v>
      </c>
    </row>
    <row r="260" spans="1:15" x14ac:dyDescent="0.25">
      <c r="A260" s="12"/>
      <c r="B260" s="12"/>
      <c r="C260" s="12"/>
      <c r="D260" s="5" t="str">
        <f t="shared" si="33"/>
        <v>50</v>
      </c>
      <c r="E260" s="6" t="str">
        <f t="shared" si="34"/>
        <v>000</v>
      </c>
      <c r="F260" s="6" t="str">
        <f t="shared" si="35"/>
        <v>000</v>
      </c>
      <c r="G260" s="5" t="str">
        <f t="shared" si="36"/>
        <v>50000000</v>
      </c>
      <c r="H260" s="1" t="s">
        <v>646</v>
      </c>
      <c r="I260" s="1" t="s">
        <v>647</v>
      </c>
      <c r="J260" s="2" t="str">
        <f t="shared" si="37"/>
        <v>50000000</v>
      </c>
      <c r="K260" s="1" t="s">
        <v>649</v>
      </c>
      <c r="L260" s="1" t="s">
        <v>650</v>
      </c>
      <c r="M260" s="2" t="str">
        <f t="shared" si="38"/>
        <v>--</v>
      </c>
      <c r="N260" s="1" t="s">
        <v>5</v>
      </c>
      <c r="O260" s="3" t="str">
        <f t="shared" si="32"/>
        <v>NoV.retrieve("http://nycprop.nyc.gov/nycproperty/StatementSearch?bbl=%s&amp;stmtDate=20170115&amp;stmtType=NPV"%('50000000'), "%s_NOV-2017.pdf"%('--'))</v>
      </c>
    </row>
    <row r="261" spans="1:15" x14ac:dyDescent="0.25">
      <c r="A261" s="12"/>
      <c r="B261" s="12"/>
      <c r="C261" s="12"/>
      <c r="D261" s="5" t="str">
        <f t="shared" si="33"/>
        <v>50</v>
      </c>
      <c r="E261" s="6" t="str">
        <f t="shared" si="34"/>
        <v>000</v>
      </c>
      <c r="F261" s="6" t="str">
        <f t="shared" si="35"/>
        <v>000</v>
      </c>
      <c r="G261" s="5" t="str">
        <f t="shared" si="36"/>
        <v>50000000</v>
      </c>
      <c r="H261" s="1" t="s">
        <v>646</v>
      </c>
      <c r="I261" s="1" t="s">
        <v>647</v>
      </c>
      <c r="J261" s="2" t="str">
        <f t="shared" si="37"/>
        <v>50000000</v>
      </c>
      <c r="K261" s="1" t="s">
        <v>649</v>
      </c>
      <c r="L261" s="1" t="s">
        <v>650</v>
      </c>
      <c r="M261" s="2" t="str">
        <f t="shared" si="38"/>
        <v>--</v>
      </c>
      <c r="N261" s="1" t="s">
        <v>5</v>
      </c>
      <c r="O261" s="3" t="str">
        <f t="shared" si="32"/>
        <v>NoV.retrieve("http://nycprop.nyc.gov/nycproperty/StatementSearch?bbl=%s&amp;stmtDate=20170115&amp;stmtType=NPV"%('50000000'), "%s_NOV-2017.pdf"%('--'))</v>
      </c>
    </row>
    <row r="262" spans="1:15" x14ac:dyDescent="0.25">
      <c r="A262" s="12"/>
      <c r="B262" s="12"/>
      <c r="C262" s="12"/>
      <c r="D262" s="5" t="str">
        <f t="shared" si="33"/>
        <v>50</v>
      </c>
      <c r="E262" s="6" t="str">
        <f t="shared" si="34"/>
        <v>000</v>
      </c>
      <c r="F262" s="6" t="str">
        <f t="shared" si="35"/>
        <v>000</v>
      </c>
      <c r="G262" s="5" t="str">
        <f t="shared" si="36"/>
        <v>50000000</v>
      </c>
      <c r="H262" s="1" t="s">
        <v>646</v>
      </c>
      <c r="I262" s="1" t="s">
        <v>647</v>
      </c>
      <c r="J262" s="2" t="str">
        <f t="shared" si="37"/>
        <v>50000000</v>
      </c>
      <c r="K262" s="1" t="s">
        <v>649</v>
      </c>
      <c r="L262" s="1" t="s">
        <v>650</v>
      </c>
      <c r="M262" s="2" t="str">
        <f t="shared" si="38"/>
        <v>--</v>
      </c>
      <c r="N262" s="1" t="s">
        <v>5</v>
      </c>
      <c r="O262" s="3" t="str">
        <f t="shared" si="32"/>
        <v>NoV.retrieve("http://nycprop.nyc.gov/nycproperty/StatementSearch?bbl=%s&amp;stmtDate=20170115&amp;stmtType=NPV"%('50000000'), "%s_NOV-2017.pdf"%('--'))</v>
      </c>
    </row>
    <row r="263" spans="1:15" x14ac:dyDescent="0.25">
      <c r="A263" s="12"/>
      <c r="B263" s="12"/>
      <c r="C263" s="12"/>
      <c r="D263" s="5" t="str">
        <f t="shared" si="33"/>
        <v>50</v>
      </c>
      <c r="E263" s="6" t="str">
        <f t="shared" si="34"/>
        <v>000</v>
      </c>
      <c r="F263" s="6" t="str">
        <f t="shared" si="35"/>
        <v>000</v>
      </c>
      <c r="G263" s="5" t="str">
        <f t="shared" si="36"/>
        <v>50000000</v>
      </c>
      <c r="H263" s="1" t="s">
        <v>646</v>
      </c>
      <c r="I263" s="1" t="s">
        <v>647</v>
      </c>
      <c r="J263" s="2" t="str">
        <f t="shared" si="37"/>
        <v>50000000</v>
      </c>
      <c r="K263" s="1" t="s">
        <v>649</v>
      </c>
      <c r="L263" s="1" t="s">
        <v>650</v>
      </c>
      <c r="M263" s="2" t="str">
        <f t="shared" si="38"/>
        <v>--</v>
      </c>
      <c r="N263" s="1" t="s">
        <v>5</v>
      </c>
      <c r="O263" s="3" t="str">
        <f t="shared" si="32"/>
        <v>NoV.retrieve("http://nycprop.nyc.gov/nycproperty/StatementSearch?bbl=%s&amp;stmtDate=20170115&amp;stmtType=NPV"%('50000000'), "%s_NOV-2017.pdf"%('--'))</v>
      </c>
    </row>
    <row r="264" spans="1:15" x14ac:dyDescent="0.25">
      <c r="A264" s="12"/>
      <c r="B264" s="12"/>
      <c r="C264" s="12"/>
      <c r="D264" s="5" t="str">
        <f t="shared" si="33"/>
        <v>50</v>
      </c>
      <c r="E264" s="6" t="str">
        <f t="shared" si="34"/>
        <v>000</v>
      </c>
      <c r="F264" s="6" t="str">
        <f t="shared" si="35"/>
        <v>000</v>
      </c>
      <c r="G264" s="5" t="str">
        <f t="shared" si="36"/>
        <v>50000000</v>
      </c>
      <c r="H264" s="1" t="s">
        <v>646</v>
      </c>
      <c r="I264" s="1" t="s">
        <v>647</v>
      </c>
      <c r="J264" s="2" t="str">
        <f t="shared" si="37"/>
        <v>50000000</v>
      </c>
      <c r="K264" s="1" t="s">
        <v>649</v>
      </c>
      <c r="L264" s="1" t="s">
        <v>650</v>
      </c>
      <c r="M264" s="2" t="str">
        <f t="shared" si="38"/>
        <v>--</v>
      </c>
      <c r="N264" s="1" t="s">
        <v>5</v>
      </c>
      <c r="O264" s="3" t="str">
        <f t="shared" si="32"/>
        <v>NoV.retrieve("http://nycprop.nyc.gov/nycproperty/StatementSearch?bbl=%s&amp;stmtDate=20170115&amp;stmtType=NPV"%('50000000'), "%s_NOV-2017.pdf"%('--'))</v>
      </c>
    </row>
    <row r="265" spans="1:15" x14ac:dyDescent="0.25">
      <c r="A265" s="12"/>
      <c r="B265" s="12"/>
      <c r="C265" s="12"/>
      <c r="D265" s="5" t="str">
        <f t="shared" si="33"/>
        <v>50</v>
      </c>
      <c r="E265" s="6" t="str">
        <f t="shared" si="34"/>
        <v>000</v>
      </c>
      <c r="F265" s="6" t="str">
        <f t="shared" si="35"/>
        <v>000</v>
      </c>
      <c r="G265" s="5" t="str">
        <f t="shared" si="36"/>
        <v>50000000</v>
      </c>
      <c r="H265" s="1" t="s">
        <v>646</v>
      </c>
      <c r="I265" s="1" t="s">
        <v>647</v>
      </c>
      <c r="J265" s="2" t="str">
        <f t="shared" si="37"/>
        <v>50000000</v>
      </c>
      <c r="K265" s="1" t="s">
        <v>649</v>
      </c>
      <c r="L265" s="1" t="s">
        <v>650</v>
      </c>
      <c r="M265" s="2" t="str">
        <f t="shared" si="38"/>
        <v>--</v>
      </c>
      <c r="N265" s="1" t="s">
        <v>5</v>
      </c>
      <c r="O265" s="3" t="str">
        <f t="shared" si="32"/>
        <v>NoV.retrieve("http://nycprop.nyc.gov/nycproperty/StatementSearch?bbl=%s&amp;stmtDate=20170115&amp;stmtType=NPV"%('50000000'), "%s_NOV-2017.pdf"%('--'))</v>
      </c>
    </row>
    <row r="266" spans="1:15" x14ac:dyDescent="0.25">
      <c r="A266" s="12"/>
      <c r="B266" s="12"/>
      <c r="C266" s="12"/>
      <c r="D266" s="5" t="str">
        <f t="shared" si="33"/>
        <v>50</v>
      </c>
      <c r="E266" s="6" t="str">
        <f t="shared" si="34"/>
        <v>000</v>
      </c>
      <c r="F266" s="6" t="str">
        <f t="shared" si="35"/>
        <v>000</v>
      </c>
      <c r="G266" s="5" t="str">
        <f t="shared" si="36"/>
        <v>50000000</v>
      </c>
      <c r="H266" s="1" t="s">
        <v>646</v>
      </c>
      <c r="I266" s="1" t="s">
        <v>647</v>
      </c>
      <c r="J266" s="2" t="str">
        <f t="shared" si="37"/>
        <v>50000000</v>
      </c>
      <c r="K266" s="1" t="s">
        <v>649</v>
      </c>
      <c r="L266" s="1" t="s">
        <v>650</v>
      </c>
      <c r="M266" s="2" t="str">
        <f t="shared" si="38"/>
        <v>--</v>
      </c>
      <c r="N266" s="1" t="s">
        <v>5</v>
      </c>
      <c r="O266" s="3" t="str">
        <f t="shared" si="32"/>
        <v>NoV.retrieve("http://nycprop.nyc.gov/nycproperty/StatementSearch?bbl=%s&amp;stmtDate=20170115&amp;stmtType=NPV"%('50000000'), "%s_NOV-2017.pdf"%('--'))</v>
      </c>
    </row>
    <row r="267" spans="1:15" x14ac:dyDescent="0.25">
      <c r="A267" s="12"/>
      <c r="B267" s="12"/>
      <c r="C267" s="12"/>
      <c r="D267" s="5" t="str">
        <f t="shared" si="33"/>
        <v>50</v>
      </c>
      <c r="E267" s="6" t="str">
        <f t="shared" si="34"/>
        <v>000</v>
      </c>
      <c r="F267" s="6" t="str">
        <f t="shared" si="35"/>
        <v>000</v>
      </c>
      <c r="G267" s="5" t="str">
        <f t="shared" si="36"/>
        <v>50000000</v>
      </c>
      <c r="H267" s="1" t="s">
        <v>646</v>
      </c>
      <c r="I267" s="1" t="s">
        <v>647</v>
      </c>
      <c r="J267" s="2" t="str">
        <f t="shared" si="37"/>
        <v>50000000</v>
      </c>
      <c r="K267" s="1" t="s">
        <v>649</v>
      </c>
      <c r="L267" s="1" t="s">
        <v>650</v>
      </c>
      <c r="M267" s="2" t="str">
        <f t="shared" si="38"/>
        <v>--</v>
      </c>
      <c r="N267" s="1" t="s">
        <v>5</v>
      </c>
      <c r="O267" s="3" t="str">
        <f t="shared" si="32"/>
        <v>NoV.retrieve("http://nycprop.nyc.gov/nycproperty/StatementSearch?bbl=%s&amp;stmtDate=20170115&amp;stmtType=NPV"%('50000000'), "%s_NOV-2017.pdf"%('--'))</v>
      </c>
    </row>
    <row r="268" spans="1:15" x14ac:dyDescent="0.25">
      <c r="A268" s="12"/>
      <c r="B268" s="12"/>
      <c r="C268" s="12"/>
      <c r="D268" s="5" t="str">
        <f t="shared" si="33"/>
        <v>50</v>
      </c>
      <c r="E268" s="6" t="str">
        <f t="shared" si="34"/>
        <v>000</v>
      </c>
      <c r="F268" s="6" t="str">
        <f t="shared" si="35"/>
        <v>000</v>
      </c>
      <c r="G268" s="5" t="str">
        <f t="shared" si="36"/>
        <v>50000000</v>
      </c>
      <c r="H268" s="1" t="s">
        <v>646</v>
      </c>
      <c r="I268" s="1" t="s">
        <v>647</v>
      </c>
      <c r="J268" s="2" t="str">
        <f t="shared" si="37"/>
        <v>50000000</v>
      </c>
      <c r="K268" s="1" t="s">
        <v>649</v>
      </c>
      <c r="L268" s="1" t="s">
        <v>650</v>
      </c>
      <c r="M268" s="2" t="str">
        <f t="shared" si="38"/>
        <v>--</v>
      </c>
      <c r="N268" s="1" t="s">
        <v>5</v>
      </c>
      <c r="O268" s="3" t="str">
        <f t="shared" si="32"/>
        <v>NoV.retrieve("http://nycprop.nyc.gov/nycproperty/StatementSearch?bbl=%s&amp;stmtDate=20170115&amp;stmtType=NPV"%('50000000'), "%s_NOV-2017.pdf"%('--'))</v>
      </c>
    </row>
    <row r="269" spans="1:15" x14ac:dyDescent="0.25">
      <c r="A269" s="12"/>
      <c r="B269" s="12"/>
      <c r="C269" s="12"/>
      <c r="D269" s="5" t="str">
        <f t="shared" si="33"/>
        <v>50</v>
      </c>
      <c r="E269" s="6" t="str">
        <f t="shared" si="34"/>
        <v>000</v>
      </c>
      <c r="F269" s="6" t="str">
        <f t="shared" si="35"/>
        <v>000</v>
      </c>
      <c r="G269" s="5" t="str">
        <f t="shared" si="36"/>
        <v>50000000</v>
      </c>
      <c r="H269" s="1" t="s">
        <v>646</v>
      </c>
      <c r="I269" s="1" t="s">
        <v>647</v>
      </c>
      <c r="J269" s="2" t="str">
        <f t="shared" si="37"/>
        <v>50000000</v>
      </c>
      <c r="K269" s="1" t="s">
        <v>649</v>
      </c>
      <c r="L269" s="1" t="s">
        <v>650</v>
      </c>
      <c r="M269" s="2" t="str">
        <f t="shared" si="38"/>
        <v>--</v>
      </c>
      <c r="N269" s="1" t="s">
        <v>5</v>
      </c>
      <c r="O269" s="3" t="str">
        <f t="shared" si="32"/>
        <v>NoV.retrieve("http://nycprop.nyc.gov/nycproperty/StatementSearch?bbl=%s&amp;stmtDate=20170115&amp;stmtType=NPV"%('50000000'), "%s_NOV-2017.pdf"%('--'))</v>
      </c>
    </row>
    <row r="270" spans="1:15" x14ac:dyDescent="0.25">
      <c r="A270" s="12"/>
      <c r="B270" s="12"/>
      <c r="C270" s="12"/>
      <c r="D270" s="5" t="str">
        <f t="shared" si="33"/>
        <v>50</v>
      </c>
      <c r="E270" s="6" t="str">
        <f t="shared" si="34"/>
        <v>000</v>
      </c>
      <c r="F270" s="6" t="str">
        <f t="shared" si="35"/>
        <v>000</v>
      </c>
      <c r="G270" s="5" t="str">
        <f t="shared" si="36"/>
        <v>50000000</v>
      </c>
      <c r="H270" s="1" t="s">
        <v>646</v>
      </c>
      <c r="I270" s="1" t="s">
        <v>647</v>
      </c>
      <c r="J270" s="2" t="str">
        <f t="shared" si="37"/>
        <v>50000000</v>
      </c>
      <c r="K270" s="1" t="s">
        <v>649</v>
      </c>
      <c r="L270" s="1" t="s">
        <v>650</v>
      </c>
      <c r="M270" s="2" t="str">
        <f t="shared" si="38"/>
        <v>--</v>
      </c>
      <c r="N270" s="1" t="s">
        <v>5</v>
      </c>
      <c r="O270" s="3" t="str">
        <f t="shared" si="32"/>
        <v>NoV.retrieve("http://nycprop.nyc.gov/nycproperty/StatementSearch?bbl=%s&amp;stmtDate=20170115&amp;stmtType=NPV"%('50000000'), "%s_NOV-2017.pdf"%('--'))</v>
      </c>
    </row>
    <row r="271" spans="1:15" x14ac:dyDescent="0.25">
      <c r="A271" s="12"/>
      <c r="B271" s="12"/>
      <c r="C271" s="12"/>
      <c r="D271" s="5" t="str">
        <f t="shared" si="33"/>
        <v>50</v>
      </c>
      <c r="E271" s="6" t="str">
        <f t="shared" si="34"/>
        <v>000</v>
      </c>
      <c r="F271" s="6" t="str">
        <f t="shared" si="35"/>
        <v>000</v>
      </c>
      <c r="G271" s="5" t="str">
        <f t="shared" si="36"/>
        <v>50000000</v>
      </c>
      <c r="H271" s="1" t="s">
        <v>646</v>
      </c>
      <c r="I271" s="1" t="s">
        <v>647</v>
      </c>
      <c r="J271" s="2" t="str">
        <f t="shared" si="37"/>
        <v>50000000</v>
      </c>
      <c r="K271" s="1" t="s">
        <v>649</v>
      </c>
      <c r="L271" s="1" t="s">
        <v>650</v>
      </c>
      <c r="M271" s="2" t="str">
        <f t="shared" si="38"/>
        <v>--</v>
      </c>
      <c r="N271" s="1" t="s">
        <v>5</v>
      </c>
      <c r="O271" s="3" t="str">
        <f t="shared" si="32"/>
        <v>NoV.retrieve("http://nycprop.nyc.gov/nycproperty/StatementSearch?bbl=%s&amp;stmtDate=20170115&amp;stmtType=NPV"%('50000000'), "%s_NOV-2017.pdf"%('--'))</v>
      </c>
    </row>
    <row r="272" spans="1:15" x14ac:dyDescent="0.25">
      <c r="A272" s="12"/>
      <c r="B272" s="12"/>
      <c r="C272" s="12"/>
      <c r="D272" s="5" t="str">
        <f t="shared" si="33"/>
        <v>50</v>
      </c>
      <c r="E272" s="6" t="str">
        <f t="shared" si="34"/>
        <v>000</v>
      </c>
      <c r="F272" s="6" t="str">
        <f t="shared" si="35"/>
        <v>000</v>
      </c>
      <c r="G272" s="5" t="str">
        <f t="shared" si="36"/>
        <v>50000000</v>
      </c>
      <c r="H272" s="1" t="s">
        <v>646</v>
      </c>
      <c r="I272" s="1" t="s">
        <v>647</v>
      </c>
      <c r="J272" s="2" t="str">
        <f t="shared" si="37"/>
        <v>50000000</v>
      </c>
      <c r="K272" s="1" t="s">
        <v>649</v>
      </c>
      <c r="L272" s="1" t="s">
        <v>650</v>
      </c>
      <c r="M272" s="2" t="str">
        <f t="shared" si="38"/>
        <v>--</v>
      </c>
      <c r="N272" s="1" t="s">
        <v>5</v>
      </c>
      <c r="O272" s="3" t="str">
        <f t="shared" si="32"/>
        <v>NoV.retrieve("http://nycprop.nyc.gov/nycproperty/StatementSearch?bbl=%s&amp;stmtDate=20170115&amp;stmtType=NPV"%('50000000'), "%s_NOV-2017.pdf"%('--'))</v>
      </c>
    </row>
    <row r="273" spans="1:15" x14ac:dyDescent="0.25">
      <c r="A273" s="12"/>
      <c r="B273" s="12"/>
      <c r="C273" s="12"/>
      <c r="D273" s="5" t="str">
        <f t="shared" si="33"/>
        <v>50</v>
      </c>
      <c r="E273" s="6" t="str">
        <f t="shared" si="34"/>
        <v>000</v>
      </c>
      <c r="F273" s="6" t="str">
        <f t="shared" si="35"/>
        <v>000</v>
      </c>
      <c r="G273" s="5" t="str">
        <f t="shared" si="36"/>
        <v>50000000</v>
      </c>
      <c r="H273" s="1" t="s">
        <v>646</v>
      </c>
      <c r="I273" s="1" t="s">
        <v>647</v>
      </c>
      <c r="J273" s="2" t="str">
        <f t="shared" si="37"/>
        <v>50000000</v>
      </c>
      <c r="K273" s="1" t="s">
        <v>649</v>
      </c>
      <c r="L273" s="1" t="s">
        <v>650</v>
      </c>
      <c r="M273" s="2" t="str">
        <f t="shared" si="38"/>
        <v>--</v>
      </c>
      <c r="N273" s="1" t="s">
        <v>5</v>
      </c>
      <c r="O273" s="3" t="str">
        <f t="shared" ref="O273:O315" si="39">H273&amp;$C$9&amp;I273&amp;J273&amp;K273&amp;$C$9&amp;L273&amp;M273&amp;N273</f>
        <v>NoV.retrieve("http://nycprop.nyc.gov/nycproperty/StatementSearch?bbl=%s&amp;stmtDate=20170115&amp;stmtType=NPV"%('50000000'), "%s_NOV-2017.pdf"%('--'))</v>
      </c>
    </row>
    <row r="274" spans="1:15" x14ac:dyDescent="0.25">
      <c r="A274" s="12"/>
      <c r="B274" s="12"/>
      <c r="C274" s="12"/>
      <c r="D274" s="5" t="str">
        <f t="shared" si="33"/>
        <v>50</v>
      </c>
      <c r="E274" s="6" t="str">
        <f t="shared" si="34"/>
        <v>000</v>
      </c>
      <c r="F274" s="6" t="str">
        <f t="shared" si="35"/>
        <v>000</v>
      </c>
      <c r="G274" s="5" t="str">
        <f t="shared" si="36"/>
        <v>50000000</v>
      </c>
      <c r="H274" s="1" t="s">
        <v>646</v>
      </c>
      <c r="I274" s="1" t="s">
        <v>647</v>
      </c>
      <c r="J274" s="2" t="str">
        <f t="shared" si="37"/>
        <v>50000000</v>
      </c>
      <c r="K274" s="1" t="s">
        <v>649</v>
      </c>
      <c r="L274" s="1" t="s">
        <v>650</v>
      </c>
      <c r="M274" s="2" t="str">
        <f t="shared" si="38"/>
        <v>--</v>
      </c>
      <c r="N274" s="1" t="s">
        <v>5</v>
      </c>
      <c r="O274" s="3" t="str">
        <f t="shared" si="39"/>
        <v>NoV.retrieve("http://nycprop.nyc.gov/nycproperty/StatementSearch?bbl=%s&amp;stmtDate=20170115&amp;stmtType=NPV"%('50000000'), "%s_NOV-2017.pdf"%('--'))</v>
      </c>
    </row>
    <row r="275" spans="1:15" x14ac:dyDescent="0.25">
      <c r="A275" s="12"/>
      <c r="B275" s="12"/>
      <c r="C275" s="12"/>
      <c r="D275" s="5" t="str">
        <f t="shared" si="33"/>
        <v>50</v>
      </c>
      <c r="E275" s="6" t="str">
        <f t="shared" si="34"/>
        <v>000</v>
      </c>
      <c r="F275" s="6" t="str">
        <f t="shared" si="35"/>
        <v>000</v>
      </c>
      <c r="G275" s="5" t="str">
        <f t="shared" si="36"/>
        <v>50000000</v>
      </c>
      <c r="H275" s="1" t="s">
        <v>646</v>
      </c>
      <c r="I275" s="1" t="s">
        <v>647</v>
      </c>
      <c r="J275" s="2" t="str">
        <f t="shared" si="37"/>
        <v>50000000</v>
      </c>
      <c r="K275" s="1" t="s">
        <v>649</v>
      </c>
      <c r="L275" s="1" t="s">
        <v>650</v>
      </c>
      <c r="M275" s="2" t="str">
        <f t="shared" si="38"/>
        <v>--</v>
      </c>
      <c r="N275" s="1" t="s">
        <v>5</v>
      </c>
      <c r="O275" s="3" t="str">
        <f t="shared" si="39"/>
        <v>NoV.retrieve("http://nycprop.nyc.gov/nycproperty/StatementSearch?bbl=%s&amp;stmtDate=20170115&amp;stmtType=NPV"%('50000000'), "%s_NOV-2017.pdf"%('--'))</v>
      </c>
    </row>
    <row r="276" spans="1:15" x14ac:dyDescent="0.25">
      <c r="A276" s="12"/>
      <c r="B276" s="12"/>
      <c r="C276" s="12"/>
      <c r="D276" s="5" t="str">
        <f t="shared" si="33"/>
        <v>50</v>
      </c>
      <c r="E276" s="6" t="str">
        <f t="shared" si="34"/>
        <v>000</v>
      </c>
      <c r="F276" s="6" t="str">
        <f t="shared" si="35"/>
        <v>000</v>
      </c>
      <c r="G276" s="5" t="str">
        <f t="shared" si="36"/>
        <v>50000000</v>
      </c>
      <c r="H276" s="1" t="s">
        <v>646</v>
      </c>
      <c r="I276" s="1" t="s">
        <v>647</v>
      </c>
      <c r="J276" s="2" t="str">
        <f t="shared" si="37"/>
        <v>50000000</v>
      </c>
      <c r="K276" s="1" t="s">
        <v>649</v>
      </c>
      <c r="L276" s="1" t="s">
        <v>650</v>
      </c>
      <c r="M276" s="2" t="str">
        <f t="shared" si="38"/>
        <v>--</v>
      </c>
      <c r="N276" s="1" t="s">
        <v>5</v>
      </c>
      <c r="O276" s="3" t="str">
        <f t="shared" si="39"/>
        <v>NoV.retrieve("http://nycprop.nyc.gov/nycproperty/StatementSearch?bbl=%s&amp;stmtDate=20170115&amp;stmtType=NPV"%('50000000'), "%s_NOV-2017.pdf"%('--'))</v>
      </c>
    </row>
    <row r="277" spans="1:15" x14ac:dyDescent="0.25">
      <c r="A277" s="12"/>
      <c r="B277" s="12"/>
      <c r="C277" s="12"/>
      <c r="D277" s="5" t="str">
        <f t="shared" si="33"/>
        <v>50</v>
      </c>
      <c r="E277" s="6" t="str">
        <f t="shared" si="34"/>
        <v>000</v>
      </c>
      <c r="F277" s="6" t="str">
        <f t="shared" si="35"/>
        <v>000</v>
      </c>
      <c r="G277" s="5" t="str">
        <f t="shared" si="36"/>
        <v>50000000</v>
      </c>
      <c r="H277" s="1" t="s">
        <v>646</v>
      </c>
      <c r="I277" s="1" t="s">
        <v>647</v>
      </c>
      <c r="J277" s="2" t="str">
        <f t="shared" si="37"/>
        <v>50000000</v>
      </c>
      <c r="K277" s="1" t="s">
        <v>649</v>
      </c>
      <c r="L277" s="1" t="s">
        <v>650</v>
      </c>
      <c r="M277" s="2" t="str">
        <f t="shared" si="38"/>
        <v>--</v>
      </c>
      <c r="N277" s="1" t="s">
        <v>5</v>
      </c>
      <c r="O277" s="3" t="str">
        <f t="shared" si="39"/>
        <v>NoV.retrieve("http://nycprop.nyc.gov/nycproperty/StatementSearch?bbl=%s&amp;stmtDate=20170115&amp;stmtType=NPV"%('50000000'), "%s_NOV-2017.pdf"%('--'))</v>
      </c>
    </row>
    <row r="278" spans="1:15" x14ac:dyDescent="0.25">
      <c r="A278" s="12"/>
      <c r="B278" s="12"/>
      <c r="C278" s="12"/>
      <c r="D278" s="5" t="str">
        <f t="shared" si="33"/>
        <v>50</v>
      </c>
      <c r="E278" s="6" t="str">
        <f t="shared" si="34"/>
        <v>000</v>
      </c>
      <c r="F278" s="6" t="str">
        <f t="shared" si="35"/>
        <v>000</v>
      </c>
      <c r="G278" s="5" t="str">
        <f t="shared" si="36"/>
        <v>50000000</v>
      </c>
      <c r="H278" s="1" t="s">
        <v>646</v>
      </c>
      <c r="I278" s="1" t="s">
        <v>647</v>
      </c>
      <c r="J278" s="2" t="str">
        <f t="shared" si="37"/>
        <v>50000000</v>
      </c>
      <c r="K278" s="1" t="s">
        <v>649</v>
      </c>
      <c r="L278" s="1" t="s">
        <v>650</v>
      </c>
      <c r="M278" s="2" t="str">
        <f t="shared" si="38"/>
        <v>--</v>
      </c>
      <c r="N278" s="1" t="s">
        <v>5</v>
      </c>
      <c r="O278" s="3" t="str">
        <f t="shared" si="39"/>
        <v>NoV.retrieve("http://nycprop.nyc.gov/nycproperty/StatementSearch?bbl=%s&amp;stmtDate=20170115&amp;stmtType=NPV"%('50000000'), "%s_NOV-2017.pdf"%('--'))</v>
      </c>
    </row>
    <row r="279" spans="1:15" x14ac:dyDescent="0.25">
      <c r="A279" s="12"/>
      <c r="B279" s="12"/>
      <c r="C279" s="12"/>
      <c r="D279" s="5" t="str">
        <f t="shared" si="33"/>
        <v>50</v>
      </c>
      <c r="E279" s="6" t="str">
        <f t="shared" si="34"/>
        <v>000</v>
      </c>
      <c r="F279" s="6" t="str">
        <f t="shared" si="35"/>
        <v>000</v>
      </c>
      <c r="G279" s="5" t="str">
        <f t="shared" si="36"/>
        <v>50000000</v>
      </c>
      <c r="H279" s="1" t="s">
        <v>646</v>
      </c>
      <c r="I279" s="1" t="s">
        <v>647</v>
      </c>
      <c r="J279" s="2" t="str">
        <f t="shared" si="37"/>
        <v>50000000</v>
      </c>
      <c r="K279" s="1" t="s">
        <v>649</v>
      </c>
      <c r="L279" s="1" t="s">
        <v>650</v>
      </c>
      <c r="M279" s="2" t="str">
        <f t="shared" si="38"/>
        <v>--</v>
      </c>
      <c r="N279" s="1" t="s">
        <v>5</v>
      </c>
      <c r="O279" s="3" t="str">
        <f t="shared" si="39"/>
        <v>NoV.retrieve("http://nycprop.nyc.gov/nycproperty/StatementSearch?bbl=%s&amp;stmtDate=20170115&amp;stmtType=NPV"%('50000000'), "%s_NOV-2017.pdf"%('--'))</v>
      </c>
    </row>
    <row r="280" spans="1:15" x14ac:dyDescent="0.25">
      <c r="A280" s="12"/>
      <c r="B280" s="12"/>
      <c r="C280" s="12"/>
      <c r="D280" s="5" t="str">
        <f t="shared" si="33"/>
        <v>50</v>
      </c>
      <c r="E280" s="6" t="str">
        <f t="shared" si="34"/>
        <v>000</v>
      </c>
      <c r="F280" s="6" t="str">
        <f t="shared" si="35"/>
        <v>000</v>
      </c>
      <c r="G280" s="5" t="str">
        <f t="shared" si="36"/>
        <v>50000000</v>
      </c>
      <c r="H280" s="1" t="s">
        <v>646</v>
      </c>
      <c r="I280" s="1" t="s">
        <v>647</v>
      </c>
      <c r="J280" s="2" t="str">
        <f t="shared" si="37"/>
        <v>50000000</v>
      </c>
      <c r="K280" s="1" t="s">
        <v>649</v>
      </c>
      <c r="L280" s="1" t="s">
        <v>650</v>
      </c>
      <c r="M280" s="2" t="str">
        <f t="shared" si="38"/>
        <v>--</v>
      </c>
      <c r="N280" s="1" t="s">
        <v>5</v>
      </c>
      <c r="O280" s="3" t="str">
        <f t="shared" si="39"/>
        <v>NoV.retrieve("http://nycprop.nyc.gov/nycproperty/StatementSearch?bbl=%s&amp;stmtDate=20170115&amp;stmtType=NPV"%('50000000'), "%s_NOV-2017.pdf"%('--'))</v>
      </c>
    </row>
    <row r="281" spans="1:15" x14ac:dyDescent="0.25">
      <c r="A281" s="12"/>
      <c r="B281" s="12"/>
      <c r="C281" s="12"/>
      <c r="D281" s="5" t="str">
        <f t="shared" si="33"/>
        <v>50</v>
      </c>
      <c r="E281" s="6" t="str">
        <f t="shared" si="34"/>
        <v>000</v>
      </c>
      <c r="F281" s="6" t="str">
        <f t="shared" si="35"/>
        <v>000</v>
      </c>
      <c r="G281" s="5" t="str">
        <f t="shared" si="36"/>
        <v>50000000</v>
      </c>
      <c r="H281" s="1" t="s">
        <v>646</v>
      </c>
      <c r="I281" s="1" t="s">
        <v>647</v>
      </c>
      <c r="J281" s="2" t="str">
        <f t="shared" si="37"/>
        <v>50000000</v>
      </c>
      <c r="K281" s="1" t="s">
        <v>649</v>
      </c>
      <c r="L281" s="1" t="s">
        <v>650</v>
      </c>
      <c r="M281" s="2" t="str">
        <f t="shared" si="38"/>
        <v>--</v>
      </c>
      <c r="N281" s="1" t="s">
        <v>5</v>
      </c>
      <c r="O281" s="3" t="str">
        <f t="shared" si="39"/>
        <v>NoV.retrieve("http://nycprop.nyc.gov/nycproperty/StatementSearch?bbl=%s&amp;stmtDate=20170115&amp;stmtType=NPV"%('50000000'), "%s_NOV-2017.pdf"%('--'))</v>
      </c>
    </row>
    <row r="282" spans="1:15" x14ac:dyDescent="0.25">
      <c r="A282" s="12"/>
      <c r="B282" s="12"/>
      <c r="C282" s="12"/>
      <c r="D282" s="5" t="str">
        <f t="shared" si="33"/>
        <v>50</v>
      </c>
      <c r="E282" s="6" t="str">
        <f t="shared" si="34"/>
        <v>000</v>
      </c>
      <c r="F282" s="6" t="str">
        <f t="shared" si="35"/>
        <v>000</v>
      </c>
      <c r="G282" s="5" t="str">
        <f t="shared" si="36"/>
        <v>50000000</v>
      </c>
      <c r="H282" s="1" t="s">
        <v>646</v>
      </c>
      <c r="I282" s="1" t="s">
        <v>647</v>
      </c>
      <c r="J282" s="2" t="str">
        <f t="shared" si="37"/>
        <v>50000000</v>
      </c>
      <c r="K282" s="1" t="s">
        <v>649</v>
      </c>
      <c r="L282" s="1" t="s">
        <v>650</v>
      </c>
      <c r="M282" s="2" t="str">
        <f t="shared" si="38"/>
        <v>--</v>
      </c>
      <c r="N282" s="1" t="s">
        <v>5</v>
      </c>
      <c r="O282" s="3" t="str">
        <f t="shared" si="39"/>
        <v>NoV.retrieve("http://nycprop.nyc.gov/nycproperty/StatementSearch?bbl=%s&amp;stmtDate=20170115&amp;stmtType=NPV"%('50000000'), "%s_NOV-2017.pdf"%('--'))</v>
      </c>
    </row>
    <row r="283" spans="1:15" x14ac:dyDescent="0.25">
      <c r="A283" s="12"/>
      <c r="B283" s="12"/>
      <c r="C283" s="12"/>
      <c r="D283" s="5" t="str">
        <f t="shared" si="33"/>
        <v>50</v>
      </c>
      <c r="E283" s="6" t="str">
        <f t="shared" si="34"/>
        <v>000</v>
      </c>
      <c r="F283" s="6" t="str">
        <f t="shared" si="35"/>
        <v>000</v>
      </c>
      <c r="G283" s="5" t="str">
        <f t="shared" si="36"/>
        <v>50000000</v>
      </c>
      <c r="H283" s="1" t="s">
        <v>646</v>
      </c>
      <c r="I283" s="1" t="s">
        <v>647</v>
      </c>
      <c r="J283" s="2" t="str">
        <f t="shared" si="37"/>
        <v>50000000</v>
      </c>
      <c r="K283" s="1" t="s">
        <v>649</v>
      </c>
      <c r="L283" s="1" t="s">
        <v>650</v>
      </c>
      <c r="M283" s="2" t="str">
        <f t="shared" si="38"/>
        <v>--</v>
      </c>
      <c r="N283" s="1" t="s">
        <v>5</v>
      </c>
      <c r="O283" s="3" t="str">
        <f t="shared" si="39"/>
        <v>NoV.retrieve("http://nycprop.nyc.gov/nycproperty/StatementSearch?bbl=%s&amp;stmtDate=20170115&amp;stmtType=NPV"%('50000000'), "%s_NOV-2017.pdf"%('--'))</v>
      </c>
    </row>
    <row r="284" spans="1:15" x14ac:dyDescent="0.25">
      <c r="A284" s="12"/>
      <c r="B284" s="12"/>
      <c r="C284" s="12"/>
      <c r="D284" s="5" t="str">
        <f t="shared" si="33"/>
        <v>50</v>
      </c>
      <c r="E284" s="6" t="str">
        <f t="shared" si="34"/>
        <v>000</v>
      </c>
      <c r="F284" s="6" t="str">
        <f t="shared" si="35"/>
        <v>000</v>
      </c>
      <c r="G284" s="5" t="str">
        <f t="shared" si="36"/>
        <v>50000000</v>
      </c>
      <c r="H284" s="1" t="s">
        <v>646</v>
      </c>
      <c r="I284" s="1" t="s">
        <v>647</v>
      </c>
      <c r="J284" s="2" t="str">
        <f t="shared" si="37"/>
        <v>50000000</v>
      </c>
      <c r="K284" s="1" t="s">
        <v>649</v>
      </c>
      <c r="L284" s="1" t="s">
        <v>650</v>
      </c>
      <c r="M284" s="2" t="str">
        <f t="shared" si="38"/>
        <v>--</v>
      </c>
      <c r="N284" s="1" t="s">
        <v>5</v>
      </c>
      <c r="O284" s="3" t="str">
        <f t="shared" si="39"/>
        <v>NoV.retrieve("http://nycprop.nyc.gov/nycproperty/StatementSearch?bbl=%s&amp;stmtDate=20170115&amp;stmtType=NPV"%('50000000'), "%s_NOV-2017.pdf"%('--'))</v>
      </c>
    </row>
    <row r="285" spans="1:15" x14ac:dyDescent="0.25">
      <c r="A285" s="12"/>
      <c r="B285" s="12"/>
      <c r="C285" s="12"/>
      <c r="D285" s="5" t="str">
        <f t="shared" si="33"/>
        <v>50</v>
      </c>
      <c r="E285" s="6" t="str">
        <f t="shared" si="34"/>
        <v>000</v>
      </c>
      <c r="F285" s="6" t="str">
        <f t="shared" si="35"/>
        <v>000</v>
      </c>
      <c r="G285" s="5" t="str">
        <f t="shared" si="36"/>
        <v>50000000</v>
      </c>
      <c r="H285" s="1" t="s">
        <v>646</v>
      </c>
      <c r="I285" s="1" t="s">
        <v>647</v>
      </c>
      <c r="J285" s="2" t="str">
        <f t="shared" si="37"/>
        <v>50000000</v>
      </c>
      <c r="K285" s="1" t="s">
        <v>649</v>
      </c>
      <c r="L285" s="1" t="s">
        <v>650</v>
      </c>
      <c r="M285" s="2" t="str">
        <f t="shared" si="38"/>
        <v>--</v>
      </c>
      <c r="N285" s="1" t="s">
        <v>5</v>
      </c>
      <c r="O285" s="3" t="str">
        <f t="shared" si="39"/>
        <v>NoV.retrieve("http://nycprop.nyc.gov/nycproperty/StatementSearch?bbl=%s&amp;stmtDate=20170115&amp;stmtType=NPV"%('50000000'), "%s_NOV-2017.pdf"%('--'))</v>
      </c>
    </row>
    <row r="286" spans="1:15" x14ac:dyDescent="0.25">
      <c r="A286" s="12"/>
      <c r="B286" s="12"/>
      <c r="C286" s="12"/>
      <c r="D286" s="5" t="str">
        <f t="shared" si="33"/>
        <v>50</v>
      </c>
      <c r="E286" s="6" t="str">
        <f t="shared" si="34"/>
        <v>000</v>
      </c>
      <c r="F286" s="6" t="str">
        <f t="shared" si="35"/>
        <v>000</v>
      </c>
      <c r="G286" s="5" t="str">
        <f t="shared" si="36"/>
        <v>50000000</v>
      </c>
      <c r="H286" s="1" t="s">
        <v>646</v>
      </c>
      <c r="I286" s="1" t="s">
        <v>647</v>
      </c>
      <c r="J286" s="2" t="str">
        <f t="shared" si="37"/>
        <v>50000000</v>
      </c>
      <c r="K286" s="1" t="s">
        <v>649</v>
      </c>
      <c r="L286" s="1" t="s">
        <v>650</v>
      </c>
      <c r="M286" s="2" t="str">
        <f t="shared" si="38"/>
        <v>--</v>
      </c>
      <c r="N286" s="1" t="s">
        <v>5</v>
      </c>
      <c r="O286" s="3" t="str">
        <f t="shared" si="39"/>
        <v>NoV.retrieve("http://nycprop.nyc.gov/nycproperty/StatementSearch?bbl=%s&amp;stmtDate=20170115&amp;stmtType=NPV"%('50000000'), "%s_NOV-2017.pdf"%('--'))</v>
      </c>
    </row>
    <row r="287" spans="1:15" x14ac:dyDescent="0.25">
      <c r="A287" s="12"/>
      <c r="B287" s="12"/>
      <c r="C287" s="12"/>
      <c r="D287" s="5" t="str">
        <f t="shared" si="33"/>
        <v>50</v>
      </c>
      <c r="E287" s="6" t="str">
        <f t="shared" si="34"/>
        <v>000</v>
      </c>
      <c r="F287" s="6" t="str">
        <f t="shared" si="35"/>
        <v>000</v>
      </c>
      <c r="G287" s="5" t="str">
        <f t="shared" si="36"/>
        <v>50000000</v>
      </c>
      <c r="H287" s="1" t="s">
        <v>646</v>
      </c>
      <c r="I287" s="1" t="s">
        <v>647</v>
      </c>
      <c r="J287" s="2" t="str">
        <f t="shared" si="37"/>
        <v>50000000</v>
      </c>
      <c r="K287" s="1" t="s">
        <v>649</v>
      </c>
      <c r="L287" s="1" t="s">
        <v>650</v>
      </c>
      <c r="M287" s="2" t="str">
        <f t="shared" si="38"/>
        <v>--</v>
      </c>
      <c r="N287" s="1" t="s">
        <v>5</v>
      </c>
      <c r="O287" s="3" t="str">
        <f t="shared" si="39"/>
        <v>NoV.retrieve("http://nycprop.nyc.gov/nycproperty/StatementSearch?bbl=%s&amp;stmtDate=20170115&amp;stmtType=NPV"%('50000000'), "%s_NOV-2017.pdf"%('--'))</v>
      </c>
    </row>
    <row r="288" spans="1:15" x14ac:dyDescent="0.25">
      <c r="A288" s="12"/>
      <c r="B288" s="12"/>
      <c r="C288" s="12"/>
      <c r="D288" s="5" t="str">
        <f t="shared" si="33"/>
        <v>50</v>
      </c>
      <c r="E288" s="6" t="str">
        <f t="shared" si="34"/>
        <v>000</v>
      </c>
      <c r="F288" s="6" t="str">
        <f t="shared" si="35"/>
        <v>000</v>
      </c>
      <c r="G288" s="5" t="str">
        <f t="shared" si="36"/>
        <v>50000000</v>
      </c>
      <c r="H288" s="1" t="s">
        <v>646</v>
      </c>
      <c r="I288" s="1" t="s">
        <v>647</v>
      </c>
      <c r="J288" s="2" t="str">
        <f t="shared" si="37"/>
        <v>50000000</v>
      </c>
      <c r="K288" s="1" t="s">
        <v>649</v>
      </c>
      <c r="L288" s="1" t="s">
        <v>650</v>
      </c>
      <c r="M288" s="2" t="str">
        <f t="shared" si="38"/>
        <v>--</v>
      </c>
      <c r="N288" s="1" t="s">
        <v>5</v>
      </c>
      <c r="O288" s="3" t="str">
        <f t="shared" si="39"/>
        <v>NoV.retrieve("http://nycprop.nyc.gov/nycproperty/StatementSearch?bbl=%s&amp;stmtDate=20170115&amp;stmtType=NPV"%('50000000'), "%s_NOV-2017.pdf"%('--'))</v>
      </c>
    </row>
    <row r="289" spans="1:15" x14ac:dyDescent="0.25">
      <c r="A289" s="12"/>
      <c r="B289" s="12"/>
      <c r="C289" s="12"/>
      <c r="D289" s="5" t="str">
        <f t="shared" si="33"/>
        <v>50</v>
      </c>
      <c r="E289" s="6" t="str">
        <f t="shared" si="34"/>
        <v>000</v>
      </c>
      <c r="F289" s="6" t="str">
        <f t="shared" si="35"/>
        <v>000</v>
      </c>
      <c r="G289" s="5" t="str">
        <f t="shared" si="36"/>
        <v>50000000</v>
      </c>
      <c r="H289" s="1" t="s">
        <v>646</v>
      </c>
      <c r="I289" s="1" t="s">
        <v>647</v>
      </c>
      <c r="J289" s="2" t="str">
        <f t="shared" si="37"/>
        <v>50000000</v>
      </c>
      <c r="K289" s="1" t="s">
        <v>649</v>
      </c>
      <c r="L289" s="1" t="s">
        <v>650</v>
      </c>
      <c r="M289" s="2" t="str">
        <f t="shared" si="38"/>
        <v>--</v>
      </c>
      <c r="N289" s="1" t="s">
        <v>5</v>
      </c>
      <c r="O289" s="3" t="str">
        <f t="shared" si="39"/>
        <v>NoV.retrieve("http://nycprop.nyc.gov/nycproperty/StatementSearch?bbl=%s&amp;stmtDate=20170115&amp;stmtType=NPV"%('50000000'), "%s_NOV-2017.pdf"%('--'))</v>
      </c>
    </row>
    <row r="290" spans="1:15" x14ac:dyDescent="0.25">
      <c r="A290" s="12"/>
      <c r="B290" s="12"/>
      <c r="C290" s="12"/>
      <c r="D290" s="5" t="str">
        <f t="shared" si="33"/>
        <v>50</v>
      </c>
      <c r="E290" s="6" t="str">
        <f t="shared" si="34"/>
        <v>000</v>
      </c>
      <c r="F290" s="6" t="str">
        <f t="shared" si="35"/>
        <v>000</v>
      </c>
      <c r="G290" s="5" t="str">
        <f t="shared" si="36"/>
        <v>50000000</v>
      </c>
      <c r="H290" s="1" t="s">
        <v>646</v>
      </c>
      <c r="I290" s="1" t="s">
        <v>647</v>
      </c>
      <c r="J290" s="2" t="str">
        <f t="shared" si="37"/>
        <v>50000000</v>
      </c>
      <c r="K290" s="1" t="s">
        <v>649</v>
      </c>
      <c r="L290" s="1" t="s">
        <v>650</v>
      </c>
      <c r="M290" s="2" t="str">
        <f t="shared" si="38"/>
        <v>--</v>
      </c>
      <c r="N290" s="1" t="s">
        <v>5</v>
      </c>
      <c r="O290" s="3" t="str">
        <f t="shared" si="39"/>
        <v>NoV.retrieve("http://nycprop.nyc.gov/nycproperty/StatementSearch?bbl=%s&amp;stmtDate=20170115&amp;stmtType=NPV"%('50000000'), "%s_NOV-2017.pdf"%('--'))</v>
      </c>
    </row>
    <row r="291" spans="1:15" x14ac:dyDescent="0.25">
      <c r="A291" s="12"/>
      <c r="B291" s="12"/>
      <c r="C291" s="12"/>
      <c r="D291" s="5" t="str">
        <f t="shared" si="33"/>
        <v>50</v>
      </c>
      <c r="E291" s="6" t="str">
        <f t="shared" si="34"/>
        <v>000</v>
      </c>
      <c r="F291" s="6" t="str">
        <f t="shared" si="35"/>
        <v>000</v>
      </c>
      <c r="G291" s="5" t="str">
        <f t="shared" si="36"/>
        <v>50000000</v>
      </c>
      <c r="H291" s="1" t="s">
        <v>646</v>
      </c>
      <c r="I291" s="1" t="s">
        <v>647</v>
      </c>
      <c r="J291" s="2" t="str">
        <f t="shared" si="37"/>
        <v>50000000</v>
      </c>
      <c r="K291" s="1" t="s">
        <v>649</v>
      </c>
      <c r="L291" s="1" t="s">
        <v>650</v>
      </c>
      <c r="M291" s="2" t="str">
        <f t="shared" si="38"/>
        <v>--</v>
      </c>
      <c r="N291" s="1" t="s">
        <v>5</v>
      </c>
      <c r="O291" s="3" t="str">
        <f t="shared" si="39"/>
        <v>NoV.retrieve("http://nycprop.nyc.gov/nycproperty/StatementSearch?bbl=%s&amp;stmtDate=20170115&amp;stmtType=NPV"%('50000000'), "%s_NOV-2017.pdf"%('--'))</v>
      </c>
    </row>
    <row r="292" spans="1:15" x14ac:dyDescent="0.25">
      <c r="A292" s="12"/>
      <c r="B292" s="12"/>
      <c r="C292" s="12"/>
      <c r="D292" s="5" t="str">
        <f t="shared" si="33"/>
        <v>50</v>
      </c>
      <c r="E292" s="6" t="str">
        <f t="shared" si="34"/>
        <v>000</v>
      </c>
      <c r="F292" s="6" t="str">
        <f t="shared" si="35"/>
        <v>000</v>
      </c>
      <c r="G292" s="5" t="str">
        <f t="shared" si="36"/>
        <v>50000000</v>
      </c>
      <c r="H292" s="1" t="s">
        <v>646</v>
      </c>
      <c r="I292" s="1" t="s">
        <v>647</v>
      </c>
      <c r="J292" s="2" t="str">
        <f t="shared" si="37"/>
        <v>50000000</v>
      </c>
      <c r="K292" s="1" t="s">
        <v>649</v>
      </c>
      <c r="L292" s="1" t="s">
        <v>650</v>
      </c>
      <c r="M292" s="2" t="str">
        <f t="shared" si="38"/>
        <v>--</v>
      </c>
      <c r="N292" s="1" t="s">
        <v>5</v>
      </c>
      <c r="O292" s="3" t="str">
        <f t="shared" si="39"/>
        <v>NoV.retrieve("http://nycprop.nyc.gov/nycproperty/StatementSearch?bbl=%s&amp;stmtDate=20170115&amp;stmtType=NPV"%('50000000'), "%s_NOV-2017.pdf"%('--'))</v>
      </c>
    </row>
    <row r="293" spans="1:15" x14ac:dyDescent="0.25">
      <c r="A293" s="12"/>
      <c r="B293" s="12"/>
      <c r="C293" s="12"/>
      <c r="D293" s="5" t="str">
        <f t="shared" si="33"/>
        <v>50</v>
      </c>
      <c r="E293" s="6" t="str">
        <f t="shared" si="34"/>
        <v>000</v>
      </c>
      <c r="F293" s="6" t="str">
        <f t="shared" si="35"/>
        <v>000</v>
      </c>
      <c r="G293" s="5" t="str">
        <f t="shared" si="36"/>
        <v>50000000</v>
      </c>
      <c r="H293" s="1" t="s">
        <v>646</v>
      </c>
      <c r="I293" s="1" t="s">
        <v>647</v>
      </c>
      <c r="J293" s="2" t="str">
        <f t="shared" si="37"/>
        <v>50000000</v>
      </c>
      <c r="K293" s="1" t="s">
        <v>649</v>
      </c>
      <c r="L293" s="1" t="s">
        <v>650</v>
      </c>
      <c r="M293" s="2" t="str">
        <f t="shared" si="38"/>
        <v>--</v>
      </c>
      <c r="N293" s="1" t="s">
        <v>5</v>
      </c>
      <c r="O293" s="3" t="str">
        <f t="shared" si="39"/>
        <v>NoV.retrieve("http://nycprop.nyc.gov/nycproperty/StatementSearch?bbl=%s&amp;stmtDate=20170115&amp;stmtType=NPV"%('50000000'), "%s_NOV-2017.pdf"%('--'))</v>
      </c>
    </row>
    <row r="294" spans="1:15" x14ac:dyDescent="0.25">
      <c r="A294" s="12"/>
      <c r="B294" s="12"/>
      <c r="C294" s="12"/>
      <c r="D294" s="5" t="str">
        <f t="shared" si="33"/>
        <v>50</v>
      </c>
      <c r="E294" s="6" t="str">
        <f t="shared" si="34"/>
        <v>000</v>
      </c>
      <c r="F294" s="6" t="str">
        <f t="shared" si="35"/>
        <v>000</v>
      </c>
      <c r="G294" s="5" t="str">
        <f t="shared" si="36"/>
        <v>50000000</v>
      </c>
      <c r="H294" s="1" t="s">
        <v>646</v>
      </c>
      <c r="I294" s="1" t="s">
        <v>647</v>
      </c>
      <c r="J294" s="2" t="str">
        <f t="shared" si="37"/>
        <v>50000000</v>
      </c>
      <c r="K294" s="1" t="s">
        <v>649</v>
      </c>
      <c r="L294" s="1" t="s">
        <v>650</v>
      </c>
      <c r="M294" s="2" t="str">
        <f t="shared" si="38"/>
        <v>--</v>
      </c>
      <c r="N294" s="1" t="s">
        <v>5</v>
      </c>
      <c r="O294" s="3" t="str">
        <f t="shared" si="39"/>
        <v>NoV.retrieve("http://nycprop.nyc.gov/nycproperty/StatementSearch?bbl=%s&amp;stmtDate=20170115&amp;stmtType=NPV"%('50000000'), "%s_NOV-2017.pdf"%('--'))</v>
      </c>
    </row>
    <row r="295" spans="1:15" x14ac:dyDescent="0.25">
      <c r="A295" s="12"/>
      <c r="B295" s="12"/>
      <c r="C295" s="12"/>
      <c r="D295" s="5" t="str">
        <f t="shared" si="33"/>
        <v>50</v>
      </c>
      <c r="E295" s="6" t="str">
        <f t="shared" si="34"/>
        <v>000</v>
      </c>
      <c r="F295" s="6" t="str">
        <f t="shared" si="35"/>
        <v>000</v>
      </c>
      <c r="G295" s="5" t="str">
        <f t="shared" si="36"/>
        <v>50000000</v>
      </c>
      <c r="H295" s="1" t="s">
        <v>646</v>
      </c>
      <c r="I295" s="1" t="s">
        <v>647</v>
      </c>
      <c r="J295" s="2" t="str">
        <f t="shared" si="37"/>
        <v>50000000</v>
      </c>
      <c r="K295" s="1" t="s">
        <v>649</v>
      </c>
      <c r="L295" s="1" t="s">
        <v>650</v>
      </c>
      <c r="M295" s="2" t="str">
        <f t="shared" si="38"/>
        <v>--</v>
      </c>
      <c r="N295" s="1" t="s">
        <v>5</v>
      </c>
      <c r="O295" s="3" t="str">
        <f t="shared" si="39"/>
        <v>NoV.retrieve("http://nycprop.nyc.gov/nycproperty/StatementSearch?bbl=%s&amp;stmtDate=20170115&amp;stmtType=NPV"%('50000000'), "%s_NOV-2017.pdf"%('--'))</v>
      </c>
    </row>
    <row r="296" spans="1:15" x14ac:dyDescent="0.25">
      <c r="A296" s="12"/>
      <c r="B296" s="12"/>
      <c r="C296" s="12"/>
      <c r="D296" s="5" t="str">
        <f t="shared" si="33"/>
        <v>50</v>
      </c>
      <c r="E296" s="6" t="str">
        <f t="shared" si="34"/>
        <v>000</v>
      </c>
      <c r="F296" s="6" t="str">
        <f t="shared" si="35"/>
        <v>000</v>
      </c>
      <c r="G296" s="5" t="str">
        <f t="shared" si="36"/>
        <v>50000000</v>
      </c>
      <c r="H296" s="1" t="s">
        <v>646</v>
      </c>
      <c r="I296" s="1" t="s">
        <v>647</v>
      </c>
      <c r="J296" s="2" t="str">
        <f t="shared" si="37"/>
        <v>50000000</v>
      </c>
      <c r="K296" s="1" t="s">
        <v>649</v>
      </c>
      <c r="L296" s="1" t="s">
        <v>650</v>
      </c>
      <c r="M296" s="2" t="str">
        <f t="shared" si="38"/>
        <v>--</v>
      </c>
      <c r="N296" s="1" t="s">
        <v>5</v>
      </c>
      <c r="O296" s="3" t="str">
        <f t="shared" si="39"/>
        <v>NoV.retrieve("http://nycprop.nyc.gov/nycproperty/StatementSearch?bbl=%s&amp;stmtDate=20170115&amp;stmtType=NPV"%('50000000'), "%s_NOV-2017.pdf"%('--'))</v>
      </c>
    </row>
    <row r="297" spans="1:15" x14ac:dyDescent="0.25">
      <c r="A297" s="12"/>
      <c r="B297" s="12"/>
      <c r="C297" s="12"/>
      <c r="D297" s="5" t="str">
        <f t="shared" si="33"/>
        <v>50</v>
      </c>
      <c r="E297" s="6" t="str">
        <f t="shared" si="34"/>
        <v>000</v>
      </c>
      <c r="F297" s="6" t="str">
        <f t="shared" si="35"/>
        <v>000</v>
      </c>
      <c r="G297" s="5" t="str">
        <f t="shared" si="36"/>
        <v>50000000</v>
      </c>
      <c r="H297" s="1" t="s">
        <v>646</v>
      </c>
      <c r="I297" s="1" t="s">
        <v>647</v>
      </c>
      <c r="J297" s="2" t="str">
        <f t="shared" si="37"/>
        <v>50000000</v>
      </c>
      <c r="K297" s="1" t="s">
        <v>649</v>
      </c>
      <c r="L297" s="1" t="s">
        <v>650</v>
      </c>
      <c r="M297" s="2" t="str">
        <f t="shared" si="38"/>
        <v>--</v>
      </c>
      <c r="N297" s="1" t="s">
        <v>5</v>
      </c>
      <c r="O297" s="3" t="str">
        <f t="shared" si="39"/>
        <v>NoV.retrieve("http://nycprop.nyc.gov/nycproperty/StatementSearch?bbl=%s&amp;stmtDate=20170115&amp;stmtType=NPV"%('50000000'), "%s_NOV-2017.pdf"%('--'))</v>
      </c>
    </row>
    <row r="298" spans="1:15" x14ac:dyDescent="0.25">
      <c r="A298" s="12"/>
      <c r="B298" s="12"/>
      <c r="C298" s="12"/>
      <c r="D298" s="5" t="str">
        <f t="shared" si="33"/>
        <v>50</v>
      </c>
      <c r="E298" s="6" t="str">
        <f t="shared" si="34"/>
        <v>000</v>
      </c>
      <c r="F298" s="6" t="str">
        <f t="shared" si="35"/>
        <v>000</v>
      </c>
      <c r="G298" s="5" t="str">
        <f t="shared" si="36"/>
        <v>50000000</v>
      </c>
      <c r="H298" s="1" t="s">
        <v>646</v>
      </c>
      <c r="I298" s="1" t="s">
        <v>647</v>
      </c>
      <c r="J298" s="2" t="str">
        <f t="shared" si="37"/>
        <v>50000000</v>
      </c>
      <c r="K298" s="1" t="s">
        <v>649</v>
      </c>
      <c r="L298" s="1" t="s">
        <v>650</v>
      </c>
      <c r="M298" s="2" t="str">
        <f t="shared" si="38"/>
        <v>--</v>
      </c>
      <c r="N298" s="1" t="s">
        <v>5</v>
      </c>
      <c r="O298" s="3" t="str">
        <f t="shared" si="39"/>
        <v>NoV.retrieve("http://nycprop.nyc.gov/nycproperty/StatementSearch?bbl=%s&amp;stmtDate=20170115&amp;stmtType=NPV"%('50000000'), "%s_NOV-2017.pdf"%('--'))</v>
      </c>
    </row>
    <row r="299" spans="1:15" x14ac:dyDescent="0.25">
      <c r="A299" s="12"/>
      <c r="B299" s="12"/>
      <c r="C299" s="12"/>
      <c r="D299" s="5" t="str">
        <f t="shared" si="33"/>
        <v>50</v>
      </c>
      <c r="E299" s="6" t="str">
        <f t="shared" si="34"/>
        <v>000</v>
      </c>
      <c r="F299" s="6" t="str">
        <f t="shared" si="35"/>
        <v>000</v>
      </c>
      <c r="G299" s="5" t="str">
        <f t="shared" si="36"/>
        <v>50000000</v>
      </c>
      <c r="H299" s="1" t="s">
        <v>646</v>
      </c>
      <c r="I299" s="1" t="s">
        <v>647</v>
      </c>
      <c r="J299" s="2" t="str">
        <f t="shared" si="37"/>
        <v>50000000</v>
      </c>
      <c r="K299" s="1" t="s">
        <v>649</v>
      </c>
      <c r="L299" s="1" t="s">
        <v>650</v>
      </c>
      <c r="M299" s="2" t="str">
        <f t="shared" si="38"/>
        <v>--</v>
      </c>
      <c r="N299" s="1" t="s">
        <v>5</v>
      </c>
      <c r="O299" s="3" t="str">
        <f t="shared" si="39"/>
        <v>NoV.retrieve("http://nycprop.nyc.gov/nycproperty/StatementSearch?bbl=%s&amp;stmtDate=20170115&amp;stmtType=NPV"%('50000000'), "%s_NOV-2017.pdf"%('--'))</v>
      </c>
    </row>
    <row r="300" spans="1:15" x14ac:dyDescent="0.25">
      <c r="A300" s="12"/>
      <c r="B300" s="12"/>
      <c r="C300" s="12"/>
      <c r="D300" s="5" t="str">
        <f t="shared" si="33"/>
        <v>50</v>
      </c>
      <c r="E300" s="6" t="str">
        <f t="shared" si="34"/>
        <v>000</v>
      </c>
      <c r="F300" s="6" t="str">
        <f t="shared" si="35"/>
        <v>000</v>
      </c>
      <c r="G300" s="5" t="str">
        <f t="shared" si="36"/>
        <v>50000000</v>
      </c>
      <c r="H300" s="1" t="s">
        <v>646</v>
      </c>
      <c r="I300" s="1" t="s">
        <v>647</v>
      </c>
      <c r="J300" s="2" t="str">
        <f t="shared" si="37"/>
        <v>50000000</v>
      </c>
      <c r="K300" s="1" t="s">
        <v>649</v>
      </c>
      <c r="L300" s="1" t="s">
        <v>650</v>
      </c>
      <c r="M300" s="2" t="str">
        <f t="shared" si="38"/>
        <v>--</v>
      </c>
      <c r="N300" s="1" t="s">
        <v>5</v>
      </c>
      <c r="O300" s="3" t="str">
        <f t="shared" si="39"/>
        <v>NoV.retrieve("http://nycprop.nyc.gov/nycproperty/StatementSearch?bbl=%s&amp;stmtDate=20170115&amp;stmtType=NPV"%('50000000'), "%s_NOV-2017.pdf"%('--'))</v>
      </c>
    </row>
    <row r="301" spans="1:15" x14ac:dyDescent="0.25">
      <c r="A301" s="12"/>
      <c r="B301" s="12"/>
      <c r="C301" s="12"/>
      <c r="D301" s="5" t="str">
        <f t="shared" si="33"/>
        <v>50</v>
      </c>
      <c r="E301" s="6" t="str">
        <f t="shared" si="34"/>
        <v>000</v>
      </c>
      <c r="F301" s="6" t="str">
        <f t="shared" si="35"/>
        <v>000</v>
      </c>
      <c r="G301" s="5" t="str">
        <f t="shared" si="36"/>
        <v>50000000</v>
      </c>
      <c r="H301" s="1" t="s">
        <v>646</v>
      </c>
      <c r="I301" s="1" t="s">
        <v>647</v>
      </c>
      <c r="J301" s="2" t="str">
        <f t="shared" si="37"/>
        <v>50000000</v>
      </c>
      <c r="K301" s="1" t="s">
        <v>649</v>
      </c>
      <c r="L301" s="1" t="s">
        <v>650</v>
      </c>
      <c r="M301" s="2" t="str">
        <f t="shared" si="38"/>
        <v>--</v>
      </c>
      <c r="N301" s="1" t="s">
        <v>5</v>
      </c>
      <c r="O301" s="3" t="str">
        <f t="shared" si="39"/>
        <v>NoV.retrieve("http://nycprop.nyc.gov/nycproperty/StatementSearch?bbl=%s&amp;stmtDate=20170115&amp;stmtType=NPV"%('50000000'), "%s_NOV-2017.pdf"%('--'))</v>
      </c>
    </row>
    <row r="302" spans="1:15" x14ac:dyDescent="0.25">
      <c r="A302" s="12"/>
      <c r="B302" s="12"/>
      <c r="C302" s="12"/>
      <c r="D302" s="5" t="str">
        <f t="shared" si="33"/>
        <v>50</v>
      </c>
      <c r="E302" s="6" t="str">
        <f t="shared" si="34"/>
        <v>000</v>
      </c>
      <c r="F302" s="6" t="str">
        <f t="shared" si="35"/>
        <v>000</v>
      </c>
      <c r="G302" s="5" t="str">
        <f t="shared" si="36"/>
        <v>50000000</v>
      </c>
      <c r="H302" s="1" t="s">
        <v>646</v>
      </c>
      <c r="I302" s="1" t="s">
        <v>647</v>
      </c>
      <c r="J302" s="2" t="str">
        <f t="shared" si="37"/>
        <v>50000000</v>
      </c>
      <c r="K302" s="1" t="s">
        <v>649</v>
      </c>
      <c r="L302" s="1" t="s">
        <v>650</v>
      </c>
      <c r="M302" s="2" t="str">
        <f t="shared" si="38"/>
        <v>--</v>
      </c>
      <c r="N302" s="1" t="s">
        <v>5</v>
      </c>
      <c r="O302" s="3" t="str">
        <f t="shared" si="39"/>
        <v>NoV.retrieve("http://nycprop.nyc.gov/nycproperty/StatementSearch?bbl=%s&amp;stmtDate=20170115&amp;stmtType=NPV"%('50000000'), "%s_NOV-2017.pdf"%('--'))</v>
      </c>
    </row>
    <row r="303" spans="1:15" x14ac:dyDescent="0.25">
      <c r="A303" s="12"/>
      <c r="B303" s="12"/>
      <c r="C303" s="12"/>
      <c r="D303" s="5" t="str">
        <f t="shared" si="33"/>
        <v>50</v>
      </c>
      <c r="E303" s="6" t="str">
        <f t="shared" si="34"/>
        <v>000</v>
      </c>
      <c r="F303" s="6" t="str">
        <f t="shared" si="35"/>
        <v>000</v>
      </c>
      <c r="G303" s="5" t="str">
        <f t="shared" si="36"/>
        <v>50000000</v>
      </c>
      <c r="H303" s="1" t="s">
        <v>646</v>
      </c>
      <c r="I303" s="1" t="s">
        <v>647</v>
      </c>
      <c r="J303" s="2" t="str">
        <f t="shared" si="37"/>
        <v>50000000</v>
      </c>
      <c r="K303" s="1" t="s">
        <v>649</v>
      </c>
      <c r="L303" s="1" t="s">
        <v>650</v>
      </c>
      <c r="M303" s="2" t="str">
        <f t="shared" si="38"/>
        <v>--</v>
      </c>
      <c r="N303" s="1" t="s">
        <v>5</v>
      </c>
      <c r="O303" s="3" t="str">
        <f t="shared" si="39"/>
        <v>NoV.retrieve("http://nycprop.nyc.gov/nycproperty/StatementSearch?bbl=%s&amp;stmtDate=20170115&amp;stmtType=NPV"%('50000000'), "%s_NOV-2017.pdf"%('--'))</v>
      </c>
    </row>
    <row r="304" spans="1:15" x14ac:dyDescent="0.25">
      <c r="A304" s="12"/>
      <c r="B304" s="12"/>
      <c r="C304" s="12"/>
      <c r="D304" s="5" t="str">
        <f t="shared" si="33"/>
        <v>50</v>
      </c>
      <c r="E304" s="6" t="str">
        <f t="shared" si="34"/>
        <v>000</v>
      </c>
      <c r="F304" s="6" t="str">
        <f t="shared" si="35"/>
        <v>000</v>
      </c>
      <c r="G304" s="5" t="str">
        <f t="shared" si="36"/>
        <v>50000000</v>
      </c>
      <c r="H304" s="1" t="s">
        <v>646</v>
      </c>
      <c r="I304" s="1" t="s">
        <v>647</v>
      </c>
      <c r="J304" s="2" t="str">
        <f t="shared" si="37"/>
        <v>50000000</v>
      </c>
      <c r="K304" s="1" t="s">
        <v>649</v>
      </c>
      <c r="L304" s="1" t="s">
        <v>650</v>
      </c>
      <c r="M304" s="2" t="str">
        <f t="shared" si="38"/>
        <v>--</v>
      </c>
      <c r="N304" s="1" t="s">
        <v>5</v>
      </c>
      <c r="O304" s="3" t="str">
        <f t="shared" si="39"/>
        <v>NoV.retrieve("http://nycprop.nyc.gov/nycproperty/StatementSearch?bbl=%s&amp;stmtDate=20170115&amp;stmtType=NPV"%('50000000'), "%s_NOV-2017.pdf"%('--'))</v>
      </c>
    </row>
    <row r="305" spans="1:15" x14ac:dyDescent="0.25">
      <c r="A305" s="12"/>
      <c r="B305" s="12"/>
      <c r="C305" s="12"/>
      <c r="D305" s="5" t="str">
        <f t="shared" si="33"/>
        <v>50</v>
      </c>
      <c r="E305" s="6" t="str">
        <f t="shared" si="34"/>
        <v>000</v>
      </c>
      <c r="F305" s="6" t="str">
        <f t="shared" si="35"/>
        <v>000</v>
      </c>
      <c r="G305" s="5" t="str">
        <f t="shared" si="36"/>
        <v>50000000</v>
      </c>
      <c r="H305" s="1" t="s">
        <v>646</v>
      </c>
      <c r="I305" s="1" t="s">
        <v>647</v>
      </c>
      <c r="J305" s="2" t="str">
        <f t="shared" si="37"/>
        <v>50000000</v>
      </c>
      <c r="K305" s="1" t="s">
        <v>649</v>
      </c>
      <c r="L305" s="1" t="s">
        <v>650</v>
      </c>
      <c r="M305" s="2" t="str">
        <f t="shared" si="38"/>
        <v>--</v>
      </c>
      <c r="N305" s="1" t="s">
        <v>5</v>
      </c>
      <c r="O305" s="3" t="str">
        <f t="shared" si="39"/>
        <v>NoV.retrieve("http://nycprop.nyc.gov/nycproperty/StatementSearch?bbl=%s&amp;stmtDate=20170115&amp;stmtType=NPV"%('50000000'), "%s_NOV-2017.pdf"%('--'))</v>
      </c>
    </row>
    <row r="306" spans="1:15" x14ac:dyDescent="0.25">
      <c r="A306" s="12"/>
      <c r="B306" s="12"/>
      <c r="C306" s="12"/>
      <c r="D306" s="5" t="str">
        <f t="shared" si="33"/>
        <v>50</v>
      </c>
      <c r="E306" s="6" t="str">
        <f t="shared" si="34"/>
        <v>000</v>
      </c>
      <c r="F306" s="6" t="str">
        <f t="shared" si="35"/>
        <v>000</v>
      </c>
      <c r="G306" s="5" t="str">
        <f t="shared" si="36"/>
        <v>50000000</v>
      </c>
      <c r="H306" s="1" t="s">
        <v>646</v>
      </c>
      <c r="I306" s="1" t="s">
        <v>647</v>
      </c>
      <c r="J306" s="2" t="str">
        <f t="shared" si="37"/>
        <v>50000000</v>
      </c>
      <c r="K306" s="1" t="s">
        <v>649</v>
      </c>
      <c r="L306" s="1" t="s">
        <v>650</v>
      </c>
      <c r="M306" s="2" t="str">
        <f t="shared" si="38"/>
        <v>--</v>
      </c>
      <c r="N306" s="1" t="s">
        <v>5</v>
      </c>
      <c r="O306" s="3" t="str">
        <f t="shared" si="39"/>
        <v>NoV.retrieve("http://nycprop.nyc.gov/nycproperty/StatementSearch?bbl=%s&amp;stmtDate=20170115&amp;stmtType=NPV"%('50000000'), "%s_NOV-2017.pdf"%('--'))</v>
      </c>
    </row>
    <row r="307" spans="1:15" x14ac:dyDescent="0.25">
      <c r="A307" s="12"/>
      <c r="B307" s="12"/>
      <c r="C307" s="12"/>
      <c r="D307" s="5" t="str">
        <f t="shared" si="33"/>
        <v>50</v>
      </c>
      <c r="E307" s="6" t="str">
        <f t="shared" si="34"/>
        <v>000</v>
      </c>
      <c r="F307" s="6" t="str">
        <f t="shared" si="35"/>
        <v>000</v>
      </c>
      <c r="G307" s="5" t="str">
        <f t="shared" si="36"/>
        <v>50000000</v>
      </c>
      <c r="H307" s="1" t="s">
        <v>646</v>
      </c>
      <c r="I307" s="1" t="s">
        <v>647</v>
      </c>
      <c r="J307" s="2" t="str">
        <f t="shared" si="37"/>
        <v>50000000</v>
      </c>
      <c r="K307" s="1" t="s">
        <v>649</v>
      </c>
      <c r="L307" s="1" t="s">
        <v>650</v>
      </c>
      <c r="M307" s="2" t="str">
        <f t="shared" si="38"/>
        <v>--</v>
      </c>
      <c r="N307" s="1" t="s">
        <v>5</v>
      </c>
      <c r="O307" s="3" t="str">
        <f t="shared" si="39"/>
        <v>NoV.retrieve("http://nycprop.nyc.gov/nycproperty/StatementSearch?bbl=%s&amp;stmtDate=20170115&amp;stmtType=NPV"%('50000000'), "%s_NOV-2017.pdf"%('--'))</v>
      </c>
    </row>
    <row r="308" spans="1:15" x14ac:dyDescent="0.25">
      <c r="A308" s="12"/>
      <c r="B308" s="12"/>
      <c r="C308" s="12"/>
      <c r="D308" s="5" t="str">
        <f t="shared" si="33"/>
        <v>50</v>
      </c>
      <c r="E308" s="6" t="str">
        <f t="shared" si="34"/>
        <v>000</v>
      </c>
      <c r="F308" s="6" t="str">
        <f t="shared" si="35"/>
        <v>000</v>
      </c>
      <c r="G308" s="5" t="str">
        <f t="shared" si="36"/>
        <v>50000000</v>
      </c>
      <c r="H308" s="1" t="s">
        <v>646</v>
      </c>
      <c r="I308" s="1" t="s">
        <v>647</v>
      </c>
      <c r="J308" s="2" t="str">
        <f t="shared" si="37"/>
        <v>50000000</v>
      </c>
      <c r="K308" s="1" t="s">
        <v>649</v>
      </c>
      <c r="L308" s="1" t="s">
        <v>650</v>
      </c>
      <c r="M308" s="2" t="str">
        <f t="shared" si="38"/>
        <v>--</v>
      </c>
      <c r="N308" s="1" t="s">
        <v>5</v>
      </c>
      <c r="O308" s="3" t="str">
        <f t="shared" si="39"/>
        <v>NoV.retrieve("http://nycprop.nyc.gov/nycproperty/StatementSearch?bbl=%s&amp;stmtDate=20170115&amp;stmtType=NPV"%('50000000'), "%s_NOV-2017.pdf"%('--'))</v>
      </c>
    </row>
    <row r="309" spans="1:15" x14ac:dyDescent="0.25">
      <c r="A309" s="12"/>
      <c r="B309" s="12"/>
      <c r="C309" s="12"/>
      <c r="D309" s="5" t="str">
        <f t="shared" si="33"/>
        <v>50</v>
      </c>
      <c r="E309" s="6" t="str">
        <f t="shared" si="34"/>
        <v>000</v>
      </c>
      <c r="F309" s="6" t="str">
        <f t="shared" si="35"/>
        <v>000</v>
      </c>
      <c r="G309" s="5" t="str">
        <f t="shared" si="36"/>
        <v>50000000</v>
      </c>
      <c r="H309" s="1" t="s">
        <v>646</v>
      </c>
      <c r="I309" s="1" t="s">
        <v>647</v>
      </c>
      <c r="J309" s="2" t="str">
        <f t="shared" si="37"/>
        <v>50000000</v>
      </c>
      <c r="K309" s="1" t="s">
        <v>649</v>
      </c>
      <c r="L309" s="1" t="s">
        <v>650</v>
      </c>
      <c r="M309" s="2" t="str">
        <f t="shared" si="38"/>
        <v>--</v>
      </c>
      <c r="N309" s="1" t="s">
        <v>5</v>
      </c>
      <c r="O309" s="3" t="str">
        <f t="shared" si="39"/>
        <v>NoV.retrieve("http://nycprop.nyc.gov/nycproperty/StatementSearch?bbl=%s&amp;stmtDate=20170115&amp;stmtType=NPV"%('50000000'), "%s_NOV-2017.pdf"%('--'))</v>
      </c>
    </row>
    <row r="310" spans="1:15" x14ac:dyDescent="0.25">
      <c r="A310" s="12"/>
      <c r="B310" s="12"/>
      <c r="C310" s="12"/>
      <c r="D310" s="5" t="str">
        <f t="shared" si="33"/>
        <v>50</v>
      </c>
      <c r="E310" s="6" t="str">
        <f t="shared" si="34"/>
        <v>000</v>
      </c>
      <c r="F310" s="6" t="str">
        <f t="shared" si="35"/>
        <v>000</v>
      </c>
      <c r="G310" s="5" t="str">
        <f t="shared" si="36"/>
        <v>50000000</v>
      </c>
      <c r="H310" s="1" t="s">
        <v>646</v>
      </c>
      <c r="I310" s="1" t="s">
        <v>647</v>
      </c>
      <c r="J310" s="2" t="str">
        <f t="shared" si="37"/>
        <v>50000000</v>
      </c>
      <c r="K310" s="1" t="s">
        <v>649</v>
      </c>
      <c r="L310" s="1" t="s">
        <v>650</v>
      </c>
      <c r="M310" s="2" t="str">
        <f t="shared" si="38"/>
        <v>--</v>
      </c>
      <c r="N310" s="1" t="s">
        <v>5</v>
      </c>
      <c r="O310" s="3" t="str">
        <f t="shared" si="39"/>
        <v>NoV.retrieve("http://nycprop.nyc.gov/nycproperty/StatementSearch?bbl=%s&amp;stmtDate=20170115&amp;stmtType=NPV"%('50000000'), "%s_NOV-2017.pdf"%('--'))</v>
      </c>
    </row>
    <row r="311" spans="1:15" x14ac:dyDescent="0.25">
      <c r="A311" s="12"/>
      <c r="B311" s="12"/>
      <c r="C311" s="12"/>
      <c r="D311" s="5" t="str">
        <f t="shared" si="33"/>
        <v>50</v>
      </c>
      <c r="E311" s="6" t="str">
        <f t="shared" si="34"/>
        <v>000</v>
      </c>
      <c r="F311" s="6" t="str">
        <f t="shared" si="35"/>
        <v>000</v>
      </c>
      <c r="G311" s="5" t="str">
        <f t="shared" si="36"/>
        <v>50000000</v>
      </c>
      <c r="H311" s="1" t="s">
        <v>646</v>
      </c>
      <c r="I311" s="1" t="s">
        <v>647</v>
      </c>
      <c r="J311" s="2" t="str">
        <f t="shared" si="37"/>
        <v>50000000</v>
      </c>
      <c r="K311" s="1" t="s">
        <v>649</v>
      </c>
      <c r="L311" s="1" t="s">
        <v>650</v>
      </c>
      <c r="M311" s="2" t="str">
        <f t="shared" si="38"/>
        <v>--</v>
      </c>
      <c r="N311" s="1" t="s">
        <v>5</v>
      </c>
      <c r="O311" s="3" t="str">
        <f t="shared" si="39"/>
        <v>NoV.retrieve("http://nycprop.nyc.gov/nycproperty/StatementSearch?bbl=%s&amp;stmtDate=20170115&amp;stmtType=NPV"%('50000000'), "%s_NOV-2017.pdf"%('--'))</v>
      </c>
    </row>
    <row r="312" spans="1:15" x14ac:dyDescent="0.25">
      <c r="A312" s="12"/>
      <c r="B312" s="12"/>
      <c r="C312" s="12"/>
      <c r="D312" s="5" t="str">
        <f t="shared" si="33"/>
        <v>50</v>
      </c>
      <c r="E312" s="6" t="str">
        <f t="shared" si="34"/>
        <v>000</v>
      </c>
      <c r="F312" s="6" t="str">
        <f t="shared" si="35"/>
        <v>000</v>
      </c>
      <c r="G312" s="5" t="str">
        <f t="shared" si="36"/>
        <v>50000000</v>
      </c>
      <c r="H312" s="1" t="s">
        <v>646</v>
      </c>
      <c r="I312" s="1" t="s">
        <v>647</v>
      </c>
      <c r="J312" s="2" t="str">
        <f t="shared" si="37"/>
        <v>50000000</v>
      </c>
      <c r="K312" s="1" t="s">
        <v>649</v>
      </c>
      <c r="L312" s="1" t="s">
        <v>650</v>
      </c>
      <c r="M312" s="2" t="str">
        <f t="shared" si="38"/>
        <v>--</v>
      </c>
      <c r="N312" s="1" t="s">
        <v>5</v>
      </c>
      <c r="O312" s="3" t="str">
        <f t="shared" si="39"/>
        <v>NoV.retrieve("http://nycprop.nyc.gov/nycproperty/StatementSearch?bbl=%s&amp;stmtDate=20170115&amp;stmtType=NPV"%('50000000'), "%s_NOV-2017.pdf"%('--'))</v>
      </c>
    </row>
    <row r="313" spans="1:15" x14ac:dyDescent="0.25">
      <c r="A313" s="12"/>
      <c r="B313" s="12"/>
      <c r="C313" s="12"/>
      <c r="D313" s="5" t="str">
        <f t="shared" si="33"/>
        <v>50</v>
      </c>
      <c r="E313" s="6" t="str">
        <f t="shared" si="34"/>
        <v>000</v>
      </c>
      <c r="F313" s="6" t="str">
        <f t="shared" si="35"/>
        <v>000</v>
      </c>
      <c r="G313" s="5" t="str">
        <f t="shared" si="36"/>
        <v>50000000</v>
      </c>
      <c r="H313" s="1" t="s">
        <v>646</v>
      </c>
      <c r="I313" s="1" t="s">
        <v>647</v>
      </c>
      <c r="J313" s="2" t="str">
        <f t="shared" si="37"/>
        <v>50000000</v>
      </c>
      <c r="K313" s="1" t="s">
        <v>649</v>
      </c>
      <c r="L313" s="1" t="s">
        <v>650</v>
      </c>
      <c r="M313" s="2" t="str">
        <f t="shared" si="38"/>
        <v>--</v>
      </c>
      <c r="N313" s="1" t="s">
        <v>5</v>
      </c>
      <c r="O313" s="3" t="str">
        <f t="shared" si="39"/>
        <v>NoV.retrieve("http://nycprop.nyc.gov/nycproperty/StatementSearch?bbl=%s&amp;stmtDate=20170115&amp;stmtType=NPV"%('50000000'), "%s_NOV-2017.pdf"%('--'))</v>
      </c>
    </row>
    <row r="314" spans="1:15" x14ac:dyDescent="0.25">
      <c r="A314" s="12"/>
      <c r="B314" s="12"/>
      <c r="C314" s="12"/>
      <c r="D314" s="5" t="str">
        <f t="shared" si="33"/>
        <v>50</v>
      </c>
      <c r="E314" s="6" t="str">
        <f t="shared" si="34"/>
        <v>000</v>
      </c>
      <c r="F314" s="6" t="str">
        <f t="shared" si="35"/>
        <v>000</v>
      </c>
      <c r="G314" s="5" t="str">
        <f t="shared" si="36"/>
        <v>50000000</v>
      </c>
      <c r="H314" s="1" t="s">
        <v>646</v>
      </c>
      <c r="I314" s="1" t="s">
        <v>647</v>
      </c>
      <c r="J314" s="2" t="str">
        <f t="shared" si="37"/>
        <v>50000000</v>
      </c>
      <c r="K314" s="1" t="s">
        <v>649</v>
      </c>
      <c r="L314" s="1" t="s">
        <v>650</v>
      </c>
      <c r="M314" s="2" t="str">
        <f t="shared" si="38"/>
        <v>--</v>
      </c>
      <c r="N314" s="1" t="s">
        <v>5</v>
      </c>
      <c r="O314" s="3" t="str">
        <f t="shared" si="39"/>
        <v>NoV.retrieve("http://nycprop.nyc.gov/nycproperty/StatementSearch?bbl=%s&amp;stmtDate=20170115&amp;stmtType=NPV"%('50000000'), "%s_NOV-2017.pdf"%('--'))</v>
      </c>
    </row>
    <row r="315" spans="1:15" x14ac:dyDescent="0.25">
      <c r="A315" s="12"/>
      <c r="B315" s="12"/>
      <c r="C315" s="12"/>
      <c r="D315" s="5" t="str">
        <f t="shared" si="33"/>
        <v>50</v>
      </c>
      <c r="E315" s="6" t="str">
        <f t="shared" si="34"/>
        <v>000</v>
      </c>
      <c r="F315" s="6" t="str">
        <f t="shared" si="35"/>
        <v>000</v>
      </c>
      <c r="G315" s="5" t="str">
        <f t="shared" si="36"/>
        <v>50000000</v>
      </c>
      <c r="H315" s="1" t="s">
        <v>646</v>
      </c>
      <c r="I315" s="1" t="s">
        <v>647</v>
      </c>
      <c r="J315" s="2" t="str">
        <f t="shared" si="37"/>
        <v>50000000</v>
      </c>
      <c r="K315" s="1" t="s">
        <v>649</v>
      </c>
      <c r="L315" s="1" t="s">
        <v>650</v>
      </c>
      <c r="M315" s="2" t="str">
        <f t="shared" si="38"/>
        <v>--</v>
      </c>
      <c r="N315" s="1" t="s">
        <v>5</v>
      </c>
      <c r="O315" s="3" t="str">
        <f t="shared" si="39"/>
        <v>NoV.retrieve("http://nycprop.nyc.gov/nycproperty/StatementSearch?bbl=%s&amp;stmtDate=20170115&amp;stmtType=NPV"%('50000000'), "%s_NOV-2017.pdf"%('--'))</v>
      </c>
    </row>
    <row r="316" spans="1:15" x14ac:dyDescent="0.25">
      <c r="A316" s="4"/>
      <c r="B316" s="4"/>
      <c r="C316" s="4"/>
      <c r="D316" s="5"/>
      <c r="E316" s="6"/>
      <c r="F316" s="6"/>
      <c r="G316" s="5"/>
      <c r="H316" s="1"/>
      <c r="I316" s="1"/>
      <c r="J316" s="2"/>
      <c r="K316" s="1"/>
      <c r="L316" s="1"/>
      <c r="M316" s="2"/>
      <c r="N316" s="1"/>
      <c r="O316" s="3"/>
    </row>
    <row r="317" spans="1:15" x14ac:dyDescent="0.25">
      <c r="A317" s="4"/>
      <c r="B317" s="4"/>
      <c r="C317" s="4"/>
      <c r="D317" s="5"/>
      <c r="E317" s="6"/>
      <c r="F317" s="6"/>
      <c r="G317" s="5"/>
      <c r="H317" s="1"/>
      <c r="I317" s="1"/>
      <c r="J317" s="2"/>
      <c r="K317" s="1"/>
      <c r="L317" s="1"/>
      <c r="M317" s="2"/>
      <c r="N317" s="1"/>
      <c r="O317" s="3"/>
    </row>
    <row r="318" spans="1:15" x14ac:dyDescent="0.25">
      <c r="A318" s="4"/>
      <c r="B318" s="4"/>
      <c r="C318" s="4"/>
      <c r="D318" s="5"/>
      <c r="E318" s="6"/>
      <c r="F318" s="6"/>
      <c r="G318" s="5"/>
      <c r="H318" s="1"/>
      <c r="I318" s="1"/>
      <c r="J318" s="2"/>
      <c r="K318" s="1"/>
      <c r="L318" s="1"/>
      <c r="M318" s="2"/>
      <c r="N318" s="1"/>
      <c r="O318" s="3"/>
    </row>
    <row r="319" spans="1:15" x14ac:dyDescent="0.25">
      <c r="A319" s="4"/>
      <c r="B319" s="4"/>
      <c r="C319" s="4"/>
      <c r="D319" s="5"/>
      <c r="E319" s="6"/>
      <c r="F319" s="6"/>
      <c r="G319" s="5"/>
      <c r="H319" s="1"/>
      <c r="I319" s="1"/>
      <c r="J319" s="2"/>
      <c r="K319" s="1"/>
      <c r="L319" s="1"/>
      <c r="M319" s="2"/>
      <c r="N319" s="1"/>
      <c r="O319" s="3"/>
    </row>
    <row r="320" spans="1:15" x14ac:dyDescent="0.25">
      <c r="A320" s="4"/>
      <c r="B320" s="4"/>
      <c r="C320" s="4"/>
      <c r="D320" s="5"/>
      <c r="E320" s="6"/>
      <c r="F320" s="6"/>
      <c r="G320" s="5"/>
      <c r="H320" s="1"/>
      <c r="I320" s="1"/>
      <c r="J320" s="2"/>
      <c r="K320" s="1"/>
      <c r="L320" s="1"/>
      <c r="M320" s="2"/>
      <c r="N320" s="1"/>
      <c r="O320" s="3"/>
    </row>
    <row r="321" spans="1:15" x14ac:dyDescent="0.25">
      <c r="A321" s="4"/>
      <c r="B321" s="4"/>
      <c r="C321" s="4"/>
      <c r="D321" s="5"/>
      <c r="E321" s="6"/>
      <c r="F321" s="6"/>
      <c r="G321" s="5"/>
      <c r="H321" s="1"/>
      <c r="I321" s="1"/>
      <c r="J321" s="2"/>
      <c r="K321" s="1"/>
      <c r="L321" s="1"/>
      <c r="M321" s="2"/>
      <c r="N321" s="1"/>
      <c r="O321" s="3"/>
    </row>
    <row r="322" spans="1:15" x14ac:dyDescent="0.25">
      <c r="A322" s="4"/>
      <c r="B322" s="4"/>
      <c r="C322" s="4"/>
      <c r="D322" s="5"/>
      <c r="E322" s="6"/>
      <c r="F322" s="6"/>
      <c r="G322" s="5"/>
      <c r="H322" s="1"/>
      <c r="I322" s="1"/>
      <c r="J322" s="2"/>
      <c r="K322" s="1"/>
      <c r="L322" s="1"/>
      <c r="M322" s="2"/>
      <c r="N322" s="1"/>
      <c r="O322" s="3"/>
    </row>
    <row r="323" spans="1:15" x14ac:dyDescent="0.25">
      <c r="A323" s="4"/>
      <c r="B323" s="4"/>
      <c r="C323" s="4"/>
      <c r="D323" s="5"/>
      <c r="E323" s="6"/>
      <c r="F323" s="6"/>
      <c r="G323" s="5"/>
      <c r="H323" s="1"/>
      <c r="I323" s="1"/>
      <c r="J323" s="2"/>
      <c r="K323" s="1"/>
      <c r="L323" s="1"/>
      <c r="M323" s="2"/>
      <c r="N323" s="1"/>
      <c r="O323" s="3"/>
    </row>
  </sheetData>
  <mergeCells count="3">
    <mergeCell ref="A11:H11"/>
    <mergeCell ref="E15:G15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9"/>
  <sheetViews>
    <sheetView topLeftCell="A10" workbookViewId="0">
      <selection activeCell="D29" sqref="D29"/>
    </sheetView>
  </sheetViews>
  <sheetFormatPr defaultRowHeight="15" x14ac:dyDescent="0.25"/>
  <cols>
    <col min="1" max="1" width="11.42578125" customWidth="1"/>
  </cols>
  <sheetData>
    <row r="7" spans="1:10" x14ac:dyDescent="0.25">
      <c r="A7" t="s">
        <v>628</v>
      </c>
    </row>
    <row r="8" spans="1:10" x14ac:dyDescent="0.25">
      <c r="A8" s="10" t="s">
        <v>629</v>
      </c>
      <c r="B8" t="s">
        <v>114</v>
      </c>
    </row>
    <row r="9" spans="1:10" x14ac:dyDescent="0.25">
      <c r="A9" t="s">
        <v>627</v>
      </c>
    </row>
    <row r="10" spans="1:10" x14ac:dyDescent="0.25">
      <c r="A10" s="10" t="s">
        <v>630</v>
      </c>
      <c r="B10" t="s">
        <v>635</v>
      </c>
    </row>
    <row r="11" spans="1:10" x14ac:dyDescent="0.25">
      <c r="A11" t="s">
        <v>634</v>
      </c>
      <c r="J11" t="s">
        <v>645</v>
      </c>
    </row>
    <row r="12" spans="1:10" x14ac:dyDescent="0.25">
      <c r="A12" s="10" t="s">
        <v>631</v>
      </c>
      <c r="B12" t="s">
        <v>636</v>
      </c>
      <c r="J12" t="s">
        <v>644</v>
      </c>
    </row>
    <row r="13" spans="1:10" x14ac:dyDescent="0.25">
      <c r="A13" t="s">
        <v>637</v>
      </c>
    </row>
    <row r="14" spans="1:10" x14ac:dyDescent="0.25">
      <c r="A14" s="10" t="s">
        <v>632</v>
      </c>
      <c r="B14" t="s">
        <v>37</v>
      </c>
    </row>
    <row r="15" spans="1:10" x14ac:dyDescent="0.25">
      <c r="A15" t="s">
        <v>638</v>
      </c>
    </row>
    <row r="16" spans="1:10" x14ac:dyDescent="0.25">
      <c r="A16" s="10" t="s">
        <v>633</v>
      </c>
      <c r="B16" t="s">
        <v>639</v>
      </c>
    </row>
    <row r="17" spans="1:8" x14ac:dyDescent="0.25">
      <c r="A17" t="s">
        <v>640</v>
      </c>
    </row>
    <row r="18" spans="1:8" x14ac:dyDescent="0.25">
      <c r="C18" t="s">
        <v>642</v>
      </c>
      <c r="D18" t="s">
        <v>643</v>
      </c>
    </row>
    <row r="19" spans="1:8" x14ac:dyDescent="0.25">
      <c r="A19" t="s">
        <v>629</v>
      </c>
      <c r="B19" t="s">
        <v>8</v>
      </c>
      <c r="C19">
        <v>1</v>
      </c>
      <c r="D19">
        <v>2</v>
      </c>
    </row>
    <row r="20" spans="1:8" x14ac:dyDescent="0.25">
      <c r="A20" t="s">
        <v>630</v>
      </c>
      <c r="B20" t="s">
        <v>605</v>
      </c>
      <c r="C20">
        <v>2</v>
      </c>
      <c r="D20">
        <v>5</v>
      </c>
    </row>
    <row r="21" spans="1:8" x14ac:dyDescent="0.25">
      <c r="A21" t="s">
        <v>632</v>
      </c>
      <c r="B21" t="s">
        <v>24</v>
      </c>
      <c r="C21">
        <v>3</v>
      </c>
      <c r="D21">
        <v>1</v>
      </c>
    </row>
    <row r="22" spans="1:8" x14ac:dyDescent="0.25">
      <c r="A22" t="s">
        <v>631</v>
      </c>
      <c r="B22" t="s">
        <v>587</v>
      </c>
      <c r="C22">
        <v>4</v>
      </c>
      <c r="D22">
        <v>3</v>
      </c>
    </row>
    <row r="23" spans="1:8" x14ac:dyDescent="0.25">
      <c r="A23" t="s">
        <v>633</v>
      </c>
      <c r="B23" t="s">
        <v>641</v>
      </c>
      <c r="C23">
        <v>5</v>
      </c>
      <c r="D23">
        <v>4</v>
      </c>
    </row>
    <row r="28" spans="1:8" x14ac:dyDescent="0.25">
      <c r="A28" s="13" t="s">
        <v>10</v>
      </c>
      <c r="B28" s="13"/>
      <c r="C28" s="13"/>
      <c r="D28" s="5" t="s">
        <v>11</v>
      </c>
      <c r="E28" s="14" t="s">
        <v>9</v>
      </c>
      <c r="F28" s="14"/>
      <c r="G28" s="14"/>
    </row>
    <row r="29" spans="1:8" x14ac:dyDescent="0.25">
      <c r="A29" s="4" t="s">
        <v>8</v>
      </c>
      <c r="B29" s="4">
        <v>5</v>
      </c>
      <c r="C29" s="4">
        <v>10</v>
      </c>
      <c r="D29" s="5" t="str">
        <f t="shared" ref="D29" si="0">IF(A29="M","10",IF(A29="K","30",IF(A29="X","20",IF(A29="Q","40","50"))))</f>
        <v>10</v>
      </c>
      <c r="E29" s="6" t="str">
        <f t="shared" ref="E29:F29" si="1">IF(B29&lt;10,"000"&amp;B29, IF(B29&gt;999,B29,IF(B29&gt;99,"0"&amp;B29,"00"&amp;B29)))</f>
        <v>0005</v>
      </c>
      <c r="F29" s="6" t="str">
        <f t="shared" si="1"/>
        <v>0010</v>
      </c>
      <c r="G29" s="5" t="str">
        <f t="shared" ref="G29" si="2">D29&amp;E29&amp;F29</f>
        <v>1000050010</v>
      </c>
      <c r="H29" s="8" t="s">
        <v>638</v>
      </c>
    </row>
  </sheetData>
  <mergeCells count="2">
    <mergeCell ref="A28:C28"/>
    <mergeCell ref="E28:G28"/>
  </mergeCells>
  <pageMargins left="0.7" right="0.7" top="0.75" bottom="0.75" header="0.3" footer="0.3"/>
  <pageSetup orientation="landscape" horizontalDpi="2400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opLeftCell="A9" workbookViewId="0">
      <selection activeCell="A15" sqref="A15:G16"/>
    </sheetView>
  </sheetViews>
  <sheetFormatPr defaultRowHeight="15" x14ac:dyDescent="0.25"/>
  <cols>
    <col min="1" max="1" width="5.42578125" customWidth="1"/>
    <col min="2" max="2" width="4.5703125" customWidth="1"/>
    <col min="3" max="3" width="6.85546875" customWidth="1"/>
    <col min="8" max="8" width="11" customWidth="1"/>
  </cols>
  <sheetData>
    <row r="1" spans="1:16" hidden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hidden="1" x14ac:dyDescent="0.25">
      <c r="A2">
        <v>2</v>
      </c>
      <c r="B2" t="str">
        <f>A1&amp;", "&amp;A2</f>
        <v>1, 2</v>
      </c>
      <c r="C2" t="str">
        <f t="shared" ref="C2:P2" si="0">B2&amp;", "&amp;C1</f>
        <v>1, 2, 3</v>
      </c>
      <c r="D2" t="str">
        <f t="shared" si="0"/>
        <v>1, 2, 3, 4</v>
      </c>
      <c r="E2" t="str">
        <f t="shared" si="0"/>
        <v>1, 2, 3, 4, 5</v>
      </c>
      <c r="F2" t="str">
        <f t="shared" si="0"/>
        <v>1, 2, 3, 4, 5, 6</v>
      </c>
      <c r="G2" t="str">
        <f t="shared" si="0"/>
        <v>1, 2, 3, 4, 5, 6, 7</v>
      </c>
      <c r="H2" t="str">
        <f t="shared" si="0"/>
        <v>1, 2, 3, 4, 5, 6, 7, 8</v>
      </c>
      <c r="I2" t="str">
        <f t="shared" si="0"/>
        <v>1, 2, 3, 4, 5, 6, 7, 8, 9</v>
      </c>
      <c r="J2" t="str">
        <f t="shared" si="0"/>
        <v>1, 2, 3, 4, 5, 6, 7, 8, 9, 10</v>
      </c>
      <c r="K2" t="str">
        <f t="shared" si="0"/>
        <v>1, 2, 3, 4, 5, 6, 7, 8, 9, 10, 11</v>
      </c>
      <c r="L2" t="str">
        <f t="shared" si="0"/>
        <v>1, 2, 3, 4, 5, 6, 7, 8, 9, 10, 11, 12</v>
      </c>
      <c r="M2" t="str">
        <f t="shared" si="0"/>
        <v>1, 2, 3, 4, 5, 6, 7, 8, 9, 10, 11, 12, 13</v>
      </c>
      <c r="N2" t="str">
        <f t="shared" si="0"/>
        <v>1, 2, 3, 4, 5, 6, 7, 8, 9, 10, 11, 12, 13, 14</v>
      </c>
      <c r="O2" t="str">
        <f t="shared" si="0"/>
        <v>1, 2, 3, 4, 5, 6, 7, 8, 9, 10, 11, 12, 13, 14, 15</v>
      </c>
      <c r="P2" t="str">
        <f t="shared" si="0"/>
        <v>1, 2, 3, 4, 5, 6, 7, 8, 9, 10, 11, 12, 13, 14, 15, 16</v>
      </c>
    </row>
    <row r="3" spans="1:16" hidden="1" x14ac:dyDescent="0.25">
      <c r="A3">
        <v>3</v>
      </c>
    </row>
    <row r="4" spans="1:16" hidden="1" x14ac:dyDescent="0.25">
      <c r="A4">
        <v>4</v>
      </c>
    </row>
    <row r="5" spans="1:16" hidden="1" x14ac:dyDescent="0.25">
      <c r="A5">
        <v>5</v>
      </c>
    </row>
    <row r="6" spans="1:16" hidden="1" x14ac:dyDescent="0.25"/>
    <row r="7" spans="1:16" hidden="1" x14ac:dyDescent="0.25"/>
    <row r="8" spans="1:16" hidden="1" x14ac:dyDescent="0.25">
      <c r="P8" t="s">
        <v>0</v>
      </c>
    </row>
    <row r="10" spans="1:16" x14ac:dyDescent="0.25">
      <c r="A10" s="7" t="s">
        <v>13</v>
      </c>
    </row>
    <row r="11" spans="1:16" x14ac:dyDescent="0.25">
      <c r="A11" s="13" t="s">
        <v>6</v>
      </c>
      <c r="B11" s="13"/>
      <c r="C11" s="13"/>
      <c r="D11" s="13"/>
      <c r="E11" s="13"/>
      <c r="F11" s="13"/>
      <c r="G11" s="13"/>
      <c r="H11" s="13"/>
    </row>
    <row r="12" spans="1:16" x14ac:dyDescent="0.25">
      <c r="A12" s="1" t="s">
        <v>14</v>
      </c>
      <c r="B12" s="2" t="s">
        <v>3</v>
      </c>
      <c r="C12" s="1" t="s">
        <v>4</v>
      </c>
      <c r="D12" s="2" t="str">
        <f>B12</f>
        <v>bbl</v>
      </c>
      <c r="E12" s="1" t="s">
        <v>5</v>
      </c>
      <c r="F12" t="str">
        <f>A12&amp;B12&amp;C12&amp;D12&amp;E12</f>
        <v>NoV.retrieve("http://webapps.nyc.gov:8084/cics/f704/f403001i?DET=%s"%('bbl'), "%s_History_asOf2016.html"%('bbl'))bbl'), "NOV-2016_%s.pdf"%('bbl'))</v>
      </c>
    </row>
    <row r="15" spans="1:16" x14ac:dyDescent="0.25">
      <c r="A15" s="13" t="s">
        <v>10</v>
      </c>
      <c r="B15" s="13"/>
      <c r="C15" s="13"/>
      <c r="D15" s="5" t="s">
        <v>11</v>
      </c>
      <c r="E15" s="14" t="s">
        <v>9</v>
      </c>
      <c r="F15" s="14"/>
      <c r="G15" s="14"/>
      <c r="M15" s="3" t="s">
        <v>7</v>
      </c>
    </row>
    <row r="16" spans="1:16" x14ac:dyDescent="0.25">
      <c r="A16" s="4" t="s">
        <v>8</v>
      </c>
      <c r="B16" s="4">
        <v>5</v>
      </c>
      <c r="C16" s="4">
        <v>10</v>
      </c>
      <c r="D16" s="5" t="str">
        <f t="shared" ref="D16:D79" si="1">IF(A16="M","10",IF(A16="K","30",IF(A16="X","20",IF(A16="Q","40","50"))))</f>
        <v>10</v>
      </c>
      <c r="E16" s="6" t="str">
        <f t="shared" ref="E16:E79" si="2">IF(B16&lt;10,"000"&amp;B16, IF(B16&gt;999,B16,IF(B16&gt;99,"0"&amp;B16,"00"&amp;B16)))</f>
        <v>0005</v>
      </c>
      <c r="F16" s="6" t="str">
        <f t="shared" ref="F16:F79" si="3">IF(C16&lt;10,"000"&amp;C16, IF(C16&gt;999,C16,IF(C16&gt;99,"0"&amp;C16,"00"&amp;C16)))</f>
        <v>0010</v>
      </c>
      <c r="G16" s="5" t="str">
        <f t="shared" ref="G16:G79" si="4">D16&amp;E16&amp;F16</f>
        <v>1000050010</v>
      </c>
      <c r="H16" s="1" t="s">
        <v>2</v>
      </c>
      <c r="I16" s="2" t="str">
        <f>G16</f>
        <v>1000050010</v>
      </c>
      <c r="J16" s="1" t="s">
        <v>12</v>
      </c>
      <c r="K16" s="2" t="str">
        <f>A16&amp;"-"&amp;B16&amp;"-"&amp;C16</f>
        <v>M-5-10</v>
      </c>
      <c r="L16" s="1" t="s">
        <v>5</v>
      </c>
      <c r="M16" s="3" t="str">
        <f>H16&amp;I16&amp;J16&amp;K16&amp;L16</f>
        <v>NoV.retrieve("http://nycprop.nyc.gov/nycproperty/StatementSearch?bbl=%s&amp;stmtDate=20160115&amp;stmtType=NPV"%('1000050010'), "%s_NOV-2016.pdf"%('M-5-10'))</v>
      </c>
    </row>
    <row r="17" spans="1:13" x14ac:dyDescent="0.25">
      <c r="A17" s="4" t="s">
        <v>8</v>
      </c>
      <c r="B17" s="4">
        <v>13</v>
      </c>
      <c r="C17" s="4">
        <v>1</v>
      </c>
      <c r="D17" s="5" t="str">
        <f t="shared" si="1"/>
        <v>10</v>
      </c>
      <c r="E17" s="6" t="str">
        <f t="shared" si="2"/>
        <v>0013</v>
      </c>
      <c r="F17" s="6" t="str">
        <f t="shared" si="3"/>
        <v>0001</v>
      </c>
      <c r="G17" s="5" t="str">
        <f t="shared" si="4"/>
        <v>1000130001</v>
      </c>
      <c r="H17" s="1" t="s">
        <v>2</v>
      </c>
      <c r="I17" s="2" t="str">
        <f t="shared" ref="I17:I80" si="5">G17</f>
        <v>1000130001</v>
      </c>
      <c r="J17" s="1" t="s">
        <v>12</v>
      </c>
      <c r="K17" s="2" t="str">
        <f t="shared" ref="K17:K80" si="6">A17&amp;"-"&amp;B17&amp;"-"&amp;C17</f>
        <v>M-13-1</v>
      </c>
      <c r="L17" s="1" t="s">
        <v>5</v>
      </c>
      <c r="M17" s="3" t="str">
        <f t="shared" ref="M17:M80" si="7">H17&amp;I17&amp;J17&amp;K17&amp;L17</f>
        <v>NoV.retrieve("http://nycprop.nyc.gov/nycproperty/StatementSearch?bbl=%s&amp;stmtDate=20160115&amp;stmtType=NPV"%('1000130001'), "%s_NOV-2016.pdf"%('M-13-1'))</v>
      </c>
    </row>
    <row r="18" spans="1:13" x14ac:dyDescent="0.25">
      <c r="A18" s="4" t="s">
        <v>8</v>
      </c>
      <c r="B18" s="4">
        <v>21</v>
      </c>
      <c r="C18" s="4">
        <v>1</v>
      </c>
      <c r="D18" s="5" t="str">
        <f t="shared" si="1"/>
        <v>10</v>
      </c>
      <c r="E18" s="6" t="str">
        <f t="shared" si="2"/>
        <v>0021</v>
      </c>
      <c r="F18" s="6" t="str">
        <f t="shared" si="3"/>
        <v>0001</v>
      </c>
      <c r="G18" s="5" t="str">
        <f t="shared" si="4"/>
        <v>1000210001</v>
      </c>
      <c r="H18" s="1" t="s">
        <v>2</v>
      </c>
      <c r="I18" s="2" t="str">
        <f t="shared" si="5"/>
        <v>1000210001</v>
      </c>
      <c r="J18" s="1" t="s">
        <v>12</v>
      </c>
      <c r="K18" s="2" t="str">
        <f t="shared" si="6"/>
        <v>M-21-1</v>
      </c>
      <c r="L18" s="1" t="s">
        <v>5</v>
      </c>
      <c r="M18" s="3" t="str">
        <f t="shared" si="7"/>
        <v>NoV.retrieve("http://nycprop.nyc.gov/nycproperty/StatementSearch?bbl=%s&amp;stmtDate=20160115&amp;stmtType=NPV"%('1000210001'), "%s_NOV-2016.pdf"%('M-21-1'))</v>
      </c>
    </row>
    <row r="19" spans="1:13" x14ac:dyDescent="0.25">
      <c r="A19" s="4" t="s">
        <v>8</v>
      </c>
      <c r="B19" s="4">
        <v>29</v>
      </c>
      <c r="C19" s="4">
        <v>1</v>
      </c>
      <c r="D19" s="5" t="str">
        <f t="shared" si="1"/>
        <v>10</v>
      </c>
      <c r="E19" s="6" t="str">
        <f t="shared" si="2"/>
        <v>0029</v>
      </c>
      <c r="F19" s="6" t="str">
        <f t="shared" si="3"/>
        <v>0001</v>
      </c>
      <c r="G19" s="5" t="str">
        <f t="shared" si="4"/>
        <v>1000290001</v>
      </c>
      <c r="H19" s="1" t="s">
        <v>2</v>
      </c>
      <c r="I19" s="2" t="str">
        <f t="shared" si="5"/>
        <v>1000290001</v>
      </c>
      <c r="J19" s="1" t="s">
        <v>12</v>
      </c>
      <c r="K19" s="2" t="str">
        <f t="shared" si="6"/>
        <v>M-29-1</v>
      </c>
      <c r="L19" s="1" t="s">
        <v>5</v>
      </c>
      <c r="M19" s="3" t="str">
        <f t="shared" si="7"/>
        <v>NoV.retrieve("http://nycprop.nyc.gov/nycproperty/StatementSearch?bbl=%s&amp;stmtDate=20160115&amp;stmtType=NPV"%('1000290001'), "%s_NOV-2016.pdf"%('M-29-1'))</v>
      </c>
    </row>
    <row r="20" spans="1:13" x14ac:dyDescent="0.25">
      <c r="A20" s="4" t="s">
        <v>8</v>
      </c>
      <c r="B20" s="4">
        <v>35</v>
      </c>
      <c r="C20" s="4">
        <v>1</v>
      </c>
      <c r="D20" s="5" t="str">
        <f t="shared" si="1"/>
        <v>10</v>
      </c>
      <c r="E20" s="6" t="str">
        <f t="shared" si="2"/>
        <v>0035</v>
      </c>
      <c r="F20" s="6" t="str">
        <f t="shared" si="3"/>
        <v>0001</v>
      </c>
      <c r="G20" s="5" t="str">
        <f t="shared" si="4"/>
        <v>1000350001</v>
      </c>
      <c r="H20" s="1" t="s">
        <v>2</v>
      </c>
      <c r="I20" s="2" t="str">
        <f t="shared" si="5"/>
        <v>1000350001</v>
      </c>
      <c r="J20" s="1" t="s">
        <v>12</v>
      </c>
      <c r="K20" s="2" t="str">
        <f t="shared" si="6"/>
        <v>M-35-1</v>
      </c>
      <c r="L20" s="1" t="s">
        <v>5</v>
      </c>
      <c r="M20" s="3" t="str">
        <f t="shared" si="7"/>
        <v>NoV.retrieve("http://nycprop.nyc.gov/nycproperty/StatementSearch?bbl=%s&amp;stmtDate=20160115&amp;stmtType=NPV"%('1000350001'), "%s_NOV-2016.pdf"%('M-35-1'))</v>
      </c>
    </row>
    <row r="21" spans="1:13" x14ac:dyDescent="0.25">
      <c r="A21" s="4" t="s">
        <v>8</v>
      </c>
      <c r="B21" s="4">
        <v>37</v>
      </c>
      <c r="C21" s="4">
        <v>23</v>
      </c>
      <c r="D21" s="5" t="str">
        <f t="shared" si="1"/>
        <v>10</v>
      </c>
      <c r="E21" s="6" t="str">
        <f t="shared" si="2"/>
        <v>0037</v>
      </c>
      <c r="F21" s="6" t="str">
        <f t="shared" si="3"/>
        <v>0023</v>
      </c>
      <c r="G21" s="5" t="str">
        <f t="shared" si="4"/>
        <v>1000370023</v>
      </c>
      <c r="H21" s="1" t="s">
        <v>2</v>
      </c>
      <c r="I21" s="2" t="str">
        <f t="shared" si="5"/>
        <v>1000370023</v>
      </c>
      <c r="J21" s="1" t="s">
        <v>12</v>
      </c>
      <c r="K21" s="2" t="str">
        <f t="shared" si="6"/>
        <v>M-37-23</v>
      </c>
      <c r="L21" s="1" t="s">
        <v>5</v>
      </c>
      <c r="M21" s="3" t="str">
        <f t="shared" si="7"/>
        <v>NoV.retrieve("http://nycprop.nyc.gov/nycproperty/StatementSearch?bbl=%s&amp;stmtDate=20160115&amp;stmtType=NPV"%('1000370023'), "%s_NOV-2016.pdf"%('M-37-23'))</v>
      </c>
    </row>
    <row r="22" spans="1:13" x14ac:dyDescent="0.25">
      <c r="A22" s="4" t="s">
        <v>8</v>
      </c>
      <c r="B22" s="4">
        <v>51</v>
      </c>
      <c r="C22" s="4">
        <v>7</v>
      </c>
      <c r="D22" s="5" t="str">
        <f t="shared" si="1"/>
        <v>10</v>
      </c>
      <c r="E22" s="6" t="str">
        <f t="shared" si="2"/>
        <v>0051</v>
      </c>
      <c r="F22" s="6" t="str">
        <f t="shared" si="3"/>
        <v>0007</v>
      </c>
      <c r="G22" s="5" t="str">
        <f t="shared" si="4"/>
        <v>1000510007</v>
      </c>
      <c r="H22" s="1" t="s">
        <v>2</v>
      </c>
      <c r="I22" s="2" t="str">
        <f t="shared" si="5"/>
        <v>1000510007</v>
      </c>
      <c r="J22" s="1" t="s">
        <v>12</v>
      </c>
      <c r="K22" s="2" t="str">
        <f t="shared" si="6"/>
        <v>M-51-7</v>
      </c>
      <c r="L22" s="1" t="s">
        <v>5</v>
      </c>
      <c r="M22" s="3" t="str">
        <f t="shared" si="7"/>
        <v>NoV.retrieve("http://nycprop.nyc.gov/nycproperty/StatementSearch?bbl=%s&amp;stmtDate=20160115&amp;stmtType=NPV"%('1000510007'), "%s_NOV-2016.pdf"%('M-51-7'))</v>
      </c>
    </row>
    <row r="23" spans="1:13" x14ac:dyDescent="0.25">
      <c r="A23" s="4" t="s">
        <v>8</v>
      </c>
      <c r="B23" s="4">
        <v>78</v>
      </c>
      <c r="C23" s="4">
        <v>4</v>
      </c>
      <c r="D23" s="5" t="str">
        <f t="shared" si="1"/>
        <v>10</v>
      </c>
      <c r="E23" s="6" t="str">
        <f t="shared" si="2"/>
        <v>0078</v>
      </c>
      <c r="F23" s="6" t="str">
        <f t="shared" si="3"/>
        <v>0004</v>
      </c>
      <c r="G23" s="5" t="str">
        <f t="shared" si="4"/>
        <v>1000780004</v>
      </c>
      <c r="H23" s="1" t="s">
        <v>2</v>
      </c>
      <c r="I23" s="2" t="str">
        <f t="shared" si="5"/>
        <v>1000780004</v>
      </c>
      <c r="J23" s="1" t="s">
        <v>12</v>
      </c>
      <c r="K23" s="2" t="str">
        <f t="shared" si="6"/>
        <v>M-78-4</v>
      </c>
      <c r="L23" s="1" t="s">
        <v>5</v>
      </c>
      <c r="M23" s="3" t="str">
        <f t="shared" si="7"/>
        <v>NoV.retrieve("http://nycprop.nyc.gov/nycproperty/StatementSearch?bbl=%s&amp;stmtDate=20160115&amp;stmtType=NPV"%('1000780004'), "%s_NOV-2016.pdf"%('M-78-4'))</v>
      </c>
    </row>
    <row r="24" spans="1:13" x14ac:dyDescent="0.25">
      <c r="A24" s="4" t="s">
        <v>8</v>
      </c>
      <c r="B24" s="4">
        <v>80</v>
      </c>
      <c r="C24" s="4">
        <v>1</v>
      </c>
      <c r="D24" s="5" t="str">
        <f t="shared" si="1"/>
        <v>10</v>
      </c>
      <c r="E24" s="6" t="str">
        <f t="shared" si="2"/>
        <v>0080</v>
      </c>
      <c r="F24" s="6" t="str">
        <f t="shared" si="3"/>
        <v>0001</v>
      </c>
      <c r="G24" s="5" t="str">
        <f t="shared" si="4"/>
        <v>1000800001</v>
      </c>
      <c r="H24" s="1" t="s">
        <v>2</v>
      </c>
      <c r="I24" s="2" t="str">
        <f t="shared" si="5"/>
        <v>1000800001</v>
      </c>
      <c r="J24" s="1" t="s">
        <v>12</v>
      </c>
      <c r="K24" s="2" t="str">
        <f t="shared" si="6"/>
        <v>M-80-1</v>
      </c>
      <c r="L24" s="1" t="s">
        <v>5</v>
      </c>
      <c r="M24" s="3" t="str">
        <f t="shared" si="7"/>
        <v>NoV.retrieve("http://nycprop.nyc.gov/nycproperty/StatementSearch?bbl=%s&amp;stmtDate=20160115&amp;stmtType=NPV"%('1000800001'), "%s_NOV-2016.pdf"%('M-80-1'))</v>
      </c>
    </row>
    <row r="25" spans="1:13" x14ac:dyDescent="0.25">
      <c r="A25" s="4" t="s">
        <v>8</v>
      </c>
      <c r="B25" s="4">
        <v>89</v>
      </c>
      <c r="C25" s="4">
        <v>12</v>
      </c>
      <c r="D25" s="5" t="str">
        <f t="shared" si="1"/>
        <v>10</v>
      </c>
      <c r="E25" s="6" t="str">
        <f t="shared" si="2"/>
        <v>0089</v>
      </c>
      <c r="F25" s="6" t="str">
        <f t="shared" si="3"/>
        <v>0012</v>
      </c>
      <c r="G25" s="5" t="str">
        <f t="shared" si="4"/>
        <v>1000890012</v>
      </c>
      <c r="H25" s="1" t="s">
        <v>2</v>
      </c>
      <c r="I25" s="2" t="str">
        <f t="shared" si="5"/>
        <v>1000890012</v>
      </c>
      <c r="J25" s="1" t="s">
        <v>12</v>
      </c>
      <c r="K25" s="2" t="str">
        <f t="shared" si="6"/>
        <v>M-89-12</v>
      </c>
      <c r="L25" s="1" t="s">
        <v>5</v>
      </c>
      <c r="M25" s="3" t="str">
        <f t="shared" si="7"/>
        <v>NoV.retrieve("http://nycprop.nyc.gov/nycproperty/StatementSearch?bbl=%s&amp;stmtDate=20160115&amp;stmtType=NPV"%('1000890012'), "%s_NOV-2016.pdf"%('M-89-12'))</v>
      </c>
    </row>
    <row r="26" spans="1:13" x14ac:dyDescent="0.25">
      <c r="A26" s="4" t="s">
        <v>8</v>
      </c>
      <c r="B26" s="4">
        <v>124</v>
      </c>
      <c r="C26" s="4">
        <v>4</v>
      </c>
      <c r="D26" s="5" t="str">
        <f t="shared" si="1"/>
        <v>10</v>
      </c>
      <c r="E26" s="6" t="str">
        <f t="shared" si="2"/>
        <v>0124</v>
      </c>
      <c r="F26" s="6" t="str">
        <f t="shared" si="3"/>
        <v>0004</v>
      </c>
      <c r="G26" s="5" t="str">
        <f t="shared" si="4"/>
        <v>1001240004</v>
      </c>
      <c r="H26" s="1" t="s">
        <v>2</v>
      </c>
      <c r="I26" s="2" t="str">
        <f t="shared" si="5"/>
        <v>1001240004</v>
      </c>
      <c r="J26" s="1" t="s">
        <v>12</v>
      </c>
      <c r="K26" s="2" t="str">
        <f t="shared" si="6"/>
        <v>M-124-4</v>
      </c>
      <c r="L26" s="1" t="s">
        <v>5</v>
      </c>
      <c r="M26" s="3" t="str">
        <f t="shared" si="7"/>
        <v>NoV.retrieve("http://nycprop.nyc.gov/nycproperty/StatementSearch?bbl=%s&amp;stmtDate=20160115&amp;stmtType=NPV"%('1001240004'), "%s_NOV-2016.pdf"%('M-124-4'))</v>
      </c>
    </row>
    <row r="27" spans="1:13" x14ac:dyDescent="0.25">
      <c r="A27" s="4" t="s">
        <v>8</v>
      </c>
      <c r="B27" s="4">
        <v>144</v>
      </c>
      <c r="C27" s="4">
        <v>40</v>
      </c>
      <c r="D27" s="5" t="str">
        <f t="shared" si="1"/>
        <v>10</v>
      </c>
      <c r="E27" s="6" t="str">
        <f t="shared" si="2"/>
        <v>0144</v>
      </c>
      <c r="F27" s="6" t="str">
        <f t="shared" si="3"/>
        <v>0040</v>
      </c>
      <c r="G27" s="5" t="str">
        <f t="shared" si="4"/>
        <v>1001440040</v>
      </c>
      <c r="H27" s="1" t="s">
        <v>2</v>
      </c>
      <c r="I27" s="2" t="str">
        <f t="shared" si="5"/>
        <v>1001440040</v>
      </c>
      <c r="J27" s="1" t="s">
        <v>12</v>
      </c>
      <c r="K27" s="2" t="str">
        <f t="shared" si="6"/>
        <v>M-144-40</v>
      </c>
      <c r="L27" s="1" t="s">
        <v>5</v>
      </c>
      <c r="M27" s="3" t="str">
        <f t="shared" si="7"/>
        <v>NoV.retrieve("http://nycprop.nyc.gov/nycproperty/StatementSearch?bbl=%s&amp;stmtDate=20160115&amp;stmtType=NPV"%('1001440040'), "%s_NOV-2016.pdf"%('M-144-40'))</v>
      </c>
    </row>
    <row r="28" spans="1:13" x14ac:dyDescent="0.25">
      <c r="A28" s="4" t="s">
        <v>8</v>
      </c>
      <c r="B28" s="4">
        <v>190</v>
      </c>
      <c r="C28" s="4">
        <v>1424</v>
      </c>
      <c r="D28" s="5" t="str">
        <f t="shared" si="1"/>
        <v>10</v>
      </c>
      <c r="E28" s="6" t="str">
        <f t="shared" si="2"/>
        <v>0190</v>
      </c>
      <c r="F28" s="6">
        <f t="shared" si="3"/>
        <v>1424</v>
      </c>
      <c r="G28" s="5" t="str">
        <f t="shared" si="4"/>
        <v>1001901424</v>
      </c>
      <c r="H28" s="1" t="s">
        <v>2</v>
      </c>
      <c r="I28" s="2" t="str">
        <f t="shared" si="5"/>
        <v>1001901424</v>
      </c>
      <c r="J28" s="1" t="s">
        <v>12</v>
      </c>
      <c r="K28" s="2" t="str">
        <f t="shared" si="6"/>
        <v>M-190-1424</v>
      </c>
      <c r="L28" s="1" t="s">
        <v>5</v>
      </c>
      <c r="M28" s="3" t="str">
        <f t="shared" si="7"/>
        <v>NoV.retrieve("http://nycprop.nyc.gov/nycproperty/StatementSearch?bbl=%s&amp;stmtDate=20160115&amp;stmtType=NPV"%('1001901424'), "%s_NOV-2016.pdf"%('M-190-1424'))</v>
      </c>
    </row>
    <row r="29" spans="1:13" x14ac:dyDescent="0.25">
      <c r="A29" s="4" t="s">
        <v>8</v>
      </c>
      <c r="B29" s="4">
        <v>190</v>
      </c>
      <c r="C29" s="4">
        <v>1425</v>
      </c>
      <c r="D29" s="5" t="str">
        <f t="shared" si="1"/>
        <v>10</v>
      </c>
      <c r="E29" s="6" t="str">
        <f t="shared" si="2"/>
        <v>0190</v>
      </c>
      <c r="F29" s="6">
        <f t="shared" si="3"/>
        <v>1425</v>
      </c>
      <c r="G29" s="5" t="str">
        <f t="shared" si="4"/>
        <v>1001901425</v>
      </c>
      <c r="H29" s="1" t="s">
        <v>2</v>
      </c>
      <c r="I29" s="2" t="str">
        <f t="shared" si="5"/>
        <v>1001901425</v>
      </c>
      <c r="J29" s="1" t="s">
        <v>12</v>
      </c>
      <c r="K29" s="2" t="str">
        <f t="shared" si="6"/>
        <v>M-190-1425</v>
      </c>
      <c r="L29" s="1" t="s">
        <v>5</v>
      </c>
      <c r="M29" s="3" t="str">
        <f t="shared" si="7"/>
        <v>NoV.retrieve("http://nycprop.nyc.gov/nycproperty/StatementSearch?bbl=%s&amp;stmtDate=20160115&amp;stmtType=NPV"%('1001901425'), "%s_NOV-2016.pdf"%('M-190-1425'))</v>
      </c>
    </row>
    <row r="30" spans="1:13" x14ac:dyDescent="0.25">
      <c r="A30" s="4" t="s">
        <v>8</v>
      </c>
      <c r="B30" s="4">
        <v>212</v>
      </c>
      <c r="C30" s="4">
        <v>1301</v>
      </c>
      <c r="D30" s="5" t="str">
        <f t="shared" si="1"/>
        <v>10</v>
      </c>
      <c r="E30" s="6" t="str">
        <f t="shared" si="2"/>
        <v>0212</v>
      </c>
      <c r="F30" s="6">
        <f t="shared" si="3"/>
        <v>1301</v>
      </c>
      <c r="G30" s="5" t="str">
        <f t="shared" si="4"/>
        <v>1002121301</v>
      </c>
      <c r="H30" s="1" t="s">
        <v>2</v>
      </c>
      <c r="I30" s="2" t="str">
        <f t="shared" si="5"/>
        <v>1002121301</v>
      </c>
      <c r="J30" s="1" t="s">
        <v>12</v>
      </c>
      <c r="K30" s="2" t="str">
        <f t="shared" si="6"/>
        <v>M-212-1301</v>
      </c>
      <c r="L30" s="1" t="s">
        <v>5</v>
      </c>
      <c r="M30" s="3" t="str">
        <f t="shared" si="7"/>
        <v>NoV.retrieve("http://nycprop.nyc.gov/nycproperty/StatementSearch?bbl=%s&amp;stmtDate=20160115&amp;stmtType=NPV"%('1002121301'), "%s_NOV-2016.pdf"%('M-212-1301'))</v>
      </c>
    </row>
    <row r="31" spans="1:13" x14ac:dyDescent="0.25">
      <c r="A31" s="4" t="s">
        <v>8</v>
      </c>
      <c r="B31" s="4">
        <v>217</v>
      </c>
      <c r="C31" s="4">
        <v>1401</v>
      </c>
      <c r="D31" s="5" t="str">
        <f t="shared" si="1"/>
        <v>10</v>
      </c>
      <c r="E31" s="6" t="str">
        <f t="shared" si="2"/>
        <v>0217</v>
      </c>
      <c r="F31" s="6">
        <f t="shared" si="3"/>
        <v>1401</v>
      </c>
      <c r="G31" s="5" t="str">
        <f t="shared" si="4"/>
        <v>1002171401</v>
      </c>
      <c r="H31" s="1" t="s">
        <v>2</v>
      </c>
      <c r="I31" s="2" t="str">
        <f t="shared" si="5"/>
        <v>1002171401</v>
      </c>
      <c r="J31" s="1" t="s">
        <v>12</v>
      </c>
      <c r="K31" s="2" t="str">
        <f t="shared" si="6"/>
        <v>M-217-1401</v>
      </c>
      <c r="L31" s="1" t="s">
        <v>5</v>
      </c>
      <c r="M31" s="3" t="str">
        <f t="shared" si="7"/>
        <v>NoV.retrieve("http://nycprop.nyc.gov/nycproperty/StatementSearch?bbl=%s&amp;stmtDate=20160115&amp;stmtType=NPV"%('1002171401'), "%s_NOV-2016.pdf"%('M-217-1401'))</v>
      </c>
    </row>
    <row r="32" spans="1:13" x14ac:dyDescent="0.25">
      <c r="A32" s="4" t="s">
        <v>8</v>
      </c>
      <c r="B32" s="4">
        <v>218</v>
      </c>
      <c r="C32" s="4">
        <v>1101</v>
      </c>
      <c r="D32" s="5" t="str">
        <f t="shared" si="1"/>
        <v>10</v>
      </c>
      <c r="E32" s="6" t="str">
        <f t="shared" si="2"/>
        <v>0218</v>
      </c>
      <c r="F32" s="6">
        <f t="shared" si="3"/>
        <v>1101</v>
      </c>
      <c r="G32" s="5" t="str">
        <f t="shared" si="4"/>
        <v>1002181101</v>
      </c>
      <c r="H32" s="1" t="s">
        <v>2</v>
      </c>
      <c r="I32" s="2" t="str">
        <f t="shared" si="5"/>
        <v>1002181101</v>
      </c>
      <c r="J32" s="1" t="s">
        <v>12</v>
      </c>
      <c r="K32" s="2" t="str">
        <f t="shared" si="6"/>
        <v>M-218-1101</v>
      </c>
      <c r="L32" s="1" t="s">
        <v>5</v>
      </c>
      <c r="M32" s="3" t="str">
        <f t="shared" si="7"/>
        <v>NoV.retrieve("http://nycprop.nyc.gov/nycproperty/StatementSearch?bbl=%s&amp;stmtDate=20160115&amp;stmtType=NPV"%('1002181101'), "%s_NOV-2016.pdf"%('M-218-1101'))</v>
      </c>
    </row>
    <row r="33" spans="1:13" x14ac:dyDescent="0.25">
      <c r="A33" s="4" t="s">
        <v>8</v>
      </c>
      <c r="B33" s="4">
        <v>218</v>
      </c>
      <c r="C33" s="4">
        <v>1102</v>
      </c>
      <c r="D33" s="5" t="str">
        <f t="shared" si="1"/>
        <v>10</v>
      </c>
      <c r="E33" s="6" t="str">
        <f t="shared" si="2"/>
        <v>0218</v>
      </c>
      <c r="F33" s="6">
        <f t="shared" si="3"/>
        <v>1102</v>
      </c>
      <c r="G33" s="5" t="str">
        <f t="shared" si="4"/>
        <v>1002181102</v>
      </c>
      <c r="H33" s="1" t="s">
        <v>2</v>
      </c>
      <c r="I33" s="2" t="str">
        <f t="shared" si="5"/>
        <v>1002181102</v>
      </c>
      <c r="J33" s="1" t="s">
        <v>12</v>
      </c>
      <c r="K33" s="2" t="str">
        <f t="shared" si="6"/>
        <v>M-218-1102</v>
      </c>
      <c r="L33" s="1" t="s">
        <v>5</v>
      </c>
      <c r="M33" s="3" t="str">
        <f t="shared" si="7"/>
        <v>NoV.retrieve("http://nycprop.nyc.gov/nycproperty/StatementSearch?bbl=%s&amp;stmtDate=20160115&amp;stmtType=NPV"%('1002181102'), "%s_NOV-2016.pdf"%('M-218-1102'))</v>
      </c>
    </row>
    <row r="34" spans="1:13" x14ac:dyDescent="0.25">
      <c r="A34" s="4" t="s">
        <v>8</v>
      </c>
      <c r="B34" s="4">
        <v>218</v>
      </c>
      <c r="C34" s="4">
        <v>1168</v>
      </c>
      <c r="D34" s="5" t="str">
        <f t="shared" si="1"/>
        <v>10</v>
      </c>
      <c r="E34" s="6" t="str">
        <f t="shared" si="2"/>
        <v>0218</v>
      </c>
      <c r="F34" s="6">
        <f t="shared" si="3"/>
        <v>1168</v>
      </c>
      <c r="G34" s="5" t="str">
        <f t="shared" si="4"/>
        <v>1002181168</v>
      </c>
      <c r="H34" s="1" t="s">
        <v>2</v>
      </c>
      <c r="I34" s="2" t="str">
        <f t="shared" si="5"/>
        <v>1002181168</v>
      </c>
      <c r="J34" s="1" t="s">
        <v>12</v>
      </c>
      <c r="K34" s="2" t="str">
        <f t="shared" si="6"/>
        <v>M-218-1168</v>
      </c>
      <c r="L34" s="1" t="s">
        <v>5</v>
      </c>
      <c r="M34" s="3" t="str">
        <f t="shared" si="7"/>
        <v>NoV.retrieve("http://nycprop.nyc.gov/nycproperty/StatementSearch?bbl=%s&amp;stmtDate=20160115&amp;stmtType=NPV"%('1002181168'), "%s_NOV-2016.pdf"%('M-218-1168'))</v>
      </c>
    </row>
    <row r="35" spans="1:13" x14ac:dyDescent="0.25">
      <c r="A35" s="4" t="s">
        <v>8</v>
      </c>
      <c r="B35" s="4">
        <v>218</v>
      </c>
      <c r="C35" s="4">
        <v>1169</v>
      </c>
      <c r="D35" s="5" t="str">
        <f t="shared" si="1"/>
        <v>10</v>
      </c>
      <c r="E35" s="6" t="str">
        <f t="shared" si="2"/>
        <v>0218</v>
      </c>
      <c r="F35" s="6">
        <f t="shared" si="3"/>
        <v>1169</v>
      </c>
      <c r="G35" s="5" t="str">
        <f t="shared" si="4"/>
        <v>1002181169</v>
      </c>
      <c r="H35" s="1" t="s">
        <v>2</v>
      </c>
      <c r="I35" s="2" t="str">
        <f t="shared" si="5"/>
        <v>1002181169</v>
      </c>
      <c r="J35" s="1" t="s">
        <v>12</v>
      </c>
      <c r="K35" s="2" t="str">
        <f t="shared" si="6"/>
        <v>M-218-1169</v>
      </c>
      <c r="L35" s="1" t="s">
        <v>5</v>
      </c>
      <c r="M35" s="3" t="str">
        <f t="shared" si="7"/>
        <v>NoV.retrieve("http://nycprop.nyc.gov/nycproperty/StatementSearch?bbl=%s&amp;stmtDate=20160115&amp;stmtType=NPV"%('1002181169'), "%s_NOV-2016.pdf"%('M-218-1169'))</v>
      </c>
    </row>
    <row r="36" spans="1:13" x14ac:dyDescent="0.25">
      <c r="A36" s="4" t="s">
        <v>8</v>
      </c>
      <c r="B36" s="4">
        <v>221</v>
      </c>
      <c r="C36" s="4">
        <v>30</v>
      </c>
      <c r="D36" s="5" t="str">
        <f t="shared" si="1"/>
        <v>10</v>
      </c>
      <c r="E36" s="6" t="str">
        <f t="shared" si="2"/>
        <v>0221</v>
      </c>
      <c r="F36" s="6" t="str">
        <f t="shared" si="3"/>
        <v>0030</v>
      </c>
      <c r="G36" s="5" t="str">
        <f t="shared" si="4"/>
        <v>1002210030</v>
      </c>
      <c r="H36" s="1" t="s">
        <v>2</v>
      </c>
      <c r="I36" s="2" t="str">
        <f t="shared" si="5"/>
        <v>1002210030</v>
      </c>
      <c r="J36" s="1" t="s">
        <v>12</v>
      </c>
      <c r="K36" s="2" t="str">
        <f t="shared" si="6"/>
        <v>M-221-30</v>
      </c>
      <c r="L36" s="1" t="s">
        <v>5</v>
      </c>
      <c r="M36" s="3" t="str">
        <f t="shared" si="7"/>
        <v>NoV.retrieve("http://nycprop.nyc.gov/nycproperty/StatementSearch?bbl=%s&amp;stmtDate=20160115&amp;stmtType=NPV"%('1002210030'), "%s_NOV-2016.pdf"%('M-221-30'))</v>
      </c>
    </row>
    <row r="37" spans="1:13" x14ac:dyDescent="0.25">
      <c r="A37" s="4" t="s">
        <v>8</v>
      </c>
      <c r="B37" s="4">
        <v>221</v>
      </c>
      <c r="C37" s="4">
        <v>35</v>
      </c>
      <c r="D37" s="5" t="str">
        <f t="shared" si="1"/>
        <v>10</v>
      </c>
      <c r="E37" s="6" t="str">
        <f t="shared" si="2"/>
        <v>0221</v>
      </c>
      <c r="F37" s="6" t="str">
        <f t="shared" si="3"/>
        <v>0035</v>
      </c>
      <c r="G37" s="5" t="str">
        <f t="shared" si="4"/>
        <v>1002210035</v>
      </c>
      <c r="H37" s="1" t="s">
        <v>2</v>
      </c>
      <c r="I37" s="2" t="str">
        <f t="shared" si="5"/>
        <v>1002210035</v>
      </c>
      <c r="J37" s="1" t="s">
        <v>12</v>
      </c>
      <c r="K37" s="2" t="str">
        <f t="shared" si="6"/>
        <v>M-221-35</v>
      </c>
      <c r="L37" s="1" t="s">
        <v>5</v>
      </c>
      <c r="M37" s="3" t="str">
        <f t="shared" si="7"/>
        <v>NoV.retrieve("http://nycprop.nyc.gov/nycproperty/StatementSearch?bbl=%s&amp;stmtDate=20160115&amp;stmtType=NPV"%('1002210035'), "%s_NOV-2016.pdf"%('M-221-35'))</v>
      </c>
    </row>
    <row r="38" spans="1:13" x14ac:dyDescent="0.25">
      <c r="A38" s="4" t="s">
        <v>8</v>
      </c>
      <c r="B38" s="4">
        <v>225</v>
      </c>
      <c r="C38" s="4">
        <v>8</v>
      </c>
      <c r="D38" s="5" t="str">
        <f t="shared" si="1"/>
        <v>10</v>
      </c>
      <c r="E38" s="6" t="str">
        <f t="shared" si="2"/>
        <v>0225</v>
      </c>
      <c r="F38" s="6" t="str">
        <f t="shared" si="3"/>
        <v>0008</v>
      </c>
      <c r="G38" s="5" t="str">
        <f t="shared" si="4"/>
        <v>1002250008</v>
      </c>
      <c r="H38" s="1" t="s">
        <v>2</v>
      </c>
      <c r="I38" s="2" t="str">
        <f t="shared" si="5"/>
        <v>1002250008</v>
      </c>
      <c r="J38" s="1" t="s">
        <v>12</v>
      </c>
      <c r="K38" s="2" t="str">
        <f t="shared" si="6"/>
        <v>M-225-8</v>
      </c>
      <c r="L38" s="1" t="s">
        <v>5</v>
      </c>
      <c r="M38" s="3" t="str">
        <f t="shared" si="7"/>
        <v>NoV.retrieve("http://nycprop.nyc.gov/nycproperty/StatementSearch?bbl=%s&amp;stmtDate=20160115&amp;stmtType=NPV"%('1002250008'), "%s_NOV-2016.pdf"%('M-225-8'))</v>
      </c>
    </row>
    <row r="39" spans="1:13" x14ac:dyDescent="0.25">
      <c r="A39" s="4" t="s">
        <v>8</v>
      </c>
      <c r="B39" s="4">
        <v>226</v>
      </c>
      <c r="C39" s="4">
        <v>1</v>
      </c>
      <c r="D39" s="5" t="str">
        <f t="shared" si="1"/>
        <v>10</v>
      </c>
      <c r="E39" s="6" t="str">
        <f t="shared" si="2"/>
        <v>0226</v>
      </c>
      <c r="F39" s="6" t="str">
        <f t="shared" si="3"/>
        <v>0001</v>
      </c>
      <c r="G39" s="5" t="str">
        <f t="shared" si="4"/>
        <v>1002260001</v>
      </c>
      <c r="H39" s="1" t="s">
        <v>2</v>
      </c>
      <c r="I39" s="2" t="str">
        <f t="shared" si="5"/>
        <v>1002260001</v>
      </c>
      <c r="J39" s="1" t="s">
        <v>12</v>
      </c>
      <c r="K39" s="2" t="str">
        <f t="shared" si="6"/>
        <v>M-226-1</v>
      </c>
      <c r="L39" s="1" t="s">
        <v>5</v>
      </c>
      <c r="M39" s="3" t="str">
        <f t="shared" si="7"/>
        <v>NoV.retrieve("http://nycprop.nyc.gov/nycproperty/StatementSearch?bbl=%s&amp;stmtDate=20160115&amp;stmtType=NPV"%('1002260001'), "%s_NOV-2016.pdf"%('M-226-1'))</v>
      </c>
    </row>
    <row r="40" spans="1:13" x14ac:dyDescent="0.25">
      <c r="A40" s="4" t="s">
        <v>8</v>
      </c>
      <c r="B40" s="4">
        <v>226</v>
      </c>
      <c r="C40" s="4">
        <v>21</v>
      </c>
      <c r="D40" s="5" t="str">
        <f t="shared" si="1"/>
        <v>10</v>
      </c>
      <c r="E40" s="6" t="str">
        <f t="shared" si="2"/>
        <v>0226</v>
      </c>
      <c r="F40" s="6" t="str">
        <f t="shared" si="3"/>
        <v>0021</v>
      </c>
      <c r="G40" s="5" t="str">
        <f t="shared" si="4"/>
        <v>1002260021</v>
      </c>
      <c r="H40" s="1" t="s">
        <v>2</v>
      </c>
      <c r="I40" s="2" t="str">
        <f t="shared" si="5"/>
        <v>1002260021</v>
      </c>
      <c r="J40" s="1" t="s">
        <v>12</v>
      </c>
      <c r="K40" s="2" t="str">
        <f t="shared" si="6"/>
        <v>M-226-21</v>
      </c>
      <c r="L40" s="1" t="s">
        <v>5</v>
      </c>
      <c r="M40" s="3" t="str">
        <f t="shared" si="7"/>
        <v>NoV.retrieve("http://nycprop.nyc.gov/nycproperty/StatementSearch?bbl=%s&amp;stmtDate=20160115&amp;stmtType=NPV"%('1002260021'), "%s_NOV-2016.pdf"%('M-226-21'))</v>
      </c>
    </row>
    <row r="41" spans="1:13" x14ac:dyDescent="0.25">
      <c r="A41" s="4" t="s">
        <v>8</v>
      </c>
      <c r="B41" s="4">
        <v>227</v>
      </c>
      <c r="C41" s="4">
        <v>63</v>
      </c>
      <c r="D41" s="5" t="str">
        <f t="shared" si="1"/>
        <v>10</v>
      </c>
      <c r="E41" s="6" t="str">
        <f t="shared" si="2"/>
        <v>0227</v>
      </c>
      <c r="F41" s="6" t="str">
        <f t="shared" si="3"/>
        <v>0063</v>
      </c>
      <c r="G41" s="5" t="str">
        <f t="shared" si="4"/>
        <v>1002270063</v>
      </c>
      <c r="H41" s="1" t="s">
        <v>2</v>
      </c>
      <c r="I41" s="2" t="str">
        <f t="shared" si="5"/>
        <v>1002270063</v>
      </c>
      <c r="J41" s="1" t="s">
        <v>12</v>
      </c>
      <c r="K41" s="2" t="str">
        <f t="shared" si="6"/>
        <v>M-227-63</v>
      </c>
      <c r="L41" s="1" t="s">
        <v>5</v>
      </c>
      <c r="M41" s="3" t="str">
        <f t="shared" si="7"/>
        <v>NoV.retrieve("http://nycprop.nyc.gov/nycproperty/StatementSearch?bbl=%s&amp;stmtDate=20160115&amp;stmtType=NPV"%('1002270063'), "%s_NOV-2016.pdf"%('M-227-63'))</v>
      </c>
    </row>
    <row r="42" spans="1:13" x14ac:dyDescent="0.25">
      <c r="A42" s="4" t="s">
        <v>8</v>
      </c>
      <c r="B42" s="4">
        <v>227</v>
      </c>
      <c r="C42" s="4">
        <v>69</v>
      </c>
      <c r="D42" s="5" t="str">
        <f t="shared" si="1"/>
        <v>10</v>
      </c>
      <c r="E42" s="6" t="str">
        <f t="shared" si="2"/>
        <v>0227</v>
      </c>
      <c r="F42" s="6" t="str">
        <f t="shared" si="3"/>
        <v>0069</v>
      </c>
      <c r="G42" s="5" t="str">
        <f t="shared" si="4"/>
        <v>1002270069</v>
      </c>
      <c r="H42" s="1" t="s">
        <v>2</v>
      </c>
      <c r="I42" s="2" t="str">
        <f t="shared" si="5"/>
        <v>1002270069</v>
      </c>
      <c r="J42" s="1" t="s">
        <v>12</v>
      </c>
      <c r="K42" s="2" t="str">
        <f t="shared" si="6"/>
        <v>M-227-69</v>
      </c>
      <c r="L42" s="1" t="s">
        <v>5</v>
      </c>
      <c r="M42" s="3" t="str">
        <f t="shared" si="7"/>
        <v>NoV.retrieve("http://nycprop.nyc.gov/nycproperty/StatementSearch?bbl=%s&amp;stmtDate=20160115&amp;stmtType=NPV"%('1002270069'), "%s_NOV-2016.pdf"%('M-227-69'))</v>
      </c>
    </row>
    <row r="43" spans="1:13" x14ac:dyDescent="0.25">
      <c r="A43" s="4" t="s">
        <v>8</v>
      </c>
      <c r="B43" s="4">
        <v>227</v>
      </c>
      <c r="C43" s="4">
        <v>70</v>
      </c>
      <c r="D43" s="5" t="str">
        <f t="shared" si="1"/>
        <v>10</v>
      </c>
      <c r="E43" s="6" t="str">
        <f t="shared" si="2"/>
        <v>0227</v>
      </c>
      <c r="F43" s="6" t="str">
        <f t="shared" si="3"/>
        <v>0070</v>
      </c>
      <c r="G43" s="5" t="str">
        <f t="shared" si="4"/>
        <v>1002270070</v>
      </c>
      <c r="H43" s="1" t="s">
        <v>2</v>
      </c>
      <c r="I43" s="2" t="str">
        <f t="shared" si="5"/>
        <v>1002270070</v>
      </c>
      <c r="J43" s="1" t="s">
        <v>12</v>
      </c>
      <c r="K43" s="2" t="str">
        <f t="shared" si="6"/>
        <v>M-227-70</v>
      </c>
      <c r="L43" s="1" t="s">
        <v>5</v>
      </c>
      <c r="M43" s="3" t="str">
        <f t="shared" si="7"/>
        <v>NoV.retrieve("http://nycprop.nyc.gov/nycproperty/StatementSearch?bbl=%s&amp;stmtDate=20160115&amp;stmtType=NPV"%('1002270070'), "%s_NOV-2016.pdf"%('M-227-70'))</v>
      </c>
    </row>
    <row r="44" spans="1:13" x14ac:dyDescent="0.25">
      <c r="A44" s="4" t="s">
        <v>8</v>
      </c>
      <c r="B44" s="4">
        <v>227</v>
      </c>
      <c r="C44" s="4">
        <v>76</v>
      </c>
      <c r="D44" s="5" t="str">
        <f t="shared" si="1"/>
        <v>10</v>
      </c>
      <c r="E44" s="6" t="str">
        <f t="shared" si="2"/>
        <v>0227</v>
      </c>
      <c r="F44" s="6" t="str">
        <f t="shared" si="3"/>
        <v>0076</v>
      </c>
      <c r="G44" s="5" t="str">
        <f t="shared" si="4"/>
        <v>1002270076</v>
      </c>
      <c r="H44" s="1" t="s">
        <v>2</v>
      </c>
      <c r="I44" s="2" t="str">
        <f t="shared" si="5"/>
        <v>1002270076</v>
      </c>
      <c r="J44" s="1" t="s">
        <v>12</v>
      </c>
      <c r="K44" s="2" t="str">
        <f t="shared" si="6"/>
        <v>M-227-76</v>
      </c>
      <c r="L44" s="1" t="s">
        <v>5</v>
      </c>
      <c r="M44" s="3" t="str">
        <f t="shared" si="7"/>
        <v>NoV.retrieve("http://nycprop.nyc.gov/nycproperty/StatementSearch?bbl=%s&amp;stmtDate=20160115&amp;stmtType=NPV"%('1002270076'), "%s_NOV-2016.pdf"%('M-227-76'))</v>
      </c>
    </row>
    <row r="45" spans="1:13" x14ac:dyDescent="0.25">
      <c r="A45" s="4" t="s">
        <v>8</v>
      </c>
      <c r="B45" s="4">
        <v>227</v>
      </c>
      <c r="C45" s="4">
        <v>80</v>
      </c>
      <c r="D45" s="5" t="str">
        <f t="shared" si="1"/>
        <v>10</v>
      </c>
      <c r="E45" s="6" t="str">
        <f t="shared" si="2"/>
        <v>0227</v>
      </c>
      <c r="F45" s="6" t="str">
        <f t="shared" si="3"/>
        <v>0080</v>
      </c>
      <c r="G45" s="5" t="str">
        <f t="shared" si="4"/>
        <v>1002270080</v>
      </c>
      <c r="H45" s="1" t="s">
        <v>2</v>
      </c>
      <c r="I45" s="2" t="str">
        <f t="shared" si="5"/>
        <v>1002270080</v>
      </c>
      <c r="J45" s="1" t="s">
        <v>12</v>
      </c>
      <c r="K45" s="2" t="str">
        <f t="shared" si="6"/>
        <v>M-227-80</v>
      </c>
      <c r="L45" s="1" t="s">
        <v>5</v>
      </c>
      <c r="M45" s="3" t="str">
        <f t="shared" si="7"/>
        <v>NoV.retrieve("http://nycprop.nyc.gov/nycproperty/StatementSearch?bbl=%s&amp;stmtDate=20160115&amp;stmtType=NPV"%('1002270080'), "%s_NOV-2016.pdf"%('M-227-80'))</v>
      </c>
    </row>
    <row r="46" spans="1:13" x14ac:dyDescent="0.25">
      <c r="A46" s="4" t="s">
        <v>8</v>
      </c>
      <c r="B46" s="4">
        <v>233</v>
      </c>
      <c r="C46" s="4">
        <v>17</v>
      </c>
      <c r="D46" s="5" t="str">
        <f t="shared" si="1"/>
        <v>10</v>
      </c>
      <c r="E46" s="6" t="str">
        <f t="shared" si="2"/>
        <v>0233</v>
      </c>
      <c r="F46" s="6" t="str">
        <f t="shared" si="3"/>
        <v>0017</v>
      </c>
      <c r="G46" s="5" t="str">
        <f t="shared" si="4"/>
        <v>1002330017</v>
      </c>
      <c r="H46" s="1" t="s">
        <v>2</v>
      </c>
      <c r="I46" s="2" t="str">
        <f t="shared" si="5"/>
        <v>1002330017</v>
      </c>
      <c r="J46" s="1" t="s">
        <v>12</v>
      </c>
      <c r="K46" s="2" t="str">
        <f t="shared" si="6"/>
        <v>M-233-17</v>
      </c>
      <c r="L46" s="1" t="s">
        <v>5</v>
      </c>
      <c r="M46" s="3" t="str">
        <f t="shared" si="7"/>
        <v>NoV.retrieve("http://nycprop.nyc.gov/nycproperty/StatementSearch?bbl=%s&amp;stmtDate=20160115&amp;stmtType=NPV"%('1002330017'), "%s_NOV-2016.pdf"%('M-233-17'))</v>
      </c>
    </row>
    <row r="47" spans="1:13" x14ac:dyDescent="0.25">
      <c r="A47" s="4" t="s">
        <v>8</v>
      </c>
      <c r="B47" s="4">
        <v>471</v>
      </c>
      <c r="C47" s="4">
        <v>25</v>
      </c>
      <c r="D47" s="5" t="str">
        <f t="shared" si="1"/>
        <v>10</v>
      </c>
      <c r="E47" s="6" t="str">
        <f t="shared" si="2"/>
        <v>0471</v>
      </c>
      <c r="F47" s="6" t="str">
        <f t="shared" si="3"/>
        <v>0025</v>
      </c>
      <c r="G47" s="5" t="str">
        <f t="shared" si="4"/>
        <v>1004710025</v>
      </c>
      <c r="H47" s="1" t="s">
        <v>2</v>
      </c>
      <c r="I47" s="2" t="str">
        <f t="shared" si="5"/>
        <v>1004710025</v>
      </c>
      <c r="J47" s="1" t="s">
        <v>12</v>
      </c>
      <c r="K47" s="2" t="str">
        <f t="shared" si="6"/>
        <v>M-471-25</v>
      </c>
      <c r="L47" s="1" t="s">
        <v>5</v>
      </c>
      <c r="M47" s="3" t="str">
        <f t="shared" si="7"/>
        <v>NoV.retrieve("http://nycprop.nyc.gov/nycproperty/StatementSearch?bbl=%s&amp;stmtDate=20160115&amp;stmtType=NPV"%('1004710025'), "%s_NOV-2016.pdf"%('M-471-25'))</v>
      </c>
    </row>
    <row r="48" spans="1:13" x14ac:dyDescent="0.25">
      <c r="A48" s="4" t="s">
        <v>8</v>
      </c>
      <c r="B48" s="4">
        <v>473</v>
      </c>
      <c r="C48" s="4">
        <v>16</v>
      </c>
      <c r="D48" s="5" t="str">
        <f t="shared" si="1"/>
        <v>10</v>
      </c>
      <c r="E48" s="6" t="str">
        <f t="shared" si="2"/>
        <v>0473</v>
      </c>
      <c r="F48" s="6" t="str">
        <f t="shared" si="3"/>
        <v>0016</v>
      </c>
      <c r="G48" s="5" t="str">
        <f t="shared" si="4"/>
        <v>1004730016</v>
      </c>
      <c r="H48" s="1" t="s">
        <v>2</v>
      </c>
      <c r="I48" s="2" t="str">
        <f t="shared" si="5"/>
        <v>1004730016</v>
      </c>
      <c r="J48" s="1" t="s">
        <v>12</v>
      </c>
      <c r="K48" s="2" t="str">
        <f t="shared" si="6"/>
        <v>M-473-16</v>
      </c>
      <c r="L48" s="1" t="s">
        <v>5</v>
      </c>
      <c r="M48" s="3" t="str">
        <f t="shared" si="7"/>
        <v>NoV.retrieve("http://nycprop.nyc.gov/nycproperty/StatementSearch?bbl=%s&amp;stmtDate=20160115&amp;stmtType=NPV"%('1004730016'), "%s_NOV-2016.pdf"%('M-473-16'))</v>
      </c>
    </row>
    <row r="49" spans="1:13" x14ac:dyDescent="0.25">
      <c r="A49" s="4" t="s">
        <v>8</v>
      </c>
      <c r="B49" s="4">
        <v>476</v>
      </c>
      <c r="C49" s="4">
        <v>1</v>
      </c>
      <c r="D49" s="5" t="str">
        <f t="shared" si="1"/>
        <v>10</v>
      </c>
      <c r="E49" s="6" t="str">
        <f t="shared" si="2"/>
        <v>0476</v>
      </c>
      <c r="F49" s="6" t="str">
        <f t="shared" si="3"/>
        <v>0001</v>
      </c>
      <c r="G49" s="5" t="str">
        <f t="shared" si="4"/>
        <v>1004760001</v>
      </c>
      <c r="H49" s="1" t="s">
        <v>2</v>
      </c>
      <c r="I49" s="2" t="str">
        <f t="shared" si="5"/>
        <v>1004760001</v>
      </c>
      <c r="J49" s="1" t="s">
        <v>12</v>
      </c>
      <c r="K49" s="2" t="str">
        <f t="shared" si="6"/>
        <v>M-476-1</v>
      </c>
      <c r="L49" s="1" t="s">
        <v>5</v>
      </c>
      <c r="M49" s="3" t="str">
        <f t="shared" si="7"/>
        <v>NoV.retrieve("http://nycprop.nyc.gov/nycproperty/StatementSearch?bbl=%s&amp;stmtDate=20160115&amp;stmtType=NPV"%('1004760001'), "%s_NOV-2016.pdf"%('M-476-1'))</v>
      </c>
    </row>
    <row r="50" spans="1:13" x14ac:dyDescent="0.25">
      <c r="A50" s="4" t="s">
        <v>8</v>
      </c>
      <c r="B50" s="4">
        <v>476</v>
      </c>
      <c r="C50" s="4">
        <v>7</v>
      </c>
      <c r="D50" s="5" t="str">
        <f t="shared" si="1"/>
        <v>10</v>
      </c>
      <c r="E50" s="6" t="str">
        <f t="shared" si="2"/>
        <v>0476</v>
      </c>
      <c r="F50" s="6" t="str">
        <f t="shared" si="3"/>
        <v>0007</v>
      </c>
      <c r="G50" s="5" t="str">
        <f t="shared" si="4"/>
        <v>1004760007</v>
      </c>
      <c r="H50" s="1" t="s">
        <v>2</v>
      </c>
      <c r="I50" s="2" t="str">
        <f t="shared" si="5"/>
        <v>1004760007</v>
      </c>
      <c r="J50" s="1" t="s">
        <v>12</v>
      </c>
      <c r="K50" s="2" t="str">
        <f t="shared" si="6"/>
        <v>M-476-7</v>
      </c>
      <c r="L50" s="1" t="s">
        <v>5</v>
      </c>
      <c r="M50" s="3" t="str">
        <f t="shared" si="7"/>
        <v>NoV.retrieve("http://nycprop.nyc.gov/nycproperty/StatementSearch?bbl=%s&amp;stmtDate=20160115&amp;stmtType=NPV"%('1004760007'), "%s_NOV-2016.pdf"%('M-476-7'))</v>
      </c>
    </row>
    <row r="51" spans="1:13" x14ac:dyDescent="0.25">
      <c r="A51" s="4" t="s">
        <v>8</v>
      </c>
      <c r="B51" s="4">
        <v>487</v>
      </c>
      <c r="C51" s="4">
        <v>20</v>
      </c>
      <c r="D51" s="5" t="str">
        <f t="shared" si="1"/>
        <v>10</v>
      </c>
      <c r="E51" s="6" t="str">
        <f t="shared" si="2"/>
        <v>0487</v>
      </c>
      <c r="F51" s="6" t="str">
        <f t="shared" si="3"/>
        <v>0020</v>
      </c>
      <c r="G51" s="5" t="str">
        <f t="shared" si="4"/>
        <v>1004870020</v>
      </c>
      <c r="H51" s="1" t="s">
        <v>2</v>
      </c>
      <c r="I51" s="2" t="str">
        <f t="shared" si="5"/>
        <v>1004870020</v>
      </c>
      <c r="J51" s="1" t="s">
        <v>12</v>
      </c>
      <c r="K51" s="2" t="str">
        <f t="shared" si="6"/>
        <v>M-487-20</v>
      </c>
      <c r="L51" s="1" t="s">
        <v>5</v>
      </c>
      <c r="M51" s="3" t="str">
        <f t="shared" si="7"/>
        <v>NoV.retrieve("http://nycprop.nyc.gov/nycproperty/StatementSearch?bbl=%s&amp;stmtDate=20160115&amp;stmtType=NPV"%('1004870020'), "%s_NOV-2016.pdf"%('M-487-20'))</v>
      </c>
    </row>
    <row r="52" spans="1:13" x14ac:dyDescent="0.25">
      <c r="A52" s="4" t="s">
        <v>8</v>
      </c>
      <c r="B52" s="4">
        <v>491</v>
      </c>
      <c r="C52" s="4">
        <v>3</v>
      </c>
      <c r="D52" s="5" t="str">
        <f t="shared" si="1"/>
        <v>10</v>
      </c>
      <c r="E52" s="6" t="str">
        <f t="shared" si="2"/>
        <v>0491</v>
      </c>
      <c r="F52" s="6" t="str">
        <f t="shared" si="3"/>
        <v>0003</v>
      </c>
      <c r="G52" s="5" t="str">
        <f t="shared" si="4"/>
        <v>1004910003</v>
      </c>
      <c r="H52" s="1" t="s">
        <v>2</v>
      </c>
      <c r="I52" s="2" t="str">
        <f t="shared" si="5"/>
        <v>1004910003</v>
      </c>
      <c r="J52" s="1" t="s">
        <v>12</v>
      </c>
      <c r="K52" s="2" t="str">
        <f t="shared" si="6"/>
        <v>M-491-3</v>
      </c>
      <c r="L52" s="1" t="s">
        <v>5</v>
      </c>
      <c r="M52" s="3" t="str">
        <f t="shared" si="7"/>
        <v>NoV.retrieve("http://nycprop.nyc.gov/nycproperty/StatementSearch?bbl=%s&amp;stmtDate=20160115&amp;stmtType=NPV"%('1004910003'), "%s_NOV-2016.pdf"%('M-491-3'))</v>
      </c>
    </row>
    <row r="53" spans="1:13" x14ac:dyDescent="0.25">
      <c r="A53" s="4" t="s">
        <v>8</v>
      </c>
      <c r="B53" s="4">
        <v>491</v>
      </c>
      <c r="C53" s="4">
        <v>46</v>
      </c>
      <c r="D53" s="5" t="str">
        <f t="shared" si="1"/>
        <v>10</v>
      </c>
      <c r="E53" s="6" t="str">
        <f t="shared" si="2"/>
        <v>0491</v>
      </c>
      <c r="F53" s="6" t="str">
        <f t="shared" si="3"/>
        <v>0046</v>
      </c>
      <c r="G53" s="5" t="str">
        <f t="shared" si="4"/>
        <v>1004910046</v>
      </c>
      <c r="H53" s="1" t="s">
        <v>2</v>
      </c>
      <c r="I53" s="2" t="str">
        <f t="shared" si="5"/>
        <v>1004910046</v>
      </c>
      <c r="J53" s="1" t="s">
        <v>12</v>
      </c>
      <c r="K53" s="2" t="str">
        <f t="shared" si="6"/>
        <v>M-491-46</v>
      </c>
      <c r="L53" s="1" t="s">
        <v>5</v>
      </c>
      <c r="M53" s="3" t="str">
        <f t="shared" si="7"/>
        <v>NoV.retrieve("http://nycprop.nyc.gov/nycproperty/StatementSearch?bbl=%s&amp;stmtDate=20160115&amp;stmtType=NPV"%('1004910046'), "%s_NOV-2016.pdf"%('M-491-46'))</v>
      </c>
    </row>
    <row r="54" spans="1:13" x14ac:dyDescent="0.25">
      <c r="A54" s="4" t="s">
        <v>8</v>
      </c>
      <c r="B54" s="4">
        <v>494</v>
      </c>
      <c r="C54" s="4">
        <v>15</v>
      </c>
      <c r="D54" s="5" t="str">
        <f t="shared" si="1"/>
        <v>10</v>
      </c>
      <c r="E54" s="6" t="str">
        <f t="shared" si="2"/>
        <v>0494</v>
      </c>
      <c r="F54" s="6" t="str">
        <f t="shared" si="3"/>
        <v>0015</v>
      </c>
      <c r="G54" s="5" t="str">
        <f t="shared" si="4"/>
        <v>1004940015</v>
      </c>
      <c r="H54" s="1" t="s">
        <v>2</v>
      </c>
      <c r="I54" s="2" t="str">
        <f t="shared" si="5"/>
        <v>1004940015</v>
      </c>
      <c r="J54" s="1" t="s">
        <v>12</v>
      </c>
      <c r="K54" s="2" t="str">
        <f t="shared" si="6"/>
        <v>M-494-15</v>
      </c>
      <c r="L54" s="1" t="s">
        <v>5</v>
      </c>
      <c r="M54" s="3" t="str">
        <f t="shared" si="7"/>
        <v>NoV.retrieve("http://nycprop.nyc.gov/nycproperty/StatementSearch?bbl=%s&amp;stmtDate=20160115&amp;stmtType=NPV"%('1004940015'), "%s_NOV-2016.pdf"%('M-494-15'))</v>
      </c>
    </row>
    <row r="55" spans="1:13" x14ac:dyDescent="0.25">
      <c r="A55" s="4" t="s">
        <v>8</v>
      </c>
      <c r="B55" s="4">
        <v>496</v>
      </c>
      <c r="C55" s="4">
        <v>7</v>
      </c>
      <c r="D55" s="5" t="str">
        <f t="shared" si="1"/>
        <v>10</v>
      </c>
      <c r="E55" s="6" t="str">
        <f t="shared" si="2"/>
        <v>0496</v>
      </c>
      <c r="F55" s="6" t="str">
        <f t="shared" si="3"/>
        <v>0007</v>
      </c>
      <c r="G55" s="5" t="str">
        <f t="shared" si="4"/>
        <v>1004960007</v>
      </c>
      <c r="H55" s="1" t="s">
        <v>2</v>
      </c>
      <c r="I55" s="2" t="str">
        <f t="shared" si="5"/>
        <v>1004960007</v>
      </c>
      <c r="J55" s="1" t="s">
        <v>12</v>
      </c>
      <c r="K55" s="2" t="str">
        <f t="shared" si="6"/>
        <v>M-496-7</v>
      </c>
      <c r="L55" s="1" t="s">
        <v>5</v>
      </c>
      <c r="M55" s="3" t="str">
        <f t="shared" si="7"/>
        <v>NoV.retrieve("http://nycprop.nyc.gov/nycproperty/StatementSearch?bbl=%s&amp;stmtDate=20160115&amp;stmtType=NPV"%('1004960007'), "%s_NOV-2016.pdf"%('M-496-7'))</v>
      </c>
    </row>
    <row r="56" spans="1:13" x14ac:dyDescent="0.25">
      <c r="A56" s="4" t="s">
        <v>8</v>
      </c>
      <c r="B56" s="4">
        <v>499</v>
      </c>
      <c r="C56" s="4">
        <v>7</v>
      </c>
      <c r="D56" s="5" t="str">
        <f t="shared" si="1"/>
        <v>10</v>
      </c>
      <c r="E56" s="6" t="str">
        <f t="shared" si="2"/>
        <v>0499</v>
      </c>
      <c r="F56" s="6" t="str">
        <f t="shared" si="3"/>
        <v>0007</v>
      </c>
      <c r="G56" s="5" t="str">
        <f t="shared" si="4"/>
        <v>1004990007</v>
      </c>
      <c r="H56" s="1" t="s">
        <v>2</v>
      </c>
      <c r="I56" s="2" t="str">
        <f t="shared" si="5"/>
        <v>1004990007</v>
      </c>
      <c r="J56" s="1" t="s">
        <v>12</v>
      </c>
      <c r="K56" s="2" t="str">
        <f t="shared" si="6"/>
        <v>M-499-7</v>
      </c>
      <c r="L56" s="1" t="s">
        <v>5</v>
      </c>
      <c r="M56" s="3" t="str">
        <f t="shared" si="7"/>
        <v>NoV.retrieve("http://nycprop.nyc.gov/nycproperty/StatementSearch?bbl=%s&amp;stmtDate=20160115&amp;stmtType=NPV"%('1004990007'), "%s_NOV-2016.pdf"%('M-499-7'))</v>
      </c>
    </row>
    <row r="57" spans="1:13" x14ac:dyDescent="0.25">
      <c r="A57" s="4" t="s">
        <v>8</v>
      </c>
      <c r="B57" s="4">
        <v>499</v>
      </c>
      <c r="C57" s="4">
        <v>39</v>
      </c>
      <c r="D57" s="5" t="str">
        <f t="shared" si="1"/>
        <v>10</v>
      </c>
      <c r="E57" s="6" t="str">
        <f t="shared" si="2"/>
        <v>0499</v>
      </c>
      <c r="F57" s="6" t="str">
        <f t="shared" si="3"/>
        <v>0039</v>
      </c>
      <c r="G57" s="5" t="str">
        <f t="shared" si="4"/>
        <v>1004990039</v>
      </c>
      <c r="H57" s="1" t="s">
        <v>2</v>
      </c>
      <c r="I57" s="2" t="str">
        <f t="shared" si="5"/>
        <v>1004990039</v>
      </c>
      <c r="J57" s="1" t="s">
        <v>12</v>
      </c>
      <c r="K57" s="2" t="str">
        <f t="shared" si="6"/>
        <v>M-499-39</v>
      </c>
      <c r="L57" s="1" t="s">
        <v>5</v>
      </c>
      <c r="M57" s="3" t="str">
        <f t="shared" si="7"/>
        <v>NoV.retrieve("http://nycprop.nyc.gov/nycproperty/StatementSearch?bbl=%s&amp;stmtDate=20160115&amp;stmtType=NPV"%('1004990039'), "%s_NOV-2016.pdf"%('M-499-39'))</v>
      </c>
    </row>
    <row r="58" spans="1:13" x14ac:dyDescent="0.25">
      <c r="A58" s="4" t="s">
        <v>8</v>
      </c>
      <c r="B58" s="4">
        <v>500</v>
      </c>
      <c r="C58" s="4">
        <v>36</v>
      </c>
      <c r="D58" s="5" t="str">
        <f t="shared" si="1"/>
        <v>10</v>
      </c>
      <c r="E58" s="6" t="str">
        <f t="shared" si="2"/>
        <v>0500</v>
      </c>
      <c r="F58" s="6" t="str">
        <f t="shared" si="3"/>
        <v>0036</v>
      </c>
      <c r="G58" s="5" t="str">
        <f t="shared" si="4"/>
        <v>1005000036</v>
      </c>
      <c r="H58" s="1" t="s">
        <v>2</v>
      </c>
      <c r="I58" s="2" t="str">
        <f t="shared" si="5"/>
        <v>1005000036</v>
      </c>
      <c r="J58" s="1" t="s">
        <v>12</v>
      </c>
      <c r="K58" s="2" t="str">
        <f t="shared" si="6"/>
        <v>M-500-36</v>
      </c>
      <c r="L58" s="1" t="s">
        <v>5</v>
      </c>
      <c r="M58" s="3" t="str">
        <f t="shared" si="7"/>
        <v>NoV.retrieve("http://nycprop.nyc.gov/nycproperty/StatementSearch?bbl=%s&amp;stmtDate=20160115&amp;stmtType=NPV"%('1005000036'), "%s_NOV-2016.pdf"%('M-500-36'))</v>
      </c>
    </row>
    <row r="59" spans="1:13" x14ac:dyDescent="0.25">
      <c r="A59" s="4" t="s">
        <v>8</v>
      </c>
      <c r="B59" s="4">
        <v>500</v>
      </c>
      <c r="C59" s="4">
        <v>38</v>
      </c>
      <c r="D59" s="5" t="str">
        <f t="shared" si="1"/>
        <v>10</v>
      </c>
      <c r="E59" s="6" t="str">
        <f t="shared" si="2"/>
        <v>0500</v>
      </c>
      <c r="F59" s="6" t="str">
        <f t="shared" si="3"/>
        <v>0038</v>
      </c>
      <c r="G59" s="5" t="str">
        <f t="shared" si="4"/>
        <v>1005000038</v>
      </c>
      <c r="H59" s="1" t="s">
        <v>2</v>
      </c>
      <c r="I59" s="2" t="str">
        <f t="shared" si="5"/>
        <v>1005000038</v>
      </c>
      <c r="J59" s="1" t="s">
        <v>12</v>
      </c>
      <c r="K59" s="2" t="str">
        <f t="shared" si="6"/>
        <v>M-500-38</v>
      </c>
      <c r="L59" s="1" t="s">
        <v>5</v>
      </c>
      <c r="M59" s="3" t="str">
        <f t="shared" si="7"/>
        <v>NoV.retrieve("http://nycprop.nyc.gov/nycproperty/StatementSearch?bbl=%s&amp;stmtDate=20160115&amp;stmtType=NPV"%('1005000038'), "%s_NOV-2016.pdf"%('M-500-38'))</v>
      </c>
    </row>
    <row r="60" spans="1:13" x14ac:dyDescent="0.25">
      <c r="A60" s="4" t="s">
        <v>8</v>
      </c>
      <c r="B60" s="4">
        <v>506</v>
      </c>
      <c r="C60" s="4">
        <v>1001</v>
      </c>
      <c r="D60" s="5" t="str">
        <f t="shared" si="1"/>
        <v>10</v>
      </c>
      <c r="E60" s="6" t="str">
        <f t="shared" si="2"/>
        <v>0506</v>
      </c>
      <c r="F60" s="6">
        <f t="shared" si="3"/>
        <v>1001</v>
      </c>
      <c r="G60" s="5" t="str">
        <f t="shared" si="4"/>
        <v>1005061001</v>
      </c>
      <c r="H60" s="1" t="s">
        <v>2</v>
      </c>
      <c r="I60" s="2" t="str">
        <f t="shared" si="5"/>
        <v>1005061001</v>
      </c>
      <c r="J60" s="1" t="s">
        <v>12</v>
      </c>
      <c r="K60" s="2" t="str">
        <f t="shared" si="6"/>
        <v>M-506-1001</v>
      </c>
      <c r="L60" s="1" t="s">
        <v>5</v>
      </c>
      <c r="M60" s="3" t="str">
        <f t="shared" si="7"/>
        <v>NoV.retrieve("http://nycprop.nyc.gov/nycproperty/StatementSearch?bbl=%s&amp;stmtDate=20160115&amp;stmtType=NPV"%('1005061001'), "%s_NOV-2016.pdf"%('M-506-1001'))</v>
      </c>
    </row>
    <row r="61" spans="1:13" x14ac:dyDescent="0.25">
      <c r="A61" s="4" t="s">
        <v>8</v>
      </c>
      <c r="B61" s="4">
        <v>506</v>
      </c>
      <c r="C61" s="4">
        <v>1002</v>
      </c>
      <c r="D61" s="5" t="str">
        <f t="shared" si="1"/>
        <v>10</v>
      </c>
      <c r="E61" s="6" t="str">
        <f t="shared" si="2"/>
        <v>0506</v>
      </c>
      <c r="F61" s="6">
        <f t="shared" si="3"/>
        <v>1002</v>
      </c>
      <c r="G61" s="5" t="str">
        <f t="shared" si="4"/>
        <v>1005061002</v>
      </c>
      <c r="H61" s="1" t="s">
        <v>2</v>
      </c>
      <c r="I61" s="2" t="str">
        <f t="shared" si="5"/>
        <v>1005061002</v>
      </c>
      <c r="J61" s="1" t="s">
        <v>12</v>
      </c>
      <c r="K61" s="2" t="str">
        <f t="shared" si="6"/>
        <v>M-506-1002</v>
      </c>
      <c r="L61" s="1" t="s">
        <v>5</v>
      </c>
      <c r="M61" s="3" t="str">
        <f t="shared" si="7"/>
        <v>NoV.retrieve("http://nycprop.nyc.gov/nycproperty/StatementSearch?bbl=%s&amp;stmtDate=20160115&amp;stmtType=NPV"%('1005061002'), "%s_NOV-2016.pdf"%('M-506-1002'))</v>
      </c>
    </row>
    <row r="62" spans="1:13" x14ac:dyDescent="0.25">
      <c r="A62" s="4" t="s">
        <v>8</v>
      </c>
      <c r="B62" s="4">
        <v>524</v>
      </c>
      <c r="C62" s="4">
        <v>9</v>
      </c>
      <c r="D62" s="5" t="str">
        <f t="shared" si="1"/>
        <v>10</v>
      </c>
      <c r="E62" s="6" t="str">
        <f t="shared" si="2"/>
        <v>0524</v>
      </c>
      <c r="F62" s="6" t="str">
        <f t="shared" si="3"/>
        <v>0009</v>
      </c>
      <c r="G62" s="5" t="str">
        <f t="shared" si="4"/>
        <v>1005240009</v>
      </c>
      <c r="H62" s="1" t="s">
        <v>2</v>
      </c>
      <c r="I62" s="2" t="str">
        <f t="shared" si="5"/>
        <v>1005240009</v>
      </c>
      <c r="J62" s="1" t="s">
        <v>12</v>
      </c>
      <c r="K62" s="2" t="str">
        <f t="shared" si="6"/>
        <v>M-524-9</v>
      </c>
      <c r="L62" s="1" t="s">
        <v>5</v>
      </c>
      <c r="M62" s="3" t="str">
        <f t="shared" si="7"/>
        <v>NoV.retrieve("http://nycprop.nyc.gov/nycproperty/StatementSearch?bbl=%s&amp;stmtDate=20160115&amp;stmtType=NPV"%('1005240009'), "%s_NOV-2016.pdf"%('M-524-9'))</v>
      </c>
    </row>
    <row r="63" spans="1:13" x14ac:dyDescent="0.25">
      <c r="A63" s="4" t="s">
        <v>8</v>
      </c>
      <c r="B63" s="4">
        <v>525</v>
      </c>
      <c r="C63" s="4">
        <v>56</v>
      </c>
      <c r="D63" s="5" t="str">
        <f t="shared" si="1"/>
        <v>10</v>
      </c>
      <c r="E63" s="6" t="str">
        <f t="shared" si="2"/>
        <v>0525</v>
      </c>
      <c r="F63" s="6" t="str">
        <f t="shared" si="3"/>
        <v>0056</v>
      </c>
      <c r="G63" s="5" t="str">
        <f t="shared" si="4"/>
        <v>1005250056</v>
      </c>
      <c r="H63" s="1" t="s">
        <v>2</v>
      </c>
      <c r="I63" s="2" t="str">
        <f t="shared" si="5"/>
        <v>1005250056</v>
      </c>
      <c r="J63" s="1" t="s">
        <v>12</v>
      </c>
      <c r="K63" s="2" t="str">
        <f t="shared" si="6"/>
        <v>M-525-56</v>
      </c>
      <c r="L63" s="1" t="s">
        <v>5</v>
      </c>
      <c r="M63" s="3" t="str">
        <f t="shared" si="7"/>
        <v>NoV.retrieve("http://nycprop.nyc.gov/nycproperty/StatementSearch?bbl=%s&amp;stmtDate=20160115&amp;stmtType=NPV"%('1005250056'), "%s_NOV-2016.pdf"%('M-525-56'))</v>
      </c>
    </row>
    <row r="64" spans="1:13" x14ac:dyDescent="0.25">
      <c r="A64" s="4" t="s">
        <v>8</v>
      </c>
      <c r="B64" s="4">
        <v>529</v>
      </c>
      <c r="C64" s="4">
        <v>65</v>
      </c>
      <c r="D64" s="5" t="str">
        <f t="shared" si="1"/>
        <v>10</v>
      </c>
      <c r="E64" s="6" t="str">
        <f t="shared" si="2"/>
        <v>0529</v>
      </c>
      <c r="F64" s="6" t="str">
        <f t="shared" si="3"/>
        <v>0065</v>
      </c>
      <c r="G64" s="5" t="str">
        <f t="shared" si="4"/>
        <v>1005290065</v>
      </c>
      <c r="H64" s="1" t="s">
        <v>2</v>
      </c>
      <c r="I64" s="2" t="str">
        <f t="shared" si="5"/>
        <v>1005290065</v>
      </c>
      <c r="J64" s="1" t="s">
        <v>12</v>
      </c>
      <c r="K64" s="2" t="str">
        <f t="shared" si="6"/>
        <v>M-529-65</v>
      </c>
      <c r="L64" s="1" t="s">
        <v>5</v>
      </c>
      <c r="M64" s="3" t="str">
        <f t="shared" si="7"/>
        <v>NoV.retrieve("http://nycprop.nyc.gov/nycproperty/StatementSearch?bbl=%s&amp;stmtDate=20160115&amp;stmtType=NPV"%('1005290065'), "%s_NOV-2016.pdf"%('M-529-65'))</v>
      </c>
    </row>
    <row r="65" spans="1:13" x14ac:dyDescent="0.25">
      <c r="A65" s="4" t="s">
        <v>8</v>
      </c>
      <c r="B65" s="4">
        <v>579</v>
      </c>
      <c r="C65" s="4">
        <v>47</v>
      </c>
      <c r="D65" s="5" t="str">
        <f t="shared" si="1"/>
        <v>10</v>
      </c>
      <c r="E65" s="6" t="str">
        <f t="shared" si="2"/>
        <v>0579</v>
      </c>
      <c r="F65" s="6" t="str">
        <f t="shared" si="3"/>
        <v>0047</v>
      </c>
      <c r="G65" s="5" t="str">
        <f t="shared" si="4"/>
        <v>1005790047</v>
      </c>
      <c r="H65" s="1" t="s">
        <v>2</v>
      </c>
      <c r="I65" s="2" t="str">
        <f t="shared" si="5"/>
        <v>1005790047</v>
      </c>
      <c r="J65" s="1" t="s">
        <v>12</v>
      </c>
      <c r="K65" s="2" t="str">
        <f t="shared" si="6"/>
        <v>M-579-47</v>
      </c>
      <c r="L65" s="1" t="s">
        <v>5</v>
      </c>
      <c r="M65" s="3" t="str">
        <f t="shared" si="7"/>
        <v>NoV.retrieve("http://nycprop.nyc.gov/nycproperty/StatementSearch?bbl=%s&amp;stmtDate=20160115&amp;stmtType=NPV"%('1005790047'), "%s_NOV-2016.pdf"%('M-579-47'))</v>
      </c>
    </row>
    <row r="66" spans="1:13" x14ac:dyDescent="0.25">
      <c r="A66" s="4" t="s">
        <v>8</v>
      </c>
      <c r="B66" s="4">
        <v>579</v>
      </c>
      <c r="C66" s="4">
        <v>60</v>
      </c>
      <c r="D66" s="5" t="str">
        <f t="shared" si="1"/>
        <v>10</v>
      </c>
      <c r="E66" s="6" t="str">
        <f t="shared" si="2"/>
        <v>0579</v>
      </c>
      <c r="F66" s="6" t="str">
        <f t="shared" si="3"/>
        <v>0060</v>
      </c>
      <c r="G66" s="5" t="str">
        <f t="shared" si="4"/>
        <v>1005790060</v>
      </c>
      <c r="H66" s="1" t="s">
        <v>2</v>
      </c>
      <c r="I66" s="2" t="str">
        <f t="shared" si="5"/>
        <v>1005790060</v>
      </c>
      <c r="J66" s="1" t="s">
        <v>12</v>
      </c>
      <c r="K66" s="2" t="str">
        <f t="shared" si="6"/>
        <v>M-579-60</v>
      </c>
      <c r="L66" s="1" t="s">
        <v>5</v>
      </c>
      <c r="M66" s="3" t="str">
        <f t="shared" si="7"/>
        <v>NoV.retrieve("http://nycprop.nyc.gov/nycproperty/StatementSearch?bbl=%s&amp;stmtDate=20160115&amp;stmtType=NPV"%('1005790060'), "%s_NOV-2016.pdf"%('M-579-60'))</v>
      </c>
    </row>
    <row r="67" spans="1:13" x14ac:dyDescent="0.25">
      <c r="A67" s="4" t="s">
        <v>8</v>
      </c>
      <c r="B67" s="4">
        <v>579</v>
      </c>
      <c r="C67" s="4">
        <v>68</v>
      </c>
      <c r="D67" s="5" t="str">
        <f t="shared" si="1"/>
        <v>10</v>
      </c>
      <c r="E67" s="6" t="str">
        <f t="shared" si="2"/>
        <v>0579</v>
      </c>
      <c r="F67" s="6" t="str">
        <f t="shared" si="3"/>
        <v>0068</v>
      </c>
      <c r="G67" s="5" t="str">
        <f t="shared" si="4"/>
        <v>1005790068</v>
      </c>
      <c r="H67" s="1" t="s">
        <v>2</v>
      </c>
      <c r="I67" s="2" t="str">
        <f t="shared" si="5"/>
        <v>1005790068</v>
      </c>
      <c r="J67" s="1" t="s">
        <v>12</v>
      </c>
      <c r="K67" s="2" t="str">
        <f t="shared" si="6"/>
        <v>M-579-68</v>
      </c>
      <c r="L67" s="1" t="s">
        <v>5</v>
      </c>
      <c r="M67" s="3" t="str">
        <f t="shared" si="7"/>
        <v>NoV.retrieve("http://nycprop.nyc.gov/nycproperty/StatementSearch?bbl=%s&amp;stmtDate=20160115&amp;stmtType=NPV"%('1005790068'), "%s_NOV-2016.pdf"%('M-579-68'))</v>
      </c>
    </row>
    <row r="68" spans="1:13" x14ac:dyDescent="0.25">
      <c r="A68" s="4" t="s">
        <v>8</v>
      </c>
      <c r="B68" s="4">
        <v>579</v>
      </c>
      <c r="C68" s="4">
        <v>70</v>
      </c>
      <c r="D68" s="5" t="str">
        <f t="shared" si="1"/>
        <v>10</v>
      </c>
      <c r="E68" s="6" t="str">
        <f t="shared" si="2"/>
        <v>0579</v>
      </c>
      <c r="F68" s="6" t="str">
        <f t="shared" si="3"/>
        <v>0070</v>
      </c>
      <c r="G68" s="5" t="str">
        <f t="shared" si="4"/>
        <v>1005790070</v>
      </c>
      <c r="H68" s="1" t="s">
        <v>2</v>
      </c>
      <c r="I68" s="2" t="str">
        <f t="shared" si="5"/>
        <v>1005790070</v>
      </c>
      <c r="J68" s="1" t="s">
        <v>12</v>
      </c>
      <c r="K68" s="2" t="str">
        <f t="shared" si="6"/>
        <v>M-579-70</v>
      </c>
      <c r="L68" s="1" t="s">
        <v>5</v>
      </c>
      <c r="M68" s="3" t="str">
        <f t="shared" si="7"/>
        <v>NoV.retrieve("http://nycprop.nyc.gov/nycproperty/StatementSearch?bbl=%s&amp;stmtDate=20160115&amp;stmtType=NPV"%('1005790070'), "%s_NOV-2016.pdf"%('M-579-70'))</v>
      </c>
    </row>
    <row r="69" spans="1:13" x14ac:dyDescent="0.25">
      <c r="A69" s="4" t="s">
        <v>8</v>
      </c>
      <c r="B69" s="4">
        <v>579</v>
      </c>
      <c r="C69" s="4">
        <v>74</v>
      </c>
      <c r="D69" s="5" t="str">
        <f t="shared" si="1"/>
        <v>10</v>
      </c>
      <c r="E69" s="6" t="str">
        <f t="shared" si="2"/>
        <v>0579</v>
      </c>
      <c r="F69" s="6" t="str">
        <f t="shared" si="3"/>
        <v>0074</v>
      </c>
      <c r="G69" s="5" t="str">
        <f t="shared" si="4"/>
        <v>1005790074</v>
      </c>
      <c r="H69" s="1" t="s">
        <v>2</v>
      </c>
      <c r="I69" s="2" t="str">
        <f t="shared" si="5"/>
        <v>1005790074</v>
      </c>
      <c r="J69" s="1" t="s">
        <v>12</v>
      </c>
      <c r="K69" s="2" t="str">
        <f t="shared" si="6"/>
        <v>M-579-74</v>
      </c>
      <c r="L69" s="1" t="s">
        <v>5</v>
      </c>
      <c r="M69" s="3" t="str">
        <f t="shared" si="7"/>
        <v>NoV.retrieve("http://nycprop.nyc.gov/nycproperty/StatementSearch?bbl=%s&amp;stmtDate=20160115&amp;stmtType=NPV"%('1005790074'), "%s_NOV-2016.pdf"%('M-579-74'))</v>
      </c>
    </row>
    <row r="70" spans="1:13" x14ac:dyDescent="0.25">
      <c r="A70" s="4" t="s">
        <v>8</v>
      </c>
      <c r="B70" s="4">
        <v>580</v>
      </c>
      <c r="C70" s="4">
        <v>39</v>
      </c>
      <c r="D70" s="5" t="str">
        <f t="shared" si="1"/>
        <v>10</v>
      </c>
      <c r="E70" s="6" t="str">
        <f t="shared" si="2"/>
        <v>0580</v>
      </c>
      <c r="F70" s="6" t="str">
        <f t="shared" si="3"/>
        <v>0039</v>
      </c>
      <c r="G70" s="5" t="str">
        <f t="shared" si="4"/>
        <v>1005800039</v>
      </c>
      <c r="H70" s="1" t="s">
        <v>2</v>
      </c>
      <c r="I70" s="2" t="str">
        <f t="shared" si="5"/>
        <v>1005800039</v>
      </c>
      <c r="J70" s="1" t="s">
        <v>12</v>
      </c>
      <c r="K70" s="2" t="str">
        <f t="shared" si="6"/>
        <v>M-580-39</v>
      </c>
      <c r="L70" s="1" t="s">
        <v>5</v>
      </c>
      <c r="M70" s="3" t="str">
        <f t="shared" si="7"/>
        <v>NoV.retrieve("http://nycprop.nyc.gov/nycproperty/StatementSearch?bbl=%s&amp;stmtDate=20160115&amp;stmtType=NPV"%('1005800039'), "%s_NOV-2016.pdf"%('M-580-39'))</v>
      </c>
    </row>
    <row r="71" spans="1:13" x14ac:dyDescent="0.25">
      <c r="A71" s="4" t="s">
        <v>8</v>
      </c>
      <c r="B71" s="4">
        <v>581</v>
      </c>
      <c r="C71" s="4">
        <v>63</v>
      </c>
      <c r="D71" s="5" t="str">
        <f t="shared" si="1"/>
        <v>10</v>
      </c>
      <c r="E71" s="6" t="str">
        <f t="shared" si="2"/>
        <v>0581</v>
      </c>
      <c r="F71" s="6" t="str">
        <f t="shared" si="3"/>
        <v>0063</v>
      </c>
      <c r="G71" s="5" t="str">
        <f t="shared" si="4"/>
        <v>1005810063</v>
      </c>
      <c r="H71" s="1" t="s">
        <v>2</v>
      </c>
      <c r="I71" s="2" t="str">
        <f t="shared" si="5"/>
        <v>1005810063</v>
      </c>
      <c r="J71" s="1" t="s">
        <v>12</v>
      </c>
      <c r="K71" s="2" t="str">
        <f t="shared" si="6"/>
        <v>M-581-63</v>
      </c>
      <c r="L71" s="1" t="s">
        <v>5</v>
      </c>
      <c r="M71" s="3" t="str">
        <f t="shared" si="7"/>
        <v>NoV.retrieve("http://nycprop.nyc.gov/nycproperty/StatementSearch?bbl=%s&amp;stmtDate=20160115&amp;stmtType=NPV"%('1005810063'), "%s_NOV-2016.pdf"%('M-581-63'))</v>
      </c>
    </row>
    <row r="72" spans="1:13" x14ac:dyDescent="0.25">
      <c r="A72" s="4" t="s">
        <v>8</v>
      </c>
      <c r="B72" s="4">
        <v>597</v>
      </c>
      <c r="C72" s="4">
        <v>1001</v>
      </c>
      <c r="D72" s="5" t="str">
        <f t="shared" si="1"/>
        <v>10</v>
      </c>
      <c r="E72" s="6" t="str">
        <f t="shared" si="2"/>
        <v>0597</v>
      </c>
      <c r="F72" s="6">
        <f t="shared" si="3"/>
        <v>1001</v>
      </c>
      <c r="G72" s="5" t="str">
        <f t="shared" si="4"/>
        <v>1005971001</v>
      </c>
      <c r="H72" s="1" t="s">
        <v>2</v>
      </c>
      <c r="I72" s="2" t="str">
        <f t="shared" si="5"/>
        <v>1005971001</v>
      </c>
      <c r="J72" s="1" t="s">
        <v>12</v>
      </c>
      <c r="K72" s="2" t="str">
        <f t="shared" si="6"/>
        <v>M-597-1001</v>
      </c>
      <c r="L72" s="1" t="s">
        <v>5</v>
      </c>
      <c r="M72" s="3" t="str">
        <f t="shared" si="7"/>
        <v>NoV.retrieve("http://nycprop.nyc.gov/nycproperty/StatementSearch?bbl=%s&amp;stmtDate=20160115&amp;stmtType=NPV"%('1005971001'), "%s_NOV-2016.pdf"%('M-597-1001'))</v>
      </c>
    </row>
    <row r="73" spans="1:13" x14ac:dyDescent="0.25">
      <c r="A73" s="4" t="s">
        <v>8</v>
      </c>
      <c r="B73" s="4">
        <v>598</v>
      </c>
      <c r="C73" s="4">
        <v>42</v>
      </c>
      <c r="D73" s="5" t="str">
        <f t="shared" si="1"/>
        <v>10</v>
      </c>
      <c r="E73" s="6" t="str">
        <f t="shared" si="2"/>
        <v>0598</v>
      </c>
      <c r="F73" s="6" t="str">
        <f t="shared" si="3"/>
        <v>0042</v>
      </c>
      <c r="G73" s="5" t="str">
        <f t="shared" si="4"/>
        <v>1005980042</v>
      </c>
      <c r="H73" s="1" t="s">
        <v>2</v>
      </c>
      <c r="I73" s="2" t="str">
        <f t="shared" si="5"/>
        <v>1005980042</v>
      </c>
      <c r="J73" s="1" t="s">
        <v>12</v>
      </c>
      <c r="K73" s="2" t="str">
        <f t="shared" si="6"/>
        <v>M-598-42</v>
      </c>
      <c r="L73" s="1" t="s">
        <v>5</v>
      </c>
      <c r="M73" s="3" t="str">
        <f t="shared" si="7"/>
        <v>NoV.retrieve("http://nycprop.nyc.gov/nycproperty/StatementSearch?bbl=%s&amp;stmtDate=20160115&amp;stmtType=NPV"%('1005980042'), "%s_NOV-2016.pdf"%('M-598-42'))</v>
      </c>
    </row>
    <row r="74" spans="1:13" x14ac:dyDescent="0.25">
      <c r="A74" s="4" t="s">
        <v>8</v>
      </c>
      <c r="B74" s="4">
        <v>598</v>
      </c>
      <c r="C74" s="4">
        <v>48</v>
      </c>
      <c r="D74" s="5" t="str">
        <f t="shared" si="1"/>
        <v>10</v>
      </c>
      <c r="E74" s="6" t="str">
        <f t="shared" si="2"/>
        <v>0598</v>
      </c>
      <c r="F74" s="6" t="str">
        <f t="shared" si="3"/>
        <v>0048</v>
      </c>
      <c r="G74" s="5" t="str">
        <f t="shared" si="4"/>
        <v>1005980048</v>
      </c>
      <c r="H74" s="1" t="s">
        <v>2</v>
      </c>
      <c r="I74" s="2" t="str">
        <f t="shared" si="5"/>
        <v>1005980048</v>
      </c>
      <c r="J74" s="1" t="s">
        <v>12</v>
      </c>
      <c r="K74" s="2" t="str">
        <f t="shared" si="6"/>
        <v>M-598-48</v>
      </c>
      <c r="L74" s="1" t="s">
        <v>5</v>
      </c>
      <c r="M74" s="3" t="str">
        <f t="shared" si="7"/>
        <v>NoV.retrieve("http://nycprop.nyc.gov/nycproperty/StatementSearch?bbl=%s&amp;stmtDate=20160115&amp;stmtType=NPV"%('1005980048'), "%s_NOV-2016.pdf"%('M-598-48'))</v>
      </c>
    </row>
    <row r="75" spans="1:13" x14ac:dyDescent="0.25">
      <c r="A75" s="4" t="s">
        <v>8</v>
      </c>
      <c r="B75" s="4">
        <v>598</v>
      </c>
      <c r="C75" s="4">
        <v>58</v>
      </c>
      <c r="D75" s="5" t="str">
        <f t="shared" si="1"/>
        <v>10</v>
      </c>
      <c r="E75" s="6" t="str">
        <f t="shared" si="2"/>
        <v>0598</v>
      </c>
      <c r="F75" s="6" t="str">
        <f t="shared" si="3"/>
        <v>0058</v>
      </c>
      <c r="G75" s="5" t="str">
        <f t="shared" si="4"/>
        <v>1005980058</v>
      </c>
      <c r="H75" s="1" t="s">
        <v>2</v>
      </c>
      <c r="I75" s="2" t="str">
        <f t="shared" si="5"/>
        <v>1005980058</v>
      </c>
      <c r="J75" s="1" t="s">
        <v>12</v>
      </c>
      <c r="K75" s="2" t="str">
        <f t="shared" si="6"/>
        <v>M-598-58</v>
      </c>
      <c r="L75" s="1" t="s">
        <v>5</v>
      </c>
      <c r="M75" s="3" t="str">
        <f t="shared" si="7"/>
        <v>NoV.retrieve("http://nycprop.nyc.gov/nycproperty/StatementSearch?bbl=%s&amp;stmtDate=20160115&amp;stmtType=NPV"%('1005980058'), "%s_NOV-2016.pdf"%('M-598-58'))</v>
      </c>
    </row>
    <row r="76" spans="1:13" x14ac:dyDescent="0.25">
      <c r="A76" s="4" t="s">
        <v>8</v>
      </c>
      <c r="B76" s="4">
        <v>602</v>
      </c>
      <c r="C76" s="4">
        <v>68</v>
      </c>
      <c r="D76" s="5" t="str">
        <f t="shared" si="1"/>
        <v>10</v>
      </c>
      <c r="E76" s="6" t="str">
        <f t="shared" si="2"/>
        <v>0602</v>
      </c>
      <c r="F76" s="6" t="str">
        <f t="shared" si="3"/>
        <v>0068</v>
      </c>
      <c r="G76" s="5" t="str">
        <f t="shared" si="4"/>
        <v>1006020068</v>
      </c>
      <c r="H76" s="1" t="s">
        <v>2</v>
      </c>
      <c r="I76" s="2" t="str">
        <f t="shared" si="5"/>
        <v>1006020068</v>
      </c>
      <c r="J76" s="1" t="s">
        <v>12</v>
      </c>
      <c r="K76" s="2" t="str">
        <f t="shared" si="6"/>
        <v>M-602-68</v>
      </c>
      <c r="L76" s="1" t="s">
        <v>5</v>
      </c>
      <c r="M76" s="3" t="str">
        <f t="shared" si="7"/>
        <v>NoV.retrieve("http://nycprop.nyc.gov/nycproperty/StatementSearch?bbl=%s&amp;stmtDate=20160115&amp;stmtType=NPV"%('1006020068'), "%s_NOV-2016.pdf"%('M-602-68'))</v>
      </c>
    </row>
    <row r="77" spans="1:13" x14ac:dyDescent="0.25">
      <c r="A77" s="4" t="s">
        <v>8</v>
      </c>
      <c r="B77" s="4">
        <v>618</v>
      </c>
      <c r="C77" s="4">
        <v>1431</v>
      </c>
      <c r="D77" s="5" t="str">
        <f t="shared" si="1"/>
        <v>10</v>
      </c>
      <c r="E77" s="6" t="str">
        <f t="shared" si="2"/>
        <v>0618</v>
      </c>
      <c r="F77" s="6">
        <f t="shared" si="3"/>
        <v>1431</v>
      </c>
      <c r="G77" s="5" t="str">
        <f t="shared" si="4"/>
        <v>1006181431</v>
      </c>
      <c r="H77" s="1" t="s">
        <v>2</v>
      </c>
      <c r="I77" s="2" t="str">
        <f t="shared" si="5"/>
        <v>1006181431</v>
      </c>
      <c r="J77" s="1" t="s">
        <v>12</v>
      </c>
      <c r="K77" s="2" t="str">
        <f t="shared" si="6"/>
        <v>M-618-1431</v>
      </c>
      <c r="L77" s="1" t="s">
        <v>5</v>
      </c>
      <c r="M77" s="3" t="str">
        <f t="shared" si="7"/>
        <v>NoV.retrieve("http://nycprop.nyc.gov/nycproperty/StatementSearch?bbl=%s&amp;stmtDate=20160115&amp;stmtType=NPV"%('1006181431'), "%s_NOV-2016.pdf"%('M-618-1431'))</v>
      </c>
    </row>
    <row r="78" spans="1:13" x14ac:dyDescent="0.25">
      <c r="A78" s="4" t="s">
        <v>8</v>
      </c>
      <c r="B78" s="4">
        <v>618</v>
      </c>
      <c r="C78" s="4">
        <v>1432</v>
      </c>
      <c r="D78" s="5" t="str">
        <f t="shared" si="1"/>
        <v>10</v>
      </c>
      <c r="E78" s="6" t="str">
        <f t="shared" si="2"/>
        <v>0618</v>
      </c>
      <c r="F78" s="6">
        <f t="shared" si="3"/>
        <v>1432</v>
      </c>
      <c r="G78" s="5" t="str">
        <f t="shared" si="4"/>
        <v>1006181432</v>
      </c>
      <c r="H78" s="1" t="s">
        <v>2</v>
      </c>
      <c r="I78" s="2" t="str">
        <f t="shared" si="5"/>
        <v>1006181432</v>
      </c>
      <c r="J78" s="1" t="s">
        <v>12</v>
      </c>
      <c r="K78" s="2" t="str">
        <f t="shared" si="6"/>
        <v>M-618-1432</v>
      </c>
      <c r="L78" s="1" t="s">
        <v>5</v>
      </c>
      <c r="M78" s="3" t="str">
        <f t="shared" si="7"/>
        <v>NoV.retrieve("http://nycprop.nyc.gov/nycproperty/StatementSearch?bbl=%s&amp;stmtDate=20160115&amp;stmtType=NPV"%('1006181432'), "%s_NOV-2016.pdf"%('M-618-1432'))</v>
      </c>
    </row>
    <row r="79" spans="1:13" x14ac:dyDescent="0.25">
      <c r="A79" s="4" t="s">
        <v>8</v>
      </c>
      <c r="B79" s="4">
        <v>618</v>
      </c>
      <c r="C79" s="4">
        <v>1433</v>
      </c>
      <c r="D79" s="5" t="str">
        <f t="shared" si="1"/>
        <v>10</v>
      </c>
      <c r="E79" s="6" t="str">
        <f t="shared" si="2"/>
        <v>0618</v>
      </c>
      <c r="F79" s="6">
        <f t="shared" si="3"/>
        <v>1433</v>
      </c>
      <c r="G79" s="5" t="str">
        <f t="shared" si="4"/>
        <v>1006181433</v>
      </c>
      <c r="H79" s="1" t="s">
        <v>2</v>
      </c>
      <c r="I79" s="2" t="str">
        <f t="shared" si="5"/>
        <v>1006181433</v>
      </c>
      <c r="J79" s="1" t="s">
        <v>12</v>
      </c>
      <c r="K79" s="2" t="str">
        <f t="shared" si="6"/>
        <v>M-618-1433</v>
      </c>
      <c r="L79" s="1" t="s">
        <v>5</v>
      </c>
      <c r="M79" s="3" t="str">
        <f t="shared" si="7"/>
        <v>NoV.retrieve("http://nycprop.nyc.gov/nycproperty/StatementSearch?bbl=%s&amp;stmtDate=20160115&amp;stmtType=NPV"%('1006181433'), "%s_NOV-2016.pdf"%('M-618-1433'))</v>
      </c>
    </row>
    <row r="80" spans="1:13" x14ac:dyDescent="0.25">
      <c r="A80" s="4" t="s">
        <v>8</v>
      </c>
      <c r="B80" s="4">
        <v>618</v>
      </c>
      <c r="C80" s="4">
        <v>1434</v>
      </c>
      <c r="D80" s="5" t="str">
        <f t="shared" ref="D80:D143" si="8">IF(A80="M","10",IF(A80="K","30",IF(A80="X","20",IF(A80="Q","40","50"))))</f>
        <v>10</v>
      </c>
      <c r="E80" s="6" t="str">
        <f t="shared" ref="E80:E143" si="9">IF(B80&lt;10,"000"&amp;B80, IF(B80&gt;999,B80,IF(B80&gt;99,"0"&amp;B80,"00"&amp;B80)))</f>
        <v>0618</v>
      </c>
      <c r="F80" s="6">
        <f t="shared" ref="F80:F143" si="10">IF(C80&lt;10,"000"&amp;C80, IF(C80&gt;999,C80,IF(C80&gt;99,"0"&amp;C80,"00"&amp;C80)))</f>
        <v>1434</v>
      </c>
      <c r="G80" s="5" t="str">
        <f t="shared" ref="G80:G143" si="11">D80&amp;E80&amp;F80</f>
        <v>1006181434</v>
      </c>
      <c r="H80" s="1" t="s">
        <v>2</v>
      </c>
      <c r="I80" s="2" t="str">
        <f t="shared" si="5"/>
        <v>1006181434</v>
      </c>
      <c r="J80" s="1" t="s">
        <v>12</v>
      </c>
      <c r="K80" s="2" t="str">
        <f t="shared" si="6"/>
        <v>M-618-1434</v>
      </c>
      <c r="L80" s="1" t="s">
        <v>5</v>
      </c>
      <c r="M80" s="3" t="str">
        <f t="shared" si="7"/>
        <v>NoV.retrieve("http://nycprop.nyc.gov/nycproperty/StatementSearch?bbl=%s&amp;stmtDate=20160115&amp;stmtType=NPV"%('1006181434'), "%s_NOV-2016.pdf"%('M-618-1434'))</v>
      </c>
    </row>
    <row r="81" spans="1:13" x14ac:dyDescent="0.25">
      <c r="A81" s="4" t="s">
        <v>8</v>
      </c>
      <c r="B81" s="4">
        <v>618</v>
      </c>
      <c r="C81" s="4">
        <v>1435</v>
      </c>
      <c r="D81" s="5" t="str">
        <f t="shared" si="8"/>
        <v>10</v>
      </c>
      <c r="E81" s="6" t="str">
        <f t="shared" si="9"/>
        <v>0618</v>
      </c>
      <c r="F81" s="6">
        <f t="shared" si="10"/>
        <v>1435</v>
      </c>
      <c r="G81" s="5" t="str">
        <f t="shared" si="11"/>
        <v>1006181435</v>
      </c>
      <c r="H81" s="1" t="s">
        <v>2</v>
      </c>
      <c r="I81" s="2" t="str">
        <f t="shared" ref="I81:I144" si="12">G81</f>
        <v>1006181435</v>
      </c>
      <c r="J81" s="1" t="s">
        <v>12</v>
      </c>
      <c r="K81" s="2" t="str">
        <f t="shared" ref="K81:K144" si="13">A81&amp;"-"&amp;B81&amp;"-"&amp;C81</f>
        <v>M-618-1435</v>
      </c>
      <c r="L81" s="1" t="s">
        <v>5</v>
      </c>
      <c r="M81" s="3" t="str">
        <f t="shared" ref="M81:M144" si="14">H81&amp;I81&amp;J81&amp;K81&amp;L81</f>
        <v>NoV.retrieve("http://nycprop.nyc.gov/nycproperty/StatementSearch?bbl=%s&amp;stmtDate=20160115&amp;stmtType=NPV"%('1006181435'), "%s_NOV-2016.pdf"%('M-618-1435'))</v>
      </c>
    </row>
    <row r="82" spans="1:13" x14ac:dyDescent="0.25">
      <c r="A82" s="4" t="s">
        <v>8</v>
      </c>
      <c r="B82" s="4">
        <v>618</v>
      </c>
      <c r="C82" s="4">
        <v>1436</v>
      </c>
      <c r="D82" s="5" t="str">
        <f t="shared" si="8"/>
        <v>10</v>
      </c>
      <c r="E82" s="6" t="str">
        <f t="shared" si="9"/>
        <v>0618</v>
      </c>
      <c r="F82" s="6">
        <f t="shared" si="10"/>
        <v>1436</v>
      </c>
      <c r="G82" s="5" t="str">
        <f t="shared" si="11"/>
        <v>1006181436</v>
      </c>
      <c r="H82" s="1" t="s">
        <v>2</v>
      </c>
      <c r="I82" s="2" t="str">
        <f t="shared" si="12"/>
        <v>1006181436</v>
      </c>
      <c r="J82" s="1" t="s">
        <v>12</v>
      </c>
      <c r="K82" s="2" t="str">
        <f t="shared" si="13"/>
        <v>M-618-1436</v>
      </c>
      <c r="L82" s="1" t="s">
        <v>5</v>
      </c>
      <c r="M82" s="3" t="str">
        <f t="shared" si="14"/>
        <v>NoV.retrieve("http://nycprop.nyc.gov/nycproperty/StatementSearch?bbl=%s&amp;stmtDate=20160115&amp;stmtType=NPV"%('1006181436'), "%s_NOV-2016.pdf"%('M-618-1436'))</v>
      </c>
    </row>
    <row r="83" spans="1:13" x14ac:dyDescent="0.25">
      <c r="A83" s="4" t="s">
        <v>8</v>
      </c>
      <c r="B83" s="4">
        <v>618</v>
      </c>
      <c r="C83" s="4">
        <v>1437</v>
      </c>
      <c r="D83" s="5" t="str">
        <f t="shared" si="8"/>
        <v>10</v>
      </c>
      <c r="E83" s="6" t="str">
        <f t="shared" si="9"/>
        <v>0618</v>
      </c>
      <c r="F83" s="6">
        <f t="shared" si="10"/>
        <v>1437</v>
      </c>
      <c r="G83" s="5" t="str">
        <f t="shared" si="11"/>
        <v>1006181437</v>
      </c>
      <c r="H83" s="1" t="s">
        <v>2</v>
      </c>
      <c r="I83" s="2" t="str">
        <f t="shared" si="12"/>
        <v>1006181437</v>
      </c>
      <c r="J83" s="1" t="s">
        <v>12</v>
      </c>
      <c r="K83" s="2" t="str">
        <f t="shared" si="13"/>
        <v>M-618-1437</v>
      </c>
      <c r="L83" s="1" t="s">
        <v>5</v>
      </c>
      <c r="M83" s="3" t="str">
        <f t="shared" si="14"/>
        <v>NoV.retrieve("http://nycprop.nyc.gov/nycproperty/StatementSearch?bbl=%s&amp;stmtDate=20160115&amp;stmtType=NPV"%('1006181437'), "%s_NOV-2016.pdf"%('M-618-1437'))</v>
      </c>
    </row>
    <row r="84" spans="1:13" x14ac:dyDescent="0.25">
      <c r="A84" s="4" t="s">
        <v>8</v>
      </c>
      <c r="B84" s="4">
        <v>618</v>
      </c>
      <c r="C84" s="4">
        <v>1438</v>
      </c>
      <c r="D84" s="5" t="str">
        <f t="shared" si="8"/>
        <v>10</v>
      </c>
      <c r="E84" s="6" t="str">
        <f t="shared" si="9"/>
        <v>0618</v>
      </c>
      <c r="F84" s="6">
        <f t="shared" si="10"/>
        <v>1438</v>
      </c>
      <c r="G84" s="5" t="str">
        <f t="shared" si="11"/>
        <v>1006181438</v>
      </c>
      <c r="H84" s="1" t="s">
        <v>2</v>
      </c>
      <c r="I84" s="2" t="str">
        <f t="shared" si="12"/>
        <v>1006181438</v>
      </c>
      <c r="J84" s="1" t="s">
        <v>12</v>
      </c>
      <c r="K84" s="2" t="str">
        <f t="shared" si="13"/>
        <v>M-618-1438</v>
      </c>
      <c r="L84" s="1" t="s">
        <v>5</v>
      </c>
      <c r="M84" s="3" t="str">
        <f t="shared" si="14"/>
        <v>NoV.retrieve("http://nycprop.nyc.gov/nycproperty/StatementSearch?bbl=%s&amp;stmtDate=20160115&amp;stmtType=NPV"%('1006181438'), "%s_NOV-2016.pdf"%('M-618-1438'))</v>
      </c>
    </row>
    <row r="85" spans="1:13" x14ac:dyDescent="0.25">
      <c r="A85" s="4" t="s">
        <v>8</v>
      </c>
      <c r="B85" s="4">
        <v>621</v>
      </c>
      <c r="C85" s="4">
        <v>1201</v>
      </c>
      <c r="D85" s="5" t="str">
        <f t="shared" si="8"/>
        <v>10</v>
      </c>
      <c r="E85" s="6" t="str">
        <f t="shared" si="9"/>
        <v>0621</v>
      </c>
      <c r="F85" s="6">
        <f t="shared" si="10"/>
        <v>1201</v>
      </c>
      <c r="G85" s="5" t="str">
        <f t="shared" si="11"/>
        <v>1006211201</v>
      </c>
      <c r="H85" s="1" t="s">
        <v>2</v>
      </c>
      <c r="I85" s="2" t="str">
        <f t="shared" si="12"/>
        <v>1006211201</v>
      </c>
      <c r="J85" s="1" t="s">
        <v>12</v>
      </c>
      <c r="K85" s="2" t="str">
        <f t="shared" si="13"/>
        <v>M-621-1201</v>
      </c>
      <c r="L85" s="1" t="s">
        <v>5</v>
      </c>
      <c r="M85" s="3" t="str">
        <f t="shared" si="14"/>
        <v>NoV.retrieve("http://nycprop.nyc.gov/nycproperty/StatementSearch?bbl=%s&amp;stmtDate=20160115&amp;stmtType=NPV"%('1006211201'), "%s_NOV-2016.pdf"%('M-621-1201'))</v>
      </c>
    </row>
    <row r="86" spans="1:13" x14ac:dyDescent="0.25">
      <c r="A86" s="4" t="s">
        <v>8</v>
      </c>
      <c r="B86" s="4">
        <v>645</v>
      </c>
      <c r="C86" s="4">
        <v>25</v>
      </c>
      <c r="D86" s="5" t="str">
        <f t="shared" si="8"/>
        <v>10</v>
      </c>
      <c r="E86" s="6" t="str">
        <f t="shared" si="9"/>
        <v>0645</v>
      </c>
      <c r="F86" s="6" t="str">
        <f t="shared" si="10"/>
        <v>0025</v>
      </c>
      <c r="G86" s="5" t="str">
        <f t="shared" si="11"/>
        <v>1006450025</v>
      </c>
      <c r="H86" s="1" t="s">
        <v>2</v>
      </c>
      <c r="I86" s="2" t="str">
        <f t="shared" si="12"/>
        <v>1006450025</v>
      </c>
      <c r="J86" s="1" t="s">
        <v>12</v>
      </c>
      <c r="K86" s="2" t="str">
        <f t="shared" si="13"/>
        <v>M-645-25</v>
      </c>
      <c r="L86" s="1" t="s">
        <v>5</v>
      </c>
      <c r="M86" s="3" t="str">
        <f t="shared" si="14"/>
        <v>NoV.retrieve("http://nycprop.nyc.gov/nycproperty/StatementSearch?bbl=%s&amp;stmtDate=20160115&amp;stmtType=NPV"%('1006450025'), "%s_NOV-2016.pdf"%('M-645-25'))</v>
      </c>
    </row>
    <row r="87" spans="1:13" x14ac:dyDescent="0.25">
      <c r="A87" s="4" t="s">
        <v>8</v>
      </c>
      <c r="B87" s="4">
        <v>646</v>
      </c>
      <c r="C87" s="4">
        <v>19</v>
      </c>
      <c r="D87" s="5" t="str">
        <f t="shared" si="8"/>
        <v>10</v>
      </c>
      <c r="E87" s="6" t="str">
        <f t="shared" si="9"/>
        <v>0646</v>
      </c>
      <c r="F87" s="6" t="str">
        <f t="shared" si="10"/>
        <v>0019</v>
      </c>
      <c r="G87" s="5" t="str">
        <f t="shared" si="11"/>
        <v>1006460019</v>
      </c>
      <c r="H87" s="1" t="s">
        <v>2</v>
      </c>
      <c r="I87" s="2" t="str">
        <f t="shared" si="12"/>
        <v>1006460019</v>
      </c>
      <c r="J87" s="1" t="s">
        <v>12</v>
      </c>
      <c r="K87" s="2" t="str">
        <f t="shared" si="13"/>
        <v>M-646-19</v>
      </c>
      <c r="L87" s="1" t="s">
        <v>5</v>
      </c>
      <c r="M87" s="3" t="str">
        <f t="shared" si="14"/>
        <v>NoV.retrieve("http://nycprop.nyc.gov/nycproperty/StatementSearch?bbl=%s&amp;stmtDate=20160115&amp;stmtType=NPV"%('1006460019'), "%s_NOV-2016.pdf"%('M-646-19'))</v>
      </c>
    </row>
    <row r="88" spans="1:13" x14ac:dyDescent="0.25">
      <c r="A88" s="4" t="s">
        <v>8</v>
      </c>
      <c r="B88" s="4">
        <v>672</v>
      </c>
      <c r="C88" s="4">
        <v>1</v>
      </c>
      <c r="D88" s="5" t="str">
        <f t="shared" si="8"/>
        <v>10</v>
      </c>
      <c r="E88" s="6" t="str">
        <f t="shared" si="9"/>
        <v>0672</v>
      </c>
      <c r="F88" s="6" t="str">
        <f t="shared" si="10"/>
        <v>0001</v>
      </c>
      <c r="G88" s="5" t="str">
        <f t="shared" si="11"/>
        <v>1006720001</v>
      </c>
      <c r="H88" s="1" t="s">
        <v>2</v>
      </c>
      <c r="I88" s="2" t="str">
        <f t="shared" si="12"/>
        <v>1006720001</v>
      </c>
      <c r="J88" s="1" t="s">
        <v>12</v>
      </c>
      <c r="K88" s="2" t="str">
        <f t="shared" si="13"/>
        <v>M-672-1</v>
      </c>
      <c r="L88" s="1" t="s">
        <v>5</v>
      </c>
      <c r="M88" s="3" t="str">
        <f t="shared" si="14"/>
        <v>NoV.retrieve("http://nycprop.nyc.gov/nycproperty/StatementSearch?bbl=%s&amp;stmtDate=20160115&amp;stmtType=NPV"%('1006720001'), "%s_NOV-2016.pdf"%('M-672-1'))</v>
      </c>
    </row>
    <row r="89" spans="1:13" x14ac:dyDescent="0.25">
      <c r="A89" s="4" t="s">
        <v>8</v>
      </c>
      <c r="B89" s="4">
        <v>697</v>
      </c>
      <c r="C89" s="4">
        <v>13</v>
      </c>
      <c r="D89" s="5" t="str">
        <f t="shared" si="8"/>
        <v>10</v>
      </c>
      <c r="E89" s="6" t="str">
        <f t="shared" si="9"/>
        <v>0697</v>
      </c>
      <c r="F89" s="6" t="str">
        <f t="shared" si="10"/>
        <v>0013</v>
      </c>
      <c r="G89" s="5" t="str">
        <f t="shared" si="11"/>
        <v>1006970013</v>
      </c>
      <c r="H89" s="1" t="s">
        <v>2</v>
      </c>
      <c r="I89" s="2" t="str">
        <f t="shared" si="12"/>
        <v>1006970013</v>
      </c>
      <c r="J89" s="1" t="s">
        <v>12</v>
      </c>
      <c r="K89" s="2" t="str">
        <f t="shared" si="13"/>
        <v>M-697-13</v>
      </c>
      <c r="L89" s="1" t="s">
        <v>5</v>
      </c>
      <c r="M89" s="3" t="str">
        <f t="shared" si="14"/>
        <v>NoV.retrieve("http://nycprop.nyc.gov/nycproperty/StatementSearch?bbl=%s&amp;stmtDate=20160115&amp;stmtType=NPV"%('1006970013'), "%s_NOV-2016.pdf"%('M-697-13'))</v>
      </c>
    </row>
    <row r="90" spans="1:13" x14ac:dyDescent="0.25">
      <c r="A90" s="4" t="s">
        <v>8</v>
      </c>
      <c r="B90" s="4">
        <v>697</v>
      </c>
      <c r="C90" s="4">
        <v>23</v>
      </c>
      <c r="D90" s="5" t="str">
        <f t="shared" si="8"/>
        <v>10</v>
      </c>
      <c r="E90" s="6" t="str">
        <f t="shared" si="9"/>
        <v>0697</v>
      </c>
      <c r="F90" s="6" t="str">
        <f t="shared" si="10"/>
        <v>0023</v>
      </c>
      <c r="G90" s="5" t="str">
        <f t="shared" si="11"/>
        <v>1006970023</v>
      </c>
      <c r="H90" s="1" t="s">
        <v>2</v>
      </c>
      <c r="I90" s="2" t="str">
        <f t="shared" si="12"/>
        <v>1006970023</v>
      </c>
      <c r="J90" s="1" t="s">
        <v>12</v>
      </c>
      <c r="K90" s="2" t="str">
        <f t="shared" si="13"/>
        <v>M-697-23</v>
      </c>
      <c r="L90" s="1" t="s">
        <v>5</v>
      </c>
      <c r="M90" s="3" t="str">
        <f t="shared" si="14"/>
        <v>NoV.retrieve("http://nycprop.nyc.gov/nycproperty/StatementSearch?bbl=%s&amp;stmtDate=20160115&amp;stmtType=NPV"%('1006970023'), "%s_NOV-2016.pdf"%('M-697-23'))</v>
      </c>
    </row>
    <row r="91" spans="1:13" x14ac:dyDescent="0.25">
      <c r="A91" s="4" t="s">
        <v>8</v>
      </c>
      <c r="B91" s="4">
        <v>728</v>
      </c>
      <c r="C91" s="4">
        <v>69</v>
      </c>
      <c r="D91" s="5" t="str">
        <f t="shared" si="8"/>
        <v>10</v>
      </c>
      <c r="E91" s="6" t="str">
        <f t="shared" si="9"/>
        <v>0728</v>
      </c>
      <c r="F91" s="6" t="str">
        <f t="shared" si="10"/>
        <v>0069</v>
      </c>
      <c r="G91" s="5" t="str">
        <f t="shared" si="11"/>
        <v>1007280069</v>
      </c>
      <c r="H91" s="1" t="s">
        <v>2</v>
      </c>
      <c r="I91" s="2" t="str">
        <f t="shared" si="12"/>
        <v>1007280069</v>
      </c>
      <c r="J91" s="1" t="s">
        <v>12</v>
      </c>
      <c r="K91" s="2" t="str">
        <f t="shared" si="13"/>
        <v>M-728-69</v>
      </c>
      <c r="L91" s="1" t="s">
        <v>5</v>
      </c>
      <c r="M91" s="3" t="str">
        <f t="shared" si="14"/>
        <v>NoV.retrieve("http://nycprop.nyc.gov/nycproperty/StatementSearch?bbl=%s&amp;stmtDate=20160115&amp;stmtType=NPV"%('1007280069'), "%s_NOV-2016.pdf"%('M-728-69'))</v>
      </c>
    </row>
    <row r="92" spans="1:13" x14ac:dyDescent="0.25">
      <c r="A92" s="4" t="s">
        <v>8</v>
      </c>
      <c r="B92" s="4">
        <v>729</v>
      </c>
      <c r="C92" s="4">
        <v>9001</v>
      </c>
      <c r="D92" s="5" t="str">
        <f t="shared" si="8"/>
        <v>10</v>
      </c>
      <c r="E92" s="6" t="str">
        <f t="shared" si="9"/>
        <v>0729</v>
      </c>
      <c r="F92" s="6">
        <f t="shared" si="10"/>
        <v>9001</v>
      </c>
      <c r="G92" s="5" t="str">
        <f t="shared" si="11"/>
        <v>1007299001</v>
      </c>
      <c r="H92" s="1" t="s">
        <v>2</v>
      </c>
      <c r="I92" s="2" t="str">
        <f t="shared" si="12"/>
        <v>1007299001</v>
      </c>
      <c r="J92" s="1" t="s">
        <v>12</v>
      </c>
      <c r="K92" s="2" t="str">
        <f t="shared" si="13"/>
        <v>M-729-9001</v>
      </c>
      <c r="L92" s="1" t="s">
        <v>5</v>
      </c>
      <c r="M92" s="3" t="str">
        <f t="shared" si="14"/>
        <v>NoV.retrieve("http://nycprop.nyc.gov/nycproperty/StatementSearch?bbl=%s&amp;stmtDate=20160115&amp;stmtType=NPV"%('1007299001'), "%s_NOV-2016.pdf"%('M-729-9001'))</v>
      </c>
    </row>
    <row r="93" spans="1:13" x14ac:dyDescent="0.25">
      <c r="A93" s="4" t="s">
        <v>8</v>
      </c>
      <c r="B93" s="4">
        <v>757</v>
      </c>
      <c r="C93" s="4">
        <v>20</v>
      </c>
      <c r="D93" s="5" t="str">
        <f t="shared" si="8"/>
        <v>10</v>
      </c>
      <c r="E93" s="6" t="str">
        <f t="shared" si="9"/>
        <v>0757</v>
      </c>
      <c r="F93" s="6" t="str">
        <f t="shared" si="10"/>
        <v>0020</v>
      </c>
      <c r="G93" s="5" t="str">
        <f t="shared" si="11"/>
        <v>1007570020</v>
      </c>
      <c r="H93" s="1" t="s">
        <v>2</v>
      </c>
      <c r="I93" s="2" t="str">
        <f t="shared" si="12"/>
        <v>1007570020</v>
      </c>
      <c r="J93" s="1" t="s">
        <v>12</v>
      </c>
      <c r="K93" s="2" t="str">
        <f t="shared" si="13"/>
        <v>M-757-20</v>
      </c>
      <c r="L93" s="1" t="s">
        <v>5</v>
      </c>
      <c r="M93" s="3" t="str">
        <f t="shared" si="14"/>
        <v>NoV.retrieve("http://nycprop.nyc.gov/nycproperty/StatementSearch?bbl=%s&amp;stmtDate=20160115&amp;stmtType=NPV"%('1007570020'), "%s_NOV-2016.pdf"%('M-757-20'))</v>
      </c>
    </row>
    <row r="94" spans="1:13" x14ac:dyDescent="0.25">
      <c r="A94" s="4" t="s">
        <v>8</v>
      </c>
      <c r="B94" s="4">
        <v>757</v>
      </c>
      <c r="C94" s="4">
        <v>22</v>
      </c>
      <c r="D94" s="5" t="str">
        <f t="shared" si="8"/>
        <v>10</v>
      </c>
      <c r="E94" s="6" t="str">
        <f t="shared" si="9"/>
        <v>0757</v>
      </c>
      <c r="F94" s="6" t="str">
        <f t="shared" si="10"/>
        <v>0022</v>
      </c>
      <c r="G94" s="5" t="str">
        <f t="shared" si="11"/>
        <v>1007570022</v>
      </c>
      <c r="H94" s="1" t="s">
        <v>2</v>
      </c>
      <c r="I94" s="2" t="str">
        <f t="shared" si="12"/>
        <v>1007570022</v>
      </c>
      <c r="J94" s="1" t="s">
        <v>12</v>
      </c>
      <c r="K94" s="2" t="str">
        <f t="shared" si="13"/>
        <v>M-757-22</v>
      </c>
      <c r="L94" s="1" t="s">
        <v>5</v>
      </c>
      <c r="M94" s="3" t="str">
        <f t="shared" si="14"/>
        <v>NoV.retrieve("http://nycprop.nyc.gov/nycproperty/StatementSearch?bbl=%s&amp;stmtDate=20160115&amp;stmtType=NPV"%('1007570022'), "%s_NOV-2016.pdf"%('M-757-22'))</v>
      </c>
    </row>
    <row r="95" spans="1:13" x14ac:dyDescent="0.25">
      <c r="A95" s="4" t="s">
        <v>8</v>
      </c>
      <c r="B95" s="4">
        <v>758</v>
      </c>
      <c r="C95" s="4">
        <v>1001</v>
      </c>
      <c r="D95" s="5" t="str">
        <f t="shared" si="8"/>
        <v>10</v>
      </c>
      <c r="E95" s="6" t="str">
        <f t="shared" si="9"/>
        <v>0758</v>
      </c>
      <c r="F95" s="6">
        <f t="shared" si="10"/>
        <v>1001</v>
      </c>
      <c r="G95" s="5" t="str">
        <f t="shared" si="11"/>
        <v>1007581001</v>
      </c>
      <c r="H95" s="1" t="s">
        <v>2</v>
      </c>
      <c r="I95" s="2" t="str">
        <f t="shared" si="12"/>
        <v>1007581001</v>
      </c>
      <c r="J95" s="1" t="s">
        <v>12</v>
      </c>
      <c r="K95" s="2" t="str">
        <f t="shared" si="13"/>
        <v>M-758-1001</v>
      </c>
      <c r="L95" s="1" t="s">
        <v>5</v>
      </c>
      <c r="M95" s="3" t="str">
        <f t="shared" si="14"/>
        <v>NoV.retrieve("http://nycprop.nyc.gov/nycproperty/StatementSearch?bbl=%s&amp;stmtDate=20160115&amp;stmtType=NPV"%('1007581001'), "%s_NOV-2016.pdf"%('M-758-1001'))</v>
      </c>
    </row>
    <row r="96" spans="1:13" x14ac:dyDescent="0.25">
      <c r="A96" s="4" t="s">
        <v>8</v>
      </c>
      <c r="B96" s="4">
        <v>758</v>
      </c>
      <c r="C96" s="4">
        <v>1002</v>
      </c>
      <c r="D96" s="5" t="str">
        <f t="shared" si="8"/>
        <v>10</v>
      </c>
      <c r="E96" s="6" t="str">
        <f t="shared" si="9"/>
        <v>0758</v>
      </c>
      <c r="F96" s="6">
        <f t="shared" si="10"/>
        <v>1002</v>
      </c>
      <c r="G96" s="5" t="str">
        <f t="shared" si="11"/>
        <v>1007581002</v>
      </c>
      <c r="H96" s="1" t="s">
        <v>2</v>
      </c>
      <c r="I96" s="2" t="str">
        <f t="shared" si="12"/>
        <v>1007581002</v>
      </c>
      <c r="J96" s="1" t="s">
        <v>12</v>
      </c>
      <c r="K96" s="2" t="str">
        <f t="shared" si="13"/>
        <v>M-758-1002</v>
      </c>
      <c r="L96" s="1" t="s">
        <v>5</v>
      </c>
      <c r="M96" s="3" t="str">
        <f t="shared" si="14"/>
        <v>NoV.retrieve("http://nycprop.nyc.gov/nycproperty/StatementSearch?bbl=%s&amp;stmtDate=20160115&amp;stmtType=NPV"%('1007581002'), "%s_NOV-2016.pdf"%('M-758-1002'))</v>
      </c>
    </row>
    <row r="97" spans="1:13" x14ac:dyDescent="0.25">
      <c r="A97" s="4" t="s">
        <v>8</v>
      </c>
      <c r="B97" s="4">
        <v>758</v>
      </c>
      <c r="C97" s="4">
        <v>1003</v>
      </c>
      <c r="D97" s="5" t="str">
        <f t="shared" si="8"/>
        <v>10</v>
      </c>
      <c r="E97" s="6" t="str">
        <f t="shared" si="9"/>
        <v>0758</v>
      </c>
      <c r="F97" s="6">
        <f t="shared" si="10"/>
        <v>1003</v>
      </c>
      <c r="G97" s="5" t="str">
        <f t="shared" si="11"/>
        <v>1007581003</v>
      </c>
      <c r="H97" s="1" t="s">
        <v>2</v>
      </c>
      <c r="I97" s="2" t="str">
        <f t="shared" si="12"/>
        <v>1007581003</v>
      </c>
      <c r="J97" s="1" t="s">
        <v>12</v>
      </c>
      <c r="K97" s="2" t="str">
        <f t="shared" si="13"/>
        <v>M-758-1003</v>
      </c>
      <c r="L97" s="1" t="s">
        <v>5</v>
      </c>
      <c r="M97" s="3" t="str">
        <f t="shared" si="14"/>
        <v>NoV.retrieve("http://nycprop.nyc.gov/nycproperty/StatementSearch?bbl=%s&amp;stmtDate=20160115&amp;stmtType=NPV"%('1007581003'), "%s_NOV-2016.pdf"%('M-758-1003'))</v>
      </c>
    </row>
    <row r="98" spans="1:13" x14ac:dyDescent="0.25">
      <c r="A98" s="4" t="s">
        <v>8</v>
      </c>
      <c r="B98" s="4">
        <v>767</v>
      </c>
      <c r="C98" s="4">
        <v>54</v>
      </c>
      <c r="D98" s="5" t="str">
        <f t="shared" si="8"/>
        <v>10</v>
      </c>
      <c r="E98" s="6" t="str">
        <f t="shared" si="9"/>
        <v>0767</v>
      </c>
      <c r="F98" s="6" t="str">
        <f t="shared" si="10"/>
        <v>0054</v>
      </c>
      <c r="G98" s="5" t="str">
        <f t="shared" si="11"/>
        <v>1007670054</v>
      </c>
      <c r="H98" s="1" t="s">
        <v>2</v>
      </c>
      <c r="I98" s="2" t="str">
        <f t="shared" si="12"/>
        <v>1007670054</v>
      </c>
      <c r="J98" s="1" t="s">
        <v>12</v>
      </c>
      <c r="K98" s="2" t="str">
        <f t="shared" si="13"/>
        <v>M-767-54</v>
      </c>
      <c r="L98" s="1" t="s">
        <v>5</v>
      </c>
      <c r="M98" s="3" t="str">
        <f t="shared" si="14"/>
        <v>NoV.retrieve("http://nycprop.nyc.gov/nycproperty/StatementSearch?bbl=%s&amp;stmtDate=20160115&amp;stmtType=NPV"%('1007670054'), "%s_NOV-2016.pdf"%('M-767-54'))</v>
      </c>
    </row>
    <row r="99" spans="1:13" x14ac:dyDescent="0.25">
      <c r="A99" s="4" t="s">
        <v>8</v>
      </c>
      <c r="B99" s="4">
        <v>786</v>
      </c>
      <c r="C99" s="4">
        <v>23</v>
      </c>
      <c r="D99" s="5" t="str">
        <f t="shared" si="8"/>
        <v>10</v>
      </c>
      <c r="E99" s="6" t="str">
        <f t="shared" si="9"/>
        <v>0786</v>
      </c>
      <c r="F99" s="6" t="str">
        <f t="shared" si="10"/>
        <v>0023</v>
      </c>
      <c r="G99" s="5" t="str">
        <f t="shared" si="11"/>
        <v>1007860023</v>
      </c>
      <c r="H99" s="1" t="s">
        <v>2</v>
      </c>
      <c r="I99" s="2" t="str">
        <f t="shared" si="12"/>
        <v>1007860023</v>
      </c>
      <c r="J99" s="1" t="s">
        <v>12</v>
      </c>
      <c r="K99" s="2" t="str">
        <f t="shared" si="13"/>
        <v>M-786-23</v>
      </c>
      <c r="L99" s="1" t="s">
        <v>5</v>
      </c>
      <c r="M99" s="3" t="str">
        <f t="shared" si="14"/>
        <v>NoV.retrieve("http://nycprop.nyc.gov/nycproperty/StatementSearch?bbl=%s&amp;stmtDate=20160115&amp;stmtType=NPV"%('1007860023'), "%s_NOV-2016.pdf"%('M-786-23'))</v>
      </c>
    </row>
    <row r="100" spans="1:13" x14ac:dyDescent="0.25">
      <c r="A100" s="4" t="s">
        <v>8</v>
      </c>
      <c r="B100" s="4">
        <v>787</v>
      </c>
      <c r="C100" s="4">
        <v>72</v>
      </c>
      <c r="D100" s="5" t="str">
        <f t="shared" si="8"/>
        <v>10</v>
      </c>
      <c r="E100" s="6" t="str">
        <f t="shared" si="9"/>
        <v>0787</v>
      </c>
      <c r="F100" s="6" t="str">
        <f t="shared" si="10"/>
        <v>0072</v>
      </c>
      <c r="G100" s="5" t="str">
        <f t="shared" si="11"/>
        <v>1007870072</v>
      </c>
      <c r="H100" s="1" t="s">
        <v>2</v>
      </c>
      <c r="I100" s="2" t="str">
        <f t="shared" si="12"/>
        <v>1007870072</v>
      </c>
      <c r="J100" s="1" t="s">
        <v>12</v>
      </c>
      <c r="K100" s="2" t="str">
        <f t="shared" si="13"/>
        <v>M-787-72</v>
      </c>
      <c r="L100" s="1" t="s">
        <v>5</v>
      </c>
      <c r="M100" s="3" t="str">
        <f t="shared" si="14"/>
        <v>NoV.retrieve("http://nycprop.nyc.gov/nycproperty/StatementSearch?bbl=%s&amp;stmtDate=20160115&amp;stmtType=NPV"%('1007870072'), "%s_NOV-2016.pdf"%('M-787-72'))</v>
      </c>
    </row>
    <row r="101" spans="1:13" x14ac:dyDescent="0.25">
      <c r="A101" s="4" t="s">
        <v>8</v>
      </c>
      <c r="B101" s="4">
        <v>788</v>
      </c>
      <c r="C101" s="4">
        <v>66</v>
      </c>
      <c r="D101" s="5" t="str">
        <f t="shared" si="8"/>
        <v>10</v>
      </c>
      <c r="E101" s="6" t="str">
        <f t="shared" si="9"/>
        <v>0788</v>
      </c>
      <c r="F101" s="6" t="str">
        <f t="shared" si="10"/>
        <v>0066</v>
      </c>
      <c r="G101" s="5" t="str">
        <f t="shared" si="11"/>
        <v>1007880066</v>
      </c>
      <c r="H101" s="1" t="s">
        <v>2</v>
      </c>
      <c r="I101" s="2" t="str">
        <f t="shared" si="12"/>
        <v>1007880066</v>
      </c>
      <c r="J101" s="1" t="s">
        <v>12</v>
      </c>
      <c r="K101" s="2" t="str">
        <f t="shared" si="13"/>
        <v>M-788-66</v>
      </c>
      <c r="L101" s="1" t="s">
        <v>5</v>
      </c>
      <c r="M101" s="3" t="str">
        <f t="shared" si="14"/>
        <v>NoV.retrieve("http://nycprop.nyc.gov/nycproperty/StatementSearch?bbl=%s&amp;stmtDate=20160115&amp;stmtType=NPV"%('1007880066'), "%s_NOV-2016.pdf"%('M-788-66'))</v>
      </c>
    </row>
    <row r="102" spans="1:13" x14ac:dyDescent="0.25">
      <c r="A102" s="4" t="s">
        <v>8</v>
      </c>
      <c r="B102" s="4">
        <v>792</v>
      </c>
      <c r="C102" s="4">
        <v>32</v>
      </c>
      <c r="D102" s="5" t="str">
        <f t="shared" si="8"/>
        <v>10</v>
      </c>
      <c r="E102" s="6" t="str">
        <f t="shared" si="9"/>
        <v>0792</v>
      </c>
      <c r="F102" s="6" t="str">
        <f t="shared" si="10"/>
        <v>0032</v>
      </c>
      <c r="G102" s="5" t="str">
        <f t="shared" si="11"/>
        <v>1007920032</v>
      </c>
      <c r="H102" s="1" t="s">
        <v>2</v>
      </c>
      <c r="I102" s="2" t="str">
        <f t="shared" si="12"/>
        <v>1007920032</v>
      </c>
      <c r="J102" s="1" t="s">
        <v>12</v>
      </c>
      <c r="K102" s="2" t="str">
        <f t="shared" si="13"/>
        <v>M-792-32</v>
      </c>
      <c r="L102" s="1" t="s">
        <v>5</v>
      </c>
      <c r="M102" s="3" t="str">
        <f t="shared" si="14"/>
        <v>NoV.retrieve("http://nycprop.nyc.gov/nycproperty/StatementSearch?bbl=%s&amp;stmtDate=20160115&amp;stmtType=NPV"%('1007920032'), "%s_NOV-2016.pdf"%('M-792-32'))</v>
      </c>
    </row>
    <row r="103" spans="1:13" x14ac:dyDescent="0.25">
      <c r="A103" s="4" t="s">
        <v>8</v>
      </c>
      <c r="B103" s="4">
        <v>792</v>
      </c>
      <c r="C103" s="4">
        <v>36</v>
      </c>
      <c r="D103" s="5" t="str">
        <f t="shared" si="8"/>
        <v>10</v>
      </c>
      <c r="E103" s="6" t="str">
        <f t="shared" si="9"/>
        <v>0792</v>
      </c>
      <c r="F103" s="6" t="str">
        <f t="shared" si="10"/>
        <v>0036</v>
      </c>
      <c r="G103" s="5" t="str">
        <f t="shared" si="11"/>
        <v>1007920036</v>
      </c>
      <c r="H103" s="1" t="s">
        <v>2</v>
      </c>
      <c r="I103" s="2" t="str">
        <f t="shared" si="12"/>
        <v>1007920036</v>
      </c>
      <c r="J103" s="1" t="s">
        <v>12</v>
      </c>
      <c r="K103" s="2" t="str">
        <f t="shared" si="13"/>
        <v>M-792-36</v>
      </c>
      <c r="L103" s="1" t="s">
        <v>5</v>
      </c>
      <c r="M103" s="3" t="str">
        <f t="shared" si="14"/>
        <v>NoV.retrieve("http://nycprop.nyc.gov/nycproperty/StatementSearch?bbl=%s&amp;stmtDate=20160115&amp;stmtType=NPV"%('1007920036'), "%s_NOV-2016.pdf"%('M-792-36'))</v>
      </c>
    </row>
    <row r="104" spans="1:13" x14ac:dyDescent="0.25">
      <c r="A104" s="4" t="s">
        <v>8</v>
      </c>
      <c r="B104" s="4">
        <v>792</v>
      </c>
      <c r="C104" s="4">
        <v>38</v>
      </c>
      <c r="D104" s="5" t="str">
        <f t="shared" si="8"/>
        <v>10</v>
      </c>
      <c r="E104" s="6" t="str">
        <f t="shared" si="9"/>
        <v>0792</v>
      </c>
      <c r="F104" s="6" t="str">
        <f t="shared" si="10"/>
        <v>0038</v>
      </c>
      <c r="G104" s="5" t="str">
        <f t="shared" si="11"/>
        <v>1007920038</v>
      </c>
      <c r="H104" s="1" t="s">
        <v>2</v>
      </c>
      <c r="I104" s="2" t="str">
        <f t="shared" si="12"/>
        <v>1007920038</v>
      </c>
      <c r="J104" s="1" t="s">
        <v>12</v>
      </c>
      <c r="K104" s="2" t="str">
        <f t="shared" si="13"/>
        <v>M-792-38</v>
      </c>
      <c r="L104" s="1" t="s">
        <v>5</v>
      </c>
      <c r="M104" s="3" t="str">
        <f t="shared" si="14"/>
        <v>NoV.retrieve("http://nycprop.nyc.gov/nycproperty/StatementSearch?bbl=%s&amp;stmtDate=20160115&amp;stmtType=NPV"%('1007920038'), "%s_NOV-2016.pdf"%('M-792-38'))</v>
      </c>
    </row>
    <row r="105" spans="1:13" x14ac:dyDescent="0.25">
      <c r="A105" s="4" t="s">
        <v>8</v>
      </c>
      <c r="B105" s="4">
        <v>792</v>
      </c>
      <c r="C105" s="4">
        <v>39</v>
      </c>
      <c r="D105" s="5" t="str">
        <f t="shared" si="8"/>
        <v>10</v>
      </c>
      <c r="E105" s="6" t="str">
        <f t="shared" si="9"/>
        <v>0792</v>
      </c>
      <c r="F105" s="6" t="str">
        <f t="shared" si="10"/>
        <v>0039</v>
      </c>
      <c r="G105" s="5" t="str">
        <f t="shared" si="11"/>
        <v>1007920039</v>
      </c>
      <c r="H105" s="1" t="s">
        <v>2</v>
      </c>
      <c r="I105" s="2" t="str">
        <f t="shared" si="12"/>
        <v>1007920039</v>
      </c>
      <c r="J105" s="1" t="s">
        <v>12</v>
      </c>
      <c r="K105" s="2" t="str">
        <f t="shared" si="13"/>
        <v>M-792-39</v>
      </c>
      <c r="L105" s="1" t="s">
        <v>5</v>
      </c>
      <c r="M105" s="3" t="str">
        <f t="shared" si="14"/>
        <v>NoV.retrieve("http://nycprop.nyc.gov/nycproperty/StatementSearch?bbl=%s&amp;stmtDate=20160115&amp;stmtType=NPV"%('1007920039'), "%s_NOV-2016.pdf"%('M-792-39'))</v>
      </c>
    </row>
    <row r="106" spans="1:13" x14ac:dyDescent="0.25">
      <c r="A106" s="4" t="s">
        <v>8</v>
      </c>
      <c r="B106" s="4">
        <v>792</v>
      </c>
      <c r="C106" s="4">
        <v>43</v>
      </c>
      <c r="D106" s="5" t="str">
        <f t="shared" si="8"/>
        <v>10</v>
      </c>
      <c r="E106" s="6" t="str">
        <f t="shared" si="9"/>
        <v>0792</v>
      </c>
      <c r="F106" s="6" t="str">
        <f t="shared" si="10"/>
        <v>0043</v>
      </c>
      <c r="G106" s="5" t="str">
        <f t="shared" si="11"/>
        <v>1007920043</v>
      </c>
      <c r="H106" s="1" t="s">
        <v>2</v>
      </c>
      <c r="I106" s="2" t="str">
        <f t="shared" si="12"/>
        <v>1007920043</v>
      </c>
      <c r="J106" s="1" t="s">
        <v>12</v>
      </c>
      <c r="K106" s="2" t="str">
        <f t="shared" si="13"/>
        <v>M-792-43</v>
      </c>
      <c r="L106" s="1" t="s">
        <v>5</v>
      </c>
      <c r="M106" s="3" t="str">
        <f t="shared" si="14"/>
        <v>NoV.retrieve("http://nycprop.nyc.gov/nycproperty/StatementSearch?bbl=%s&amp;stmtDate=20160115&amp;stmtType=NPV"%('1007920043'), "%s_NOV-2016.pdf"%('M-792-43'))</v>
      </c>
    </row>
    <row r="107" spans="1:13" x14ac:dyDescent="0.25">
      <c r="A107" s="4" t="s">
        <v>8</v>
      </c>
      <c r="B107" s="4">
        <v>794</v>
      </c>
      <c r="C107" s="4">
        <v>25</v>
      </c>
      <c r="D107" s="5" t="str">
        <f t="shared" si="8"/>
        <v>10</v>
      </c>
      <c r="E107" s="6" t="str">
        <f t="shared" si="9"/>
        <v>0794</v>
      </c>
      <c r="F107" s="6" t="str">
        <f t="shared" si="10"/>
        <v>0025</v>
      </c>
      <c r="G107" s="5" t="str">
        <f t="shared" si="11"/>
        <v>1007940025</v>
      </c>
      <c r="H107" s="1" t="s">
        <v>2</v>
      </c>
      <c r="I107" s="2" t="str">
        <f t="shared" si="12"/>
        <v>1007940025</v>
      </c>
      <c r="J107" s="1" t="s">
        <v>12</v>
      </c>
      <c r="K107" s="2" t="str">
        <f t="shared" si="13"/>
        <v>M-794-25</v>
      </c>
      <c r="L107" s="1" t="s">
        <v>5</v>
      </c>
      <c r="M107" s="3" t="str">
        <f t="shared" si="14"/>
        <v>NoV.retrieve("http://nycprop.nyc.gov/nycproperty/StatementSearch?bbl=%s&amp;stmtDate=20160115&amp;stmtType=NPV"%('1007940025'), "%s_NOV-2016.pdf"%('M-794-25'))</v>
      </c>
    </row>
    <row r="108" spans="1:13" x14ac:dyDescent="0.25">
      <c r="A108" s="4" t="s">
        <v>8</v>
      </c>
      <c r="B108" s="4">
        <v>795</v>
      </c>
      <c r="C108" s="4">
        <v>37</v>
      </c>
      <c r="D108" s="5" t="str">
        <f t="shared" si="8"/>
        <v>10</v>
      </c>
      <c r="E108" s="6" t="str">
        <f t="shared" si="9"/>
        <v>0795</v>
      </c>
      <c r="F108" s="6" t="str">
        <f t="shared" si="10"/>
        <v>0037</v>
      </c>
      <c r="G108" s="5" t="str">
        <f t="shared" si="11"/>
        <v>1007950037</v>
      </c>
      <c r="H108" s="1" t="s">
        <v>2</v>
      </c>
      <c r="I108" s="2" t="str">
        <f t="shared" si="12"/>
        <v>1007950037</v>
      </c>
      <c r="J108" s="1" t="s">
        <v>12</v>
      </c>
      <c r="K108" s="2" t="str">
        <f t="shared" si="13"/>
        <v>M-795-37</v>
      </c>
      <c r="L108" s="1" t="s">
        <v>5</v>
      </c>
      <c r="M108" s="3" t="str">
        <f t="shared" si="14"/>
        <v>NoV.retrieve("http://nycprop.nyc.gov/nycproperty/StatementSearch?bbl=%s&amp;stmtDate=20160115&amp;stmtType=NPV"%('1007950037'), "%s_NOV-2016.pdf"%('M-795-37'))</v>
      </c>
    </row>
    <row r="109" spans="1:13" x14ac:dyDescent="0.25">
      <c r="A109" s="4" t="s">
        <v>8</v>
      </c>
      <c r="B109" s="4">
        <v>795</v>
      </c>
      <c r="C109" s="4">
        <v>44</v>
      </c>
      <c r="D109" s="5" t="str">
        <f t="shared" si="8"/>
        <v>10</v>
      </c>
      <c r="E109" s="6" t="str">
        <f t="shared" si="9"/>
        <v>0795</v>
      </c>
      <c r="F109" s="6" t="str">
        <f t="shared" si="10"/>
        <v>0044</v>
      </c>
      <c r="G109" s="5" t="str">
        <f t="shared" si="11"/>
        <v>1007950044</v>
      </c>
      <c r="H109" s="1" t="s">
        <v>2</v>
      </c>
      <c r="I109" s="2" t="str">
        <f t="shared" si="12"/>
        <v>1007950044</v>
      </c>
      <c r="J109" s="1" t="s">
        <v>12</v>
      </c>
      <c r="K109" s="2" t="str">
        <f t="shared" si="13"/>
        <v>M-795-44</v>
      </c>
      <c r="L109" s="1" t="s">
        <v>5</v>
      </c>
      <c r="M109" s="3" t="str">
        <f t="shared" si="14"/>
        <v>NoV.retrieve("http://nycprop.nyc.gov/nycproperty/StatementSearch?bbl=%s&amp;stmtDate=20160115&amp;stmtType=NPV"%('1007950044'), "%s_NOV-2016.pdf"%('M-795-44'))</v>
      </c>
    </row>
    <row r="110" spans="1:13" x14ac:dyDescent="0.25">
      <c r="A110" s="4" t="s">
        <v>8</v>
      </c>
      <c r="B110" s="4">
        <v>811</v>
      </c>
      <c r="C110" s="4">
        <v>56</v>
      </c>
      <c r="D110" s="5" t="str">
        <f t="shared" si="8"/>
        <v>10</v>
      </c>
      <c r="E110" s="6" t="str">
        <f t="shared" si="9"/>
        <v>0811</v>
      </c>
      <c r="F110" s="6" t="str">
        <f t="shared" si="10"/>
        <v>0056</v>
      </c>
      <c r="G110" s="5" t="str">
        <f t="shared" si="11"/>
        <v>1008110056</v>
      </c>
      <c r="H110" s="1" t="s">
        <v>2</v>
      </c>
      <c r="I110" s="2" t="str">
        <f t="shared" si="12"/>
        <v>1008110056</v>
      </c>
      <c r="J110" s="1" t="s">
        <v>12</v>
      </c>
      <c r="K110" s="2" t="str">
        <f t="shared" si="13"/>
        <v>M-811-56</v>
      </c>
      <c r="L110" s="1" t="s">
        <v>5</v>
      </c>
      <c r="M110" s="3" t="str">
        <f t="shared" si="14"/>
        <v>NoV.retrieve("http://nycprop.nyc.gov/nycproperty/StatementSearch?bbl=%s&amp;stmtDate=20160115&amp;stmtType=NPV"%('1008110056'), "%s_NOV-2016.pdf"%('M-811-56'))</v>
      </c>
    </row>
    <row r="111" spans="1:13" x14ac:dyDescent="0.25">
      <c r="A111" s="4" t="s">
        <v>8</v>
      </c>
      <c r="B111" s="4">
        <v>814</v>
      </c>
      <c r="C111" s="4">
        <v>15</v>
      </c>
      <c r="D111" s="5" t="str">
        <f t="shared" si="8"/>
        <v>10</v>
      </c>
      <c r="E111" s="6" t="str">
        <f t="shared" si="9"/>
        <v>0814</v>
      </c>
      <c r="F111" s="6" t="str">
        <f t="shared" si="10"/>
        <v>0015</v>
      </c>
      <c r="G111" s="5" t="str">
        <f t="shared" si="11"/>
        <v>1008140015</v>
      </c>
      <c r="H111" s="1" t="s">
        <v>2</v>
      </c>
      <c r="I111" s="2" t="str">
        <f t="shared" si="12"/>
        <v>1008140015</v>
      </c>
      <c r="J111" s="1" t="s">
        <v>12</v>
      </c>
      <c r="K111" s="2" t="str">
        <f t="shared" si="13"/>
        <v>M-814-15</v>
      </c>
      <c r="L111" s="1" t="s">
        <v>5</v>
      </c>
      <c r="M111" s="3" t="str">
        <f t="shared" si="14"/>
        <v>NoV.retrieve("http://nycprop.nyc.gov/nycproperty/StatementSearch?bbl=%s&amp;stmtDate=20160115&amp;stmtType=NPV"%('1008140015'), "%s_NOV-2016.pdf"%('M-814-15'))</v>
      </c>
    </row>
    <row r="112" spans="1:13" x14ac:dyDescent="0.25">
      <c r="A112" s="4" t="s">
        <v>8</v>
      </c>
      <c r="B112" s="4">
        <v>814</v>
      </c>
      <c r="C112" s="4">
        <v>19</v>
      </c>
      <c r="D112" s="5" t="str">
        <f t="shared" si="8"/>
        <v>10</v>
      </c>
      <c r="E112" s="6" t="str">
        <f t="shared" si="9"/>
        <v>0814</v>
      </c>
      <c r="F112" s="6" t="str">
        <f t="shared" si="10"/>
        <v>0019</v>
      </c>
      <c r="G112" s="5" t="str">
        <f t="shared" si="11"/>
        <v>1008140019</v>
      </c>
      <c r="H112" s="1" t="s">
        <v>2</v>
      </c>
      <c r="I112" s="2" t="str">
        <f t="shared" si="12"/>
        <v>1008140019</v>
      </c>
      <c r="J112" s="1" t="s">
        <v>12</v>
      </c>
      <c r="K112" s="2" t="str">
        <f t="shared" si="13"/>
        <v>M-814-19</v>
      </c>
      <c r="L112" s="1" t="s">
        <v>5</v>
      </c>
      <c r="M112" s="3" t="str">
        <f t="shared" si="14"/>
        <v>NoV.retrieve("http://nycprop.nyc.gov/nycproperty/StatementSearch?bbl=%s&amp;stmtDate=20160115&amp;stmtType=NPV"%('1008140019'), "%s_NOV-2016.pdf"%('M-814-19'))</v>
      </c>
    </row>
    <row r="113" spans="1:13" x14ac:dyDescent="0.25">
      <c r="A113" s="4" t="s">
        <v>8</v>
      </c>
      <c r="B113" s="4">
        <v>815</v>
      </c>
      <c r="C113" s="4">
        <v>26</v>
      </c>
      <c r="D113" s="5" t="str">
        <f t="shared" si="8"/>
        <v>10</v>
      </c>
      <c r="E113" s="6" t="str">
        <f t="shared" si="9"/>
        <v>0815</v>
      </c>
      <c r="F113" s="6" t="str">
        <f t="shared" si="10"/>
        <v>0026</v>
      </c>
      <c r="G113" s="5" t="str">
        <f t="shared" si="11"/>
        <v>1008150026</v>
      </c>
      <c r="H113" s="1" t="s">
        <v>2</v>
      </c>
      <c r="I113" s="2" t="str">
        <f t="shared" si="12"/>
        <v>1008150026</v>
      </c>
      <c r="J113" s="1" t="s">
        <v>12</v>
      </c>
      <c r="K113" s="2" t="str">
        <f t="shared" si="13"/>
        <v>M-815-26</v>
      </c>
      <c r="L113" s="1" t="s">
        <v>5</v>
      </c>
      <c r="M113" s="3" t="str">
        <f t="shared" si="14"/>
        <v>NoV.retrieve("http://nycprop.nyc.gov/nycproperty/StatementSearch?bbl=%s&amp;stmtDate=20160115&amp;stmtType=NPV"%('1008150026'), "%s_NOV-2016.pdf"%('M-815-26'))</v>
      </c>
    </row>
    <row r="114" spans="1:13" x14ac:dyDescent="0.25">
      <c r="A114" s="4" t="s">
        <v>8</v>
      </c>
      <c r="B114" s="4">
        <v>817</v>
      </c>
      <c r="C114" s="4">
        <v>1102</v>
      </c>
      <c r="D114" s="5" t="str">
        <f t="shared" si="8"/>
        <v>10</v>
      </c>
      <c r="E114" s="6" t="str">
        <f t="shared" si="9"/>
        <v>0817</v>
      </c>
      <c r="F114" s="6">
        <f t="shared" si="10"/>
        <v>1102</v>
      </c>
      <c r="G114" s="5" t="str">
        <f t="shared" si="11"/>
        <v>1008171102</v>
      </c>
      <c r="H114" s="1" t="s">
        <v>2</v>
      </c>
      <c r="I114" s="2" t="str">
        <f t="shared" si="12"/>
        <v>1008171102</v>
      </c>
      <c r="J114" s="1" t="s">
        <v>12</v>
      </c>
      <c r="K114" s="2" t="str">
        <f t="shared" si="13"/>
        <v>M-817-1102</v>
      </c>
      <c r="L114" s="1" t="s">
        <v>5</v>
      </c>
      <c r="M114" s="3" t="str">
        <f t="shared" si="14"/>
        <v>NoV.retrieve("http://nycprop.nyc.gov/nycproperty/StatementSearch?bbl=%s&amp;stmtDate=20160115&amp;stmtType=NPV"%('1008171102'), "%s_NOV-2016.pdf"%('M-817-1102'))</v>
      </c>
    </row>
    <row r="115" spans="1:13" x14ac:dyDescent="0.25">
      <c r="A115" s="4" t="s">
        <v>8</v>
      </c>
      <c r="B115" s="4">
        <v>818</v>
      </c>
      <c r="C115" s="4">
        <v>51</v>
      </c>
      <c r="D115" s="5" t="str">
        <f t="shared" si="8"/>
        <v>10</v>
      </c>
      <c r="E115" s="6" t="str">
        <f t="shared" si="9"/>
        <v>0818</v>
      </c>
      <c r="F115" s="6" t="str">
        <f t="shared" si="10"/>
        <v>0051</v>
      </c>
      <c r="G115" s="5" t="str">
        <f t="shared" si="11"/>
        <v>1008180051</v>
      </c>
      <c r="H115" s="1" t="s">
        <v>2</v>
      </c>
      <c r="I115" s="2" t="str">
        <f t="shared" si="12"/>
        <v>1008180051</v>
      </c>
      <c r="J115" s="1" t="s">
        <v>12</v>
      </c>
      <c r="K115" s="2" t="str">
        <f t="shared" si="13"/>
        <v>M-818-51</v>
      </c>
      <c r="L115" s="1" t="s">
        <v>5</v>
      </c>
      <c r="M115" s="3" t="str">
        <f t="shared" si="14"/>
        <v>NoV.retrieve("http://nycprop.nyc.gov/nycproperty/StatementSearch?bbl=%s&amp;stmtDate=20160115&amp;stmtType=NPV"%('1008180051'), "%s_NOV-2016.pdf"%('M-818-51'))</v>
      </c>
    </row>
    <row r="116" spans="1:13" x14ac:dyDescent="0.25">
      <c r="A116" s="4" t="s">
        <v>8</v>
      </c>
      <c r="B116" s="4">
        <v>820</v>
      </c>
      <c r="C116" s="4">
        <v>1</v>
      </c>
      <c r="D116" s="5" t="str">
        <f t="shared" si="8"/>
        <v>10</v>
      </c>
      <c r="E116" s="6" t="str">
        <f t="shared" si="9"/>
        <v>0820</v>
      </c>
      <c r="F116" s="6" t="str">
        <f t="shared" si="10"/>
        <v>0001</v>
      </c>
      <c r="G116" s="5" t="str">
        <f t="shared" si="11"/>
        <v>1008200001</v>
      </c>
      <c r="H116" s="1" t="s">
        <v>2</v>
      </c>
      <c r="I116" s="2" t="str">
        <f t="shared" si="12"/>
        <v>1008200001</v>
      </c>
      <c r="J116" s="1" t="s">
        <v>12</v>
      </c>
      <c r="K116" s="2" t="str">
        <f t="shared" si="13"/>
        <v>M-820-1</v>
      </c>
      <c r="L116" s="1" t="s">
        <v>5</v>
      </c>
      <c r="M116" s="3" t="str">
        <f t="shared" si="14"/>
        <v>NoV.retrieve("http://nycprop.nyc.gov/nycproperty/StatementSearch?bbl=%s&amp;stmtDate=20160115&amp;stmtType=NPV"%('1008200001'), "%s_NOV-2016.pdf"%('M-820-1'))</v>
      </c>
    </row>
    <row r="117" spans="1:13" x14ac:dyDescent="0.25">
      <c r="A117" s="4" t="s">
        <v>8</v>
      </c>
      <c r="B117" s="4">
        <v>820</v>
      </c>
      <c r="C117" s="4">
        <v>58</v>
      </c>
      <c r="D117" s="5" t="str">
        <f t="shared" si="8"/>
        <v>10</v>
      </c>
      <c r="E117" s="6" t="str">
        <f t="shared" si="9"/>
        <v>0820</v>
      </c>
      <c r="F117" s="6" t="str">
        <f t="shared" si="10"/>
        <v>0058</v>
      </c>
      <c r="G117" s="5" t="str">
        <f t="shared" si="11"/>
        <v>1008200058</v>
      </c>
      <c r="H117" s="1" t="s">
        <v>2</v>
      </c>
      <c r="I117" s="2" t="str">
        <f t="shared" si="12"/>
        <v>1008200058</v>
      </c>
      <c r="J117" s="1" t="s">
        <v>12</v>
      </c>
      <c r="K117" s="2" t="str">
        <f t="shared" si="13"/>
        <v>M-820-58</v>
      </c>
      <c r="L117" s="1" t="s">
        <v>5</v>
      </c>
      <c r="M117" s="3" t="str">
        <f t="shared" si="14"/>
        <v>NoV.retrieve("http://nycprop.nyc.gov/nycproperty/StatementSearch?bbl=%s&amp;stmtDate=20160115&amp;stmtType=NPV"%('1008200058'), "%s_NOV-2016.pdf"%('M-820-58'))</v>
      </c>
    </row>
    <row r="118" spans="1:13" x14ac:dyDescent="0.25">
      <c r="A118" s="4" t="s">
        <v>8</v>
      </c>
      <c r="B118" s="4">
        <v>821</v>
      </c>
      <c r="C118" s="4">
        <v>41</v>
      </c>
      <c r="D118" s="5" t="str">
        <f t="shared" si="8"/>
        <v>10</v>
      </c>
      <c r="E118" s="6" t="str">
        <f t="shared" si="9"/>
        <v>0821</v>
      </c>
      <c r="F118" s="6" t="str">
        <f t="shared" si="10"/>
        <v>0041</v>
      </c>
      <c r="G118" s="5" t="str">
        <f t="shared" si="11"/>
        <v>1008210041</v>
      </c>
      <c r="H118" s="1" t="s">
        <v>2</v>
      </c>
      <c r="I118" s="2" t="str">
        <f t="shared" si="12"/>
        <v>1008210041</v>
      </c>
      <c r="J118" s="1" t="s">
        <v>12</v>
      </c>
      <c r="K118" s="2" t="str">
        <f t="shared" si="13"/>
        <v>M-821-41</v>
      </c>
      <c r="L118" s="1" t="s">
        <v>5</v>
      </c>
      <c r="M118" s="3" t="str">
        <f t="shared" si="14"/>
        <v>NoV.retrieve("http://nycprop.nyc.gov/nycproperty/StatementSearch?bbl=%s&amp;stmtDate=20160115&amp;stmtType=NPV"%('1008210041'), "%s_NOV-2016.pdf"%('M-821-41'))</v>
      </c>
    </row>
    <row r="119" spans="1:13" x14ac:dyDescent="0.25">
      <c r="A119" s="4" t="s">
        <v>8</v>
      </c>
      <c r="B119" s="4">
        <v>824</v>
      </c>
      <c r="C119" s="4">
        <v>15</v>
      </c>
      <c r="D119" s="5" t="str">
        <f t="shared" si="8"/>
        <v>10</v>
      </c>
      <c r="E119" s="6" t="str">
        <f t="shared" si="9"/>
        <v>0824</v>
      </c>
      <c r="F119" s="6" t="str">
        <f t="shared" si="10"/>
        <v>0015</v>
      </c>
      <c r="G119" s="5" t="str">
        <f t="shared" si="11"/>
        <v>1008240015</v>
      </c>
      <c r="H119" s="1" t="s">
        <v>2</v>
      </c>
      <c r="I119" s="2" t="str">
        <f t="shared" si="12"/>
        <v>1008240015</v>
      </c>
      <c r="J119" s="1" t="s">
        <v>12</v>
      </c>
      <c r="K119" s="2" t="str">
        <f t="shared" si="13"/>
        <v>M-824-15</v>
      </c>
      <c r="L119" s="1" t="s">
        <v>5</v>
      </c>
      <c r="M119" s="3" t="str">
        <f t="shared" si="14"/>
        <v>NoV.retrieve("http://nycprop.nyc.gov/nycproperty/StatementSearch?bbl=%s&amp;stmtDate=20160115&amp;stmtType=NPV"%('1008240015'), "%s_NOV-2016.pdf"%('M-824-15'))</v>
      </c>
    </row>
    <row r="120" spans="1:13" x14ac:dyDescent="0.25">
      <c r="A120" s="4" t="s">
        <v>8</v>
      </c>
      <c r="B120" s="4">
        <v>824</v>
      </c>
      <c r="C120" s="4">
        <v>28</v>
      </c>
      <c r="D120" s="5" t="str">
        <f t="shared" si="8"/>
        <v>10</v>
      </c>
      <c r="E120" s="6" t="str">
        <f t="shared" si="9"/>
        <v>0824</v>
      </c>
      <c r="F120" s="6" t="str">
        <f t="shared" si="10"/>
        <v>0028</v>
      </c>
      <c r="G120" s="5" t="str">
        <f t="shared" si="11"/>
        <v>1008240028</v>
      </c>
      <c r="H120" s="1" t="s">
        <v>2</v>
      </c>
      <c r="I120" s="2" t="str">
        <f t="shared" si="12"/>
        <v>1008240028</v>
      </c>
      <c r="J120" s="1" t="s">
        <v>12</v>
      </c>
      <c r="K120" s="2" t="str">
        <f t="shared" si="13"/>
        <v>M-824-28</v>
      </c>
      <c r="L120" s="1" t="s">
        <v>5</v>
      </c>
      <c r="M120" s="3" t="str">
        <f t="shared" si="14"/>
        <v>NoV.retrieve("http://nycprop.nyc.gov/nycproperty/StatementSearch?bbl=%s&amp;stmtDate=20160115&amp;stmtType=NPV"%('1008240028'), "%s_NOV-2016.pdf"%('M-824-28'))</v>
      </c>
    </row>
    <row r="121" spans="1:13" x14ac:dyDescent="0.25">
      <c r="A121" s="4" t="s">
        <v>8</v>
      </c>
      <c r="B121" s="4">
        <v>825</v>
      </c>
      <c r="C121" s="4">
        <v>29</v>
      </c>
      <c r="D121" s="5" t="str">
        <f t="shared" si="8"/>
        <v>10</v>
      </c>
      <c r="E121" s="6" t="str">
        <f t="shared" si="9"/>
        <v>0825</v>
      </c>
      <c r="F121" s="6" t="str">
        <f t="shared" si="10"/>
        <v>0029</v>
      </c>
      <c r="G121" s="5" t="str">
        <f t="shared" si="11"/>
        <v>1008250029</v>
      </c>
      <c r="H121" s="1" t="s">
        <v>2</v>
      </c>
      <c r="I121" s="2" t="str">
        <f t="shared" si="12"/>
        <v>1008250029</v>
      </c>
      <c r="J121" s="1" t="s">
        <v>12</v>
      </c>
      <c r="K121" s="2" t="str">
        <f t="shared" si="13"/>
        <v>M-825-29</v>
      </c>
      <c r="L121" s="1" t="s">
        <v>5</v>
      </c>
      <c r="M121" s="3" t="str">
        <f t="shared" si="14"/>
        <v>NoV.retrieve("http://nycprop.nyc.gov/nycproperty/StatementSearch?bbl=%s&amp;stmtDate=20160115&amp;stmtType=NPV"%('1008250029'), "%s_NOV-2016.pdf"%('M-825-29'))</v>
      </c>
    </row>
    <row r="122" spans="1:13" x14ac:dyDescent="0.25">
      <c r="A122" s="4" t="s">
        <v>8</v>
      </c>
      <c r="B122" s="4">
        <v>825</v>
      </c>
      <c r="C122" s="4">
        <v>31</v>
      </c>
      <c r="D122" s="5" t="str">
        <f t="shared" si="8"/>
        <v>10</v>
      </c>
      <c r="E122" s="6" t="str">
        <f t="shared" si="9"/>
        <v>0825</v>
      </c>
      <c r="F122" s="6" t="str">
        <f t="shared" si="10"/>
        <v>0031</v>
      </c>
      <c r="G122" s="5" t="str">
        <f t="shared" si="11"/>
        <v>1008250031</v>
      </c>
      <c r="H122" s="1" t="s">
        <v>2</v>
      </c>
      <c r="I122" s="2" t="str">
        <f t="shared" si="12"/>
        <v>1008250031</v>
      </c>
      <c r="J122" s="1" t="s">
        <v>12</v>
      </c>
      <c r="K122" s="2" t="str">
        <f t="shared" si="13"/>
        <v>M-825-31</v>
      </c>
      <c r="L122" s="1" t="s">
        <v>5</v>
      </c>
      <c r="M122" s="3" t="str">
        <f t="shared" si="14"/>
        <v>NoV.retrieve("http://nycprop.nyc.gov/nycproperty/StatementSearch?bbl=%s&amp;stmtDate=20160115&amp;stmtType=NPV"%('1008250031'), "%s_NOV-2016.pdf"%('M-825-31'))</v>
      </c>
    </row>
    <row r="123" spans="1:13" x14ac:dyDescent="0.25">
      <c r="A123" s="4" t="s">
        <v>8</v>
      </c>
      <c r="B123" s="4">
        <v>838</v>
      </c>
      <c r="C123" s="4">
        <v>29</v>
      </c>
      <c r="D123" s="5" t="str">
        <f t="shared" si="8"/>
        <v>10</v>
      </c>
      <c r="E123" s="6" t="str">
        <f t="shared" si="9"/>
        <v>0838</v>
      </c>
      <c r="F123" s="6" t="str">
        <f t="shared" si="10"/>
        <v>0029</v>
      </c>
      <c r="G123" s="5" t="str">
        <f t="shared" si="11"/>
        <v>1008380029</v>
      </c>
      <c r="H123" s="1" t="s">
        <v>2</v>
      </c>
      <c r="I123" s="2" t="str">
        <f t="shared" si="12"/>
        <v>1008380029</v>
      </c>
      <c r="J123" s="1" t="s">
        <v>12</v>
      </c>
      <c r="K123" s="2" t="str">
        <f t="shared" si="13"/>
        <v>M-838-29</v>
      </c>
      <c r="L123" s="1" t="s">
        <v>5</v>
      </c>
      <c r="M123" s="3" t="str">
        <f t="shared" si="14"/>
        <v>NoV.retrieve("http://nycprop.nyc.gov/nycproperty/StatementSearch?bbl=%s&amp;stmtDate=20160115&amp;stmtType=NPV"%('1008380029'), "%s_NOV-2016.pdf"%('M-838-29'))</v>
      </c>
    </row>
    <row r="124" spans="1:13" x14ac:dyDescent="0.25">
      <c r="A124" s="4" t="s">
        <v>8</v>
      </c>
      <c r="B124" s="4">
        <v>838</v>
      </c>
      <c r="C124" s="4">
        <v>30</v>
      </c>
      <c r="D124" s="5" t="str">
        <f t="shared" si="8"/>
        <v>10</v>
      </c>
      <c r="E124" s="6" t="str">
        <f t="shared" si="9"/>
        <v>0838</v>
      </c>
      <c r="F124" s="6" t="str">
        <f t="shared" si="10"/>
        <v>0030</v>
      </c>
      <c r="G124" s="5" t="str">
        <f t="shared" si="11"/>
        <v>1008380030</v>
      </c>
      <c r="H124" s="1" t="s">
        <v>2</v>
      </c>
      <c r="I124" s="2" t="str">
        <f t="shared" si="12"/>
        <v>1008380030</v>
      </c>
      <c r="J124" s="1" t="s">
        <v>12</v>
      </c>
      <c r="K124" s="2" t="str">
        <f t="shared" si="13"/>
        <v>M-838-30</v>
      </c>
      <c r="L124" s="1" t="s">
        <v>5</v>
      </c>
      <c r="M124" s="3" t="str">
        <f t="shared" si="14"/>
        <v>NoV.retrieve("http://nycprop.nyc.gov/nycproperty/StatementSearch?bbl=%s&amp;stmtDate=20160115&amp;stmtType=NPV"%('1008380030'), "%s_NOV-2016.pdf"%('M-838-30'))</v>
      </c>
    </row>
    <row r="125" spans="1:13" x14ac:dyDescent="0.25">
      <c r="A125" s="4" t="s">
        <v>8</v>
      </c>
      <c r="B125" s="4">
        <v>848</v>
      </c>
      <c r="C125" s="4">
        <v>1201</v>
      </c>
      <c r="D125" s="5" t="str">
        <f t="shared" si="8"/>
        <v>10</v>
      </c>
      <c r="E125" s="6" t="str">
        <f t="shared" si="9"/>
        <v>0848</v>
      </c>
      <c r="F125" s="6">
        <f t="shared" si="10"/>
        <v>1201</v>
      </c>
      <c r="G125" s="5" t="str">
        <f t="shared" si="11"/>
        <v>1008481201</v>
      </c>
      <c r="H125" s="1" t="s">
        <v>2</v>
      </c>
      <c r="I125" s="2" t="str">
        <f t="shared" si="12"/>
        <v>1008481201</v>
      </c>
      <c r="J125" s="1" t="s">
        <v>12</v>
      </c>
      <c r="K125" s="2" t="str">
        <f t="shared" si="13"/>
        <v>M-848-1201</v>
      </c>
      <c r="L125" s="1" t="s">
        <v>5</v>
      </c>
      <c r="M125" s="3" t="str">
        <f t="shared" si="14"/>
        <v>NoV.retrieve("http://nycprop.nyc.gov/nycproperty/StatementSearch?bbl=%s&amp;stmtDate=20160115&amp;stmtType=NPV"%('1008481201'), "%s_NOV-2016.pdf"%('M-848-1201'))</v>
      </c>
    </row>
    <row r="126" spans="1:13" x14ac:dyDescent="0.25">
      <c r="A126" s="4" t="s">
        <v>8</v>
      </c>
      <c r="B126" s="4">
        <v>854</v>
      </c>
      <c r="C126" s="4">
        <v>1001</v>
      </c>
      <c r="D126" s="5" t="str">
        <f t="shared" si="8"/>
        <v>10</v>
      </c>
      <c r="E126" s="6" t="str">
        <f t="shared" si="9"/>
        <v>0854</v>
      </c>
      <c r="F126" s="6">
        <f t="shared" si="10"/>
        <v>1001</v>
      </c>
      <c r="G126" s="5" t="str">
        <f t="shared" si="11"/>
        <v>1008541001</v>
      </c>
      <c r="H126" s="1" t="s">
        <v>2</v>
      </c>
      <c r="I126" s="2" t="str">
        <f t="shared" si="12"/>
        <v>1008541001</v>
      </c>
      <c r="J126" s="1" t="s">
        <v>12</v>
      </c>
      <c r="K126" s="2" t="str">
        <f t="shared" si="13"/>
        <v>M-854-1001</v>
      </c>
      <c r="L126" s="1" t="s">
        <v>5</v>
      </c>
      <c r="M126" s="3" t="str">
        <f t="shared" si="14"/>
        <v>NoV.retrieve("http://nycprop.nyc.gov/nycproperty/StatementSearch?bbl=%s&amp;stmtDate=20160115&amp;stmtType=NPV"%('1008541001'), "%s_NOV-2016.pdf"%('M-854-1001'))</v>
      </c>
    </row>
    <row r="127" spans="1:13" x14ac:dyDescent="0.25">
      <c r="A127" s="4" t="s">
        <v>8</v>
      </c>
      <c r="B127" s="4">
        <v>854</v>
      </c>
      <c r="C127" s="4">
        <v>1002</v>
      </c>
      <c r="D127" s="5" t="str">
        <f t="shared" si="8"/>
        <v>10</v>
      </c>
      <c r="E127" s="6" t="str">
        <f t="shared" si="9"/>
        <v>0854</v>
      </c>
      <c r="F127" s="6">
        <f t="shared" si="10"/>
        <v>1002</v>
      </c>
      <c r="G127" s="5" t="str">
        <f t="shared" si="11"/>
        <v>1008541002</v>
      </c>
      <c r="H127" s="1" t="s">
        <v>2</v>
      </c>
      <c r="I127" s="2" t="str">
        <f t="shared" si="12"/>
        <v>1008541002</v>
      </c>
      <c r="J127" s="1" t="s">
        <v>12</v>
      </c>
      <c r="K127" s="2" t="str">
        <f t="shared" si="13"/>
        <v>M-854-1002</v>
      </c>
      <c r="L127" s="1" t="s">
        <v>5</v>
      </c>
      <c r="M127" s="3" t="str">
        <f t="shared" si="14"/>
        <v>NoV.retrieve("http://nycprop.nyc.gov/nycproperty/StatementSearch?bbl=%s&amp;stmtDate=20160115&amp;stmtType=NPV"%('1008541002'), "%s_NOV-2016.pdf"%('M-854-1002'))</v>
      </c>
    </row>
    <row r="128" spans="1:13" x14ac:dyDescent="0.25">
      <c r="A128" s="4" t="s">
        <v>8</v>
      </c>
      <c r="B128" s="4">
        <v>854</v>
      </c>
      <c r="C128" s="4">
        <v>1003</v>
      </c>
      <c r="D128" s="5" t="str">
        <f t="shared" si="8"/>
        <v>10</v>
      </c>
      <c r="E128" s="6" t="str">
        <f t="shared" si="9"/>
        <v>0854</v>
      </c>
      <c r="F128" s="6">
        <f t="shared" si="10"/>
        <v>1003</v>
      </c>
      <c r="G128" s="5" t="str">
        <f t="shared" si="11"/>
        <v>1008541003</v>
      </c>
      <c r="H128" s="1" t="s">
        <v>2</v>
      </c>
      <c r="I128" s="2" t="str">
        <f t="shared" si="12"/>
        <v>1008541003</v>
      </c>
      <c r="J128" s="1" t="s">
        <v>12</v>
      </c>
      <c r="K128" s="2" t="str">
        <f t="shared" si="13"/>
        <v>M-854-1003</v>
      </c>
      <c r="L128" s="1" t="s">
        <v>5</v>
      </c>
      <c r="M128" s="3" t="str">
        <f t="shared" si="14"/>
        <v>NoV.retrieve("http://nycprop.nyc.gov/nycproperty/StatementSearch?bbl=%s&amp;stmtDate=20160115&amp;stmtType=NPV"%('1008541003'), "%s_NOV-2016.pdf"%('M-854-1003'))</v>
      </c>
    </row>
    <row r="129" spans="1:13" x14ac:dyDescent="0.25">
      <c r="A129" s="4" t="s">
        <v>8</v>
      </c>
      <c r="B129" s="4">
        <v>854</v>
      </c>
      <c r="C129" s="4">
        <v>1004</v>
      </c>
      <c r="D129" s="5" t="str">
        <f t="shared" si="8"/>
        <v>10</v>
      </c>
      <c r="E129" s="6" t="str">
        <f t="shared" si="9"/>
        <v>0854</v>
      </c>
      <c r="F129" s="6">
        <f t="shared" si="10"/>
        <v>1004</v>
      </c>
      <c r="G129" s="5" t="str">
        <f t="shared" si="11"/>
        <v>1008541004</v>
      </c>
      <c r="H129" s="1" t="s">
        <v>2</v>
      </c>
      <c r="I129" s="2" t="str">
        <f t="shared" si="12"/>
        <v>1008541004</v>
      </c>
      <c r="J129" s="1" t="s">
        <v>12</v>
      </c>
      <c r="K129" s="2" t="str">
        <f t="shared" si="13"/>
        <v>M-854-1004</v>
      </c>
      <c r="L129" s="1" t="s">
        <v>5</v>
      </c>
      <c r="M129" s="3" t="str">
        <f t="shared" si="14"/>
        <v>NoV.retrieve("http://nycprop.nyc.gov/nycproperty/StatementSearch?bbl=%s&amp;stmtDate=20160115&amp;stmtType=NPV"%('1008541004'), "%s_NOV-2016.pdf"%('M-854-1004'))</v>
      </c>
    </row>
    <row r="130" spans="1:13" x14ac:dyDescent="0.25">
      <c r="A130" s="4" t="s">
        <v>8</v>
      </c>
      <c r="B130" s="4">
        <v>854</v>
      </c>
      <c r="C130" s="4">
        <v>1005</v>
      </c>
      <c r="D130" s="5" t="str">
        <f t="shared" si="8"/>
        <v>10</v>
      </c>
      <c r="E130" s="6" t="str">
        <f t="shared" si="9"/>
        <v>0854</v>
      </c>
      <c r="F130" s="6">
        <f t="shared" si="10"/>
        <v>1005</v>
      </c>
      <c r="G130" s="5" t="str">
        <f t="shared" si="11"/>
        <v>1008541005</v>
      </c>
      <c r="H130" s="1" t="s">
        <v>2</v>
      </c>
      <c r="I130" s="2" t="str">
        <f t="shared" si="12"/>
        <v>1008541005</v>
      </c>
      <c r="J130" s="1" t="s">
        <v>12</v>
      </c>
      <c r="K130" s="2" t="str">
        <f t="shared" si="13"/>
        <v>M-854-1005</v>
      </c>
      <c r="L130" s="1" t="s">
        <v>5</v>
      </c>
      <c r="M130" s="3" t="str">
        <f t="shared" si="14"/>
        <v>NoV.retrieve("http://nycprop.nyc.gov/nycproperty/StatementSearch?bbl=%s&amp;stmtDate=20160115&amp;stmtType=NPV"%('1008541005'), "%s_NOV-2016.pdf"%('M-854-1005'))</v>
      </c>
    </row>
    <row r="131" spans="1:13" x14ac:dyDescent="0.25">
      <c r="A131" s="4" t="s">
        <v>8</v>
      </c>
      <c r="B131" s="4">
        <v>854</v>
      </c>
      <c r="C131" s="4">
        <v>1006</v>
      </c>
      <c r="D131" s="5" t="str">
        <f t="shared" si="8"/>
        <v>10</v>
      </c>
      <c r="E131" s="6" t="str">
        <f t="shared" si="9"/>
        <v>0854</v>
      </c>
      <c r="F131" s="6">
        <f t="shared" si="10"/>
        <v>1006</v>
      </c>
      <c r="G131" s="5" t="str">
        <f t="shared" si="11"/>
        <v>1008541006</v>
      </c>
      <c r="H131" s="1" t="s">
        <v>2</v>
      </c>
      <c r="I131" s="2" t="str">
        <f t="shared" si="12"/>
        <v>1008541006</v>
      </c>
      <c r="J131" s="1" t="s">
        <v>12</v>
      </c>
      <c r="K131" s="2" t="str">
        <f t="shared" si="13"/>
        <v>M-854-1006</v>
      </c>
      <c r="L131" s="1" t="s">
        <v>5</v>
      </c>
      <c r="M131" s="3" t="str">
        <f t="shared" si="14"/>
        <v>NoV.retrieve("http://nycprop.nyc.gov/nycproperty/StatementSearch?bbl=%s&amp;stmtDate=20160115&amp;stmtType=NPV"%('1008541006'), "%s_NOV-2016.pdf"%('M-854-1006'))</v>
      </c>
    </row>
    <row r="132" spans="1:13" x14ac:dyDescent="0.25">
      <c r="A132" s="4" t="s">
        <v>8</v>
      </c>
      <c r="B132" s="4">
        <v>854</v>
      </c>
      <c r="C132" s="4">
        <v>1007</v>
      </c>
      <c r="D132" s="5" t="str">
        <f t="shared" si="8"/>
        <v>10</v>
      </c>
      <c r="E132" s="6" t="str">
        <f t="shared" si="9"/>
        <v>0854</v>
      </c>
      <c r="F132" s="6">
        <f t="shared" si="10"/>
        <v>1007</v>
      </c>
      <c r="G132" s="5" t="str">
        <f t="shared" si="11"/>
        <v>1008541007</v>
      </c>
      <c r="H132" s="1" t="s">
        <v>2</v>
      </c>
      <c r="I132" s="2" t="str">
        <f t="shared" si="12"/>
        <v>1008541007</v>
      </c>
      <c r="J132" s="1" t="s">
        <v>12</v>
      </c>
      <c r="K132" s="2" t="str">
        <f t="shared" si="13"/>
        <v>M-854-1007</v>
      </c>
      <c r="L132" s="1" t="s">
        <v>5</v>
      </c>
      <c r="M132" s="3" t="str">
        <f t="shared" si="14"/>
        <v>NoV.retrieve("http://nycprop.nyc.gov/nycproperty/StatementSearch?bbl=%s&amp;stmtDate=20160115&amp;stmtType=NPV"%('1008541007'), "%s_NOV-2016.pdf"%('M-854-1007'))</v>
      </c>
    </row>
    <row r="133" spans="1:13" x14ac:dyDescent="0.25">
      <c r="A133" s="4" t="s">
        <v>8</v>
      </c>
      <c r="B133" s="4">
        <v>854</v>
      </c>
      <c r="C133" s="4">
        <v>1008</v>
      </c>
      <c r="D133" s="5" t="str">
        <f t="shared" si="8"/>
        <v>10</v>
      </c>
      <c r="E133" s="6" t="str">
        <f t="shared" si="9"/>
        <v>0854</v>
      </c>
      <c r="F133" s="6">
        <f t="shared" si="10"/>
        <v>1008</v>
      </c>
      <c r="G133" s="5" t="str">
        <f t="shared" si="11"/>
        <v>1008541008</v>
      </c>
      <c r="H133" s="1" t="s">
        <v>2</v>
      </c>
      <c r="I133" s="2" t="str">
        <f t="shared" si="12"/>
        <v>1008541008</v>
      </c>
      <c r="J133" s="1" t="s">
        <v>12</v>
      </c>
      <c r="K133" s="2" t="str">
        <f t="shared" si="13"/>
        <v>M-854-1008</v>
      </c>
      <c r="L133" s="1" t="s">
        <v>5</v>
      </c>
      <c r="M133" s="3" t="str">
        <f t="shared" si="14"/>
        <v>NoV.retrieve("http://nycprop.nyc.gov/nycproperty/StatementSearch?bbl=%s&amp;stmtDate=20160115&amp;stmtType=NPV"%('1008541008'), "%s_NOV-2016.pdf"%('M-854-1008'))</v>
      </c>
    </row>
    <row r="134" spans="1:13" x14ac:dyDescent="0.25">
      <c r="A134" s="4" t="s">
        <v>8</v>
      </c>
      <c r="B134" s="4">
        <v>854</v>
      </c>
      <c r="C134" s="4">
        <v>1009</v>
      </c>
      <c r="D134" s="5" t="str">
        <f t="shared" si="8"/>
        <v>10</v>
      </c>
      <c r="E134" s="6" t="str">
        <f t="shared" si="9"/>
        <v>0854</v>
      </c>
      <c r="F134" s="6">
        <f t="shared" si="10"/>
        <v>1009</v>
      </c>
      <c r="G134" s="5" t="str">
        <f t="shared" si="11"/>
        <v>1008541009</v>
      </c>
      <c r="H134" s="1" t="s">
        <v>2</v>
      </c>
      <c r="I134" s="2" t="str">
        <f t="shared" si="12"/>
        <v>1008541009</v>
      </c>
      <c r="J134" s="1" t="s">
        <v>12</v>
      </c>
      <c r="K134" s="2" t="str">
        <f t="shared" si="13"/>
        <v>M-854-1009</v>
      </c>
      <c r="L134" s="1" t="s">
        <v>5</v>
      </c>
      <c r="M134" s="3" t="str">
        <f t="shared" si="14"/>
        <v>NoV.retrieve("http://nycprop.nyc.gov/nycproperty/StatementSearch?bbl=%s&amp;stmtDate=20160115&amp;stmtType=NPV"%('1008541009'), "%s_NOV-2016.pdf"%('M-854-1009'))</v>
      </c>
    </row>
    <row r="135" spans="1:13" x14ac:dyDescent="0.25">
      <c r="A135" s="4" t="s">
        <v>8</v>
      </c>
      <c r="B135" s="4">
        <v>854</v>
      </c>
      <c r="C135" s="4">
        <v>1010</v>
      </c>
      <c r="D135" s="5" t="str">
        <f t="shared" si="8"/>
        <v>10</v>
      </c>
      <c r="E135" s="6" t="str">
        <f t="shared" si="9"/>
        <v>0854</v>
      </c>
      <c r="F135" s="6">
        <f t="shared" si="10"/>
        <v>1010</v>
      </c>
      <c r="G135" s="5" t="str">
        <f t="shared" si="11"/>
        <v>1008541010</v>
      </c>
      <c r="H135" s="1" t="s">
        <v>2</v>
      </c>
      <c r="I135" s="2" t="str">
        <f t="shared" si="12"/>
        <v>1008541010</v>
      </c>
      <c r="J135" s="1" t="s">
        <v>12</v>
      </c>
      <c r="K135" s="2" t="str">
        <f t="shared" si="13"/>
        <v>M-854-1010</v>
      </c>
      <c r="L135" s="1" t="s">
        <v>5</v>
      </c>
      <c r="M135" s="3" t="str">
        <f t="shared" si="14"/>
        <v>NoV.retrieve("http://nycprop.nyc.gov/nycproperty/StatementSearch?bbl=%s&amp;stmtDate=20160115&amp;stmtType=NPV"%('1008541010'), "%s_NOV-2016.pdf"%('M-854-1010'))</v>
      </c>
    </row>
    <row r="136" spans="1:13" x14ac:dyDescent="0.25">
      <c r="A136" s="4" t="s">
        <v>8</v>
      </c>
      <c r="B136" s="4">
        <v>854</v>
      </c>
      <c r="C136" s="4">
        <v>1011</v>
      </c>
      <c r="D136" s="5" t="str">
        <f t="shared" si="8"/>
        <v>10</v>
      </c>
      <c r="E136" s="6" t="str">
        <f t="shared" si="9"/>
        <v>0854</v>
      </c>
      <c r="F136" s="6">
        <f t="shared" si="10"/>
        <v>1011</v>
      </c>
      <c r="G136" s="5" t="str">
        <f t="shared" si="11"/>
        <v>1008541011</v>
      </c>
      <c r="H136" s="1" t="s">
        <v>2</v>
      </c>
      <c r="I136" s="2" t="str">
        <f t="shared" si="12"/>
        <v>1008541011</v>
      </c>
      <c r="J136" s="1" t="s">
        <v>12</v>
      </c>
      <c r="K136" s="2" t="str">
        <f t="shared" si="13"/>
        <v>M-854-1011</v>
      </c>
      <c r="L136" s="1" t="s">
        <v>5</v>
      </c>
      <c r="M136" s="3" t="str">
        <f t="shared" si="14"/>
        <v>NoV.retrieve("http://nycprop.nyc.gov/nycproperty/StatementSearch?bbl=%s&amp;stmtDate=20160115&amp;stmtType=NPV"%('1008541011'), "%s_NOV-2016.pdf"%('M-854-1011'))</v>
      </c>
    </row>
    <row r="137" spans="1:13" x14ac:dyDescent="0.25">
      <c r="A137" s="4" t="s">
        <v>8</v>
      </c>
      <c r="B137" s="4">
        <v>854</v>
      </c>
      <c r="C137" s="4">
        <v>1012</v>
      </c>
      <c r="D137" s="5" t="str">
        <f t="shared" si="8"/>
        <v>10</v>
      </c>
      <c r="E137" s="6" t="str">
        <f t="shared" si="9"/>
        <v>0854</v>
      </c>
      <c r="F137" s="6">
        <f t="shared" si="10"/>
        <v>1012</v>
      </c>
      <c r="G137" s="5" t="str">
        <f t="shared" si="11"/>
        <v>1008541012</v>
      </c>
      <c r="H137" s="1" t="s">
        <v>2</v>
      </c>
      <c r="I137" s="2" t="str">
        <f t="shared" si="12"/>
        <v>1008541012</v>
      </c>
      <c r="J137" s="1" t="s">
        <v>12</v>
      </c>
      <c r="K137" s="2" t="str">
        <f t="shared" si="13"/>
        <v>M-854-1012</v>
      </c>
      <c r="L137" s="1" t="s">
        <v>5</v>
      </c>
      <c r="M137" s="3" t="str">
        <f t="shared" si="14"/>
        <v>NoV.retrieve("http://nycprop.nyc.gov/nycproperty/StatementSearch?bbl=%s&amp;stmtDate=20160115&amp;stmtType=NPV"%('1008541012'), "%s_NOV-2016.pdf"%('M-854-1012'))</v>
      </c>
    </row>
    <row r="138" spans="1:13" x14ac:dyDescent="0.25">
      <c r="A138" s="4" t="s">
        <v>8</v>
      </c>
      <c r="B138" s="4">
        <v>854</v>
      </c>
      <c r="C138" s="4">
        <v>1013</v>
      </c>
      <c r="D138" s="5" t="str">
        <f t="shared" si="8"/>
        <v>10</v>
      </c>
      <c r="E138" s="6" t="str">
        <f t="shared" si="9"/>
        <v>0854</v>
      </c>
      <c r="F138" s="6">
        <f t="shared" si="10"/>
        <v>1013</v>
      </c>
      <c r="G138" s="5" t="str">
        <f t="shared" si="11"/>
        <v>1008541013</v>
      </c>
      <c r="H138" s="1" t="s">
        <v>2</v>
      </c>
      <c r="I138" s="2" t="str">
        <f t="shared" si="12"/>
        <v>1008541013</v>
      </c>
      <c r="J138" s="1" t="s">
        <v>12</v>
      </c>
      <c r="K138" s="2" t="str">
        <f t="shared" si="13"/>
        <v>M-854-1013</v>
      </c>
      <c r="L138" s="1" t="s">
        <v>5</v>
      </c>
      <c r="M138" s="3" t="str">
        <f t="shared" si="14"/>
        <v>NoV.retrieve("http://nycprop.nyc.gov/nycproperty/StatementSearch?bbl=%s&amp;stmtDate=20160115&amp;stmtType=NPV"%('1008541013'), "%s_NOV-2016.pdf"%('M-854-1013'))</v>
      </c>
    </row>
    <row r="139" spans="1:13" x14ac:dyDescent="0.25">
      <c r="A139" s="4" t="s">
        <v>8</v>
      </c>
      <c r="B139" s="4">
        <v>854</v>
      </c>
      <c r="C139" s="4">
        <v>1014</v>
      </c>
      <c r="D139" s="5" t="str">
        <f t="shared" si="8"/>
        <v>10</v>
      </c>
      <c r="E139" s="6" t="str">
        <f t="shared" si="9"/>
        <v>0854</v>
      </c>
      <c r="F139" s="6">
        <f t="shared" si="10"/>
        <v>1014</v>
      </c>
      <c r="G139" s="5" t="str">
        <f t="shared" si="11"/>
        <v>1008541014</v>
      </c>
      <c r="H139" s="1" t="s">
        <v>2</v>
      </c>
      <c r="I139" s="2" t="str">
        <f t="shared" si="12"/>
        <v>1008541014</v>
      </c>
      <c r="J139" s="1" t="s">
        <v>12</v>
      </c>
      <c r="K139" s="2" t="str">
        <f t="shared" si="13"/>
        <v>M-854-1014</v>
      </c>
      <c r="L139" s="1" t="s">
        <v>5</v>
      </c>
      <c r="M139" s="3" t="str">
        <f t="shared" si="14"/>
        <v>NoV.retrieve("http://nycprop.nyc.gov/nycproperty/StatementSearch?bbl=%s&amp;stmtDate=20160115&amp;stmtType=NPV"%('1008541014'), "%s_NOV-2016.pdf"%('M-854-1014'))</v>
      </c>
    </row>
    <row r="140" spans="1:13" x14ac:dyDescent="0.25">
      <c r="A140" s="4" t="s">
        <v>8</v>
      </c>
      <c r="B140" s="4">
        <v>854</v>
      </c>
      <c r="C140" s="4">
        <v>1015</v>
      </c>
      <c r="D140" s="5" t="str">
        <f t="shared" si="8"/>
        <v>10</v>
      </c>
      <c r="E140" s="6" t="str">
        <f t="shared" si="9"/>
        <v>0854</v>
      </c>
      <c r="F140" s="6">
        <f t="shared" si="10"/>
        <v>1015</v>
      </c>
      <c r="G140" s="5" t="str">
        <f t="shared" si="11"/>
        <v>1008541015</v>
      </c>
      <c r="H140" s="1" t="s">
        <v>2</v>
      </c>
      <c r="I140" s="2" t="str">
        <f t="shared" si="12"/>
        <v>1008541015</v>
      </c>
      <c r="J140" s="1" t="s">
        <v>12</v>
      </c>
      <c r="K140" s="2" t="str">
        <f t="shared" si="13"/>
        <v>M-854-1015</v>
      </c>
      <c r="L140" s="1" t="s">
        <v>5</v>
      </c>
      <c r="M140" s="3" t="str">
        <f t="shared" si="14"/>
        <v>NoV.retrieve("http://nycprop.nyc.gov/nycproperty/StatementSearch?bbl=%s&amp;stmtDate=20160115&amp;stmtType=NPV"%('1008541015'), "%s_NOV-2016.pdf"%('M-854-1015'))</v>
      </c>
    </row>
    <row r="141" spans="1:13" x14ac:dyDescent="0.25">
      <c r="A141" s="4" t="s">
        <v>8</v>
      </c>
      <c r="B141" s="4">
        <v>854</v>
      </c>
      <c r="C141" s="4">
        <v>1016</v>
      </c>
      <c r="D141" s="5" t="str">
        <f t="shared" si="8"/>
        <v>10</v>
      </c>
      <c r="E141" s="6" t="str">
        <f t="shared" si="9"/>
        <v>0854</v>
      </c>
      <c r="F141" s="6">
        <f t="shared" si="10"/>
        <v>1016</v>
      </c>
      <c r="G141" s="5" t="str">
        <f t="shared" si="11"/>
        <v>1008541016</v>
      </c>
      <c r="H141" s="1" t="s">
        <v>2</v>
      </c>
      <c r="I141" s="2" t="str">
        <f t="shared" si="12"/>
        <v>1008541016</v>
      </c>
      <c r="J141" s="1" t="s">
        <v>12</v>
      </c>
      <c r="K141" s="2" t="str">
        <f t="shared" si="13"/>
        <v>M-854-1016</v>
      </c>
      <c r="L141" s="1" t="s">
        <v>5</v>
      </c>
      <c r="M141" s="3" t="str">
        <f t="shared" si="14"/>
        <v>NoV.retrieve("http://nycprop.nyc.gov/nycproperty/StatementSearch?bbl=%s&amp;stmtDate=20160115&amp;stmtType=NPV"%('1008541016'), "%s_NOV-2016.pdf"%('M-854-1016'))</v>
      </c>
    </row>
    <row r="142" spans="1:13" x14ac:dyDescent="0.25">
      <c r="A142" s="4" t="s">
        <v>8</v>
      </c>
      <c r="B142" s="4">
        <v>854</v>
      </c>
      <c r="C142" s="4">
        <v>1017</v>
      </c>
      <c r="D142" s="5" t="str">
        <f t="shared" si="8"/>
        <v>10</v>
      </c>
      <c r="E142" s="6" t="str">
        <f t="shared" si="9"/>
        <v>0854</v>
      </c>
      <c r="F142" s="6">
        <f t="shared" si="10"/>
        <v>1017</v>
      </c>
      <c r="G142" s="5" t="str">
        <f t="shared" si="11"/>
        <v>1008541017</v>
      </c>
      <c r="H142" s="1" t="s">
        <v>2</v>
      </c>
      <c r="I142" s="2" t="str">
        <f t="shared" si="12"/>
        <v>1008541017</v>
      </c>
      <c r="J142" s="1" t="s">
        <v>12</v>
      </c>
      <c r="K142" s="2" t="str">
        <f t="shared" si="13"/>
        <v>M-854-1017</v>
      </c>
      <c r="L142" s="1" t="s">
        <v>5</v>
      </c>
      <c r="M142" s="3" t="str">
        <f t="shared" si="14"/>
        <v>NoV.retrieve("http://nycprop.nyc.gov/nycproperty/StatementSearch?bbl=%s&amp;stmtDate=20160115&amp;stmtType=NPV"%('1008541017'), "%s_NOV-2016.pdf"%('M-854-1017'))</v>
      </c>
    </row>
    <row r="143" spans="1:13" x14ac:dyDescent="0.25">
      <c r="A143" s="4" t="s">
        <v>8</v>
      </c>
      <c r="B143" s="4">
        <v>854</v>
      </c>
      <c r="C143" s="4">
        <v>1018</v>
      </c>
      <c r="D143" s="5" t="str">
        <f t="shared" si="8"/>
        <v>10</v>
      </c>
      <c r="E143" s="6" t="str">
        <f t="shared" si="9"/>
        <v>0854</v>
      </c>
      <c r="F143" s="6">
        <f t="shared" si="10"/>
        <v>1018</v>
      </c>
      <c r="G143" s="5" t="str">
        <f t="shared" si="11"/>
        <v>1008541018</v>
      </c>
      <c r="H143" s="1" t="s">
        <v>2</v>
      </c>
      <c r="I143" s="2" t="str">
        <f t="shared" si="12"/>
        <v>1008541018</v>
      </c>
      <c r="J143" s="1" t="s">
        <v>12</v>
      </c>
      <c r="K143" s="2" t="str">
        <f t="shared" si="13"/>
        <v>M-854-1018</v>
      </c>
      <c r="L143" s="1" t="s">
        <v>5</v>
      </c>
      <c r="M143" s="3" t="str">
        <f t="shared" si="14"/>
        <v>NoV.retrieve("http://nycprop.nyc.gov/nycproperty/StatementSearch?bbl=%s&amp;stmtDate=20160115&amp;stmtType=NPV"%('1008541018'), "%s_NOV-2016.pdf"%('M-854-1018'))</v>
      </c>
    </row>
    <row r="144" spans="1:13" x14ac:dyDescent="0.25">
      <c r="A144" s="4" t="s">
        <v>8</v>
      </c>
      <c r="B144" s="4">
        <v>854</v>
      </c>
      <c r="C144" s="4">
        <v>1019</v>
      </c>
      <c r="D144" s="5" t="str">
        <f t="shared" ref="D144:D207" si="15">IF(A144="M","10",IF(A144="K","30",IF(A144="X","20",IF(A144="Q","40","50"))))</f>
        <v>10</v>
      </c>
      <c r="E144" s="6" t="str">
        <f t="shared" ref="E144:E207" si="16">IF(B144&lt;10,"000"&amp;B144, IF(B144&gt;999,B144,IF(B144&gt;99,"0"&amp;B144,"00"&amp;B144)))</f>
        <v>0854</v>
      </c>
      <c r="F144" s="6">
        <f t="shared" ref="F144:F207" si="17">IF(C144&lt;10,"000"&amp;C144, IF(C144&gt;999,C144,IF(C144&gt;99,"0"&amp;C144,"00"&amp;C144)))</f>
        <v>1019</v>
      </c>
      <c r="G144" s="5" t="str">
        <f t="shared" ref="G144:G207" si="18">D144&amp;E144&amp;F144</f>
        <v>1008541019</v>
      </c>
      <c r="H144" s="1" t="s">
        <v>2</v>
      </c>
      <c r="I144" s="2" t="str">
        <f t="shared" si="12"/>
        <v>1008541019</v>
      </c>
      <c r="J144" s="1" t="s">
        <v>12</v>
      </c>
      <c r="K144" s="2" t="str">
        <f t="shared" si="13"/>
        <v>M-854-1019</v>
      </c>
      <c r="L144" s="1" t="s">
        <v>5</v>
      </c>
      <c r="M144" s="3" t="str">
        <f t="shared" si="14"/>
        <v>NoV.retrieve("http://nycprop.nyc.gov/nycproperty/StatementSearch?bbl=%s&amp;stmtDate=20160115&amp;stmtType=NPV"%('1008541019'), "%s_NOV-2016.pdf"%('M-854-1019'))</v>
      </c>
    </row>
    <row r="145" spans="1:13" x14ac:dyDescent="0.25">
      <c r="A145" s="4" t="s">
        <v>8</v>
      </c>
      <c r="B145" s="4">
        <v>854</v>
      </c>
      <c r="C145" s="4">
        <v>1020</v>
      </c>
      <c r="D145" s="5" t="str">
        <f t="shared" si="15"/>
        <v>10</v>
      </c>
      <c r="E145" s="6" t="str">
        <f t="shared" si="16"/>
        <v>0854</v>
      </c>
      <c r="F145" s="6">
        <f t="shared" si="17"/>
        <v>1020</v>
      </c>
      <c r="G145" s="5" t="str">
        <f t="shared" si="18"/>
        <v>1008541020</v>
      </c>
      <c r="H145" s="1" t="s">
        <v>2</v>
      </c>
      <c r="I145" s="2" t="str">
        <f t="shared" ref="I145:I208" si="19">G145</f>
        <v>1008541020</v>
      </c>
      <c r="J145" s="1" t="s">
        <v>12</v>
      </c>
      <c r="K145" s="2" t="str">
        <f t="shared" ref="K145:K208" si="20">A145&amp;"-"&amp;B145&amp;"-"&amp;C145</f>
        <v>M-854-1020</v>
      </c>
      <c r="L145" s="1" t="s">
        <v>5</v>
      </c>
      <c r="M145" s="3" t="str">
        <f t="shared" ref="M145:M208" si="21">H145&amp;I145&amp;J145&amp;K145&amp;L145</f>
        <v>NoV.retrieve("http://nycprop.nyc.gov/nycproperty/StatementSearch?bbl=%s&amp;stmtDate=20160115&amp;stmtType=NPV"%('1008541020'), "%s_NOV-2016.pdf"%('M-854-1020'))</v>
      </c>
    </row>
    <row r="146" spans="1:13" x14ac:dyDescent="0.25">
      <c r="A146" s="4" t="s">
        <v>8</v>
      </c>
      <c r="B146" s="4">
        <v>854</v>
      </c>
      <c r="C146" s="4">
        <v>1021</v>
      </c>
      <c r="D146" s="5" t="str">
        <f t="shared" si="15"/>
        <v>10</v>
      </c>
      <c r="E146" s="6" t="str">
        <f t="shared" si="16"/>
        <v>0854</v>
      </c>
      <c r="F146" s="6">
        <f t="shared" si="17"/>
        <v>1021</v>
      </c>
      <c r="G146" s="5" t="str">
        <f t="shared" si="18"/>
        <v>1008541021</v>
      </c>
      <c r="H146" s="1" t="s">
        <v>2</v>
      </c>
      <c r="I146" s="2" t="str">
        <f t="shared" si="19"/>
        <v>1008541021</v>
      </c>
      <c r="J146" s="1" t="s">
        <v>12</v>
      </c>
      <c r="K146" s="2" t="str">
        <f t="shared" si="20"/>
        <v>M-854-1021</v>
      </c>
      <c r="L146" s="1" t="s">
        <v>5</v>
      </c>
      <c r="M146" s="3" t="str">
        <f t="shared" si="21"/>
        <v>NoV.retrieve("http://nycprop.nyc.gov/nycproperty/StatementSearch?bbl=%s&amp;stmtDate=20160115&amp;stmtType=NPV"%('1008541021'), "%s_NOV-2016.pdf"%('M-854-1021'))</v>
      </c>
    </row>
    <row r="147" spans="1:13" x14ac:dyDescent="0.25">
      <c r="A147" s="4" t="s">
        <v>8</v>
      </c>
      <c r="B147" s="4">
        <v>854</v>
      </c>
      <c r="C147" s="4">
        <v>1022</v>
      </c>
      <c r="D147" s="5" t="str">
        <f t="shared" si="15"/>
        <v>10</v>
      </c>
      <c r="E147" s="6" t="str">
        <f t="shared" si="16"/>
        <v>0854</v>
      </c>
      <c r="F147" s="6">
        <f t="shared" si="17"/>
        <v>1022</v>
      </c>
      <c r="G147" s="5" t="str">
        <f t="shared" si="18"/>
        <v>1008541022</v>
      </c>
      <c r="H147" s="1" t="s">
        <v>2</v>
      </c>
      <c r="I147" s="2" t="str">
        <f t="shared" si="19"/>
        <v>1008541022</v>
      </c>
      <c r="J147" s="1" t="s">
        <v>12</v>
      </c>
      <c r="K147" s="2" t="str">
        <f t="shared" si="20"/>
        <v>M-854-1022</v>
      </c>
      <c r="L147" s="1" t="s">
        <v>5</v>
      </c>
      <c r="M147" s="3" t="str">
        <f t="shared" si="21"/>
        <v>NoV.retrieve("http://nycprop.nyc.gov/nycproperty/StatementSearch?bbl=%s&amp;stmtDate=20160115&amp;stmtType=NPV"%('1008541022'), "%s_NOV-2016.pdf"%('M-854-1022'))</v>
      </c>
    </row>
    <row r="148" spans="1:13" x14ac:dyDescent="0.25">
      <c r="A148" s="4" t="s">
        <v>8</v>
      </c>
      <c r="B148" s="4">
        <v>854</v>
      </c>
      <c r="C148" s="4">
        <v>1023</v>
      </c>
      <c r="D148" s="5" t="str">
        <f t="shared" si="15"/>
        <v>10</v>
      </c>
      <c r="E148" s="6" t="str">
        <f t="shared" si="16"/>
        <v>0854</v>
      </c>
      <c r="F148" s="6">
        <f t="shared" si="17"/>
        <v>1023</v>
      </c>
      <c r="G148" s="5" t="str">
        <f t="shared" si="18"/>
        <v>1008541023</v>
      </c>
      <c r="H148" s="1" t="s">
        <v>2</v>
      </c>
      <c r="I148" s="2" t="str">
        <f t="shared" si="19"/>
        <v>1008541023</v>
      </c>
      <c r="J148" s="1" t="s">
        <v>12</v>
      </c>
      <c r="K148" s="2" t="str">
        <f t="shared" si="20"/>
        <v>M-854-1023</v>
      </c>
      <c r="L148" s="1" t="s">
        <v>5</v>
      </c>
      <c r="M148" s="3" t="str">
        <f t="shared" si="21"/>
        <v>NoV.retrieve("http://nycprop.nyc.gov/nycproperty/StatementSearch?bbl=%s&amp;stmtDate=20160115&amp;stmtType=NPV"%('1008541023'), "%s_NOV-2016.pdf"%('M-854-1023'))</v>
      </c>
    </row>
    <row r="149" spans="1:13" x14ac:dyDescent="0.25">
      <c r="A149" s="4" t="s">
        <v>8</v>
      </c>
      <c r="B149" s="4">
        <v>854</v>
      </c>
      <c r="C149" s="4">
        <v>1024</v>
      </c>
      <c r="D149" s="5" t="str">
        <f t="shared" si="15"/>
        <v>10</v>
      </c>
      <c r="E149" s="6" t="str">
        <f t="shared" si="16"/>
        <v>0854</v>
      </c>
      <c r="F149" s="6">
        <f t="shared" si="17"/>
        <v>1024</v>
      </c>
      <c r="G149" s="5" t="str">
        <f t="shared" si="18"/>
        <v>1008541024</v>
      </c>
      <c r="H149" s="1" t="s">
        <v>2</v>
      </c>
      <c r="I149" s="2" t="str">
        <f t="shared" si="19"/>
        <v>1008541024</v>
      </c>
      <c r="J149" s="1" t="s">
        <v>12</v>
      </c>
      <c r="K149" s="2" t="str">
        <f t="shared" si="20"/>
        <v>M-854-1024</v>
      </c>
      <c r="L149" s="1" t="s">
        <v>5</v>
      </c>
      <c r="M149" s="3" t="str">
        <f t="shared" si="21"/>
        <v>NoV.retrieve("http://nycprop.nyc.gov/nycproperty/StatementSearch?bbl=%s&amp;stmtDate=20160115&amp;stmtType=NPV"%('1008541024'), "%s_NOV-2016.pdf"%('M-854-1024'))</v>
      </c>
    </row>
    <row r="150" spans="1:13" x14ac:dyDescent="0.25">
      <c r="A150" s="4" t="s">
        <v>8</v>
      </c>
      <c r="B150" s="4">
        <v>854</v>
      </c>
      <c r="C150" s="4">
        <v>1025</v>
      </c>
      <c r="D150" s="5" t="str">
        <f t="shared" si="15"/>
        <v>10</v>
      </c>
      <c r="E150" s="6" t="str">
        <f t="shared" si="16"/>
        <v>0854</v>
      </c>
      <c r="F150" s="6">
        <f t="shared" si="17"/>
        <v>1025</v>
      </c>
      <c r="G150" s="5" t="str">
        <f t="shared" si="18"/>
        <v>1008541025</v>
      </c>
      <c r="H150" s="1" t="s">
        <v>2</v>
      </c>
      <c r="I150" s="2" t="str">
        <f t="shared" si="19"/>
        <v>1008541025</v>
      </c>
      <c r="J150" s="1" t="s">
        <v>12</v>
      </c>
      <c r="K150" s="2" t="str">
        <f t="shared" si="20"/>
        <v>M-854-1025</v>
      </c>
      <c r="L150" s="1" t="s">
        <v>5</v>
      </c>
      <c r="M150" s="3" t="str">
        <f t="shared" si="21"/>
        <v>NoV.retrieve("http://nycprop.nyc.gov/nycproperty/StatementSearch?bbl=%s&amp;stmtDate=20160115&amp;stmtType=NPV"%('1008541025'), "%s_NOV-2016.pdf"%('M-854-1025'))</v>
      </c>
    </row>
    <row r="151" spans="1:13" x14ac:dyDescent="0.25">
      <c r="A151" s="4" t="s">
        <v>8</v>
      </c>
      <c r="B151" s="4">
        <v>854</v>
      </c>
      <c r="C151" s="4">
        <v>1026</v>
      </c>
      <c r="D151" s="5" t="str">
        <f t="shared" si="15"/>
        <v>10</v>
      </c>
      <c r="E151" s="6" t="str">
        <f t="shared" si="16"/>
        <v>0854</v>
      </c>
      <c r="F151" s="6">
        <f t="shared" si="17"/>
        <v>1026</v>
      </c>
      <c r="G151" s="5" t="str">
        <f t="shared" si="18"/>
        <v>1008541026</v>
      </c>
      <c r="H151" s="1" t="s">
        <v>2</v>
      </c>
      <c r="I151" s="2" t="str">
        <f t="shared" si="19"/>
        <v>1008541026</v>
      </c>
      <c r="J151" s="1" t="s">
        <v>12</v>
      </c>
      <c r="K151" s="2" t="str">
        <f t="shared" si="20"/>
        <v>M-854-1026</v>
      </c>
      <c r="L151" s="1" t="s">
        <v>5</v>
      </c>
      <c r="M151" s="3" t="str">
        <f t="shared" si="21"/>
        <v>NoV.retrieve("http://nycprop.nyc.gov/nycproperty/StatementSearch?bbl=%s&amp;stmtDate=20160115&amp;stmtType=NPV"%('1008541026'), "%s_NOV-2016.pdf"%('M-854-1026'))</v>
      </c>
    </row>
    <row r="152" spans="1:13" x14ac:dyDescent="0.25">
      <c r="A152" s="4" t="s">
        <v>8</v>
      </c>
      <c r="B152" s="4">
        <v>854</v>
      </c>
      <c r="C152" s="4">
        <v>1027</v>
      </c>
      <c r="D152" s="5" t="str">
        <f t="shared" si="15"/>
        <v>10</v>
      </c>
      <c r="E152" s="6" t="str">
        <f t="shared" si="16"/>
        <v>0854</v>
      </c>
      <c r="F152" s="6">
        <f t="shared" si="17"/>
        <v>1027</v>
      </c>
      <c r="G152" s="5" t="str">
        <f t="shared" si="18"/>
        <v>1008541027</v>
      </c>
      <c r="H152" s="1" t="s">
        <v>2</v>
      </c>
      <c r="I152" s="2" t="str">
        <f t="shared" si="19"/>
        <v>1008541027</v>
      </c>
      <c r="J152" s="1" t="s">
        <v>12</v>
      </c>
      <c r="K152" s="2" t="str">
        <f t="shared" si="20"/>
        <v>M-854-1027</v>
      </c>
      <c r="L152" s="1" t="s">
        <v>5</v>
      </c>
      <c r="M152" s="3" t="str">
        <f t="shared" si="21"/>
        <v>NoV.retrieve("http://nycprop.nyc.gov/nycproperty/StatementSearch?bbl=%s&amp;stmtDate=20160115&amp;stmtType=NPV"%('1008541027'), "%s_NOV-2016.pdf"%('M-854-1027'))</v>
      </c>
    </row>
    <row r="153" spans="1:13" x14ac:dyDescent="0.25">
      <c r="A153" s="4" t="s">
        <v>8</v>
      </c>
      <c r="B153" s="4">
        <v>854</v>
      </c>
      <c r="C153" s="4">
        <v>1028</v>
      </c>
      <c r="D153" s="5" t="str">
        <f t="shared" si="15"/>
        <v>10</v>
      </c>
      <c r="E153" s="6" t="str">
        <f t="shared" si="16"/>
        <v>0854</v>
      </c>
      <c r="F153" s="6">
        <f t="shared" si="17"/>
        <v>1028</v>
      </c>
      <c r="G153" s="5" t="str">
        <f t="shared" si="18"/>
        <v>1008541028</v>
      </c>
      <c r="H153" s="1" t="s">
        <v>2</v>
      </c>
      <c r="I153" s="2" t="str">
        <f t="shared" si="19"/>
        <v>1008541028</v>
      </c>
      <c r="J153" s="1" t="s">
        <v>12</v>
      </c>
      <c r="K153" s="2" t="str">
        <f t="shared" si="20"/>
        <v>M-854-1028</v>
      </c>
      <c r="L153" s="1" t="s">
        <v>5</v>
      </c>
      <c r="M153" s="3" t="str">
        <f t="shared" si="21"/>
        <v>NoV.retrieve("http://nycprop.nyc.gov/nycproperty/StatementSearch?bbl=%s&amp;stmtDate=20160115&amp;stmtType=NPV"%('1008541028'), "%s_NOV-2016.pdf"%('M-854-1028'))</v>
      </c>
    </row>
    <row r="154" spans="1:13" x14ac:dyDescent="0.25">
      <c r="A154" s="4" t="s">
        <v>8</v>
      </c>
      <c r="B154" s="4">
        <v>854</v>
      </c>
      <c r="C154" s="4">
        <v>1029</v>
      </c>
      <c r="D154" s="5" t="str">
        <f t="shared" si="15"/>
        <v>10</v>
      </c>
      <c r="E154" s="6" t="str">
        <f t="shared" si="16"/>
        <v>0854</v>
      </c>
      <c r="F154" s="6">
        <f t="shared" si="17"/>
        <v>1029</v>
      </c>
      <c r="G154" s="5" t="str">
        <f t="shared" si="18"/>
        <v>1008541029</v>
      </c>
      <c r="H154" s="1" t="s">
        <v>2</v>
      </c>
      <c r="I154" s="2" t="str">
        <f t="shared" si="19"/>
        <v>1008541029</v>
      </c>
      <c r="J154" s="1" t="s">
        <v>12</v>
      </c>
      <c r="K154" s="2" t="str">
        <f t="shared" si="20"/>
        <v>M-854-1029</v>
      </c>
      <c r="L154" s="1" t="s">
        <v>5</v>
      </c>
      <c r="M154" s="3" t="str">
        <f t="shared" si="21"/>
        <v>NoV.retrieve("http://nycprop.nyc.gov/nycproperty/StatementSearch?bbl=%s&amp;stmtDate=20160115&amp;stmtType=NPV"%('1008541029'), "%s_NOV-2016.pdf"%('M-854-1029'))</v>
      </c>
    </row>
    <row r="155" spans="1:13" x14ac:dyDescent="0.25">
      <c r="A155" s="4" t="s">
        <v>8</v>
      </c>
      <c r="B155" s="4">
        <v>854</v>
      </c>
      <c r="C155" s="4">
        <v>1030</v>
      </c>
      <c r="D155" s="5" t="str">
        <f t="shared" si="15"/>
        <v>10</v>
      </c>
      <c r="E155" s="6" t="str">
        <f t="shared" si="16"/>
        <v>0854</v>
      </c>
      <c r="F155" s="6">
        <f t="shared" si="17"/>
        <v>1030</v>
      </c>
      <c r="G155" s="5" t="str">
        <f t="shared" si="18"/>
        <v>1008541030</v>
      </c>
      <c r="H155" s="1" t="s">
        <v>2</v>
      </c>
      <c r="I155" s="2" t="str">
        <f t="shared" si="19"/>
        <v>1008541030</v>
      </c>
      <c r="J155" s="1" t="s">
        <v>12</v>
      </c>
      <c r="K155" s="2" t="str">
        <f t="shared" si="20"/>
        <v>M-854-1030</v>
      </c>
      <c r="L155" s="1" t="s">
        <v>5</v>
      </c>
      <c r="M155" s="3" t="str">
        <f t="shared" si="21"/>
        <v>NoV.retrieve("http://nycprop.nyc.gov/nycproperty/StatementSearch?bbl=%s&amp;stmtDate=20160115&amp;stmtType=NPV"%('1008541030'), "%s_NOV-2016.pdf"%('M-854-1030'))</v>
      </c>
    </row>
    <row r="156" spans="1:13" x14ac:dyDescent="0.25">
      <c r="A156" s="4" t="s">
        <v>8</v>
      </c>
      <c r="B156" s="4">
        <v>854</v>
      </c>
      <c r="C156" s="4">
        <v>1031</v>
      </c>
      <c r="D156" s="5" t="str">
        <f t="shared" si="15"/>
        <v>10</v>
      </c>
      <c r="E156" s="6" t="str">
        <f t="shared" si="16"/>
        <v>0854</v>
      </c>
      <c r="F156" s="6">
        <f t="shared" si="17"/>
        <v>1031</v>
      </c>
      <c r="G156" s="5" t="str">
        <f t="shared" si="18"/>
        <v>1008541031</v>
      </c>
      <c r="H156" s="1" t="s">
        <v>2</v>
      </c>
      <c r="I156" s="2" t="str">
        <f t="shared" si="19"/>
        <v>1008541031</v>
      </c>
      <c r="J156" s="1" t="s">
        <v>12</v>
      </c>
      <c r="K156" s="2" t="str">
        <f t="shared" si="20"/>
        <v>M-854-1031</v>
      </c>
      <c r="L156" s="1" t="s">
        <v>5</v>
      </c>
      <c r="M156" s="3" t="str">
        <f t="shared" si="21"/>
        <v>NoV.retrieve("http://nycprop.nyc.gov/nycproperty/StatementSearch?bbl=%s&amp;stmtDate=20160115&amp;stmtType=NPV"%('1008541031'), "%s_NOV-2016.pdf"%('M-854-1031'))</v>
      </c>
    </row>
    <row r="157" spans="1:13" x14ac:dyDescent="0.25">
      <c r="A157" s="4" t="s">
        <v>8</v>
      </c>
      <c r="B157" s="4">
        <v>854</v>
      </c>
      <c r="C157" s="4">
        <v>1032</v>
      </c>
      <c r="D157" s="5" t="str">
        <f t="shared" si="15"/>
        <v>10</v>
      </c>
      <c r="E157" s="6" t="str">
        <f t="shared" si="16"/>
        <v>0854</v>
      </c>
      <c r="F157" s="6">
        <f t="shared" si="17"/>
        <v>1032</v>
      </c>
      <c r="G157" s="5" t="str">
        <f t="shared" si="18"/>
        <v>1008541032</v>
      </c>
      <c r="H157" s="1" t="s">
        <v>2</v>
      </c>
      <c r="I157" s="2" t="str">
        <f t="shared" si="19"/>
        <v>1008541032</v>
      </c>
      <c r="J157" s="1" t="s">
        <v>12</v>
      </c>
      <c r="K157" s="2" t="str">
        <f t="shared" si="20"/>
        <v>M-854-1032</v>
      </c>
      <c r="L157" s="1" t="s">
        <v>5</v>
      </c>
      <c r="M157" s="3" t="str">
        <f t="shared" si="21"/>
        <v>NoV.retrieve("http://nycprop.nyc.gov/nycproperty/StatementSearch?bbl=%s&amp;stmtDate=20160115&amp;stmtType=NPV"%('1008541032'), "%s_NOV-2016.pdf"%('M-854-1032'))</v>
      </c>
    </row>
    <row r="158" spans="1:13" x14ac:dyDescent="0.25">
      <c r="A158" s="4" t="s">
        <v>8</v>
      </c>
      <c r="B158" s="4">
        <v>854</v>
      </c>
      <c r="C158" s="4">
        <v>1033</v>
      </c>
      <c r="D158" s="5" t="str">
        <f t="shared" si="15"/>
        <v>10</v>
      </c>
      <c r="E158" s="6" t="str">
        <f t="shared" si="16"/>
        <v>0854</v>
      </c>
      <c r="F158" s="6">
        <f t="shared" si="17"/>
        <v>1033</v>
      </c>
      <c r="G158" s="5" t="str">
        <f t="shared" si="18"/>
        <v>1008541033</v>
      </c>
      <c r="H158" s="1" t="s">
        <v>2</v>
      </c>
      <c r="I158" s="2" t="str">
        <f t="shared" si="19"/>
        <v>1008541033</v>
      </c>
      <c r="J158" s="1" t="s">
        <v>12</v>
      </c>
      <c r="K158" s="2" t="str">
        <f t="shared" si="20"/>
        <v>M-854-1033</v>
      </c>
      <c r="L158" s="1" t="s">
        <v>5</v>
      </c>
      <c r="M158" s="3" t="str">
        <f t="shared" si="21"/>
        <v>NoV.retrieve("http://nycprop.nyc.gov/nycproperty/StatementSearch?bbl=%s&amp;stmtDate=20160115&amp;stmtType=NPV"%('1008541033'), "%s_NOV-2016.pdf"%('M-854-1033'))</v>
      </c>
    </row>
    <row r="159" spans="1:13" x14ac:dyDescent="0.25">
      <c r="A159" s="4" t="s">
        <v>8</v>
      </c>
      <c r="B159" s="4">
        <v>854</v>
      </c>
      <c r="C159" s="4">
        <v>1034</v>
      </c>
      <c r="D159" s="5" t="str">
        <f t="shared" si="15"/>
        <v>10</v>
      </c>
      <c r="E159" s="6" t="str">
        <f t="shared" si="16"/>
        <v>0854</v>
      </c>
      <c r="F159" s="6">
        <f t="shared" si="17"/>
        <v>1034</v>
      </c>
      <c r="G159" s="5" t="str">
        <f t="shared" si="18"/>
        <v>1008541034</v>
      </c>
      <c r="H159" s="1" t="s">
        <v>2</v>
      </c>
      <c r="I159" s="2" t="str">
        <f t="shared" si="19"/>
        <v>1008541034</v>
      </c>
      <c r="J159" s="1" t="s">
        <v>12</v>
      </c>
      <c r="K159" s="2" t="str">
        <f t="shared" si="20"/>
        <v>M-854-1034</v>
      </c>
      <c r="L159" s="1" t="s">
        <v>5</v>
      </c>
      <c r="M159" s="3" t="str">
        <f t="shared" si="21"/>
        <v>NoV.retrieve("http://nycprop.nyc.gov/nycproperty/StatementSearch?bbl=%s&amp;stmtDate=20160115&amp;stmtType=NPV"%('1008541034'), "%s_NOV-2016.pdf"%('M-854-1034'))</v>
      </c>
    </row>
    <row r="160" spans="1:13" x14ac:dyDescent="0.25">
      <c r="A160" s="4" t="s">
        <v>8</v>
      </c>
      <c r="B160" s="4">
        <v>854</v>
      </c>
      <c r="C160" s="4">
        <v>1035</v>
      </c>
      <c r="D160" s="5" t="str">
        <f t="shared" si="15"/>
        <v>10</v>
      </c>
      <c r="E160" s="6" t="str">
        <f t="shared" si="16"/>
        <v>0854</v>
      </c>
      <c r="F160" s="6">
        <f t="shared" si="17"/>
        <v>1035</v>
      </c>
      <c r="G160" s="5" t="str">
        <f t="shared" si="18"/>
        <v>1008541035</v>
      </c>
      <c r="H160" s="1" t="s">
        <v>2</v>
      </c>
      <c r="I160" s="2" t="str">
        <f t="shared" si="19"/>
        <v>1008541035</v>
      </c>
      <c r="J160" s="1" t="s">
        <v>12</v>
      </c>
      <c r="K160" s="2" t="str">
        <f t="shared" si="20"/>
        <v>M-854-1035</v>
      </c>
      <c r="L160" s="1" t="s">
        <v>5</v>
      </c>
      <c r="M160" s="3" t="str">
        <f t="shared" si="21"/>
        <v>NoV.retrieve("http://nycprop.nyc.gov/nycproperty/StatementSearch?bbl=%s&amp;stmtDate=20160115&amp;stmtType=NPV"%('1008541035'), "%s_NOV-2016.pdf"%('M-854-1035'))</v>
      </c>
    </row>
    <row r="161" spans="1:13" x14ac:dyDescent="0.25">
      <c r="A161" s="4" t="s">
        <v>8</v>
      </c>
      <c r="B161" s="4">
        <v>854</v>
      </c>
      <c r="C161" s="4">
        <v>1036</v>
      </c>
      <c r="D161" s="5" t="str">
        <f t="shared" si="15"/>
        <v>10</v>
      </c>
      <c r="E161" s="6" t="str">
        <f t="shared" si="16"/>
        <v>0854</v>
      </c>
      <c r="F161" s="6">
        <f t="shared" si="17"/>
        <v>1036</v>
      </c>
      <c r="G161" s="5" t="str">
        <f t="shared" si="18"/>
        <v>1008541036</v>
      </c>
      <c r="H161" s="1" t="s">
        <v>2</v>
      </c>
      <c r="I161" s="2" t="str">
        <f t="shared" si="19"/>
        <v>1008541036</v>
      </c>
      <c r="J161" s="1" t="s">
        <v>12</v>
      </c>
      <c r="K161" s="2" t="str">
        <f t="shared" si="20"/>
        <v>M-854-1036</v>
      </c>
      <c r="L161" s="1" t="s">
        <v>5</v>
      </c>
      <c r="M161" s="3" t="str">
        <f t="shared" si="21"/>
        <v>NoV.retrieve("http://nycprop.nyc.gov/nycproperty/StatementSearch?bbl=%s&amp;stmtDate=20160115&amp;stmtType=NPV"%('1008541036'), "%s_NOV-2016.pdf"%('M-854-1036'))</v>
      </c>
    </row>
    <row r="162" spans="1:13" x14ac:dyDescent="0.25">
      <c r="A162" s="4" t="s">
        <v>8</v>
      </c>
      <c r="B162" s="4">
        <v>858</v>
      </c>
      <c r="C162" s="4">
        <v>22</v>
      </c>
      <c r="D162" s="5" t="str">
        <f t="shared" si="15"/>
        <v>10</v>
      </c>
      <c r="E162" s="6" t="str">
        <f t="shared" si="16"/>
        <v>0858</v>
      </c>
      <c r="F162" s="6" t="str">
        <f t="shared" si="17"/>
        <v>0022</v>
      </c>
      <c r="G162" s="5" t="str">
        <f t="shared" si="18"/>
        <v>1008580022</v>
      </c>
      <c r="H162" s="1" t="s">
        <v>2</v>
      </c>
      <c r="I162" s="2" t="str">
        <f t="shared" si="19"/>
        <v>1008580022</v>
      </c>
      <c r="J162" s="1" t="s">
        <v>12</v>
      </c>
      <c r="K162" s="2" t="str">
        <f t="shared" si="20"/>
        <v>M-858-22</v>
      </c>
      <c r="L162" s="1" t="s">
        <v>5</v>
      </c>
      <c r="M162" s="3" t="str">
        <f t="shared" si="21"/>
        <v>NoV.retrieve("http://nycprop.nyc.gov/nycproperty/StatementSearch?bbl=%s&amp;stmtDate=20160115&amp;stmtType=NPV"%('1008580022'), "%s_NOV-2016.pdf"%('M-858-22'))</v>
      </c>
    </row>
    <row r="163" spans="1:13" x14ac:dyDescent="0.25">
      <c r="A163" s="4" t="s">
        <v>8</v>
      </c>
      <c r="B163" s="4">
        <v>862</v>
      </c>
      <c r="C163" s="4">
        <v>29</v>
      </c>
      <c r="D163" s="5" t="str">
        <f t="shared" si="15"/>
        <v>10</v>
      </c>
      <c r="E163" s="6" t="str">
        <f t="shared" si="16"/>
        <v>0862</v>
      </c>
      <c r="F163" s="6" t="str">
        <f t="shared" si="17"/>
        <v>0029</v>
      </c>
      <c r="G163" s="5" t="str">
        <f t="shared" si="18"/>
        <v>1008620029</v>
      </c>
      <c r="H163" s="1" t="s">
        <v>2</v>
      </c>
      <c r="I163" s="2" t="str">
        <f t="shared" si="19"/>
        <v>1008620029</v>
      </c>
      <c r="J163" s="1" t="s">
        <v>12</v>
      </c>
      <c r="K163" s="2" t="str">
        <f t="shared" si="20"/>
        <v>M-862-29</v>
      </c>
      <c r="L163" s="1" t="s">
        <v>5</v>
      </c>
      <c r="M163" s="3" t="str">
        <f t="shared" si="21"/>
        <v>NoV.retrieve("http://nycprop.nyc.gov/nycproperty/StatementSearch?bbl=%s&amp;stmtDate=20160115&amp;stmtType=NPV"%('1008620029'), "%s_NOV-2016.pdf"%('M-862-29'))</v>
      </c>
    </row>
    <row r="164" spans="1:13" x14ac:dyDescent="0.25">
      <c r="A164" s="4" t="s">
        <v>8</v>
      </c>
      <c r="B164" s="4">
        <v>879</v>
      </c>
      <c r="C164" s="4">
        <v>81</v>
      </c>
      <c r="D164" s="5" t="str">
        <f t="shared" si="15"/>
        <v>10</v>
      </c>
      <c r="E164" s="6" t="str">
        <f t="shared" si="16"/>
        <v>0879</v>
      </c>
      <c r="F164" s="6" t="str">
        <f t="shared" si="17"/>
        <v>0081</v>
      </c>
      <c r="G164" s="5" t="str">
        <f t="shared" si="18"/>
        <v>1008790081</v>
      </c>
      <c r="H164" s="1" t="s">
        <v>2</v>
      </c>
      <c r="I164" s="2" t="str">
        <f t="shared" si="19"/>
        <v>1008790081</v>
      </c>
      <c r="J164" s="1" t="s">
        <v>12</v>
      </c>
      <c r="K164" s="2" t="str">
        <f t="shared" si="20"/>
        <v>M-879-81</v>
      </c>
      <c r="L164" s="1" t="s">
        <v>5</v>
      </c>
      <c r="M164" s="3" t="str">
        <f t="shared" si="21"/>
        <v>NoV.retrieve("http://nycprop.nyc.gov/nycproperty/StatementSearch?bbl=%s&amp;stmtDate=20160115&amp;stmtType=NPV"%('1008790081'), "%s_NOV-2016.pdf"%('M-879-81'))</v>
      </c>
    </row>
    <row r="165" spans="1:13" x14ac:dyDescent="0.25">
      <c r="A165" s="4" t="s">
        <v>8</v>
      </c>
      <c r="B165" s="4">
        <v>886</v>
      </c>
      <c r="C165" s="4">
        <v>21</v>
      </c>
      <c r="D165" s="5" t="str">
        <f t="shared" si="15"/>
        <v>10</v>
      </c>
      <c r="E165" s="6" t="str">
        <f t="shared" si="16"/>
        <v>0886</v>
      </c>
      <c r="F165" s="6" t="str">
        <f t="shared" si="17"/>
        <v>0021</v>
      </c>
      <c r="G165" s="5" t="str">
        <f t="shared" si="18"/>
        <v>1008860021</v>
      </c>
      <c r="H165" s="1" t="s">
        <v>2</v>
      </c>
      <c r="I165" s="2" t="str">
        <f t="shared" si="19"/>
        <v>1008860021</v>
      </c>
      <c r="J165" s="1" t="s">
        <v>12</v>
      </c>
      <c r="K165" s="2" t="str">
        <f t="shared" si="20"/>
        <v>M-886-21</v>
      </c>
      <c r="L165" s="1" t="s">
        <v>5</v>
      </c>
      <c r="M165" s="3" t="str">
        <f t="shared" si="21"/>
        <v>NoV.retrieve("http://nycprop.nyc.gov/nycproperty/StatementSearch?bbl=%s&amp;stmtDate=20160115&amp;stmtType=NPV"%('1008860021'), "%s_NOV-2016.pdf"%('M-886-21'))</v>
      </c>
    </row>
    <row r="166" spans="1:13" x14ac:dyDescent="0.25">
      <c r="A166" s="4" t="s">
        <v>8</v>
      </c>
      <c r="B166" s="4">
        <v>895</v>
      </c>
      <c r="C166" s="4">
        <v>45</v>
      </c>
      <c r="D166" s="5" t="str">
        <f t="shared" si="15"/>
        <v>10</v>
      </c>
      <c r="E166" s="6" t="str">
        <f t="shared" si="16"/>
        <v>0895</v>
      </c>
      <c r="F166" s="6" t="str">
        <f t="shared" si="17"/>
        <v>0045</v>
      </c>
      <c r="G166" s="5" t="str">
        <f t="shared" si="18"/>
        <v>1008950045</v>
      </c>
      <c r="H166" s="1" t="s">
        <v>2</v>
      </c>
      <c r="I166" s="2" t="str">
        <f t="shared" si="19"/>
        <v>1008950045</v>
      </c>
      <c r="J166" s="1" t="s">
        <v>12</v>
      </c>
      <c r="K166" s="2" t="str">
        <f t="shared" si="20"/>
        <v>M-895-45</v>
      </c>
      <c r="L166" s="1" t="s">
        <v>5</v>
      </c>
      <c r="M166" s="3" t="str">
        <f t="shared" si="21"/>
        <v>NoV.retrieve("http://nycprop.nyc.gov/nycproperty/StatementSearch?bbl=%s&amp;stmtDate=20160115&amp;stmtType=NPV"%('1008950045'), "%s_NOV-2016.pdf"%('M-895-45'))</v>
      </c>
    </row>
    <row r="167" spans="1:13" x14ac:dyDescent="0.25">
      <c r="A167" s="4" t="s">
        <v>8</v>
      </c>
      <c r="B167" s="4">
        <v>993</v>
      </c>
      <c r="C167" s="4">
        <v>11</v>
      </c>
      <c r="D167" s="5" t="str">
        <f t="shared" si="15"/>
        <v>10</v>
      </c>
      <c r="E167" s="6" t="str">
        <f t="shared" si="16"/>
        <v>0993</v>
      </c>
      <c r="F167" s="6" t="str">
        <f t="shared" si="17"/>
        <v>0011</v>
      </c>
      <c r="G167" s="5" t="str">
        <f t="shared" si="18"/>
        <v>1009930011</v>
      </c>
      <c r="H167" s="1" t="s">
        <v>2</v>
      </c>
      <c r="I167" s="2" t="str">
        <f t="shared" si="19"/>
        <v>1009930011</v>
      </c>
      <c r="J167" s="1" t="s">
        <v>12</v>
      </c>
      <c r="K167" s="2" t="str">
        <f t="shared" si="20"/>
        <v>M-993-11</v>
      </c>
      <c r="L167" s="1" t="s">
        <v>5</v>
      </c>
      <c r="M167" s="3" t="str">
        <f t="shared" si="21"/>
        <v>NoV.retrieve("http://nycprop.nyc.gov/nycproperty/StatementSearch?bbl=%s&amp;stmtDate=20160115&amp;stmtType=NPV"%('1009930011'), "%s_NOV-2016.pdf"%('M-993-11'))</v>
      </c>
    </row>
    <row r="168" spans="1:13" x14ac:dyDescent="0.25">
      <c r="A168" s="4" t="s">
        <v>8</v>
      </c>
      <c r="B168" s="4">
        <v>996</v>
      </c>
      <c r="C168" s="4">
        <v>1</v>
      </c>
      <c r="D168" s="5" t="str">
        <f t="shared" si="15"/>
        <v>10</v>
      </c>
      <c r="E168" s="6" t="str">
        <f t="shared" si="16"/>
        <v>0996</v>
      </c>
      <c r="F168" s="6" t="str">
        <f t="shared" si="17"/>
        <v>0001</v>
      </c>
      <c r="G168" s="5" t="str">
        <f t="shared" si="18"/>
        <v>1009960001</v>
      </c>
      <c r="H168" s="1" t="s">
        <v>2</v>
      </c>
      <c r="I168" s="2" t="str">
        <f t="shared" si="19"/>
        <v>1009960001</v>
      </c>
      <c r="J168" s="1" t="s">
        <v>12</v>
      </c>
      <c r="K168" s="2" t="str">
        <f t="shared" si="20"/>
        <v>M-996-1</v>
      </c>
      <c r="L168" s="1" t="s">
        <v>5</v>
      </c>
      <c r="M168" s="3" t="str">
        <f t="shared" si="21"/>
        <v>NoV.retrieve("http://nycprop.nyc.gov/nycproperty/StatementSearch?bbl=%s&amp;stmtDate=20160115&amp;stmtType=NPV"%('1009960001'), "%s_NOV-2016.pdf"%('M-996-1'))</v>
      </c>
    </row>
    <row r="169" spans="1:13" x14ac:dyDescent="0.25">
      <c r="A169" s="4" t="s">
        <v>8</v>
      </c>
      <c r="B169" s="4">
        <v>998</v>
      </c>
      <c r="C169" s="4">
        <v>1005</v>
      </c>
      <c r="D169" s="5" t="str">
        <f t="shared" si="15"/>
        <v>10</v>
      </c>
      <c r="E169" s="6" t="str">
        <f t="shared" si="16"/>
        <v>0998</v>
      </c>
      <c r="F169" s="6">
        <f t="shared" si="17"/>
        <v>1005</v>
      </c>
      <c r="G169" s="5" t="str">
        <f t="shared" si="18"/>
        <v>1009981005</v>
      </c>
      <c r="H169" s="1" t="s">
        <v>2</v>
      </c>
      <c r="I169" s="2" t="str">
        <f t="shared" si="19"/>
        <v>1009981005</v>
      </c>
      <c r="J169" s="1" t="s">
        <v>12</v>
      </c>
      <c r="K169" s="2" t="str">
        <f t="shared" si="20"/>
        <v>M-998-1005</v>
      </c>
      <c r="L169" s="1" t="s">
        <v>5</v>
      </c>
      <c r="M169" s="3" t="str">
        <f t="shared" si="21"/>
        <v>NoV.retrieve("http://nycprop.nyc.gov/nycproperty/StatementSearch?bbl=%s&amp;stmtDate=20160115&amp;stmtType=NPV"%('1009981005'), "%s_NOV-2016.pdf"%('M-998-1005'))</v>
      </c>
    </row>
    <row r="170" spans="1:13" x14ac:dyDescent="0.25">
      <c r="A170" s="4" t="s">
        <v>8</v>
      </c>
      <c r="B170" s="4">
        <v>999</v>
      </c>
      <c r="C170" s="4">
        <v>1</v>
      </c>
      <c r="D170" s="5" t="str">
        <f t="shared" si="15"/>
        <v>10</v>
      </c>
      <c r="E170" s="6" t="str">
        <f t="shared" si="16"/>
        <v>0999</v>
      </c>
      <c r="F170" s="6" t="str">
        <f t="shared" si="17"/>
        <v>0001</v>
      </c>
      <c r="G170" s="5" t="str">
        <f t="shared" si="18"/>
        <v>1009990001</v>
      </c>
      <c r="H170" s="1" t="s">
        <v>2</v>
      </c>
      <c r="I170" s="2" t="str">
        <f t="shared" si="19"/>
        <v>1009990001</v>
      </c>
      <c r="J170" s="1" t="s">
        <v>12</v>
      </c>
      <c r="K170" s="2" t="str">
        <f t="shared" si="20"/>
        <v>M-999-1</v>
      </c>
      <c r="L170" s="1" t="s">
        <v>5</v>
      </c>
      <c r="M170" s="3" t="str">
        <f t="shared" si="21"/>
        <v>NoV.retrieve("http://nycprop.nyc.gov/nycproperty/StatementSearch?bbl=%s&amp;stmtDate=20160115&amp;stmtType=NPV"%('1009990001'), "%s_NOV-2016.pdf"%('M-999-1'))</v>
      </c>
    </row>
    <row r="171" spans="1:13" x14ac:dyDescent="0.25">
      <c r="A171" s="4" t="s">
        <v>8</v>
      </c>
      <c r="B171" s="4">
        <v>999</v>
      </c>
      <c r="C171" s="4">
        <v>29</v>
      </c>
      <c r="D171" s="5" t="str">
        <f t="shared" si="15"/>
        <v>10</v>
      </c>
      <c r="E171" s="6" t="str">
        <f t="shared" si="16"/>
        <v>0999</v>
      </c>
      <c r="F171" s="6" t="str">
        <f t="shared" si="17"/>
        <v>0029</v>
      </c>
      <c r="G171" s="5" t="str">
        <f t="shared" si="18"/>
        <v>1009990029</v>
      </c>
      <c r="H171" s="1" t="s">
        <v>2</v>
      </c>
      <c r="I171" s="2" t="str">
        <f t="shared" si="19"/>
        <v>1009990029</v>
      </c>
      <c r="J171" s="1" t="s">
        <v>12</v>
      </c>
      <c r="K171" s="2" t="str">
        <f t="shared" si="20"/>
        <v>M-999-29</v>
      </c>
      <c r="L171" s="1" t="s">
        <v>5</v>
      </c>
      <c r="M171" s="3" t="str">
        <f t="shared" si="21"/>
        <v>NoV.retrieve("http://nycprop.nyc.gov/nycproperty/StatementSearch?bbl=%s&amp;stmtDate=20160115&amp;stmtType=NPV"%('1009990029'), "%s_NOV-2016.pdf"%('M-999-29'))</v>
      </c>
    </row>
    <row r="172" spans="1:13" x14ac:dyDescent="0.25">
      <c r="A172" s="4" t="s">
        <v>8</v>
      </c>
      <c r="B172" s="4">
        <v>1000</v>
      </c>
      <c r="C172" s="4">
        <v>61</v>
      </c>
      <c r="D172" s="5" t="str">
        <f t="shared" si="15"/>
        <v>10</v>
      </c>
      <c r="E172" s="6">
        <f t="shared" si="16"/>
        <v>1000</v>
      </c>
      <c r="F172" s="6" t="str">
        <f t="shared" si="17"/>
        <v>0061</v>
      </c>
      <c r="G172" s="5" t="str">
        <f t="shared" si="18"/>
        <v>1010000061</v>
      </c>
      <c r="H172" s="1" t="s">
        <v>2</v>
      </c>
      <c r="I172" s="2" t="str">
        <f t="shared" si="19"/>
        <v>1010000061</v>
      </c>
      <c r="J172" s="1" t="s">
        <v>12</v>
      </c>
      <c r="K172" s="2" t="str">
        <f t="shared" si="20"/>
        <v>M-1000-61</v>
      </c>
      <c r="L172" s="1" t="s">
        <v>5</v>
      </c>
      <c r="M172" s="3" t="str">
        <f t="shared" si="21"/>
        <v>NoV.retrieve("http://nycprop.nyc.gov/nycproperty/StatementSearch?bbl=%s&amp;stmtDate=20160115&amp;stmtType=NPV"%('1010000061'), "%s_NOV-2016.pdf"%('M-1000-61'))</v>
      </c>
    </row>
    <row r="173" spans="1:13" x14ac:dyDescent="0.25">
      <c r="A173" s="4" t="s">
        <v>8</v>
      </c>
      <c r="B173" s="4">
        <v>1004</v>
      </c>
      <c r="C173" s="4">
        <v>29</v>
      </c>
      <c r="D173" s="5" t="str">
        <f t="shared" si="15"/>
        <v>10</v>
      </c>
      <c r="E173" s="6">
        <f t="shared" si="16"/>
        <v>1004</v>
      </c>
      <c r="F173" s="6" t="str">
        <f t="shared" si="17"/>
        <v>0029</v>
      </c>
      <c r="G173" s="5" t="str">
        <f t="shared" si="18"/>
        <v>1010040029</v>
      </c>
      <c r="H173" s="1" t="s">
        <v>2</v>
      </c>
      <c r="I173" s="2" t="str">
        <f t="shared" si="19"/>
        <v>1010040029</v>
      </c>
      <c r="J173" s="1" t="s">
        <v>12</v>
      </c>
      <c r="K173" s="2" t="str">
        <f t="shared" si="20"/>
        <v>M-1004-29</v>
      </c>
      <c r="L173" s="1" t="s">
        <v>5</v>
      </c>
      <c r="M173" s="3" t="str">
        <f t="shared" si="21"/>
        <v>NoV.retrieve("http://nycprop.nyc.gov/nycproperty/StatementSearch?bbl=%s&amp;stmtDate=20160115&amp;stmtType=NPV"%('1010040029'), "%s_NOV-2016.pdf"%('M-1004-29'))</v>
      </c>
    </row>
    <row r="174" spans="1:13" x14ac:dyDescent="0.25">
      <c r="A174" s="4" t="s">
        <v>8</v>
      </c>
      <c r="B174" s="4">
        <v>1008</v>
      </c>
      <c r="C174" s="4">
        <v>19</v>
      </c>
      <c r="D174" s="5" t="str">
        <f t="shared" si="15"/>
        <v>10</v>
      </c>
      <c r="E174" s="6">
        <f t="shared" si="16"/>
        <v>1008</v>
      </c>
      <c r="F174" s="6" t="str">
        <f t="shared" si="17"/>
        <v>0019</v>
      </c>
      <c r="G174" s="5" t="str">
        <f t="shared" si="18"/>
        <v>1010080019</v>
      </c>
      <c r="H174" s="1" t="s">
        <v>2</v>
      </c>
      <c r="I174" s="2" t="str">
        <f t="shared" si="19"/>
        <v>1010080019</v>
      </c>
      <c r="J174" s="1" t="s">
        <v>12</v>
      </c>
      <c r="K174" s="2" t="str">
        <f t="shared" si="20"/>
        <v>M-1008-19</v>
      </c>
      <c r="L174" s="1" t="s">
        <v>5</v>
      </c>
      <c r="M174" s="3" t="str">
        <f t="shared" si="21"/>
        <v>NoV.retrieve("http://nycprop.nyc.gov/nycproperty/StatementSearch?bbl=%s&amp;stmtDate=20160115&amp;stmtType=NPV"%('1010080019'), "%s_NOV-2016.pdf"%('M-1008-19'))</v>
      </c>
    </row>
    <row r="175" spans="1:13" x14ac:dyDescent="0.25">
      <c r="A175" s="4" t="s">
        <v>8</v>
      </c>
      <c r="B175" s="4">
        <v>1009</v>
      </c>
      <c r="C175" s="4">
        <v>44</v>
      </c>
      <c r="D175" s="5" t="str">
        <f t="shared" si="15"/>
        <v>10</v>
      </c>
      <c r="E175" s="6">
        <f t="shared" si="16"/>
        <v>1009</v>
      </c>
      <c r="F175" s="6" t="str">
        <f t="shared" si="17"/>
        <v>0044</v>
      </c>
      <c r="G175" s="5" t="str">
        <f t="shared" si="18"/>
        <v>1010090044</v>
      </c>
      <c r="H175" s="1" t="s">
        <v>2</v>
      </c>
      <c r="I175" s="2" t="str">
        <f t="shared" si="19"/>
        <v>1010090044</v>
      </c>
      <c r="J175" s="1" t="s">
        <v>12</v>
      </c>
      <c r="K175" s="2" t="str">
        <f t="shared" si="20"/>
        <v>M-1009-44</v>
      </c>
      <c r="L175" s="1" t="s">
        <v>5</v>
      </c>
      <c r="M175" s="3" t="str">
        <f t="shared" si="21"/>
        <v>NoV.retrieve("http://nycprop.nyc.gov/nycproperty/StatementSearch?bbl=%s&amp;stmtDate=20160115&amp;stmtType=NPV"%('1010090044'), "%s_NOV-2016.pdf"%('M-1009-44'))</v>
      </c>
    </row>
    <row r="176" spans="1:13" x14ac:dyDescent="0.25">
      <c r="A176" s="4" t="s">
        <v>8</v>
      </c>
      <c r="B176" s="4">
        <v>1009</v>
      </c>
      <c r="C176" s="4">
        <v>1001</v>
      </c>
      <c r="D176" s="5" t="str">
        <f t="shared" si="15"/>
        <v>10</v>
      </c>
      <c r="E176" s="6">
        <f t="shared" si="16"/>
        <v>1009</v>
      </c>
      <c r="F176" s="6">
        <f t="shared" si="17"/>
        <v>1001</v>
      </c>
      <c r="G176" s="5" t="str">
        <f t="shared" si="18"/>
        <v>1010091001</v>
      </c>
      <c r="H176" s="1" t="s">
        <v>2</v>
      </c>
      <c r="I176" s="2" t="str">
        <f t="shared" si="19"/>
        <v>1010091001</v>
      </c>
      <c r="J176" s="1" t="s">
        <v>12</v>
      </c>
      <c r="K176" s="2" t="str">
        <f t="shared" si="20"/>
        <v>M-1009-1001</v>
      </c>
      <c r="L176" s="1" t="s">
        <v>5</v>
      </c>
      <c r="M176" s="3" t="str">
        <f t="shared" si="21"/>
        <v>NoV.retrieve("http://nycprop.nyc.gov/nycproperty/StatementSearch?bbl=%s&amp;stmtDate=20160115&amp;stmtType=NPV"%('1010091001'), "%s_NOV-2016.pdf"%('M-1009-1001'))</v>
      </c>
    </row>
    <row r="177" spans="1:13" x14ac:dyDescent="0.25">
      <c r="A177" s="4" t="s">
        <v>8</v>
      </c>
      <c r="B177" s="4">
        <v>1012</v>
      </c>
      <c r="C177" s="4">
        <v>15</v>
      </c>
      <c r="D177" s="5" t="str">
        <f t="shared" si="15"/>
        <v>10</v>
      </c>
      <c r="E177" s="6">
        <f t="shared" si="16"/>
        <v>1012</v>
      </c>
      <c r="F177" s="6" t="str">
        <f t="shared" si="17"/>
        <v>0015</v>
      </c>
      <c r="G177" s="5" t="str">
        <f t="shared" si="18"/>
        <v>1010120015</v>
      </c>
      <c r="H177" s="1" t="s">
        <v>2</v>
      </c>
      <c r="I177" s="2" t="str">
        <f t="shared" si="19"/>
        <v>1010120015</v>
      </c>
      <c r="J177" s="1" t="s">
        <v>12</v>
      </c>
      <c r="K177" s="2" t="str">
        <f t="shared" si="20"/>
        <v>M-1012-15</v>
      </c>
      <c r="L177" s="1" t="s">
        <v>5</v>
      </c>
      <c r="M177" s="3" t="str">
        <f t="shared" si="21"/>
        <v>NoV.retrieve("http://nycprop.nyc.gov/nycproperty/StatementSearch?bbl=%s&amp;stmtDate=20160115&amp;stmtType=NPV"%('1010120015'), "%s_NOV-2016.pdf"%('M-1012-15'))</v>
      </c>
    </row>
    <row r="178" spans="1:13" x14ac:dyDescent="0.25">
      <c r="A178" s="4" t="s">
        <v>8</v>
      </c>
      <c r="B178" s="4">
        <v>1012</v>
      </c>
      <c r="C178" s="4">
        <v>36</v>
      </c>
      <c r="D178" s="5" t="str">
        <f t="shared" si="15"/>
        <v>10</v>
      </c>
      <c r="E178" s="6">
        <f t="shared" si="16"/>
        <v>1012</v>
      </c>
      <c r="F178" s="6" t="str">
        <f t="shared" si="17"/>
        <v>0036</v>
      </c>
      <c r="G178" s="5" t="str">
        <f t="shared" si="18"/>
        <v>1010120036</v>
      </c>
      <c r="H178" s="1" t="s">
        <v>2</v>
      </c>
      <c r="I178" s="2" t="str">
        <f t="shared" si="19"/>
        <v>1010120036</v>
      </c>
      <c r="J178" s="1" t="s">
        <v>12</v>
      </c>
      <c r="K178" s="2" t="str">
        <f t="shared" si="20"/>
        <v>M-1012-36</v>
      </c>
      <c r="L178" s="1" t="s">
        <v>5</v>
      </c>
      <c r="M178" s="3" t="str">
        <f t="shared" si="21"/>
        <v>NoV.retrieve("http://nycprop.nyc.gov/nycproperty/StatementSearch?bbl=%s&amp;stmtDate=20160115&amp;stmtType=NPV"%('1010120036'), "%s_NOV-2016.pdf"%('M-1012-36'))</v>
      </c>
    </row>
    <row r="179" spans="1:13" x14ac:dyDescent="0.25">
      <c r="A179" s="4" t="s">
        <v>8</v>
      </c>
      <c r="B179" s="4">
        <v>1013</v>
      </c>
      <c r="C179" s="4">
        <v>29</v>
      </c>
      <c r="D179" s="5" t="str">
        <f t="shared" si="15"/>
        <v>10</v>
      </c>
      <c r="E179" s="6">
        <f t="shared" si="16"/>
        <v>1013</v>
      </c>
      <c r="F179" s="6" t="str">
        <f t="shared" si="17"/>
        <v>0029</v>
      </c>
      <c r="G179" s="5" t="str">
        <f t="shared" si="18"/>
        <v>1010130029</v>
      </c>
      <c r="H179" s="1" t="s">
        <v>2</v>
      </c>
      <c r="I179" s="2" t="str">
        <f t="shared" si="19"/>
        <v>1010130029</v>
      </c>
      <c r="J179" s="1" t="s">
        <v>12</v>
      </c>
      <c r="K179" s="2" t="str">
        <f t="shared" si="20"/>
        <v>M-1013-29</v>
      </c>
      <c r="L179" s="1" t="s">
        <v>5</v>
      </c>
      <c r="M179" s="3" t="str">
        <f t="shared" si="21"/>
        <v>NoV.retrieve("http://nycprop.nyc.gov/nycproperty/StatementSearch?bbl=%s&amp;stmtDate=20160115&amp;stmtType=NPV"%('1010130029'), "%s_NOV-2016.pdf"%('M-1013-29'))</v>
      </c>
    </row>
    <row r="180" spans="1:13" x14ac:dyDescent="0.25">
      <c r="A180" s="4" t="s">
        <v>8</v>
      </c>
      <c r="B180" s="4">
        <v>1016</v>
      </c>
      <c r="C180" s="4">
        <v>36</v>
      </c>
      <c r="D180" s="5" t="str">
        <f t="shared" si="15"/>
        <v>10</v>
      </c>
      <c r="E180" s="6">
        <f t="shared" si="16"/>
        <v>1016</v>
      </c>
      <c r="F180" s="6" t="str">
        <f t="shared" si="17"/>
        <v>0036</v>
      </c>
      <c r="G180" s="5" t="str">
        <f t="shared" si="18"/>
        <v>1010160036</v>
      </c>
      <c r="H180" s="1" t="s">
        <v>2</v>
      </c>
      <c r="I180" s="2" t="str">
        <f t="shared" si="19"/>
        <v>1010160036</v>
      </c>
      <c r="J180" s="1" t="s">
        <v>12</v>
      </c>
      <c r="K180" s="2" t="str">
        <f t="shared" si="20"/>
        <v>M-1016-36</v>
      </c>
      <c r="L180" s="1" t="s">
        <v>5</v>
      </c>
      <c r="M180" s="3" t="str">
        <f t="shared" si="21"/>
        <v>NoV.retrieve("http://nycprop.nyc.gov/nycproperty/StatementSearch?bbl=%s&amp;stmtDate=20160115&amp;stmtType=NPV"%('1010160036'), "%s_NOV-2016.pdf"%('M-1016-36'))</v>
      </c>
    </row>
    <row r="181" spans="1:13" x14ac:dyDescent="0.25">
      <c r="A181" s="4" t="s">
        <v>8</v>
      </c>
      <c r="B181" s="4">
        <v>1020</v>
      </c>
      <c r="C181" s="4">
        <v>46</v>
      </c>
      <c r="D181" s="5" t="str">
        <f t="shared" si="15"/>
        <v>10</v>
      </c>
      <c r="E181" s="6">
        <f t="shared" si="16"/>
        <v>1020</v>
      </c>
      <c r="F181" s="6" t="str">
        <f t="shared" si="17"/>
        <v>0046</v>
      </c>
      <c r="G181" s="5" t="str">
        <f t="shared" si="18"/>
        <v>1010200046</v>
      </c>
      <c r="H181" s="1" t="s">
        <v>2</v>
      </c>
      <c r="I181" s="2" t="str">
        <f t="shared" si="19"/>
        <v>1010200046</v>
      </c>
      <c r="J181" s="1" t="s">
        <v>12</v>
      </c>
      <c r="K181" s="2" t="str">
        <f t="shared" si="20"/>
        <v>M-1020-46</v>
      </c>
      <c r="L181" s="1" t="s">
        <v>5</v>
      </c>
      <c r="M181" s="3" t="str">
        <f t="shared" si="21"/>
        <v>NoV.retrieve("http://nycprop.nyc.gov/nycproperty/StatementSearch?bbl=%s&amp;stmtDate=20160115&amp;stmtType=NPV"%('1010200046'), "%s_NOV-2016.pdf"%('M-1020-46'))</v>
      </c>
    </row>
    <row r="182" spans="1:13" x14ac:dyDescent="0.25">
      <c r="A182" s="4" t="s">
        <v>8</v>
      </c>
      <c r="B182" s="4">
        <v>1024</v>
      </c>
      <c r="C182" s="4">
        <v>38</v>
      </c>
      <c r="D182" s="5" t="str">
        <f t="shared" si="15"/>
        <v>10</v>
      </c>
      <c r="E182" s="6">
        <f t="shared" si="16"/>
        <v>1024</v>
      </c>
      <c r="F182" s="6" t="str">
        <f t="shared" si="17"/>
        <v>0038</v>
      </c>
      <c r="G182" s="5" t="str">
        <f t="shared" si="18"/>
        <v>1010240038</v>
      </c>
      <c r="H182" s="1" t="s">
        <v>2</v>
      </c>
      <c r="I182" s="2" t="str">
        <f t="shared" si="19"/>
        <v>1010240038</v>
      </c>
      <c r="J182" s="1" t="s">
        <v>12</v>
      </c>
      <c r="K182" s="2" t="str">
        <f t="shared" si="20"/>
        <v>M-1024-38</v>
      </c>
      <c r="L182" s="1" t="s">
        <v>5</v>
      </c>
      <c r="M182" s="3" t="str">
        <f t="shared" si="21"/>
        <v>NoV.retrieve("http://nycprop.nyc.gov/nycproperty/StatementSearch?bbl=%s&amp;stmtDate=20160115&amp;stmtType=NPV"%('1010240038'), "%s_NOV-2016.pdf"%('M-1024-38'))</v>
      </c>
    </row>
    <row r="183" spans="1:13" x14ac:dyDescent="0.25">
      <c r="A183" s="4" t="s">
        <v>8</v>
      </c>
      <c r="B183" s="4">
        <v>1027</v>
      </c>
      <c r="C183" s="4">
        <v>1502</v>
      </c>
      <c r="D183" s="5" t="str">
        <f t="shared" si="15"/>
        <v>10</v>
      </c>
      <c r="E183" s="6">
        <f t="shared" si="16"/>
        <v>1027</v>
      </c>
      <c r="F183" s="6">
        <f t="shared" si="17"/>
        <v>1502</v>
      </c>
      <c r="G183" s="5" t="str">
        <f t="shared" si="18"/>
        <v>1010271502</v>
      </c>
      <c r="H183" s="1" t="s">
        <v>2</v>
      </c>
      <c r="I183" s="2" t="str">
        <f t="shared" si="19"/>
        <v>1010271502</v>
      </c>
      <c r="J183" s="1" t="s">
        <v>12</v>
      </c>
      <c r="K183" s="2" t="str">
        <f t="shared" si="20"/>
        <v>M-1027-1502</v>
      </c>
      <c r="L183" s="1" t="s">
        <v>5</v>
      </c>
      <c r="M183" s="3" t="str">
        <f t="shared" si="21"/>
        <v>NoV.retrieve("http://nycprop.nyc.gov/nycproperty/StatementSearch?bbl=%s&amp;stmtDate=20160115&amp;stmtType=NPV"%('1010271502'), "%s_NOV-2016.pdf"%('M-1027-1502'))</v>
      </c>
    </row>
    <row r="184" spans="1:13" x14ac:dyDescent="0.25">
      <c r="A184" s="4" t="s">
        <v>8</v>
      </c>
      <c r="B184" s="4">
        <v>1028</v>
      </c>
      <c r="C184" s="4">
        <v>56</v>
      </c>
      <c r="D184" s="5" t="str">
        <f t="shared" si="15"/>
        <v>10</v>
      </c>
      <c r="E184" s="6">
        <f t="shared" si="16"/>
        <v>1028</v>
      </c>
      <c r="F184" s="6" t="str">
        <f t="shared" si="17"/>
        <v>0056</v>
      </c>
      <c r="G184" s="5" t="str">
        <f t="shared" si="18"/>
        <v>1010280056</v>
      </c>
      <c r="H184" s="1" t="s">
        <v>2</v>
      </c>
      <c r="I184" s="2" t="str">
        <f t="shared" si="19"/>
        <v>1010280056</v>
      </c>
      <c r="J184" s="1" t="s">
        <v>12</v>
      </c>
      <c r="K184" s="2" t="str">
        <f t="shared" si="20"/>
        <v>M-1028-56</v>
      </c>
      <c r="L184" s="1" t="s">
        <v>5</v>
      </c>
      <c r="M184" s="3" t="str">
        <f t="shared" si="21"/>
        <v>NoV.retrieve("http://nycprop.nyc.gov/nycproperty/StatementSearch?bbl=%s&amp;stmtDate=20160115&amp;stmtType=NPV"%('1010280056'), "%s_NOV-2016.pdf"%('M-1028-56'))</v>
      </c>
    </row>
    <row r="185" spans="1:13" x14ac:dyDescent="0.25">
      <c r="A185" s="4" t="s">
        <v>8</v>
      </c>
      <c r="B185" s="4">
        <v>1029</v>
      </c>
      <c r="C185" s="4">
        <v>1001</v>
      </c>
      <c r="D185" s="5" t="str">
        <f t="shared" si="15"/>
        <v>10</v>
      </c>
      <c r="E185" s="6">
        <f t="shared" si="16"/>
        <v>1029</v>
      </c>
      <c r="F185" s="6">
        <f t="shared" si="17"/>
        <v>1001</v>
      </c>
      <c r="G185" s="5" t="str">
        <f t="shared" si="18"/>
        <v>1010291001</v>
      </c>
      <c r="H185" s="1" t="s">
        <v>2</v>
      </c>
      <c r="I185" s="2" t="str">
        <f t="shared" si="19"/>
        <v>1010291001</v>
      </c>
      <c r="J185" s="1" t="s">
        <v>12</v>
      </c>
      <c r="K185" s="2" t="str">
        <f t="shared" si="20"/>
        <v>M-1029-1001</v>
      </c>
      <c r="L185" s="1" t="s">
        <v>5</v>
      </c>
      <c r="M185" s="3" t="str">
        <f t="shared" si="21"/>
        <v>NoV.retrieve("http://nycprop.nyc.gov/nycproperty/StatementSearch?bbl=%s&amp;stmtDate=20160115&amp;stmtType=NPV"%('1010291001'), "%s_NOV-2016.pdf"%('M-1029-1001'))</v>
      </c>
    </row>
    <row r="186" spans="1:13" x14ac:dyDescent="0.25">
      <c r="A186" s="4" t="s">
        <v>8</v>
      </c>
      <c r="B186" s="4">
        <v>1029</v>
      </c>
      <c r="C186" s="4">
        <v>1002</v>
      </c>
      <c r="D186" s="5" t="str">
        <f t="shared" si="15"/>
        <v>10</v>
      </c>
      <c r="E186" s="6">
        <f t="shared" si="16"/>
        <v>1029</v>
      </c>
      <c r="F186" s="6">
        <f t="shared" si="17"/>
        <v>1002</v>
      </c>
      <c r="G186" s="5" t="str">
        <f t="shared" si="18"/>
        <v>1010291002</v>
      </c>
      <c r="H186" s="1" t="s">
        <v>2</v>
      </c>
      <c r="I186" s="2" t="str">
        <f t="shared" si="19"/>
        <v>1010291002</v>
      </c>
      <c r="J186" s="1" t="s">
        <v>12</v>
      </c>
      <c r="K186" s="2" t="str">
        <f t="shared" si="20"/>
        <v>M-1029-1002</v>
      </c>
      <c r="L186" s="1" t="s">
        <v>5</v>
      </c>
      <c r="M186" s="3" t="str">
        <f t="shared" si="21"/>
        <v>NoV.retrieve("http://nycprop.nyc.gov/nycproperty/StatementSearch?bbl=%s&amp;stmtDate=20160115&amp;stmtType=NPV"%('1010291002'), "%s_NOV-2016.pdf"%('M-1029-1002'))</v>
      </c>
    </row>
    <row r="187" spans="1:13" x14ac:dyDescent="0.25">
      <c r="A187" s="4" t="s">
        <v>8</v>
      </c>
      <c r="B187" s="4">
        <v>1029</v>
      </c>
      <c r="C187" s="4">
        <v>1003</v>
      </c>
      <c r="D187" s="5" t="str">
        <f t="shared" si="15"/>
        <v>10</v>
      </c>
      <c r="E187" s="6">
        <f t="shared" si="16"/>
        <v>1029</v>
      </c>
      <c r="F187" s="6">
        <f t="shared" si="17"/>
        <v>1003</v>
      </c>
      <c r="G187" s="5" t="str">
        <f t="shared" si="18"/>
        <v>1010291003</v>
      </c>
      <c r="H187" s="1" t="s">
        <v>2</v>
      </c>
      <c r="I187" s="2" t="str">
        <f t="shared" si="19"/>
        <v>1010291003</v>
      </c>
      <c r="J187" s="1" t="s">
        <v>12</v>
      </c>
      <c r="K187" s="2" t="str">
        <f t="shared" si="20"/>
        <v>M-1029-1003</v>
      </c>
      <c r="L187" s="1" t="s">
        <v>5</v>
      </c>
      <c r="M187" s="3" t="str">
        <f t="shared" si="21"/>
        <v>NoV.retrieve("http://nycprop.nyc.gov/nycproperty/StatementSearch?bbl=%s&amp;stmtDate=20160115&amp;stmtType=NPV"%('1010291003'), "%s_NOV-2016.pdf"%('M-1029-1003'))</v>
      </c>
    </row>
    <row r="188" spans="1:13" x14ac:dyDescent="0.25">
      <c r="A188" s="4" t="s">
        <v>8</v>
      </c>
      <c r="B188" s="4">
        <v>1029</v>
      </c>
      <c r="C188" s="4">
        <v>1004</v>
      </c>
      <c r="D188" s="5" t="str">
        <f t="shared" si="15"/>
        <v>10</v>
      </c>
      <c r="E188" s="6">
        <f t="shared" si="16"/>
        <v>1029</v>
      </c>
      <c r="F188" s="6">
        <f t="shared" si="17"/>
        <v>1004</v>
      </c>
      <c r="G188" s="5" t="str">
        <f t="shared" si="18"/>
        <v>1010291004</v>
      </c>
      <c r="H188" s="1" t="s">
        <v>2</v>
      </c>
      <c r="I188" s="2" t="str">
        <f t="shared" si="19"/>
        <v>1010291004</v>
      </c>
      <c r="J188" s="1" t="s">
        <v>12</v>
      </c>
      <c r="K188" s="2" t="str">
        <f t="shared" si="20"/>
        <v>M-1029-1004</v>
      </c>
      <c r="L188" s="1" t="s">
        <v>5</v>
      </c>
      <c r="M188" s="3" t="str">
        <f t="shared" si="21"/>
        <v>NoV.retrieve("http://nycprop.nyc.gov/nycproperty/StatementSearch?bbl=%s&amp;stmtDate=20160115&amp;stmtType=NPV"%('1010291004'), "%s_NOV-2016.pdf"%('M-1029-1004'))</v>
      </c>
    </row>
    <row r="189" spans="1:13" x14ac:dyDescent="0.25">
      <c r="A189" s="4" t="s">
        <v>8</v>
      </c>
      <c r="B189" s="4">
        <v>1029</v>
      </c>
      <c r="C189" s="4">
        <v>1005</v>
      </c>
      <c r="D189" s="5" t="str">
        <f t="shared" si="15"/>
        <v>10</v>
      </c>
      <c r="E189" s="6">
        <f t="shared" si="16"/>
        <v>1029</v>
      </c>
      <c r="F189" s="6">
        <f t="shared" si="17"/>
        <v>1005</v>
      </c>
      <c r="G189" s="5" t="str">
        <f t="shared" si="18"/>
        <v>1010291005</v>
      </c>
      <c r="H189" s="1" t="s">
        <v>2</v>
      </c>
      <c r="I189" s="2" t="str">
        <f t="shared" si="19"/>
        <v>1010291005</v>
      </c>
      <c r="J189" s="1" t="s">
        <v>12</v>
      </c>
      <c r="K189" s="2" t="str">
        <f t="shared" si="20"/>
        <v>M-1029-1005</v>
      </c>
      <c r="L189" s="1" t="s">
        <v>5</v>
      </c>
      <c r="M189" s="3" t="str">
        <f t="shared" si="21"/>
        <v>NoV.retrieve("http://nycprop.nyc.gov/nycproperty/StatementSearch?bbl=%s&amp;stmtDate=20160115&amp;stmtType=NPV"%('1010291005'), "%s_NOV-2016.pdf"%('M-1029-1005'))</v>
      </c>
    </row>
    <row r="190" spans="1:13" x14ac:dyDescent="0.25">
      <c r="A190" s="4" t="s">
        <v>8</v>
      </c>
      <c r="B190" s="4">
        <v>1029</v>
      </c>
      <c r="C190" s="4">
        <v>1006</v>
      </c>
      <c r="D190" s="5" t="str">
        <f t="shared" si="15"/>
        <v>10</v>
      </c>
      <c r="E190" s="6">
        <f t="shared" si="16"/>
        <v>1029</v>
      </c>
      <c r="F190" s="6">
        <f t="shared" si="17"/>
        <v>1006</v>
      </c>
      <c r="G190" s="5" t="str">
        <f t="shared" si="18"/>
        <v>1010291006</v>
      </c>
      <c r="H190" s="1" t="s">
        <v>2</v>
      </c>
      <c r="I190" s="2" t="str">
        <f t="shared" si="19"/>
        <v>1010291006</v>
      </c>
      <c r="J190" s="1" t="s">
        <v>12</v>
      </c>
      <c r="K190" s="2" t="str">
        <f t="shared" si="20"/>
        <v>M-1029-1006</v>
      </c>
      <c r="L190" s="1" t="s">
        <v>5</v>
      </c>
      <c r="M190" s="3" t="str">
        <f t="shared" si="21"/>
        <v>NoV.retrieve("http://nycprop.nyc.gov/nycproperty/StatementSearch?bbl=%s&amp;stmtDate=20160115&amp;stmtType=NPV"%('1010291006'), "%s_NOV-2016.pdf"%('M-1029-1006'))</v>
      </c>
    </row>
    <row r="191" spans="1:13" x14ac:dyDescent="0.25">
      <c r="A191" s="4" t="s">
        <v>8</v>
      </c>
      <c r="B191" s="4">
        <v>1029</v>
      </c>
      <c r="C191" s="4">
        <v>1007</v>
      </c>
      <c r="D191" s="5" t="str">
        <f t="shared" si="15"/>
        <v>10</v>
      </c>
      <c r="E191" s="6">
        <f t="shared" si="16"/>
        <v>1029</v>
      </c>
      <c r="F191" s="6">
        <f t="shared" si="17"/>
        <v>1007</v>
      </c>
      <c r="G191" s="5" t="str">
        <f t="shared" si="18"/>
        <v>1010291007</v>
      </c>
      <c r="H191" s="1" t="s">
        <v>2</v>
      </c>
      <c r="I191" s="2" t="str">
        <f t="shared" si="19"/>
        <v>1010291007</v>
      </c>
      <c r="J191" s="1" t="s">
        <v>12</v>
      </c>
      <c r="K191" s="2" t="str">
        <f t="shared" si="20"/>
        <v>M-1029-1007</v>
      </c>
      <c r="L191" s="1" t="s">
        <v>5</v>
      </c>
      <c r="M191" s="3" t="str">
        <f t="shared" si="21"/>
        <v>NoV.retrieve("http://nycprop.nyc.gov/nycproperty/StatementSearch?bbl=%s&amp;stmtDate=20160115&amp;stmtType=NPV"%('1010291007'), "%s_NOV-2016.pdf"%('M-1029-1007'))</v>
      </c>
    </row>
    <row r="192" spans="1:13" x14ac:dyDescent="0.25">
      <c r="A192" s="4" t="s">
        <v>8</v>
      </c>
      <c r="B192" s="4">
        <v>1029</v>
      </c>
      <c r="C192" s="4">
        <v>1008</v>
      </c>
      <c r="D192" s="5" t="str">
        <f t="shared" si="15"/>
        <v>10</v>
      </c>
      <c r="E192" s="6">
        <f t="shared" si="16"/>
        <v>1029</v>
      </c>
      <c r="F192" s="6">
        <f t="shared" si="17"/>
        <v>1008</v>
      </c>
      <c r="G192" s="5" t="str">
        <f t="shared" si="18"/>
        <v>1010291008</v>
      </c>
      <c r="H192" s="1" t="s">
        <v>2</v>
      </c>
      <c r="I192" s="2" t="str">
        <f t="shared" si="19"/>
        <v>1010291008</v>
      </c>
      <c r="J192" s="1" t="s">
        <v>12</v>
      </c>
      <c r="K192" s="2" t="str">
        <f t="shared" si="20"/>
        <v>M-1029-1008</v>
      </c>
      <c r="L192" s="1" t="s">
        <v>5</v>
      </c>
      <c r="M192" s="3" t="str">
        <f t="shared" si="21"/>
        <v>NoV.retrieve("http://nycprop.nyc.gov/nycproperty/StatementSearch?bbl=%s&amp;stmtDate=20160115&amp;stmtType=NPV"%('1010291008'), "%s_NOV-2016.pdf"%('M-1029-1008'))</v>
      </c>
    </row>
    <row r="193" spans="1:13" x14ac:dyDescent="0.25">
      <c r="A193" s="4" t="s">
        <v>8</v>
      </c>
      <c r="B193" s="4">
        <v>1029</v>
      </c>
      <c r="C193" s="4">
        <v>1009</v>
      </c>
      <c r="D193" s="5" t="str">
        <f t="shared" si="15"/>
        <v>10</v>
      </c>
      <c r="E193" s="6">
        <f t="shared" si="16"/>
        <v>1029</v>
      </c>
      <c r="F193" s="6">
        <f t="shared" si="17"/>
        <v>1009</v>
      </c>
      <c r="G193" s="5" t="str">
        <f t="shared" si="18"/>
        <v>1010291009</v>
      </c>
      <c r="H193" s="1" t="s">
        <v>2</v>
      </c>
      <c r="I193" s="2" t="str">
        <f t="shared" si="19"/>
        <v>1010291009</v>
      </c>
      <c r="J193" s="1" t="s">
        <v>12</v>
      </c>
      <c r="K193" s="2" t="str">
        <f t="shared" si="20"/>
        <v>M-1029-1009</v>
      </c>
      <c r="L193" s="1" t="s">
        <v>5</v>
      </c>
      <c r="M193" s="3" t="str">
        <f t="shared" si="21"/>
        <v>NoV.retrieve("http://nycprop.nyc.gov/nycproperty/StatementSearch?bbl=%s&amp;stmtDate=20160115&amp;stmtType=NPV"%('1010291009'), "%s_NOV-2016.pdf"%('M-1029-1009'))</v>
      </c>
    </row>
    <row r="194" spans="1:13" x14ac:dyDescent="0.25">
      <c r="A194" s="4" t="s">
        <v>8</v>
      </c>
      <c r="B194" s="4">
        <v>1029</v>
      </c>
      <c r="C194" s="4">
        <v>1010</v>
      </c>
      <c r="D194" s="5" t="str">
        <f t="shared" si="15"/>
        <v>10</v>
      </c>
      <c r="E194" s="6">
        <f t="shared" si="16"/>
        <v>1029</v>
      </c>
      <c r="F194" s="6">
        <f t="shared" si="17"/>
        <v>1010</v>
      </c>
      <c r="G194" s="5" t="str">
        <f t="shared" si="18"/>
        <v>1010291010</v>
      </c>
      <c r="H194" s="1" t="s">
        <v>2</v>
      </c>
      <c r="I194" s="2" t="str">
        <f t="shared" si="19"/>
        <v>1010291010</v>
      </c>
      <c r="J194" s="1" t="s">
        <v>12</v>
      </c>
      <c r="K194" s="2" t="str">
        <f t="shared" si="20"/>
        <v>M-1029-1010</v>
      </c>
      <c r="L194" s="1" t="s">
        <v>5</v>
      </c>
      <c r="M194" s="3" t="str">
        <f t="shared" si="21"/>
        <v>NoV.retrieve("http://nycprop.nyc.gov/nycproperty/StatementSearch?bbl=%s&amp;stmtDate=20160115&amp;stmtType=NPV"%('1010291010'), "%s_NOV-2016.pdf"%('M-1029-1010'))</v>
      </c>
    </row>
    <row r="195" spans="1:13" x14ac:dyDescent="0.25">
      <c r="A195" s="4" t="s">
        <v>8</v>
      </c>
      <c r="B195" s="4">
        <v>1029</v>
      </c>
      <c r="C195" s="4">
        <v>1011</v>
      </c>
      <c r="D195" s="5" t="str">
        <f t="shared" si="15"/>
        <v>10</v>
      </c>
      <c r="E195" s="6">
        <f t="shared" si="16"/>
        <v>1029</v>
      </c>
      <c r="F195" s="6">
        <f t="shared" si="17"/>
        <v>1011</v>
      </c>
      <c r="G195" s="5" t="str">
        <f t="shared" si="18"/>
        <v>1010291011</v>
      </c>
      <c r="H195" s="1" t="s">
        <v>2</v>
      </c>
      <c r="I195" s="2" t="str">
        <f t="shared" si="19"/>
        <v>1010291011</v>
      </c>
      <c r="J195" s="1" t="s">
        <v>12</v>
      </c>
      <c r="K195" s="2" t="str">
        <f t="shared" si="20"/>
        <v>M-1029-1011</v>
      </c>
      <c r="L195" s="1" t="s">
        <v>5</v>
      </c>
      <c r="M195" s="3" t="str">
        <f t="shared" si="21"/>
        <v>NoV.retrieve("http://nycprop.nyc.gov/nycproperty/StatementSearch?bbl=%s&amp;stmtDate=20160115&amp;stmtType=NPV"%('1010291011'), "%s_NOV-2016.pdf"%('M-1029-1011'))</v>
      </c>
    </row>
    <row r="196" spans="1:13" x14ac:dyDescent="0.25">
      <c r="A196" s="4" t="s">
        <v>8</v>
      </c>
      <c r="B196" s="4">
        <v>1029</v>
      </c>
      <c r="C196" s="4">
        <v>1012</v>
      </c>
      <c r="D196" s="5" t="str">
        <f t="shared" si="15"/>
        <v>10</v>
      </c>
      <c r="E196" s="6">
        <f t="shared" si="16"/>
        <v>1029</v>
      </c>
      <c r="F196" s="6">
        <f t="shared" si="17"/>
        <v>1012</v>
      </c>
      <c r="G196" s="5" t="str">
        <f t="shared" si="18"/>
        <v>1010291012</v>
      </c>
      <c r="H196" s="1" t="s">
        <v>2</v>
      </c>
      <c r="I196" s="2" t="str">
        <f t="shared" si="19"/>
        <v>1010291012</v>
      </c>
      <c r="J196" s="1" t="s">
        <v>12</v>
      </c>
      <c r="K196" s="2" t="str">
        <f t="shared" si="20"/>
        <v>M-1029-1012</v>
      </c>
      <c r="L196" s="1" t="s">
        <v>5</v>
      </c>
      <c r="M196" s="3" t="str">
        <f t="shared" si="21"/>
        <v>NoV.retrieve("http://nycprop.nyc.gov/nycproperty/StatementSearch?bbl=%s&amp;stmtDate=20160115&amp;stmtType=NPV"%('1010291012'), "%s_NOV-2016.pdf"%('M-1029-1012'))</v>
      </c>
    </row>
    <row r="197" spans="1:13" x14ac:dyDescent="0.25">
      <c r="A197" s="4" t="s">
        <v>8</v>
      </c>
      <c r="B197" s="4">
        <v>1029</v>
      </c>
      <c r="C197" s="4">
        <v>1013</v>
      </c>
      <c r="D197" s="5" t="str">
        <f t="shared" si="15"/>
        <v>10</v>
      </c>
      <c r="E197" s="6">
        <f t="shared" si="16"/>
        <v>1029</v>
      </c>
      <c r="F197" s="6">
        <f t="shared" si="17"/>
        <v>1013</v>
      </c>
      <c r="G197" s="5" t="str">
        <f t="shared" si="18"/>
        <v>1010291013</v>
      </c>
      <c r="H197" s="1" t="s">
        <v>2</v>
      </c>
      <c r="I197" s="2" t="str">
        <f t="shared" si="19"/>
        <v>1010291013</v>
      </c>
      <c r="J197" s="1" t="s">
        <v>12</v>
      </c>
      <c r="K197" s="2" t="str">
        <f t="shared" si="20"/>
        <v>M-1029-1013</v>
      </c>
      <c r="L197" s="1" t="s">
        <v>5</v>
      </c>
      <c r="M197" s="3" t="str">
        <f t="shared" si="21"/>
        <v>NoV.retrieve("http://nycprop.nyc.gov/nycproperty/StatementSearch?bbl=%s&amp;stmtDate=20160115&amp;stmtType=NPV"%('1010291013'), "%s_NOV-2016.pdf"%('M-1029-1013'))</v>
      </c>
    </row>
    <row r="198" spans="1:13" x14ac:dyDescent="0.25">
      <c r="A198" s="4" t="s">
        <v>8</v>
      </c>
      <c r="B198" s="4">
        <v>1029</v>
      </c>
      <c r="C198" s="4">
        <v>1014</v>
      </c>
      <c r="D198" s="5" t="str">
        <f t="shared" si="15"/>
        <v>10</v>
      </c>
      <c r="E198" s="6">
        <f t="shared" si="16"/>
        <v>1029</v>
      </c>
      <c r="F198" s="6">
        <f t="shared" si="17"/>
        <v>1014</v>
      </c>
      <c r="G198" s="5" t="str">
        <f t="shared" si="18"/>
        <v>1010291014</v>
      </c>
      <c r="H198" s="1" t="s">
        <v>2</v>
      </c>
      <c r="I198" s="2" t="str">
        <f t="shared" si="19"/>
        <v>1010291014</v>
      </c>
      <c r="J198" s="1" t="s">
        <v>12</v>
      </c>
      <c r="K198" s="2" t="str">
        <f t="shared" si="20"/>
        <v>M-1029-1014</v>
      </c>
      <c r="L198" s="1" t="s">
        <v>5</v>
      </c>
      <c r="M198" s="3" t="str">
        <f t="shared" si="21"/>
        <v>NoV.retrieve("http://nycprop.nyc.gov/nycproperty/StatementSearch?bbl=%s&amp;stmtDate=20160115&amp;stmtType=NPV"%('1010291014'), "%s_NOV-2016.pdf"%('M-1029-1014'))</v>
      </c>
    </row>
    <row r="199" spans="1:13" x14ac:dyDescent="0.25">
      <c r="A199" s="4" t="s">
        <v>8</v>
      </c>
      <c r="B199" s="4">
        <v>1029</v>
      </c>
      <c r="C199" s="4">
        <v>1015</v>
      </c>
      <c r="D199" s="5" t="str">
        <f t="shared" si="15"/>
        <v>10</v>
      </c>
      <c r="E199" s="6">
        <f t="shared" si="16"/>
        <v>1029</v>
      </c>
      <c r="F199" s="6">
        <f t="shared" si="17"/>
        <v>1015</v>
      </c>
      <c r="G199" s="5" t="str">
        <f t="shared" si="18"/>
        <v>1010291015</v>
      </c>
      <c r="H199" s="1" t="s">
        <v>2</v>
      </c>
      <c r="I199" s="2" t="str">
        <f t="shared" si="19"/>
        <v>1010291015</v>
      </c>
      <c r="J199" s="1" t="s">
        <v>12</v>
      </c>
      <c r="K199" s="2" t="str">
        <f t="shared" si="20"/>
        <v>M-1029-1015</v>
      </c>
      <c r="L199" s="1" t="s">
        <v>5</v>
      </c>
      <c r="M199" s="3" t="str">
        <f t="shared" si="21"/>
        <v>NoV.retrieve("http://nycprop.nyc.gov/nycproperty/StatementSearch?bbl=%s&amp;stmtDate=20160115&amp;stmtType=NPV"%('1010291015'), "%s_NOV-2016.pdf"%('M-1029-1015'))</v>
      </c>
    </row>
    <row r="200" spans="1:13" x14ac:dyDescent="0.25">
      <c r="A200" s="4" t="s">
        <v>8</v>
      </c>
      <c r="B200" s="4">
        <v>1029</v>
      </c>
      <c r="C200" s="4">
        <v>1016</v>
      </c>
      <c r="D200" s="5" t="str">
        <f t="shared" si="15"/>
        <v>10</v>
      </c>
      <c r="E200" s="6">
        <f t="shared" si="16"/>
        <v>1029</v>
      </c>
      <c r="F200" s="6">
        <f t="shared" si="17"/>
        <v>1016</v>
      </c>
      <c r="G200" s="5" t="str">
        <f t="shared" si="18"/>
        <v>1010291016</v>
      </c>
      <c r="H200" s="1" t="s">
        <v>2</v>
      </c>
      <c r="I200" s="2" t="str">
        <f t="shared" si="19"/>
        <v>1010291016</v>
      </c>
      <c r="J200" s="1" t="s">
        <v>12</v>
      </c>
      <c r="K200" s="2" t="str">
        <f t="shared" si="20"/>
        <v>M-1029-1016</v>
      </c>
      <c r="L200" s="1" t="s">
        <v>5</v>
      </c>
      <c r="M200" s="3" t="str">
        <f t="shared" si="21"/>
        <v>NoV.retrieve("http://nycprop.nyc.gov/nycproperty/StatementSearch?bbl=%s&amp;stmtDate=20160115&amp;stmtType=NPV"%('1010291016'), "%s_NOV-2016.pdf"%('M-1029-1016'))</v>
      </c>
    </row>
    <row r="201" spans="1:13" x14ac:dyDescent="0.25">
      <c r="A201" s="4" t="s">
        <v>8</v>
      </c>
      <c r="B201" s="4">
        <v>1029</v>
      </c>
      <c r="C201" s="4">
        <v>1017</v>
      </c>
      <c r="D201" s="5" t="str">
        <f t="shared" si="15"/>
        <v>10</v>
      </c>
      <c r="E201" s="6">
        <f t="shared" si="16"/>
        <v>1029</v>
      </c>
      <c r="F201" s="6">
        <f t="shared" si="17"/>
        <v>1017</v>
      </c>
      <c r="G201" s="5" t="str">
        <f t="shared" si="18"/>
        <v>1010291017</v>
      </c>
      <c r="H201" s="1" t="s">
        <v>2</v>
      </c>
      <c r="I201" s="2" t="str">
        <f t="shared" si="19"/>
        <v>1010291017</v>
      </c>
      <c r="J201" s="1" t="s">
        <v>12</v>
      </c>
      <c r="K201" s="2" t="str">
        <f t="shared" si="20"/>
        <v>M-1029-1017</v>
      </c>
      <c r="L201" s="1" t="s">
        <v>5</v>
      </c>
      <c r="M201" s="3" t="str">
        <f t="shared" si="21"/>
        <v>NoV.retrieve("http://nycprop.nyc.gov/nycproperty/StatementSearch?bbl=%s&amp;stmtDate=20160115&amp;stmtType=NPV"%('1010291017'), "%s_NOV-2016.pdf"%('M-1029-1017'))</v>
      </c>
    </row>
    <row r="202" spans="1:13" x14ac:dyDescent="0.25">
      <c r="A202" s="4" t="s">
        <v>8</v>
      </c>
      <c r="B202" s="4">
        <v>1029</v>
      </c>
      <c r="C202" s="4">
        <v>1018</v>
      </c>
      <c r="D202" s="5" t="str">
        <f t="shared" si="15"/>
        <v>10</v>
      </c>
      <c r="E202" s="6">
        <f t="shared" si="16"/>
        <v>1029</v>
      </c>
      <c r="F202" s="6">
        <f t="shared" si="17"/>
        <v>1018</v>
      </c>
      <c r="G202" s="5" t="str">
        <f t="shared" si="18"/>
        <v>1010291018</v>
      </c>
      <c r="H202" s="1" t="s">
        <v>2</v>
      </c>
      <c r="I202" s="2" t="str">
        <f t="shared" si="19"/>
        <v>1010291018</v>
      </c>
      <c r="J202" s="1" t="s">
        <v>12</v>
      </c>
      <c r="K202" s="2" t="str">
        <f t="shared" si="20"/>
        <v>M-1029-1018</v>
      </c>
      <c r="L202" s="1" t="s">
        <v>5</v>
      </c>
      <c r="M202" s="3" t="str">
        <f t="shared" si="21"/>
        <v>NoV.retrieve("http://nycprop.nyc.gov/nycproperty/StatementSearch?bbl=%s&amp;stmtDate=20160115&amp;stmtType=NPV"%('1010291018'), "%s_NOV-2016.pdf"%('M-1029-1018'))</v>
      </c>
    </row>
    <row r="203" spans="1:13" x14ac:dyDescent="0.25">
      <c r="A203" s="4" t="s">
        <v>8</v>
      </c>
      <c r="B203" s="4">
        <v>1029</v>
      </c>
      <c r="C203" s="4">
        <v>1019</v>
      </c>
      <c r="D203" s="5" t="str">
        <f t="shared" si="15"/>
        <v>10</v>
      </c>
      <c r="E203" s="6">
        <f t="shared" si="16"/>
        <v>1029</v>
      </c>
      <c r="F203" s="6">
        <f t="shared" si="17"/>
        <v>1019</v>
      </c>
      <c r="G203" s="5" t="str">
        <f t="shared" si="18"/>
        <v>1010291019</v>
      </c>
      <c r="H203" s="1" t="s">
        <v>2</v>
      </c>
      <c r="I203" s="2" t="str">
        <f t="shared" si="19"/>
        <v>1010291019</v>
      </c>
      <c r="J203" s="1" t="s">
        <v>12</v>
      </c>
      <c r="K203" s="2" t="str">
        <f t="shared" si="20"/>
        <v>M-1029-1019</v>
      </c>
      <c r="L203" s="1" t="s">
        <v>5</v>
      </c>
      <c r="M203" s="3" t="str">
        <f t="shared" si="21"/>
        <v>NoV.retrieve("http://nycprop.nyc.gov/nycproperty/StatementSearch?bbl=%s&amp;stmtDate=20160115&amp;stmtType=NPV"%('1010291019'), "%s_NOV-2016.pdf"%('M-1029-1019'))</v>
      </c>
    </row>
    <row r="204" spans="1:13" x14ac:dyDescent="0.25">
      <c r="A204" s="4" t="s">
        <v>8</v>
      </c>
      <c r="B204" s="4">
        <v>1029</v>
      </c>
      <c r="C204" s="4">
        <v>1020</v>
      </c>
      <c r="D204" s="5" t="str">
        <f t="shared" si="15"/>
        <v>10</v>
      </c>
      <c r="E204" s="6">
        <f t="shared" si="16"/>
        <v>1029</v>
      </c>
      <c r="F204" s="6">
        <f t="shared" si="17"/>
        <v>1020</v>
      </c>
      <c r="G204" s="5" t="str">
        <f t="shared" si="18"/>
        <v>1010291020</v>
      </c>
      <c r="H204" s="1" t="s">
        <v>2</v>
      </c>
      <c r="I204" s="2" t="str">
        <f t="shared" si="19"/>
        <v>1010291020</v>
      </c>
      <c r="J204" s="1" t="s">
        <v>12</v>
      </c>
      <c r="K204" s="2" t="str">
        <f t="shared" si="20"/>
        <v>M-1029-1020</v>
      </c>
      <c r="L204" s="1" t="s">
        <v>5</v>
      </c>
      <c r="M204" s="3" t="str">
        <f t="shared" si="21"/>
        <v>NoV.retrieve("http://nycprop.nyc.gov/nycproperty/StatementSearch?bbl=%s&amp;stmtDate=20160115&amp;stmtType=NPV"%('1010291020'), "%s_NOV-2016.pdf"%('M-1029-1020'))</v>
      </c>
    </row>
    <row r="205" spans="1:13" x14ac:dyDescent="0.25">
      <c r="A205" s="4" t="s">
        <v>8</v>
      </c>
      <c r="B205" s="4">
        <v>1029</v>
      </c>
      <c r="C205" s="4">
        <v>1021</v>
      </c>
      <c r="D205" s="5" t="str">
        <f t="shared" si="15"/>
        <v>10</v>
      </c>
      <c r="E205" s="6">
        <f t="shared" si="16"/>
        <v>1029</v>
      </c>
      <c r="F205" s="6">
        <f t="shared" si="17"/>
        <v>1021</v>
      </c>
      <c r="G205" s="5" t="str">
        <f t="shared" si="18"/>
        <v>1010291021</v>
      </c>
      <c r="H205" s="1" t="s">
        <v>2</v>
      </c>
      <c r="I205" s="2" t="str">
        <f t="shared" si="19"/>
        <v>1010291021</v>
      </c>
      <c r="J205" s="1" t="s">
        <v>12</v>
      </c>
      <c r="K205" s="2" t="str">
        <f t="shared" si="20"/>
        <v>M-1029-1021</v>
      </c>
      <c r="L205" s="1" t="s">
        <v>5</v>
      </c>
      <c r="M205" s="3" t="str">
        <f t="shared" si="21"/>
        <v>NoV.retrieve("http://nycprop.nyc.gov/nycproperty/StatementSearch?bbl=%s&amp;stmtDate=20160115&amp;stmtType=NPV"%('1010291021'), "%s_NOV-2016.pdf"%('M-1029-1021'))</v>
      </c>
    </row>
    <row r="206" spans="1:13" x14ac:dyDescent="0.25">
      <c r="A206" s="4" t="s">
        <v>8</v>
      </c>
      <c r="B206" s="4">
        <v>1032</v>
      </c>
      <c r="C206" s="4">
        <v>1001</v>
      </c>
      <c r="D206" s="5" t="str">
        <f t="shared" si="15"/>
        <v>10</v>
      </c>
      <c r="E206" s="6">
        <f t="shared" si="16"/>
        <v>1032</v>
      </c>
      <c r="F206" s="6">
        <f t="shared" si="17"/>
        <v>1001</v>
      </c>
      <c r="G206" s="5" t="str">
        <f t="shared" si="18"/>
        <v>1010321001</v>
      </c>
      <c r="H206" s="1" t="s">
        <v>2</v>
      </c>
      <c r="I206" s="2" t="str">
        <f t="shared" si="19"/>
        <v>1010321001</v>
      </c>
      <c r="J206" s="1" t="s">
        <v>12</v>
      </c>
      <c r="K206" s="2" t="str">
        <f t="shared" si="20"/>
        <v>M-1032-1001</v>
      </c>
      <c r="L206" s="1" t="s">
        <v>5</v>
      </c>
      <c r="M206" s="3" t="str">
        <f t="shared" si="21"/>
        <v>NoV.retrieve("http://nycprop.nyc.gov/nycproperty/StatementSearch?bbl=%s&amp;stmtDate=20160115&amp;stmtType=NPV"%('1010321001'), "%s_NOV-2016.pdf"%('M-1032-1001'))</v>
      </c>
    </row>
    <row r="207" spans="1:13" x14ac:dyDescent="0.25">
      <c r="A207" s="4" t="s">
        <v>8</v>
      </c>
      <c r="B207" s="4">
        <v>1032</v>
      </c>
      <c r="C207" s="4">
        <v>1002</v>
      </c>
      <c r="D207" s="5" t="str">
        <f t="shared" si="15"/>
        <v>10</v>
      </c>
      <c r="E207" s="6">
        <f t="shared" si="16"/>
        <v>1032</v>
      </c>
      <c r="F207" s="6">
        <f t="shared" si="17"/>
        <v>1002</v>
      </c>
      <c r="G207" s="5" t="str">
        <f t="shared" si="18"/>
        <v>1010321002</v>
      </c>
      <c r="H207" s="1" t="s">
        <v>2</v>
      </c>
      <c r="I207" s="2" t="str">
        <f t="shared" si="19"/>
        <v>1010321002</v>
      </c>
      <c r="J207" s="1" t="s">
        <v>12</v>
      </c>
      <c r="K207" s="2" t="str">
        <f t="shared" si="20"/>
        <v>M-1032-1002</v>
      </c>
      <c r="L207" s="1" t="s">
        <v>5</v>
      </c>
      <c r="M207" s="3" t="str">
        <f t="shared" si="21"/>
        <v>NoV.retrieve("http://nycprop.nyc.gov/nycproperty/StatementSearch?bbl=%s&amp;stmtDate=20160115&amp;stmtType=NPV"%('1010321002'), "%s_NOV-2016.pdf"%('M-1032-1002'))</v>
      </c>
    </row>
    <row r="208" spans="1:13" x14ac:dyDescent="0.25">
      <c r="A208" s="4" t="s">
        <v>8</v>
      </c>
      <c r="B208" s="4">
        <v>1032</v>
      </c>
      <c r="C208" s="4">
        <v>1554</v>
      </c>
      <c r="D208" s="5" t="str">
        <f t="shared" ref="D208:D271" si="22">IF(A208="M","10",IF(A208="K","30",IF(A208="X","20",IF(A208="Q","40","50"))))</f>
        <v>10</v>
      </c>
      <c r="E208" s="6">
        <f t="shared" ref="E208:E271" si="23">IF(B208&lt;10,"000"&amp;B208, IF(B208&gt;999,B208,IF(B208&gt;99,"0"&amp;B208,"00"&amp;B208)))</f>
        <v>1032</v>
      </c>
      <c r="F208" s="6">
        <f t="shared" ref="F208:F271" si="24">IF(C208&lt;10,"000"&amp;C208, IF(C208&gt;999,C208,IF(C208&gt;99,"0"&amp;C208,"00"&amp;C208)))</f>
        <v>1554</v>
      </c>
      <c r="G208" s="5" t="str">
        <f t="shared" ref="G208:G271" si="25">D208&amp;E208&amp;F208</f>
        <v>1010321554</v>
      </c>
      <c r="H208" s="1" t="s">
        <v>2</v>
      </c>
      <c r="I208" s="2" t="str">
        <f t="shared" si="19"/>
        <v>1010321554</v>
      </c>
      <c r="J208" s="1" t="s">
        <v>12</v>
      </c>
      <c r="K208" s="2" t="str">
        <f t="shared" si="20"/>
        <v>M-1032-1554</v>
      </c>
      <c r="L208" s="1" t="s">
        <v>5</v>
      </c>
      <c r="M208" s="3" t="str">
        <f t="shared" si="21"/>
        <v>NoV.retrieve("http://nycprop.nyc.gov/nycproperty/StatementSearch?bbl=%s&amp;stmtDate=20160115&amp;stmtType=NPV"%('1010321554'), "%s_NOV-2016.pdf"%('M-1032-1554'))</v>
      </c>
    </row>
    <row r="209" spans="1:13" x14ac:dyDescent="0.25">
      <c r="A209" s="4" t="s">
        <v>8</v>
      </c>
      <c r="B209" s="4">
        <v>1032</v>
      </c>
      <c r="C209" s="4">
        <v>1555</v>
      </c>
      <c r="D209" s="5" t="str">
        <f t="shared" si="22"/>
        <v>10</v>
      </c>
      <c r="E209" s="6">
        <f t="shared" si="23"/>
        <v>1032</v>
      </c>
      <c r="F209" s="6">
        <f t="shared" si="24"/>
        <v>1555</v>
      </c>
      <c r="G209" s="5" t="str">
        <f t="shared" si="25"/>
        <v>1010321555</v>
      </c>
      <c r="H209" s="1" t="s">
        <v>2</v>
      </c>
      <c r="I209" s="2" t="str">
        <f t="shared" ref="I209:I272" si="26">G209</f>
        <v>1010321555</v>
      </c>
      <c r="J209" s="1" t="s">
        <v>12</v>
      </c>
      <c r="K209" s="2" t="str">
        <f t="shared" ref="K209:K272" si="27">A209&amp;"-"&amp;B209&amp;"-"&amp;C209</f>
        <v>M-1032-1555</v>
      </c>
      <c r="L209" s="1" t="s">
        <v>5</v>
      </c>
      <c r="M209" s="3" t="str">
        <f t="shared" ref="M209:M272" si="28">H209&amp;I209&amp;J209&amp;K209&amp;L209</f>
        <v>NoV.retrieve("http://nycprop.nyc.gov/nycproperty/StatementSearch?bbl=%s&amp;stmtDate=20160115&amp;stmtType=NPV"%('1010321555'), "%s_NOV-2016.pdf"%('M-1032-1555'))</v>
      </c>
    </row>
    <row r="210" spans="1:13" x14ac:dyDescent="0.25">
      <c r="A210" s="4" t="s">
        <v>8</v>
      </c>
      <c r="B210" s="4">
        <v>1064</v>
      </c>
      <c r="C210" s="4">
        <v>1102</v>
      </c>
      <c r="D210" s="5" t="str">
        <f t="shared" si="22"/>
        <v>10</v>
      </c>
      <c r="E210" s="6">
        <f t="shared" si="23"/>
        <v>1064</v>
      </c>
      <c r="F210" s="6">
        <f t="shared" si="24"/>
        <v>1102</v>
      </c>
      <c r="G210" s="5" t="str">
        <f t="shared" si="25"/>
        <v>1010641102</v>
      </c>
      <c r="H210" s="1" t="s">
        <v>2</v>
      </c>
      <c r="I210" s="2" t="str">
        <f t="shared" si="26"/>
        <v>1010641102</v>
      </c>
      <c r="J210" s="1" t="s">
        <v>12</v>
      </c>
      <c r="K210" s="2" t="str">
        <f t="shared" si="27"/>
        <v>M-1064-1102</v>
      </c>
      <c r="L210" s="1" t="s">
        <v>5</v>
      </c>
      <c r="M210" s="3" t="str">
        <f t="shared" si="28"/>
        <v>NoV.retrieve("http://nycprop.nyc.gov/nycproperty/StatementSearch?bbl=%s&amp;stmtDate=20160115&amp;stmtType=NPV"%('1010641102'), "%s_NOV-2016.pdf"%('M-1064-1102'))</v>
      </c>
    </row>
    <row r="211" spans="1:13" x14ac:dyDescent="0.25">
      <c r="A211" s="4" t="s">
        <v>8</v>
      </c>
      <c r="B211" s="4">
        <v>1086</v>
      </c>
      <c r="C211" s="4">
        <v>1</v>
      </c>
      <c r="D211" s="5" t="str">
        <f t="shared" si="22"/>
        <v>10</v>
      </c>
      <c r="E211" s="6">
        <f t="shared" si="23"/>
        <v>1086</v>
      </c>
      <c r="F211" s="6" t="str">
        <f t="shared" si="24"/>
        <v>0001</v>
      </c>
      <c r="G211" s="5" t="str">
        <f t="shared" si="25"/>
        <v>1010860001</v>
      </c>
      <c r="H211" s="1" t="s">
        <v>2</v>
      </c>
      <c r="I211" s="2" t="str">
        <f t="shared" si="26"/>
        <v>1010860001</v>
      </c>
      <c r="J211" s="1" t="s">
        <v>12</v>
      </c>
      <c r="K211" s="2" t="str">
        <f t="shared" si="27"/>
        <v>M-1086-1</v>
      </c>
      <c r="L211" s="1" t="s">
        <v>5</v>
      </c>
      <c r="M211" s="3" t="str">
        <f t="shared" si="28"/>
        <v>NoV.retrieve("http://nycprop.nyc.gov/nycproperty/StatementSearch?bbl=%s&amp;stmtDate=20160115&amp;stmtType=NPV"%('1010860001'), "%s_NOV-2016.pdf"%('M-1086-1'))</v>
      </c>
    </row>
    <row r="212" spans="1:13" x14ac:dyDescent="0.25">
      <c r="A212" s="4" t="s">
        <v>8</v>
      </c>
      <c r="B212" s="4">
        <v>1260</v>
      </c>
      <c r="C212" s="4">
        <v>1303</v>
      </c>
      <c r="D212" s="5" t="str">
        <f t="shared" si="22"/>
        <v>10</v>
      </c>
      <c r="E212" s="6">
        <f t="shared" si="23"/>
        <v>1260</v>
      </c>
      <c r="F212" s="6">
        <f t="shared" si="24"/>
        <v>1303</v>
      </c>
      <c r="G212" s="5" t="str">
        <f t="shared" si="25"/>
        <v>1012601303</v>
      </c>
      <c r="H212" s="1" t="s">
        <v>2</v>
      </c>
      <c r="I212" s="2" t="str">
        <f t="shared" si="26"/>
        <v>1012601303</v>
      </c>
      <c r="J212" s="1" t="s">
        <v>12</v>
      </c>
      <c r="K212" s="2" t="str">
        <f t="shared" si="27"/>
        <v>M-1260-1303</v>
      </c>
      <c r="L212" s="1" t="s">
        <v>5</v>
      </c>
      <c r="M212" s="3" t="str">
        <f t="shared" si="28"/>
        <v>NoV.retrieve("http://nycprop.nyc.gov/nycproperty/StatementSearch?bbl=%s&amp;stmtDate=20160115&amp;stmtType=NPV"%('1012601303'), "%s_NOV-2016.pdf"%('M-1260-1303'))</v>
      </c>
    </row>
    <row r="213" spans="1:13" x14ac:dyDescent="0.25">
      <c r="A213" s="4" t="s">
        <v>8</v>
      </c>
      <c r="B213" s="4">
        <v>1267</v>
      </c>
      <c r="C213" s="4">
        <v>41</v>
      </c>
      <c r="D213" s="5" t="str">
        <f t="shared" si="22"/>
        <v>10</v>
      </c>
      <c r="E213" s="6">
        <f t="shared" si="23"/>
        <v>1267</v>
      </c>
      <c r="F213" s="6" t="str">
        <f t="shared" si="24"/>
        <v>0041</v>
      </c>
      <c r="G213" s="5" t="str">
        <f t="shared" si="25"/>
        <v>1012670041</v>
      </c>
      <c r="H213" s="1" t="s">
        <v>2</v>
      </c>
      <c r="I213" s="2" t="str">
        <f t="shared" si="26"/>
        <v>1012670041</v>
      </c>
      <c r="J213" s="1" t="s">
        <v>12</v>
      </c>
      <c r="K213" s="2" t="str">
        <f t="shared" si="27"/>
        <v>M-1267-41</v>
      </c>
      <c r="L213" s="1" t="s">
        <v>5</v>
      </c>
      <c r="M213" s="3" t="str">
        <f t="shared" si="28"/>
        <v>NoV.retrieve("http://nycprop.nyc.gov/nycproperty/StatementSearch?bbl=%s&amp;stmtDate=20160115&amp;stmtType=NPV"%('1012670041'), "%s_NOV-2016.pdf"%('M-1267-41'))</v>
      </c>
    </row>
    <row r="214" spans="1:13" x14ac:dyDescent="0.25">
      <c r="A214" s="4" t="s">
        <v>8</v>
      </c>
      <c r="B214" s="4">
        <v>1269</v>
      </c>
      <c r="C214" s="4">
        <v>1</v>
      </c>
      <c r="D214" s="5" t="str">
        <f t="shared" si="22"/>
        <v>10</v>
      </c>
      <c r="E214" s="6">
        <f t="shared" si="23"/>
        <v>1269</v>
      </c>
      <c r="F214" s="6" t="str">
        <f t="shared" si="24"/>
        <v>0001</v>
      </c>
      <c r="G214" s="5" t="str">
        <f t="shared" si="25"/>
        <v>1012690001</v>
      </c>
      <c r="H214" s="1" t="s">
        <v>2</v>
      </c>
      <c r="I214" s="2" t="str">
        <f t="shared" si="26"/>
        <v>1012690001</v>
      </c>
      <c r="J214" s="1" t="s">
        <v>12</v>
      </c>
      <c r="K214" s="2" t="str">
        <f t="shared" si="27"/>
        <v>M-1269-1</v>
      </c>
      <c r="L214" s="1" t="s">
        <v>5</v>
      </c>
      <c r="M214" s="3" t="str">
        <f t="shared" si="28"/>
        <v>NoV.retrieve("http://nycprop.nyc.gov/nycproperty/StatementSearch?bbl=%s&amp;stmtDate=20160115&amp;stmtType=NPV"%('1012690001'), "%s_NOV-2016.pdf"%('M-1269-1'))</v>
      </c>
    </row>
    <row r="215" spans="1:13" x14ac:dyDescent="0.25">
      <c r="A215" s="4" t="s">
        <v>8</v>
      </c>
      <c r="B215" s="4">
        <v>1270</v>
      </c>
      <c r="C215" s="4">
        <v>71</v>
      </c>
      <c r="D215" s="5" t="str">
        <f t="shared" si="22"/>
        <v>10</v>
      </c>
      <c r="E215" s="6">
        <f t="shared" si="23"/>
        <v>1270</v>
      </c>
      <c r="F215" s="6" t="str">
        <f t="shared" si="24"/>
        <v>0071</v>
      </c>
      <c r="G215" s="5" t="str">
        <f t="shared" si="25"/>
        <v>1012700071</v>
      </c>
      <c r="H215" s="1" t="s">
        <v>2</v>
      </c>
      <c r="I215" s="2" t="str">
        <f t="shared" si="26"/>
        <v>1012700071</v>
      </c>
      <c r="J215" s="1" t="s">
        <v>12</v>
      </c>
      <c r="K215" s="2" t="str">
        <f t="shared" si="27"/>
        <v>M-1270-71</v>
      </c>
      <c r="L215" s="1" t="s">
        <v>5</v>
      </c>
      <c r="M215" s="3" t="str">
        <f t="shared" si="28"/>
        <v>NoV.retrieve("http://nycprop.nyc.gov/nycproperty/StatementSearch?bbl=%s&amp;stmtDate=20160115&amp;stmtType=NPV"%('1012700071'), "%s_NOV-2016.pdf"%('M-1270-71'))</v>
      </c>
    </row>
    <row r="216" spans="1:13" x14ac:dyDescent="0.25">
      <c r="A216" s="4" t="s">
        <v>8</v>
      </c>
      <c r="B216" s="4">
        <v>1271</v>
      </c>
      <c r="C216" s="4">
        <v>71</v>
      </c>
      <c r="D216" s="5" t="str">
        <f t="shared" si="22"/>
        <v>10</v>
      </c>
      <c r="E216" s="6">
        <f t="shared" si="23"/>
        <v>1271</v>
      </c>
      <c r="F216" s="6" t="str">
        <f t="shared" si="24"/>
        <v>0071</v>
      </c>
      <c r="G216" s="5" t="str">
        <f t="shared" si="25"/>
        <v>1012710071</v>
      </c>
      <c r="H216" s="1" t="s">
        <v>2</v>
      </c>
      <c r="I216" s="2" t="str">
        <f t="shared" si="26"/>
        <v>1012710071</v>
      </c>
      <c r="J216" s="1" t="s">
        <v>12</v>
      </c>
      <c r="K216" s="2" t="str">
        <f t="shared" si="27"/>
        <v>M-1271-71</v>
      </c>
      <c r="L216" s="1" t="s">
        <v>5</v>
      </c>
      <c r="M216" s="3" t="str">
        <f t="shared" si="28"/>
        <v>NoV.retrieve("http://nycprop.nyc.gov/nycproperty/StatementSearch?bbl=%s&amp;stmtDate=20160115&amp;stmtType=NPV"%('1012710071'), "%s_NOV-2016.pdf"%('M-1271-71'))</v>
      </c>
    </row>
    <row r="217" spans="1:13" x14ac:dyDescent="0.25">
      <c r="A217" s="4" t="s">
        <v>8</v>
      </c>
      <c r="B217" s="4">
        <v>1272</v>
      </c>
      <c r="C217" s="4">
        <v>1051</v>
      </c>
      <c r="D217" s="5" t="str">
        <f t="shared" si="22"/>
        <v>10</v>
      </c>
      <c r="E217" s="6">
        <f t="shared" si="23"/>
        <v>1272</v>
      </c>
      <c r="F217" s="6">
        <f t="shared" si="24"/>
        <v>1051</v>
      </c>
      <c r="G217" s="5" t="str">
        <f t="shared" si="25"/>
        <v>1012721051</v>
      </c>
      <c r="H217" s="1" t="s">
        <v>2</v>
      </c>
      <c r="I217" s="2" t="str">
        <f t="shared" si="26"/>
        <v>1012721051</v>
      </c>
      <c r="J217" s="1" t="s">
        <v>12</v>
      </c>
      <c r="K217" s="2" t="str">
        <f t="shared" si="27"/>
        <v>M-1272-1051</v>
      </c>
      <c r="L217" s="1" t="s">
        <v>5</v>
      </c>
      <c r="M217" s="3" t="str">
        <f t="shared" si="28"/>
        <v>NoV.retrieve("http://nycprop.nyc.gov/nycproperty/StatementSearch?bbl=%s&amp;stmtDate=20160115&amp;stmtType=NPV"%('1012721051'), "%s_NOV-2016.pdf"%('M-1272-1051'))</v>
      </c>
    </row>
    <row r="218" spans="1:13" x14ac:dyDescent="0.25">
      <c r="A218" s="4" t="s">
        <v>8</v>
      </c>
      <c r="B218" s="4">
        <v>1275</v>
      </c>
      <c r="C218" s="4">
        <v>23</v>
      </c>
      <c r="D218" s="5" t="str">
        <f t="shared" si="22"/>
        <v>10</v>
      </c>
      <c r="E218" s="6">
        <f t="shared" si="23"/>
        <v>1275</v>
      </c>
      <c r="F218" s="6" t="str">
        <f t="shared" si="24"/>
        <v>0023</v>
      </c>
      <c r="G218" s="5" t="str">
        <f t="shared" si="25"/>
        <v>1012750023</v>
      </c>
      <c r="H218" s="1" t="s">
        <v>2</v>
      </c>
      <c r="I218" s="2" t="str">
        <f t="shared" si="26"/>
        <v>1012750023</v>
      </c>
      <c r="J218" s="1" t="s">
        <v>12</v>
      </c>
      <c r="K218" s="2" t="str">
        <f t="shared" si="27"/>
        <v>M-1275-23</v>
      </c>
      <c r="L218" s="1" t="s">
        <v>5</v>
      </c>
      <c r="M218" s="3" t="str">
        <f t="shared" si="28"/>
        <v>NoV.retrieve("http://nycprop.nyc.gov/nycproperty/StatementSearch?bbl=%s&amp;stmtDate=20160115&amp;stmtType=NPV"%('1012750023'), "%s_NOV-2016.pdf"%('M-1275-23'))</v>
      </c>
    </row>
    <row r="219" spans="1:13" x14ac:dyDescent="0.25">
      <c r="A219" s="4" t="s">
        <v>8</v>
      </c>
      <c r="B219" s="4">
        <v>1275</v>
      </c>
      <c r="C219" s="4">
        <v>27</v>
      </c>
      <c r="D219" s="5" t="str">
        <f t="shared" si="22"/>
        <v>10</v>
      </c>
      <c r="E219" s="6">
        <f t="shared" si="23"/>
        <v>1275</v>
      </c>
      <c r="F219" s="6" t="str">
        <f t="shared" si="24"/>
        <v>0027</v>
      </c>
      <c r="G219" s="5" t="str">
        <f t="shared" si="25"/>
        <v>1012750027</v>
      </c>
      <c r="H219" s="1" t="s">
        <v>2</v>
      </c>
      <c r="I219" s="2" t="str">
        <f t="shared" si="26"/>
        <v>1012750027</v>
      </c>
      <c r="J219" s="1" t="s">
        <v>12</v>
      </c>
      <c r="K219" s="2" t="str">
        <f t="shared" si="27"/>
        <v>M-1275-27</v>
      </c>
      <c r="L219" s="1" t="s">
        <v>5</v>
      </c>
      <c r="M219" s="3" t="str">
        <f t="shared" si="28"/>
        <v>NoV.retrieve("http://nycprop.nyc.gov/nycproperty/StatementSearch?bbl=%s&amp;stmtDate=20160115&amp;stmtType=NPV"%('1012750027'), "%s_NOV-2016.pdf"%('M-1275-27'))</v>
      </c>
    </row>
    <row r="220" spans="1:13" x14ac:dyDescent="0.25">
      <c r="A220" s="4" t="s">
        <v>8</v>
      </c>
      <c r="B220" s="4">
        <v>1275</v>
      </c>
      <c r="C220" s="4">
        <v>59</v>
      </c>
      <c r="D220" s="5" t="str">
        <f t="shared" si="22"/>
        <v>10</v>
      </c>
      <c r="E220" s="6">
        <f t="shared" si="23"/>
        <v>1275</v>
      </c>
      <c r="F220" s="6" t="str">
        <f t="shared" si="24"/>
        <v>0059</v>
      </c>
      <c r="G220" s="5" t="str">
        <f t="shared" si="25"/>
        <v>1012750059</v>
      </c>
      <c r="H220" s="1" t="s">
        <v>2</v>
      </c>
      <c r="I220" s="2" t="str">
        <f t="shared" si="26"/>
        <v>1012750059</v>
      </c>
      <c r="J220" s="1" t="s">
        <v>12</v>
      </c>
      <c r="K220" s="2" t="str">
        <f t="shared" si="27"/>
        <v>M-1275-59</v>
      </c>
      <c r="L220" s="1" t="s">
        <v>5</v>
      </c>
      <c r="M220" s="3" t="str">
        <f t="shared" si="28"/>
        <v>NoV.retrieve("http://nycprop.nyc.gov/nycproperty/StatementSearch?bbl=%s&amp;stmtDate=20160115&amp;stmtType=NPV"%('1012750059'), "%s_NOV-2016.pdf"%('M-1275-59'))</v>
      </c>
    </row>
    <row r="221" spans="1:13" x14ac:dyDescent="0.25">
      <c r="A221" s="4" t="s">
        <v>8</v>
      </c>
      <c r="B221" s="4">
        <v>1275</v>
      </c>
      <c r="C221" s="4">
        <v>69</v>
      </c>
      <c r="D221" s="5" t="str">
        <f t="shared" si="22"/>
        <v>10</v>
      </c>
      <c r="E221" s="6">
        <f t="shared" si="23"/>
        <v>1275</v>
      </c>
      <c r="F221" s="6" t="str">
        <f t="shared" si="24"/>
        <v>0069</v>
      </c>
      <c r="G221" s="5" t="str">
        <f t="shared" si="25"/>
        <v>1012750069</v>
      </c>
      <c r="H221" s="1" t="s">
        <v>2</v>
      </c>
      <c r="I221" s="2" t="str">
        <f t="shared" si="26"/>
        <v>1012750069</v>
      </c>
      <c r="J221" s="1" t="s">
        <v>12</v>
      </c>
      <c r="K221" s="2" t="str">
        <f t="shared" si="27"/>
        <v>M-1275-69</v>
      </c>
      <c r="L221" s="1" t="s">
        <v>5</v>
      </c>
      <c r="M221" s="3" t="str">
        <f t="shared" si="28"/>
        <v>NoV.retrieve("http://nycprop.nyc.gov/nycproperty/StatementSearch?bbl=%s&amp;stmtDate=20160115&amp;stmtType=NPV"%('1012750069'), "%s_NOV-2016.pdf"%('M-1275-69'))</v>
      </c>
    </row>
    <row r="222" spans="1:13" x14ac:dyDescent="0.25">
      <c r="A222" s="4" t="s">
        <v>8</v>
      </c>
      <c r="B222" s="4">
        <v>1277</v>
      </c>
      <c r="C222" s="4">
        <v>27</v>
      </c>
      <c r="D222" s="5" t="str">
        <f t="shared" si="22"/>
        <v>10</v>
      </c>
      <c r="E222" s="6">
        <f t="shared" si="23"/>
        <v>1277</v>
      </c>
      <c r="F222" s="6" t="str">
        <f t="shared" si="24"/>
        <v>0027</v>
      </c>
      <c r="G222" s="5" t="str">
        <f t="shared" si="25"/>
        <v>1012770027</v>
      </c>
      <c r="H222" s="1" t="s">
        <v>2</v>
      </c>
      <c r="I222" s="2" t="str">
        <f t="shared" si="26"/>
        <v>1012770027</v>
      </c>
      <c r="J222" s="1" t="s">
        <v>12</v>
      </c>
      <c r="K222" s="2" t="str">
        <f t="shared" si="27"/>
        <v>M-1277-27</v>
      </c>
      <c r="L222" s="1" t="s">
        <v>5</v>
      </c>
      <c r="M222" s="3" t="str">
        <f t="shared" si="28"/>
        <v>NoV.retrieve("http://nycprop.nyc.gov/nycproperty/StatementSearch?bbl=%s&amp;stmtDate=20160115&amp;stmtType=NPV"%('1012770027'), "%s_NOV-2016.pdf"%('M-1277-27'))</v>
      </c>
    </row>
    <row r="223" spans="1:13" x14ac:dyDescent="0.25">
      <c r="A223" s="4" t="s">
        <v>8</v>
      </c>
      <c r="B223" s="4">
        <v>1278</v>
      </c>
      <c r="C223" s="4">
        <v>1</v>
      </c>
      <c r="D223" s="5" t="str">
        <f t="shared" si="22"/>
        <v>10</v>
      </c>
      <c r="E223" s="6">
        <f t="shared" si="23"/>
        <v>1278</v>
      </c>
      <c r="F223" s="6" t="str">
        <f t="shared" si="24"/>
        <v>0001</v>
      </c>
      <c r="G223" s="5" t="str">
        <f t="shared" si="25"/>
        <v>1012780001</v>
      </c>
      <c r="H223" s="1" t="s">
        <v>2</v>
      </c>
      <c r="I223" s="2" t="str">
        <f t="shared" si="26"/>
        <v>1012780001</v>
      </c>
      <c r="J223" s="1" t="s">
        <v>12</v>
      </c>
      <c r="K223" s="2" t="str">
        <f t="shared" si="27"/>
        <v>M-1278-1</v>
      </c>
      <c r="L223" s="1" t="s">
        <v>5</v>
      </c>
      <c r="M223" s="3" t="str">
        <f t="shared" si="28"/>
        <v>NoV.retrieve("http://nycprop.nyc.gov/nycproperty/StatementSearch?bbl=%s&amp;stmtDate=20160115&amp;stmtType=NPV"%('1012780001'), "%s_NOV-2016.pdf"%('M-1278-1'))</v>
      </c>
    </row>
    <row r="224" spans="1:13" x14ac:dyDescent="0.25">
      <c r="A224" s="4" t="s">
        <v>8</v>
      </c>
      <c r="B224" s="4">
        <v>1278</v>
      </c>
      <c r="C224" s="4">
        <v>14</v>
      </c>
      <c r="D224" s="5" t="str">
        <f t="shared" si="22"/>
        <v>10</v>
      </c>
      <c r="E224" s="6">
        <f t="shared" si="23"/>
        <v>1278</v>
      </c>
      <c r="F224" s="6" t="str">
        <f t="shared" si="24"/>
        <v>0014</v>
      </c>
      <c r="G224" s="5" t="str">
        <f t="shared" si="25"/>
        <v>1012780014</v>
      </c>
      <c r="H224" s="1" t="s">
        <v>2</v>
      </c>
      <c r="I224" s="2" t="str">
        <f t="shared" si="26"/>
        <v>1012780014</v>
      </c>
      <c r="J224" s="1" t="s">
        <v>12</v>
      </c>
      <c r="K224" s="2" t="str">
        <f t="shared" si="27"/>
        <v>M-1278-14</v>
      </c>
      <c r="L224" s="1" t="s">
        <v>5</v>
      </c>
      <c r="M224" s="3" t="str">
        <f t="shared" si="28"/>
        <v>NoV.retrieve("http://nycprop.nyc.gov/nycproperty/StatementSearch?bbl=%s&amp;stmtDate=20160115&amp;stmtType=NPV"%('1012780014'), "%s_NOV-2016.pdf"%('M-1278-14'))</v>
      </c>
    </row>
    <row r="225" spans="1:13" x14ac:dyDescent="0.25">
      <c r="A225" s="4" t="s">
        <v>8</v>
      </c>
      <c r="B225" s="4">
        <v>1279</v>
      </c>
      <c r="C225" s="4">
        <v>57</v>
      </c>
      <c r="D225" s="5" t="str">
        <f t="shared" si="22"/>
        <v>10</v>
      </c>
      <c r="E225" s="6">
        <f t="shared" si="23"/>
        <v>1279</v>
      </c>
      <c r="F225" s="6" t="str">
        <f t="shared" si="24"/>
        <v>0057</v>
      </c>
      <c r="G225" s="5" t="str">
        <f t="shared" si="25"/>
        <v>1012790057</v>
      </c>
      <c r="H225" s="1" t="s">
        <v>2</v>
      </c>
      <c r="I225" s="2" t="str">
        <f t="shared" si="26"/>
        <v>1012790057</v>
      </c>
      <c r="J225" s="1" t="s">
        <v>12</v>
      </c>
      <c r="K225" s="2" t="str">
        <f t="shared" si="27"/>
        <v>M-1279-57</v>
      </c>
      <c r="L225" s="1" t="s">
        <v>5</v>
      </c>
      <c r="M225" s="3" t="str">
        <f t="shared" si="28"/>
        <v>NoV.retrieve("http://nycprop.nyc.gov/nycproperty/StatementSearch?bbl=%s&amp;stmtDate=20160115&amp;stmtType=NPV"%('1012790057'), "%s_NOV-2016.pdf"%('M-1279-57'))</v>
      </c>
    </row>
    <row r="226" spans="1:13" x14ac:dyDescent="0.25">
      <c r="A226" s="4" t="s">
        <v>8</v>
      </c>
      <c r="B226" s="4">
        <v>1279</v>
      </c>
      <c r="C226" s="4">
        <v>63</v>
      </c>
      <c r="D226" s="5" t="str">
        <f t="shared" si="22"/>
        <v>10</v>
      </c>
      <c r="E226" s="6">
        <f t="shared" si="23"/>
        <v>1279</v>
      </c>
      <c r="F226" s="6" t="str">
        <f t="shared" si="24"/>
        <v>0063</v>
      </c>
      <c r="G226" s="5" t="str">
        <f t="shared" si="25"/>
        <v>1012790063</v>
      </c>
      <c r="H226" s="1" t="s">
        <v>2</v>
      </c>
      <c r="I226" s="2" t="str">
        <f t="shared" si="26"/>
        <v>1012790063</v>
      </c>
      <c r="J226" s="1" t="s">
        <v>12</v>
      </c>
      <c r="K226" s="2" t="str">
        <f t="shared" si="27"/>
        <v>M-1279-63</v>
      </c>
      <c r="L226" s="1" t="s">
        <v>5</v>
      </c>
      <c r="M226" s="3" t="str">
        <f t="shared" si="28"/>
        <v>NoV.retrieve("http://nycprop.nyc.gov/nycproperty/StatementSearch?bbl=%s&amp;stmtDate=20160115&amp;stmtType=NPV"%('1012790063'), "%s_NOV-2016.pdf"%('M-1279-63'))</v>
      </c>
    </row>
    <row r="227" spans="1:13" x14ac:dyDescent="0.25">
      <c r="A227" s="4" t="s">
        <v>8</v>
      </c>
      <c r="B227" s="4">
        <v>1282</v>
      </c>
      <c r="C227" s="4">
        <v>1001</v>
      </c>
      <c r="D227" s="5" t="str">
        <f t="shared" si="22"/>
        <v>10</v>
      </c>
      <c r="E227" s="6">
        <f t="shared" si="23"/>
        <v>1282</v>
      </c>
      <c r="F227" s="6">
        <f t="shared" si="24"/>
        <v>1001</v>
      </c>
      <c r="G227" s="5" t="str">
        <f t="shared" si="25"/>
        <v>1012821001</v>
      </c>
      <c r="H227" s="1" t="s">
        <v>2</v>
      </c>
      <c r="I227" s="2" t="str">
        <f t="shared" si="26"/>
        <v>1012821001</v>
      </c>
      <c r="J227" s="1" t="s">
        <v>12</v>
      </c>
      <c r="K227" s="2" t="str">
        <f t="shared" si="27"/>
        <v>M-1282-1001</v>
      </c>
      <c r="L227" s="1" t="s">
        <v>5</v>
      </c>
      <c r="M227" s="3" t="str">
        <f t="shared" si="28"/>
        <v>NoV.retrieve("http://nycprop.nyc.gov/nycproperty/StatementSearch?bbl=%s&amp;stmtDate=20160115&amp;stmtType=NPV"%('1012821001'), "%s_NOV-2016.pdf"%('M-1282-1001'))</v>
      </c>
    </row>
    <row r="228" spans="1:13" x14ac:dyDescent="0.25">
      <c r="A228" s="4" t="s">
        <v>8</v>
      </c>
      <c r="B228" s="4">
        <v>1282</v>
      </c>
      <c r="C228" s="4">
        <v>1002</v>
      </c>
      <c r="D228" s="5" t="str">
        <f t="shared" si="22"/>
        <v>10</v>
      </c>
      <c r="E228" s="6">
        <f t="shared" si="23"/>
        <v>1282</v>
      </c>
      <c r="F228" s="6">
        <f t="shared" si="24"/>
        <v>1002</v>
      </c>
      <c r="G228" s="5" t="str">
        <f t="shared" si="25"/>
        <v>1012821002</v>
      </c>
      <c r="H228" s="1" t="s">
        <v>2</v>
      </c>
      <c r="I228" s="2" t="str">
        <f t="shared" si="26"/>
        <v>1012821002</v>
      </c>
      <c r="J228" s="1" t="s">
        <v>12</v>
      </c>
      <c r="K228" s="2" t="str">
        <f t="shared" si="27"/>
        <v>M-1282-1002</v>
      </c>
      <c r="L228" s="1" t="s">
        <v>5</v>
      </c>
      <c r="M228" s="3" t="str">
        <f t="shared" si="28"/>
        <v>NoV.retrieve("http://nycprop.nyc.gov/nycproperty/StatementSearch?bbl=%s&amp;stmtDate=20160115&amp;stmtType=NPV"%('1012821002'), "%s_NOV-2016.pdf"%('M-1282-1002'))</v>
      </c>
    </row>
    <row r="229" spans="1:13" x14ac:dyDescent="0.25">
      <c r="A229" s="4" t="s">
        <v>8</v>
      </c>
      <c r="B229" s="4">
        <v>1282</v>
      </c>
      <c r="C229" s="4">
        <v>1003</v>
      </c>
      <c r="D229" s="5" t="str">
        <f t="shared" si="22"/>
        <v>10</v>
      </c>
      <c r="E229" s="6">
        <f t="shared" si="23"/>
        <v>1282</v>
      </c>
      <c r="F229" s="6">
        <f t="shared" si="24"/>
        <v>1003</v>
      </c>
      <c r="G229" s="5" t="str">
        <f t="shared" si="25"/>
        <v>1012821003</v>
      </c>
      <c r="H229" s="1" t="s">
        <v>2</v>
      </c>
      <c r="I229" s="2" t="str">
        <f t="shared" si="26"/>
        <v>1012821003</v>
      </c>
      <c r="J229" s="1" t="s">
        <v>12</v>
      </c>
      <c r="K229" s="2" t="str">
        <f t="shared" si="27"/>
        <v>M-1282-1003</v>
      </c>
      <c r="L229" s="1" t="s">
        <v>5</v>
      </c>
      <c r="M229" s="3" t="str">
        <f t="shared" si="28"/>
        <v>NoV.retrieve("http://nycprop.nyc.gov/nycproperty/StatementSearch?bbl=%s&amp;stmtDate=20160115&amp;stmtType=NPV"%('1012821003'), "%s_NOV-2016.pdf"%('M-1282-1003'))</v>
      </c>
    </row>
    <row r="230" spans="1:13" x14ac:dyDescent="0.25">
      <c r="A230" s="4" t="s">
        <v>8</v>
      </c>
      <c r="B230" s="4">
        <v>1282</v>
      </c>
      <c r="C230" s="4">
        <v>1004</v>
      </c>
      <c r="D230" s="5" t="str">
        <f t="shared" si="22"/>
        <v>10</v>
      </c>
      <c r="E230" s="6">
        <f t="shared" si="23"/>
        <v>1282</v>
      </c>
      <c r="F230" s="6">
        <f t="shared" si="24"/>
        <v>1004</v>
      </c>
      <c r="G230" s="5" t="str">
        <f t="shared" si="25"/>
        <v>1012821004</v>
      </c>
      <c r="H230" s="1" t="s">
        <v>2</v>
      </c>
      <c r="I230" s="2" t="str">
        <f t="shared" si="26"/>
        <v>1012821004</v>
      </c>
      <c r="J230" s="1" t="s">
        <v>12</v>
      </c>
      <c r="K230" s="2" t="str">
        <f t="shared" si="27"/>
        <v>M-1282-1004</v>
      </c>
      <c r="L230" s="1" t="s">
        <v>5</v>
      </c>
      <c r="M230" s="3" t="str">
        <f t="shared" si="28"/>
        <v>NoV.retrieve("http://nycprop.nyc.gov/nycproperty/StatementSearch?bbl=%s&amp;stmtDate=20160115&amp;stmtType=NPV"%('1012821004'), "%s_NOV-2016.pdf"%('M-1282-1004'))</v>
      </c>
    </row>
    <row r="231" spans="1:13" x14ac:dyDescent="0.25">
      <c r="A231" s="4" t="s">
        <v>8</v>
      </c>
      <c r="B231" s="4">
        <v>1288</v>
      </c>
      <c r="C231" s="4">
        <v>7</v>
      </c>
      <c r="D231" s="5" t="str">
        <f t="shared" si="22"/>
        <v>10</v>
      </c>
      <c r="E231" s="6">
        <f t="shared" si="23"/>
        <v>1288</v>
      </c>
      <c r="F231" s="6" t="str">
        <f t="shared" si="24"/>
        <v>0007</v>
      </c>
      <c r="G231" s="5" t="str">
        <f t="shared" si="25"/>
        <v>1012880007</v>
      </c>
      <c r="H231" s="1" t="s">
        <v>2</v>
      </c>
      <c r="I231" s="2" t="str">
        <f t="shared" si="26"/>
        <v>1012880007</v>
      </c>
      <c r="J231" s="1" t="s">
        <v>12</v>
      </c>
      <c r="K231" s="2" t="str">
        <f t="shared" si="27"/>
        <v>M-1288-7</v>
      </c>
      <c r="L231" s="1" t="s">
        <v>5</v>
      </c>
      <c r="M231" s="3" t="str">
        <f t="shared" si="28"/>
        <v>NoV.retrieve("http://nycprop.nyc.gov/nycproperty/StatementSearch?bbl=%s&amp;stmtDate=20160115&amp;stmtType=NPV"%('1012880007'), "%s_NOV-2016.pdf"%('M-1288-7'))</v>
      </c>
    </row>
    <row r="232" spans="1:13" x14ac:dyDescent="0.25">
      <c r="A232" s="4" t="s">
        <v>8</v>
      </c>
      <c r="B232" s="4">
        <v>1288</v>
      </c>
      <c r="C232" s="4">
        <v>51</v>
      </c>
      <c r="D232" s="5" t="str">
        <f t="shared" si="22"/>
        <v>10</v>
      </c>
      <c r="E232" s="6">
        <f t="shared" si="23"/>
        <v>1288</v>
      </c>
      <c r="F232" s="6" t="str">
        <f t="shared" si="24"/>
        <v>0051</v>
      </c>
      <c r="G232" s="5" t="str">
        <f t="shared" si="25"/>
        <v>1012880051</v>
      </c>
      <c r="H232" s="1" t="s">
        <v>2</v>
      </c>
      <c r="I232" s="2" t="str">
        <f t="shared" si="26"/>
        <v>1012880051</v>
      </c>
      <c r="J232" s="1" t="s">
        <v>12</v>
      </c>
      <c r="K232" s="2" t="str">
        <f t="shared" si="27"/>
        <v>M-1288-51</v>
      </c>
      <c r="L232" s="1" t="s">
        <v>5</v>
      </c>
      <c r="M232" s="3" t="str">
        <f t="shared" si="28"/>
        <v>NoV.retrieve("http://nycprop.nyc.gov/nycproperty/StatementSearch?bbl=%s&amp;stmtDate=20160115&amp;stmtType=NPV"%('1012880051'), "%s_NOV-2016.pdf"%('M-1288-51'))</v>
      </c>
    </row>
    <row r="233" spans="1:13" x14ac:dyDescent="0.25">
      <c r="A233" s="4" t="s">
        <v>8</v>
      </c>
      <c r="B233" s="4">
        <v>1290</v>
      </c>
      <c r="C233" s="4">
        <v>36</v>
      </c>
      <c r="D233" s="5" t="str">
        <f t="shared" si="22"/>
        <v>10</v>
      </c>
      <c r="E233" s="6">
        <f t="shared" si="23"/>
        <v>1290</v>
      </c>
      <c r="F233" s="6" t="str">
        <f t="shared" si="24"/>
        <v>0036</v>
      </c>
      <c r="G233" s="5" t="str">
        <f t="shared" si="25"/>
        <v>1012900036</v>
      </c>
      <c r="H233" s="1" t="s">
        <v>2</v>
      </c>
      <c r="I233" s="2" t="str">
        <f t="shared" si="26"/>
        <v>1012900036</v>
      </c>
      <c r="J233" s="1" t="s">
        <v>12</v>
      </c>
      <c r="K233" s="2" t="str">
        <f t="shared" si="27"/>
        <v>M-1290-36</v>
      </c>
      <c r="L233" s="1" t="s">
        <v>5</v>
      </c>
      <c r="M233" s="3" t="str">
        <f t="shared" si="28"/>
        <v>NoV.retrieve("http://nycprop.nyc.gov/nycproperty/StatementSearch?bbl=%s&amp;stmtDate=20160115&amp;stmtType=NPV"%('1012900036'), "%s_NOV-2016.pdf"%('M-1290-36'))</v>
      </c>
    </row>
    <row r="234" spans="1:13" x14ac:dyDescent="0.25">
      <c r="A234" s="4" t="s">
        <v>8</v>
      </c>
      <c r="B234" s="4">
        <v>1291</v>
      </c>
      <c r="C234" s="4">
        <v>1</v>
      </c>
      <c r="D234" s="5" t="str">
        <f t="shared" si="22"/>
        <v>10</v>
      </c>
      <c r="E234" s="6">
        <f t="shared" si="23"/>
        <v>1291</v>
      </c>
      <c r="F234" s="6" t="str">
        <f t="shared" si="24"/>
        <v>0001</v>
      </c>
      <c r="G234" s="5" t="str">
        <f t="shared" si="25"/>
        <v>1012910001</v>
      </c>
      <c r="H234" s="1" t="s">
        <v>2</v>
      </c>
      <c r="I234" s="2" t="str">
        <f t="shared" si="26"/>
        <v>1012910001</v>
      </c>
      <c r="J234" s="1" t="s">
        <v>12</v>
      </c>
      <c r="K234" s="2" t="str">
        <f t="shared" si="27"/>
        <v>M-1291-1</v>
      </c>
      <c r="L234" s="1" t="s">
        <v>5</v>
      </c>
      <c r="M234" s="3" t="str">
        <f t="shared" si="28"/>
        <v>NoV.retrieve("http://nycprop.nyc.gov/nycproperty/StatementSearch?bbl=%s&amp;stmtDate=20160115&amp;stmtType=NPV"%('1012910001'), "%s_NOV-2016.pdf"%('M-1291-1'))</v>
      </c>
    </row>
    <row r="235" spans="1:13" x14ac:dyDescent="0.25">
      <c r="A235" s="4" t="s">
        <v>8</v>
      </c>
      <c r="B235" s="4">
        <v>1291</v>
      </c>
      <c r="C235" s="4">
        <v>28</v>
      </c>
      <c r="D235" s="5" t="str">
        <f t="shared" si="22"/>
        <v>10</v>
      </c>
      <c r="E235" s="6">
        <f t="shared" si="23"/>
        <v>1291</v>
      </c>
      <c r="F235" s="6" t="str">
        <f t="shared" si="24"/>
        <v>0028</v>
      </c>
      <c r="G235" s="5" t="str">
        <f t="shared" si="25"/>
        <v>1012910028</v>
      </c>
      <c r="H235" s="1" t="s">
        <v>2</v>
      </c>
      <c r="I235" s="2" t="str">
        <f t="shared" si="26"/>
        <v>1012910028</v>
      </c>
      <c r="J235" s="1" t="s">
        <v>12</v>
      </c>
      <c r="K235" s="2" t="str">
        <f t="shared" si="27"/>
        <v>M-1291-28</v>
      </c>
      <c r="L235" s="1" t="s">
        <v>5</v>
      </c>
      <c r="M235" s="3" t="str">
        <f t="shared" si="28"/>
        <v>NoV.retrieve("http://nycprop.nyc.gov/nycproperty/StatementSearch?bbl=%s&amp;stmtDate=20160115&amp;stmtType=NPV"%('1012910028'), "%s_NOV-2016.pdf"%('M-1291-28'))</v>
      </c>
    </row>
    <row r="236" spans="1:13" x14ac:dyDescent="0.25">
      <c r="A236" s="4" t="s">
        <v>8</v>
      </c>
      <c r="B236" s="4">
        <v>1294</v>
      </c>
      <c r="C236" s="4">
        <v>37</v>
      </c>
      <c r="D236" s="5" t="str">
        <f t="shared" si="22"/>
        <v>10</v>
      </c>
      <c r="E236" s="6">
        <f t="shared" si="23"/>
        <v>1294</v>
      </c>
      <c r="F236" s="6" t="str">
        <f t="shared" si="24"/>
        <v>0037</v>
      </c>
      <c r="G236" s="5" t="str">
        <f t="shared" si="25"/>
        <v>1012940037</v>
      </c>
      <c r="H236" s="1" t="s">
        <v>2</v>
      </c>
      <c r="I236" s="2" t="str">
        <f t="shared" si="26"/>
        <v>1012940037</v>
      </c>
      <c r="J236" s="1" t="s">
        <v>12</v>
      </c>
      <c r="K236" s="2" t="str">
        <f t="shared" si="27"/>
        <v>M-1294-37</v>
      </c>
      <c r="L236" s="1" t="s">
        <v>5</v>
      </c>
      <c r="M236" s="3" t="str">
        <f t="shared" si="28"/>
        <v>NoV.retrieve("http://nycprop.nyc.gov/nycproperty/StatementSearch?bbl=%s&amp;stmtDate=20160115&amp;stmtType=NPV"%('1012940037'), "%s_NOV-2016.pdf"%('M-1294-37'))</v>
      </c>
    </row>
    <row r="237" spans="1:13" x14ac:dyDescent="0.25">
      <c r="A237" s="4" t="s">
        <v>8</v>
      </c>
      <c r="B237" s="4">
        <v>1294</v>
      </c>
      <c r="C237" s="4">
        <v>46</v>
      </c>
      <c r="D237" s="5" t="str">
        <f t="shared" si="22"/>
        <v>10</v>
      </c>
      <c r="E237" s="6">
        <f t="shared" si="23"/>
        <v>1294</v>
      </c>
      <c r="F237" s="6" t="str">
        <f t="shared" si="24"/>
        <v>0046</v>
      </c>
      <c r="G237" s="5" t="str">
        <f t="shared" si="25"/>
        <v>1012940046</v>
      </c>
      <c r="H237" s="1" t="s">
        <v>2</v>
      </c>
      <c r="I237" s="2" t="str">
        <f t="shared" si="26"/>
        <v>1012940046</v>
      </c>
      <c r="J237" s="1" t="s">
        <v>12</v>
      </c>
      <c r="K237" s="2" t="str">
        <f t="shared" si="27"/>
        <v>M-1294-46</v>
      </c>
      <c r="L237" s="1" t="s">
        <v>5</v>
      </c>
      <c r="M237" s="3" t="str">
        <f t="shared" si="28"/>
        <v>NoV.retrieve("http://nycprop.nyc.gov/nycproperty/StatementSearch?bbl=%s&amp;stmtDate=20160115&amp;stmtType=NPV"%('1012940046'), "%s_NOV-2016.pdf"%('M-1294-46'))</v>
      </c>
    </row>
    <row r="238" spans="1:13" x14ac:dyDescent="0.25">
      <c r="A238" s="4" t="s">
        <v>8</v>
      </c>
      <c r="B238" s="4">
        <v>1294</v>
      </c>
      <c r="C238" s="4">
        <v>1001</v>
      </c>
      <c r="D238" s="5" t="str">
        <f t="shared" si="22"/>
        <v>10</v>
      </c>
      <c r="E238" s="6">
        <f t="shared" si="23"/>
        <v>1294</v>
      </c>
      <c r="F238" s="6">
        <f t="shared" si="24"/>
        <v>1001</v>
      </c>
      <c r="G238" s="5" t="str">
        <f t="shared" si="25"/>
        <v>1012941001</v>
      </c>
      <c r="H238" s="1" t="s">
        <v>2</v>
      </c>
      <c r="I238" s="2" t="str">
        <f t="shared" si="26"/>
        <v>1012941001</v>
      </c>
      <c r="J238" s="1" t="s">
        <v>12</v>
      </c>
      <c r="K238" s="2" t="str">
        <f t="shared" si="27"/>
        <v>M-1294-1001</v>
      </c>
      <c r="L238" s="1" t="s">
        <v>5</v>
      </c>
      <c r="M238" s="3" t="str">
        <f t="shared" si="28"/>
        <v>NoV.retrieve("http://nycprop.nyc.gov/nycproperty/StatementSearch?bbl=%s&amp;stmtDate=20160115&amp;stmtType=NPV"%('1012941001'), "%s_NOV-2016.pdf"%('M-1294-1001'))</v>
      </c>
    </row>
    <row r="239" spans="1:13" x14ac:dyDescent="0.25">
      <c r="A239" s="4" t="s">
        <v>8</v>
      </c>
      <c r="B239" s="4">
        <v>1296</v>
      </c>
      <c r="C239" s="4">
        <v>1</v>
      </c>
      <c r="D239" s="5" t="str">
        <f t="shared" si="22"/>
        <v>10</v>
      </c>
      <c r="E239" s="6">
        <f t="shared" si="23"/>
        <v>1296</v>
      </c>
      <c r="F239" s="6" t="str">
        <f t="shared" si="24"/>
        <v>0001</v>
      </c>
      <c r="G239" s="5" t="str">
        <f t="shared" si="25"/>
        <v>1012960001</v>
      </c>
      <c r="H239" s="1" t="s">
        <v>2</v>
      </c>
      <c r="I239" s="2" t="str">
        <f t="shared" si="26"/>
        <v>1012960001</v>
      </c>
      <c r="J239" s="1" t="s">
        <v>12</v>
      </c>
      <c r="K239" s="2" t="str">
        <f t="shared" si="27"/>
        <v>M-1296-1</v>
      </c>
      <c r="L239" s="1" t="s">
        <v>5</v>
      </c>
      <c r="M239" s="3" t="str">
        <f t="shared" si="28"/>
        <v>NoV.retrieve("http://nycprop.nyc.gov/nycproperty/StatementSearch?bbl=%s&amp;stmtDate=20160115&amp;stmtType=NPV"%('1012960001'), "%s_NOV-2016.pdf"%('M-1296-1'))</v>
      </c>
    </row>
    <row r="240" spans="1:13" x14ac:dyDescent="0.25">
      <c r="A240" s="4" t="s">
        <v>8</v>
      </c>
      <c r="B240" s="4">
        <v>1296</v>
      </c>
      <c r="C240" s="4">
        <v>1002</v>
      </c>
      <c r="D240" s="5" t="str">
        <f t="shared" si="22"/>
        <v>10</v>
      </c>
      <c r="E240" s="6">
        <f t="shared" si="23"/>
        <v>1296</v>
      </c>
      <c r="F240" s="6">
        <f t="shared" si="24"/>
        <v>1002</v>
      </c>
      <c r="G240" s="5" t="str">
        <f t="shared" si="25"/>
        <v>1012961002</v>
      </c>
      <c r="H240" s="1" t="s">
        <v>2</v>
      </c>
      <c r="I240" s="2" t="str">
        <f t="shared" si="26"/>
        <v>1012961002</v>
      </c>
      <c r="J240" s="1" t="s">
        <v>12</v>
      </c>
      <c r="K240" s="2" t="str">
        <f t="shared" si="27"/>
        <v>M-1296-1002</v>
      </c>
      <c r="L240" s="1" t="s">
        <v>5</v>
      </c>
      <c r="M240" s="3" t="str">
        <f t="shared" si="28"/>
        <v>NoV.retrieve("http://nycprop.nyc.gov/nycproperty/StatementSearch?bbl=%s&amp;stmtDate=20160115&amp;stmtType=NPV"%('1012961002'), "%s_NOV-2016.pdf"%('M-1296-1002'))</v>
      </c>
    </row>
    <row r="241" spans="1:13" x14ac:dyDescent="0.25">
      <c r="A241" s="4" t="s">
        <v>8</v>
      </c>
      <c r="B241" s="4">
        <v>1296</v>
      </c>
      <c r="C241" s="4">
        <v>1006</v>
      </c>
      <c r="D241" s="5" t="str">
        <f t="shared" si="22"/>
        <v>10</v>
      </c>
      <c r="E241" s="6">
        <f t="shared" si="23"/>
        <v>1296</v>
      </c>
      <c r="F241" s="6">
        <f t="shared" si="24"/>
        <v>1006</v>
      </c>
      <c r="G241" s="5" t="str">
        <f t="shared" si="25"/>
        <v>1012961006</v>
      </c>
      <c r="H241" s="1" t="s">
        <v>2</v>
      </c>
      <c r="I241" s="2" t="str">
        <f t="shared" si="26"/>
        <v>1012961006</v>
      </c>
      <c r="J241" s="1" t="s">
        <v>12</v>
      </c>
      <c r="K241" s="2" t="str">
        <f t="shared" si="27"/>
        <v>M-1296-1006</v>
      </c>
      <c r="L241" s="1" t="s">
        <v>5</v>
      </c>
      <c r="M241" s="3" t="str">
        <f t="shared" si="28"/>
        <v>NoV.retrieve("http://nycprop.nyc.gov/nycproperty/StatementSearch?bbl=%s&amp;stmtDate=20160115&amp;stmtType=NPV"%('1012961006'), "%s_NOV-2016.pdf"%('M-1296-1006'))</v>
      </c>
    </row>
    <row r="242" spans="1:13" x14ac:dyDescent="0.25">
      <c r="A242" s="4" t="s">
        <v>8</v>
      </c>
      <c r="B242" s="4">
        <v>1296</v>
      </c>
      <c r="C242" s="4">
        <v>1007</v>
      </c>
      <c r="D242" s="5" t="str">
        <f t="shared" si="22"/>
        <v>10</v>
      </c>
      <c r="E242" s="6">
        <f t="shared" si="23"/>
        <v>1296</v>
      </c>
      <c r="F242" s="6">
        <f t="shared" si="24"/>
        <v>1007</v>
      </c>
      <c r="G242" s="5" t="str">
        <f t="shared" si="25"/>
        <v>1012961007</v>
      </c>
      <c r="H242" s="1" t="s">
        <v>2</v>
      </c>
      <c r="I242" s="2" t="str">
        <f t="shared" si="26"/>
        <v>1012961007</v>
      </c>
      <c r="J242" s="1" t="s">
        <v>12</v>
      </c>
      <c r="K242" s="2" t="str">
        <f t="shared" si="27"/>
        <v>M-1296-1007</v>
      </c>
      <c r="L242" s="1" t="s">
        <v>5</v>
      </c>
      <c r="M242" s="3" t="str">
        <f t="shared" si="28"/>
        <v>NoV.retrieve("http://nycprop.nyc.gov/nycproperty/StatementSearch?bbl=%s&amp;stmtDate=20160115&amp;stmtType=NPV"%('1012961007'), "%s_NOV-2016.pdf"%('M-1296-1007'))</v>
      </c>
    </row>
    <row r="243" spans="1:13" x14ac:dyDescent="0.25">
      <c r="A243" s="4" t="s">
        <v>8</v>
      </c>
      <c r="B243" s="4">
        <v>1298</v>
      </c>
      <c r="C243" s="4">
        <v>23</v>
      </c>
      <c r="D243" s="5" t="str">
        <f t="shared" si="22"/>
        <v>10</v>
      </c>
      <c r="E243" s="6">
        <f t="shared" si="23"/>
        <v>1298</v>
      </c>
      <c r="F243" s="6" t="str">
        <f t="shared" si="24"/>
        <v>0023</v>
      </c>
      <c r="G243" s="5" t="str">
        <f t="shared" si="25"/>
        <v>1012980023</v>
      </c>
      <c r="H243" s="1" t="s">
        <v>2</v>
      </c>
      <c r="I243" s="2" t="str">
        <f t="shared" si="26"/>
        <v>1012980023</v>
      </c>
      <c r="J243" s="1" t="s">
        <v>12</v>
      </c>
      <c r="K243" s="2" t="str">
        <f t="shared" si="27"/>
        <v>M-1298-23</v>
      </c>
      <c r="L243" s="1" t="s">
        <v>5</v>
      </c>
      <c r="M243" s="3" t="str">
        <f t="shared" si="28"/>
        <v>NoV.retrieve("http://nycprop.nyc.gov/nycproperty/StatementSearch?bbl=%s&amp;stmtDate=20160115&amp;stmtType=NPV"%('1012980023'), "%s_NOV-2016.pdf"%('M-1298-23'))</v>
      </c>
    </row>
    <row r="244" spans="1:13" x14ac:dyDescent="0.25">
      <c r="A244" s="4" t="s">
        <v>8</v>
      </c>
      <c r="B244" s="4">
        <v>1301</v>
      </c>
      <c r="C244" s="4">
        <v>23</v>
      </c>
      <c r="D244" s="5" t="str">
        <f t="shared" si="22"/>
        <v>10</v>
      </c>
      <c r="E244" s="6">
        <f t="shared" si="23"/>
        <v>1301</v>
      </c>
      <c r="F244" s="6" t="str">
        <f t="shared" si="24"/>
        <v>0023</v>
      </c>
      <c r="G244" s="5" t="str">
        <f t="shared" si="25"/>
        <v>1013010023</v>
      </c>
      <c r="H244" s="1" t="s">
        <v>2</v>
      </c>
      <c r="I244" s="2" t="str">
        <f t="shared" si="26"/>
        <v>1013010023</v>
      </c>
      <c r="J244" s="1" t="s">
        <v>12</v>
      </c>
      <c r="K244" s="2" t="str">
        <f t="shared" si="27"/>
        <v>M-1301-23</v>
      </c>
      <c r="L244" s="1" t="s">
        <v>5</v>
      </c>
      <c r="M244" s="3" t="str">
        <f t="shared" si="28"/>
        <v>NoV.retrieve("http://nycprop.nyc.gov/nycproperty/StatementSearch?bbl=%s&amp;stmtDate=20160115&amp;stmtType=NPV"%('1013010023'), "%s_NOV-2016.pdf"%('M-1301-23'))</v>
      </c>
    </row>
    <row r="245" spans="1:13" x14ac:dyDescent="0.25">
      <c r="A245" s="4" t="s">
        <v>8</v>
      </c>
      <c r="B245" s="4">
        <v>1302</v>
      </c>
      <c r="C245" s="4">
        <v>1001</v>
      </c>
      <c r="D245" s="5" t="str">
        <f t="shared" si="22"/>
        <v>10</v>
      </c>
      <c r="E245" s="6">
        <f t="shared" si="23"/>
        <v>1302</v>
      </c>
      <c r="F245" s="6">
        <f t="shared" si="24"/>
        <v>1001</v>
      </c>
      <c r="G245" s="5" t="str">
        <f t="shared" si="25"/>
        <v>1013021001</v>
      </c>
      <c r="H245" s="1" t="s">
        <v>2</v>
      </c>
      <c r="I245" s="2" t="str">
        <f t="shared" si="26"/>
        <v>1013021001</v>
      </c>
      <c r="J245" s="1" t="s">
        <v>12</v>
      </c>
      <c r="K245" s="2" t="str">
        <f t="shared" si="27"/>
        <v>M-1302-1001</v>
      </c>
      <c r="L245" s="1" t="s">
        <v>5</v>
      </c>
      <c r="M245" s="3" t="str">
        <f t="shared" si="28"/>
        <v>NoV.retrieve("http://nycprop.nyc.gov/nycproperty/StatementSearch?bbl=%s&amp;stmtDate=20160115&amp;stmtType=NPV"%('1013021001'), "%s_NOV-2016.pdf"%('M-1302-1001'))</v>
      </c>
    </row>
    <row r="246" spans="1:13" x14ac:dyDescent="0.25">
      <c r="A246" s="4" t="s">
        <v>8</v>
      </c>
      <c r="B246" s="4">
        <v>1302</v>
      </c>
      <c r="C246" s="4">
        <v>1002</v>
      </c>
      <c r="D246" s="5" t="str">
        <f t="shared" si="22"/>
        <v>10</v>
      </c>
      <c r="E246" s="6">
        <f t="shared" si="23"/>
        <v>1302</v>
      </c>
      <c r="F246" s="6">
        <f t="shared" si="24"/>
        <v>1002</v>
      </c>
      <c r="G246" s="5" t="str">
        <f t="shared" si="25"/>
        <v>1013021002</v>
      </c>
      <c r="H246" s="1" t="s">
        <v>2</v>
      </c>
      <c r="I246" s="2" t="str">
        <f t="shared" si="26"/>
        <v>1013021002</v>
      </c>
      <c r="J246" s="1" t="s">
        <v>12</v>
      </c>
      <c r="K246" s="2" t="str">
        <f t="shared" si="27"/>
        <v>M-1302-1002</v>
      </c>
      <c r="L246" s="1" t="s">
        <v>5</v>
      </c>
      <c r="M246" s="3" t="str">
        <f t="shared" si="28"/>
        <v>NoV.retrieve("http://nycprop.nyc.gov/nycproperty/StatementSearch?bbl=%s&amp;stmtDate=20160115&amp;stmtType=NPV"%('1013021002'), "%s_NOV-2016.pdf"%('M-1302-1002'))</v>
      </c>
    </row>
    <row r="247" spans="1:13" x14ac:dyDescent="0.25">
      <c r="A247" s="4" t="s">
        <v>8</v>
      </c>
      <c r="B247" s="4">
        <v>1302</v>
      </c>
      <c r="C247" s="4">
        <v>1003</v>
      </c>
      <c r="D247" s="5" t="str">
        <f t="shared" si="22"/>
        <v>10</v>
      </c>
      <c r="E247" s="6">
        <f t="shared" si="23"/>
        <v>1302</v>
      </c>
      <c r="F247" s="6">
        <f t="shared" si="24"/>
        <v>1003</v>
      </c>
      <c r="G247" s="5" t="str">
        <f t="shared" si="25"/>
        <v>1013021003</v>
      </c>
      <c r="H247" s="1" t="s">
        <v>2</v>
      </c>
      <c r="I247" s="2" t="str">
        <f t="shared" si="26"/>
        <v>1013021003</v>
      </c>
      <c r="J247" s="1" t="s">
        <v>12</v>
      </c>
      <c r="K247" s="2" t="str">
        <f t="shared" si="27"/>
        <v>M-1302-1003</v>
      </c>
      <c r="L247" s="1" t="s">
        <v>5</v>
      </c>
      <c r="M247" s="3" t="str">
        <f t="shared" si="28"/>
        <v>NoV.retrieve("http://nycprop.nyc.gov/nycproperty/StatementSearch?bbl=%s&amp;stmtDate=20160115&amp;stmtType=NPV"%('1013021003'), "%s_NOV-2016.pdf"%('M-1302-1003'))</v>
      </c>
    </row>
    <row r="248" spans="1:13" x14ac:dyDescent="0.25">
      <c r="A248" s="4" t="s">
        <v>8</v>
      </c>
      <c r="B248" s="4">
        <v>1302</v>
      </c>
      <c r="C248" s="4">
        <v>1004</v>
      </c>
      <c r="D248" s="5" t="str">
        <f t="shared" si="22"/>
        <v>10</v>
      </c>
      <c r="E248" s="6">
        <f t="shared" si="23"/>
        <v>1302</v>
      </c>
      <c r="F248" s="6">
        <f t="shared" si="24"/>
        <v>1004</v>
      </c>
      <c r="G248" s="5" t="str">
        <f t="shared" si="25"/>
        <v>1013021004</v>
      </c>
      <c r="H248" s="1" t="s">
        <v>2</v>
      </c>
      <c r="I248" s="2" t="str">
        <f t="shared" si="26"/>
        <v>1013021004</v>
      </c>
      <c r="J248" s="1" t="s">
        <v>12</v>
      </c>
      <c r="K248" s="2" t="str">
        <f t="shared" si="27"/>
        <v>M-1302-1004</v>
      </c>
      <c r="L248" s="1" t="s">
        <v>5</v>
      </c>
      <c r="M248" s="3" t="str">
        <f t="shared" si="28"/>
        <v>NoV.retrieve("http://nycprop.nyc.gov/nycproperty/StatementSearch?bbl=%s&amp;stmtDate=20160115&amp;stmtType=NPV"%('1013021004'), "%s_NOV-2016.pdf"%('M-1302-1004'))</v>
      </c>
    </row>
    <row r="249" spans="1:13" x14ac:dyDescent="0.25">
      <c r="A249" s="4" t="s">
        <v>8</v>
      </c>
      <c r="B249" s="4">
        <v>1302</v>
      </c>
      <c r="C249" s="4">
        <v>1005</v>
      </c>
      <c r="D249" s="5" t="str">
        <f t="shared" si="22"/>
        <v>10</v>
      </c>
      <c r="E249" s="6">
        <f t="shared" si="23"/>
        <v>1302</v>
      </c>
      <c r="F249" s="6">
        <f t="shared" si="24"/>
        <v>1005</v>
      </c>
      <c r="G249" s="5" t="str">
        <f t="shared" si="25"/>
        <v>1013021005</v>
      </c>
      <c r="H249" s="1" t="s">
        <v>2</v>
      </c>
      <c r="I249" s="2" t="str">
        <f t="shared" si="26"/>
        <v>1013021005</v>
      </c>
      <c r="J249" s="1" t="s">
        <v>12</v>
      </c>
      <c r="K249" s="2" t="str">
        <f t="shared" si="27"/>
        <v>M-1302-1005</v>
      </c>
      <c r="L249" s="1" t="s">
        <v>5</v>
      </c>
      <c r="M249" s="3" t="str">
        <f t="shared" si="28"/>
        <v>NoV.retrieve("http://nycprop.nyc.gov/nycproperty/StatementSearch?bbl=%s&amp;stmtDate=20160115&amp;stmtType=NPV"%('1013021005'), "%s_NOV-2016.pdf"%('M-1302-1005'))</v>
      </c>
    </row>
    <row r="250" spans="1:13" x14ac:dyDescent="0.25">
      <c r="A250" s="4" t="s">
        <v>8</v>
      </c>
      <c r="B250" s="4">
        <v>1302</v>
      </c>
      <c r="C250" s="4">
        <v>1006</v>
      </c>
      <c r="D250" s="5" t="str">
        <f t="shared" si="22"/>
        <v>10</v>
      </c>
      <c r="E250" s="6">
        <f t="shared" si="23"/>
        <v>1302</v>
      </c>
      <c r="F250" s="6">
        <f t="shared" si="24"/>
        <v>1006</v>
      </c>
      <c r="G250" s="5" t="str">
        <f t="shared" si="25"/>
        <v>1013021006</v>
      </c>
      <c r="H250" s="1" t="s">
        <v>2</v>
      </c>
      <c r="I250" s="2" t="str">
        <f t="shared" si="26"/>
        <v>1013021006</v>
      </c>
      <c r="J250" s="1" t="s">
        <v>12</v>
      </c>
      <c r="K250" s="2" t="str">
        <f t="shared" si="27"/>
        <v>M-1302-1006</v>
      </c>
      <c r="L250" s="1" t="s">
        <v>5</v>
      </c>
      <c r="M250" s="3" t="str">
        <f t="shared" si="28"/>
        <v>NoV.retrieve("http://nycprop.nyc.gov/nycproperty/StatementSearch?bbl=%s&amp;stmtDate=20160115&amp;stmtType=NPV"%('1013021006'), "%s_NOV-2016.pdf"%('M-1302-1006'))</v>
      </c>
    </row>
    <row r="251" spans="1:13" x14ac:dyDescent="0.25">
      <c r="A251" s="4" t="s">
        <v>8</v>
      </c>
      <c r="B251" s="4">
        <v>1302</v>
      </c>
      <c r="C251" s="4">
        <v>1007</v>
      </c>
      <c r="D251" s="5" t="str">
        <f t="shared" si="22"/>
        <v>10</v>
      </c>
      <c r="E251" s="6">
        <f t="shared" si="23"/>
        <v>1302</v>
      </c>
      <c r="F251" s="6">
        <f t="shared" si="24"/>
        <v>1007</v>
      </c>
      <c r="G251" s="5" t="str">
        <f t="shared" si="25"/>
        <v>1013021007</v>
      </c>
      <c r="H251" s="1" t="s">
        <v>2</v>
      </c>
      <c r="I251" s="2" t="str">
        <f t="shared" si="26"/>
        <v>1013021007</v>
      </c>
      <c r="J251" s="1" t="s">
        <v>12</v>
      </c>
      <c r="K251" s="2" t="str">
        <f t="shared" si="27"/>
        <v>M-1302-1007</v>
      </c>
      <c r="L251" s="1" t="s">
        <v>5</v>
      </c>
      <c r="M251" s="3" t="str">
        <f t="shared" si="28"/>
        <v>NoV.retrieve("http://nycprop.nyc.gov/nycproperty/StatementSearch?bbl=%s&amp;stmtDate=20160115&amp;stmtType=NPV"%('1013021007'), "%s_NOV-2016.pdf"%('M-1302-1007'))</v>
      </c>
    </row>
    <row r="252" spans="1:13" x14ac:dyDescent="0.25">
      <c r="A252" s="4" t="s">
        <v>8</v>
      </c>
      <c r="B252" s="4">
        <v>1302</v>
      </c>
      <c r="C252" s="4">
        <v>1008</v>
      </c>
      <c r="D252" s="5" t="str">
        <f t="shared" si="22"/>
        <v>10</v>
      </c>
      <c r="E252" s="6">
        <f t="shared" si="23"/>
        <v>1302</v>
      </c>
      <c r="F252" s="6">
        <f t="shared" si="24"/>
        <v>1008</v>
      </c>
      <c r="G252" s="5" t="str">
        <f t="shared" si="25"/>
        <v>1013021008</v>
      </c>
      <c r="H252" s="1" t="s">
        <v>2</v>
      </c>
      <c r="I252" s="2" t="str">
        <f t="shared" si="26"/>
        <v>1013021008</v>
      </c>
      <c r="J252" s="1" t="s">
        <v>12</v>
      </c>
      <c r="K252" s="2" t="str">
        <f t="shared" si="27"/>
        <v>M-1302-1008</v>
      </c>
      <c r="L252" s="1" t="s">
        <v>5</v>
      </c>
      <c r="M252" s="3" t="str">
        <f t="shared" si="28"/>
        <v>NoV.retrieve("http://nycprop.nyc.gov/nycproperty/StatementSearch?bbl=%s&amp;stmtDate=20160115&amp;stmtType=NPV"%('1013021008'), "%s_NOV-2016.pdf"%('M-1302-1008'))</v>
      </c>
    </row>
    <row r="253" spans="1:13" x14ac:dyDescent="0.25">
      <c r="A253" s="4" t="s">
        <v>8</v>
      </c>
      <c r="B253" s="4">
        <v>1302</v>
      </c>
      <c r="C253" s="4">
        <v>1009</v>
      </c>
      <c r="D253" s="5" t="str">
        <f t="shared" si="22"/>
        <v>10</v>
      </c>
      <c r="E253" s="6">
        <f t="shared" si="23"/>
        <v>1302</v>
      </c>
      <c r="F253" s="6">
        <f t="shared" si="24"/>
        <v>1009</v>
      </c>
      <c r="G253" s="5" t="str">
        <f t="shared" si="25"/>
        <v>1013021009</v>
      </c>
      <c r="H253" s="1" t="s">
        <v>2</v>
      </c>
      <c r="I253" s="2" t="str">
        <f t="shared" si="26"/>
        <v>1013021009</v>
      </c>
      <c r="J253" s="1" t="s">
        <v>12</v>
      </c>
      <c r="K253" s="2" t="str">
        <f t="shared" si="27"/>
        <v>M-1302-1009</v>
      </c>
      <c r="L253" s="1" t="s">
        <v>5</v>
      </c>
      <c r="M253" s="3" t="str">
        <f t="shared" si="28"/>
        <v>NoV.retrieve("http://nycprop.nyc.gov/nycproperty/StatementSearch?bbl=%s&amp;stmtDate=20160115&amp;stmtType=NPV"%('1013021009'), "%s_NOV-2016.pdf"%('M-1302-1009'))</v>
      </c>
    </row>
    <row r="254" spans="1:13" x14ac:dyDescent="0.25">
      <c r="A254" s="4" t="s">
        <v>8</v>
      </c>
      <c r="B254" s="4">
        <v>1302</v>
      </c>
      <c r="C254" s="4">
        <v>1010</v>
      </c>
      <c r="D254" s="5" t="str">
        <f t="shared" si="22"/>
        <v>10</v>
      </c>
      <c r="E254" s="6">
        <f t="shared" si="23"/>
        <v>1302</v>
      </c>
      <c r="F254" s="6">
        <f t="shared" si="24"/>
        <v>1010</v>
      </c>
      <c r="G254" s="5" t="str">
        <f t="shared" si="25"/>
        <v>1013021010</v>
      </c>
      <c r="H254" s="1" t="s">
        <v>2</v>
      </c>
      <c r="I254" s="2" t="str">
        <f t="shared" si="26"/>
        <v>1013021010</v>
      </c>
      <c r="J254" s="1" t="s">
        <v>12</v>
      </c>
      <c r="K254" s="2" t="str">
        <f t="shared" si="27"/>
        <v>M-1302-1010</v>
      </c>
      <c r="L254" s="1" t="s">
        <v>5</v>
      </c>
      <c r="M254" s="3" t="str">
        <f t="shared" si="28"/>
        <v>NoV.retrieve("http://nycprop.nyc.gov/nycproperty/StatementSearch?bbl=%s&amp;stmtDate=20160115&amp;stmtType=NPV"%('1013021010'), "%s_NOV-2016.pdf"%('M-1302-1010'))</v>
      </c>
    </row>
    <row r="255" spans="1:13" x14ac:dyDescent="0.25">
      <c r="A255" s="4" t="s">
        <v>8</v>
      </c>
      <c r="B255" s="4">
        <v>1302</v>
      </c>
      <c r="C255" s="4">
        <v>1011</v>
      </c>
      <c r="D255" s="5" t="str">
        <f t="shared" si="22"/>
        <v>10</v>
      </c>
      <c r="E255" s="6">
        <f t="shared" si="23"/>
        <v>1302</v>
      </c>
      <c r="F255" s="6">
        <f t="shared" si="24"/>
        <v>1011</v>
      </c>
      <c r="G255" s="5" t="str">
        <f t="shared" si="25"/>
        <v>1013021011</v>
      </c>
      <c r="H255" s="1" t="s">
        <v>2</v>
      </c>
      <c r="I255" s="2" t="str">
        <f t="shared" si="26"/>
        <v>1013021011</v>
      </c>
      <c r="J255" s="1" t="s">
        <v>12</v>
      </c>
      <c r="K255" s="2" t="str">
        <f t="shared" si="27"/>
        <v>M-1302-1011</v>
      </c>
      <c r="L255" s="1" t="s">
        <v>5</v>
      </c>
      <c r="M255" s="3" t="str">
        <f t="shared" si="28"/>
        <v>NoV.retrieve("http://nycprop.nyc.gov/nycproperty/StatementSearch?bbl=%s&amp;stmtDate=20160115&amp;stmtType=NPV"%('1013021011'), "%s_NOV-2016.pdf"%('M-1302-1011'))</v>
      </c>
    </row>
    <row r="256" spans="1:13" x14ac:dyDescent="0.25">
      <c r="A256" s="4" t="s">
        <v>8</v>
      </c>
      <c r="B256" s="4">
        <v>1302</v>
      </c>
      <c r="C256" s="4">
        <v>1012</v>
      </c>
      <c r="D256" s="5" t="str">
        <f t="shared" si="22"/>
        <v>10</v>
      </c>
      <c r="E256" s="6">
        <f t="shared" si="23"/>
        <v>1302</v>
      </c>
      <c r="F256" s="6">
        <f t="shared" si="24"/>
        <v>1012</v>
      </c>
      <c r="G256" s="5" t="str">
        <f t="shared" si="25"/>
        <v>1013021012</v>
      </c>
      <c r="H256" s="1" t="s">
        <v>2</v>
      </c>
      <c r="I256" s="2" t="str">
        <f t="shared" si="26"/>
        <v>1013021012</v>
      </c>
      <c r="J256" s="1" t="s">
        <v>12</v>
      </c>
      <c r="K256" s="2" t="str">
        <f t="shared" si="27"/>
        <v>M-1302-1012</v>
      </c>
      <c r="L256" s="1" t="s">
        <v>5</v>
      </c>
      <c r="M256" s="3" t="str">
        <f t="shared" si="28"/>
        <v>NoV.retrieve("http://nycprop.nyc.gov/nycproperty/StatementSearch?bbl=%s&amp;stmtDate=20160115&amp;stmtType=NPV"%('1013021012'), "%s_NOV-2016.pdf"%('M-1302-1012'))</v>
      </c>
    </row>
    <row r="257" spans="1:13" x14ac:dyDescent="0.25">
      <c r="A257" s="4" t="s">
        <v>8</v>
      </c>
      <c r="B257" s="4">
        <v>1302</v>
      </c>
      <c r="C257" s="4">
        <v>1013</v>
      </c>
      <c r="D257" s="5" t="str">
        <f t="shared" si="22"/>
        <v>10</v>
      </c>
      <c r="E257" s="6">
        <f t="shared" si="23"/>
        <v>1302</v>
      </c>
      <c r="F257" s="6">
        <f t="shared" si="24"/>
        <v>1013</v>
      </c>
      <c r="G257" s="5" t="str">
        <f t="shared" si="25"/>
        <v>1013021013</v>
      </c>
      <c r="H257" s="1" t="s">
        <v>2</v>
      </c>
      <c r="I257" s="2" t="str">
        <f t="shared" si="26"/>
        <v>1013021013</v>
      </c>
      <c r="J257" s="1" t="s">
        <v>12</v>
      </c>
      <c r="K257" s="2" t="str">
        <f t="shared" si="27"/>
        <v>M-1302-1013</v>
      </c>
      <c r="L257" s="1" t="s">
        <v>5</v>
      </c>
      <c r="M257" s="3" t="str">
        <f t="shared" si="28"/>
        <v>NoV.retrieve("http://nycprop.nyc.gov/nycproperty/StatementSearch?bbl=%s&amp;stmtDate=20160115&amp;stmtType=NPV"%('1013021013'), "%s_NOV-2016.pdf"%('M-1302-1013'))</v>
      </c>
    </row>
    <row r="258" spans="1:13" x14ac:dyDescent="0.25">
      <c r="A258" s="4" t="s">
        <v>8</v>
      </c>
      <c r="B258" s="4">
        <v>1302</v>
      </c>
      <c r="C258" s="4">
        <v>1014</v>
      </c>
      <c r="D258" s="5" t="str">
        <f t="shared" si="22"/>
        <v>10</v>
      </c>
      <c r="E258" s="6">
        <f t="shared" si="23"/>
        <v>1302</v>
      </c>
      <c r="F258" s="6">
        <f t="shared" si="24"/>
        <v>1014</v>
      </c>
      <c r="G258" s="5" t="str">
        <f t="shared" si="25"/>
        <v>1013021014</v>
      </c>
      <c r="H258" s="1" t="s">
        <v>2</v>
      </c>
      <c r="I258" s="2" t="str">
        <f t="shared" si="26"/>
        <v>1013021014</v>
      </c>
      <c r="J258" s="1" t="s">
        <v>12</v>
      </c>
      <c r="K258" s="2" t="str">
        <f t="shared" si="27"/>
        <v>M-1302-1014</v>
      </c>
      <c r="L258" s="1" t="s">
        <v>5</v>
      </c>
      <c r="M258" s="3" t="str">
        <f t="shared" si="28"/>
        <v>NoV.retrieve("http://nycprop.nyc.gov/nycproperty/StatementSearch?bbl=%s&amp;stmtDate=20160115&amp;stmtType=NPV"%('1013021014'), "%s_NOV-2016.pdf"%('M-1302-1014'))</v>
      </c>
    </row>
    <row r="259" spans="1:13" x14ac:dyDescent="0.25">
      <c r="A259" s="4" t="s">
        <v>8</v>
      </c>
      <c r="B259" s="4">
        <v>1302</v>
      </c>
      <c r="C259" s="4">
        <v>1015</v>
      </c>
      <c r="D259" s="5" t="str">
        <f t="shared" si="22"/>
        <v>10</v>
      </c>
      <c r="E259" s="6">
        <f t="shared" si="23"/>
        <v>1302</v>
      </c>
      <c r="F259" s="6">
        <f t="shared" si="24"/>
        <v>1015</v>
      </c>
      <c r="G259" s="5" t="str">
        <f t="shared" si="25"/>
        <v>1013021015</v>
      </c>
      <c r="H259" s="1" t="s">
        <v>2</v>
      </c>
      <c r="I259" s="2" t="str">
        <f t="shared" si="26"/>
        <v>1013021015</v>
      </c>
      <c r="J259" s="1" t="s">
        <v>12</v>
      </c>
      <c r="K259" s="2" t="str">
        <f t="shared" si="27"/>
        <v>M-1302-1015</v>
      </c>
      <c r="L259" s="1" t="s">
        <v>5</v>
      </c>
      <c r="M259" s="3" t="str">
        <f t="shared" si="28"/>
        <v>NoV.retrieve("http://nycprop.nyc.gov/nycproperty/StatementSearch?bbl=%s&amp;stmtDate=20160115&amp;stmtType=NPV"%('1013021015'), "%s_NOV-2016.pdf"%('M-1302-1015'))</v>
      </c>
    </row>
    <row r="260" spans="1:13" x14ac:dyDescent="0.25">
      <c r="A260" s="4" t="s">
        <v>8</v>
      </c>
      <c r="B260" s="4">
        <v>1302</v>
      </c>
      <c r="C260" s="4">
        <v>1016</v>
      </c>
      <c r="D260" s="5" t="str">
        <f t="shared" si="22"/>
        <v>10</v>
      </c>
      <c r="E260" s="6">
        <f t="shared" si="23"/>
        <v>1302</v>
      </c>
      <c r="F260" s="6">
        <f t="shared" si="24"/>
        <v>1016</v>
      </c>
      <c r="G260" s="5" t="str">
        <f t="shared" si="25"/>
        <v>1013021016</v>
      </c>
      <c r="H260" s="1" t="s">
        <v>2</v>
      </c>
      <c r="I260" s="2" t="str">
        <f t="shared" si="26"/>
        <v>1013021016</v>
      </c>
      <c r="J260" s="1" t="s">
        <v>12</v>
      </c>
      <c r="K260" s="2" t="str">
        <f t="shared" si="27"/>
        <v>M-1302-1016</v>
      </c>
      <c r="L260" s="1" t="s">
        <v>5</v>
      </c>
      <c r="M260" s="3" t="str">
        <f t="shared" si="28"/>
        <v>NoV.retrieve("http://nycprop.nyc.gov/nycproperty/StatementSearch?bbl=%s&amp;stmtDate=20160115&amp;stmtType=NPV"%('1013021016'), "%s_NOV-2016.pdf"%('M-1302-1016'))</v>
      </c>
    </row>
    <row r="261" spans="1:13" x14ac:dyDescent="0.25">
      <c r="A261" s="4" t="s">
        <v>8</v>
      </c>
      <c r="B261" s="4">
        <v>1302</v>
      </c>
      <c r="C261" s="4">
        <v>1017</v>
      </c>
      <c r="D261" s="5" t="str">
        <f t="shared" si="22"/>
        <v>10</v>
      </c>
      <c r="E261" s="6">
        <f t="shared" si="23"/>
        <v>1302</v>
      </c>
      <c r="F261" s="6">
        <f t="shared" si="24"/>
        <v>1017</v>
      </c>
      <c r="G261" s="5" t="str">
        <f t="shared" si="25"/>
        <v>1013021017</v>
      </c>
      <c r="H261" s="1" t="s">
        <v>2</v>
      </c>
      <c r="I261" s="2" t="str">
        <f t="shared" si="26"/>
        <v>1013021017</v>
      </c>
      <c r="J261" s="1" t="s">
        <v>12</v>
      </c>
      <c r="K261" s="2" t="str">
        <f t="shared" si="27"/>
        <v>M-1302-1017</v>
      </c>
      <c r="L261" s="1" t="s">
        <v>5</v>
      </c>
      <c r="M261" s="3" t="str">
        <f t="shared" si="28"/>
        <v>NoV.retrieve("http://nycprop.nyc.gov/nycproperty/StatementSearch?bbl=%s&amp;stmtDate=20160115&amp;stmtType=NPV"%('1013021017'), "%s_NOV-2016.pdf"%('M-1302-1017'))</v>
      </c>
    </row>
    <row r="262" spans="1:13" x14ac:dyDescent="0.25">
      <c r="A262" s="4" t="s">
        <v>8</v>
      </c>
      <c r="B262" s="4">
        <v>1302</v>
      </c>
      <c r="C262" s="4">
        <v>1018</v>
      </c>
      <c r="D262" s="5" t="str">
        <f t="shared" si="22"/>
        <v>10</v>
      </c>
      <c r="E262" s="6">
        <f t="shared" si="23"/>
        <v>1302</v>
      </c>
      <c r="F262" s="6">
        <f t="shared" si="24"/>
        <v>1018</v>
      </c>
      <c r="G262" s="5" t="str">
        <f t="shared" si="25"/>
        <v>1013021018</v>
      </c>
      <c r="H262" s="1" t="s">
        <v>2</v>
      </c>
      <c r="I262" s="2" t="str">
        <f t="shared" si="26"/>
        <v>1013021018</v>
      </c>
      <c r="J262" s="1" t="s">
        <v>12</v>
      </c>
      <c r="K262" s="2" t="str">
        <f t="shared" si="27"/>
        <v>M-1302-1018</v>
      </c>
      <c r="L262" s="1" t="s">
        <v>5</v>
      </c>
      <c r="M262" s="3" t="str">
        <f t="shared" si="28"/>
        <v>NoV.retrieve("http://nycprop.nyc.gov/nycproperty/StatementSearch?bbl=%s&amp;stmtDate=20160115&amp;stmtType=NPV"%('1013021018'), "%s_NOV-2016.pdf"%('M-1302-1018'))</v>
      </c>
    </row>
    <row r="263" spans="1:13" x14ac:dyDescent="0.25">
      <c r="A263" s="4" t="s">
        <v>8</v>
      </c>
      <c r="B263" s="4">
        <v>1302</v>
      </c>
      <c r="C263" s="4">
        <v>1019</v>
      </c>
      <c r="D263" s="5" t="str">
        <f t="shared" si="22"/>
        <v>10</v>
      </c>
      <c r="E263" s="6">
        <f t="shared" si="23"/>
        <v>1302</v>
      </c>
      <c r="F263" s="6">
        <f t="shared" si="24"/>
        <v>1019</v>
      </c>
      <c r="G263" s="5" t="str">
        <f t="shared" si="25"/>
        <v>1013021019</v>
      </c>
      <c r="H263" s="1" t="s">
        <v>2</v>
      </c>
      <c r="I263" s="2" t="str">
        <f t="shared" si="26"/>
        <v>1013021019</v>
      </c>
      <c r="J263" s="1" t="s">
        <v>12</v>
      </c>
      <c r="K263" s="2" t="str">
        <f t="shared" si="27"/>
        <v>M-1302-1019</v>
      </c>
      <c r="L263" s="1" t="s">
        <v>5</v>
      </c>
      <c r="M263" s="3" t="str">
        <f t="shared" si="28"/>
        <v>NoV.retrieve("http://nycprop.nyc.gov/nycproperty/StatementSearch?bbl=%s&amp;stmtDate=20160115&amp;stmtType=NPV"%('1013021019'), "%s_NOV-2016.pdf"%('M-1302-1019'))</v>
      </c>
    </row>
    <row r="264" spans="1:13" x14ac:dyDescent="0.25">
      <c r="A264" s="4" t="s">
        <v>8</v>
      </c>
      <c r="B264" s="4">
        <v>1302</v>
      </c>
      <c r="C264" s="4">
        <v>1020</v>
      </c>
      <c r="D264" s="5" t="str">
        <f t="shared" si="22"/>
        <v>10</v>
      </c>
      <c r="E264" s="6">
        <f t="shared" si="23"/>
        <v>1302</v>
      </c>
      <c r="F264" s="6">
        <f t="shared" si="24"/>
        <v>1020</v>
      </c>
      <c r="G264" s="5" t="str">
        <f t="shared" si="25"/>
        <v>1013021020</v>
      </c>
      <c r="H264" s="1" t="s">
        <v>2</v>
      </c>
      <c r="I264" s="2" t="str">
        <f t="shared" si="26"/>
        <v>1013021020</v>
      </c>
      <c r="J264" s="1" t="s">
        <v>12</v>
      </c>
      <c r="K264" s="2" t="str">
        <f t="shared" si="27"/>
        <v>M-1302-1020</v>
      </c>
      <c r="L264" s="1" t="s">
        <v>5</v>
      </c>
      <c r="M264" s="3" t="str">
        <f t="shared" si="28"/>
        <v>NoV.retrieve("http://nycprop.nyc.gov/nycproperty/StatementSearch?bbl=%s&amp;stmtDate=20160115&amp;stmtType=NPV"%('1013021020'), "%s_NOV-2016.pdf"%('M-1302-1020'))</v>
      </c>
    </row>
    <row r="265" spans="1:13" x14ac:dyDescent="0.25">
      <c r="A265" s="4" t="s">
        <v>8</v>
      </c>
      <c r="B265" s="4">
        <v>1302</v>
      </c>
      <c r="C265" s="4">
        <v>1021</v>
      </c>
      <c r="D265" s="5" t="str">
        <f t="shared" si="22"/>
        <v>10</v>
      </c>
      <c r="E265" s="6">
        <f t="shared" si="23"/>
        <v>1302</v>
      </c>
      <c r="F265" s="6">
        <f t="shared" si="24"/>
        <v>1021</v>
      </c>
      <c r="G265" s="5" t="str">
        <f t="shared" si="25"/>
        <v>1013021021</v>
      </c>
      <c r="H265" s="1" t="s">
        <v>2</v>
      </c>
      <c r="I265" s="2" t="str">
        <f t="shared" si="26"/>
        <v>1013021021</v>
      </c>
      <c r="J265" s="1" t="s">
        <v>12</v>
      </c>
      <c r="K265" s="2" t="str">
        <f t="shared" si="27"/>
        <v>M-1302-1021</v>
      </c>
      <c r="L265" s="1" t="s">
        <v>5</v>
      </c>
      <c r="M265" s="3" t="str">
        <f t="shared" si="28"/>
        <v>NoV.retrieve("http://nycprop.nyc.gov/nycproperty/StatementSearch?bbl=%s&amp;stmtDate=20160115&amp;stmtType=NPV"%('1013021021'), "%s_NOV-2016.pdf"%('M-1302-1021'))</v>
      </c>
    </row>
    <row r="266" spans="1:13" x14ac:dyDescent="0.25">
      <c r="A266" s="4" t="s">
        <v>8</v>
      </c>
      <c r="B266" s="4">
        <v>1302</v>
      </c>
      <c r="C266" s="4">
        <v>1022</v>
      </c>
      <c r="D266" s="5" t="str">
        <f t="shared" si="22"/>
        <v>10</v>
      </c>
      <c r="E266" s="6">
        <f t="shared" si="23"/>
        <v>1302</v>
      </c>
      <c r="F266" s="6">
        <f t="shared" si="24"/>
        <v>1022</v>
      </c>
      <c r="G266" s="5" t="str">
        <f t="shared" si="25"/>
        <v>1013021022</v>
      </c>
      <c r="H266" s="1" t="s">
        <v>2</v>
      </c>
      <c r="I266" s="2" t="str">
        <f t="shared" si="26"/>
        <v>1013021022</v>
      </c>
      <c r="J266" s="1" t="s">
        <v>12</v>
      </c>
      <c r="K266" s="2" t="str">
        <f t="shared" si="27"/>
        <v>M-1302-1022</v>
      </c>
      <c r="L266" s="1" t="s">
        <v>5</v>
      </c>
      <c r="M266" s="3" t="str">
        <f t="shared" si="28"/>
        <v>NoV.retrieve("http://nycprop.nyc.gov/nycproperty/StatementSearch?bbl=%s&amp;stmtDate=20160115&amp;stmtType=NPV"%('1013021022'), "%s_NOV-2016.pdf"%('M-1302-1022'))</v>
      </c>
    </row>
    <row r="267" spans="1:13" x14ac:dyDescent="0.25">
      <c r="A267" s="4" t="s">
        <v>8</v>
      </c>
      <c r="B267" s="4">
        <v>1302</v>
      </c>
      <c r="C267" s="4">
        <v>1023</v>
      </c>
      <c r="D267" s="5" t="str">
        <f t="shared" si="22"/>
        <v>10</v>
      </c>
      <c r="E267" s="6">
        <f t="shared" si="23"/>
        <v>1302</v>
      </c>
      <c r="F267" s="6">
        <f t="shared" si="24"/>
        <v>1023</v>
      </c>
      <c r="G267" s="5" t="str">
        <f t="shared" si="25"/>
        <v>1013021023</v>
      </c>
      <c r="H267" s="1" t="s">
        <v>2</v>
      </c>
      <c r="I267" s="2" t="str">
        <f t="shared" si="26"/>
        <v>1013021023</v>
      </c>
      <c r="J267" s="1" t="s">
        <v>12</v>
      </c>
      <c r="K267" s="2" t="str">
        <f t="shared" si="27"/>
        <v>M-1302-1023</v>
      </c>
      <c r="L267" s="1" t="s">
        <v>5</v>
      </c>
      <c r="M267" s="3" t="str">
        <f t="shared" si="28"/>
        <v>NoV.retrieve("http://nycprop.nyc.gov/nycproperty/StatementSearch?bbl=%s&amp;stmtDate=20160115&amp;stmtType=NPV"%('1013021023'), "%s_NOV-2016.pdf"%('M-1302-1023'))</v>
      </c>
    </row>
    <row r="268" spans="1:13" x14ac:dyDescent="0.25">
      <c r="A268" s="4" t="s">
        <v>8</v>
      </c>
      <c r="B268" s="4">
        <v>1302</v>
      </c>
      <c r="C268" s="4">
        <v>1024</v>
      </c>
      <c r="D268" s="5" t="str">
        <f t="shared" si="22"/>
        <v>10</v>
      </c>
      <c r="E268" s="6">
        <f t="shared" si="23"/>
        <v>1302</v>
      </c>
      <c r="F268" s="6">
        <f t="shared" si="24"/>
        <v>1024</v>
      </c>
      <c r="G268" s="5" t="str">
        <f t="shared" si="25"/>
        <v>1013021024</v>
      </c>
      <c r="H268" s="1" t="s">
        <v>2</v>
      </c>
      <c r="I268" s="2" t="str">
        <f t="shared" si="26"/>
        <v>1013021024</v>
      </c>
      <c r="J268" s="1" t="s">
        <v>12</v>
      </c>
      <c r="K268" s="2" t="str">
        <f t="shared" si="27"/>
        <v>M-1302-1024</v>
      </c>
      <c r="L268" s="1" t="s">
        <v>5</v>
      </c>
      <c r="M268" s="3" t="str">
        <f t="shared" si="28"/>
        <v>NoV.retrieve("http://nycprop.nyc.gov/nycproperty/StatementSearch?bbl=%s&amp;stmtDate=20160115&amp;stmtType=NPV"%('1013021024'), "%s_NOV-2016.pdf"%('M-1302-1024'))</v>
      </c>
    </row>
    <row r="269" spans="1:13" x14ac:dyDescent="0.25">
      <c r="A269" s="4" t="s">
        <v>8</v>
      </c>
      <c r="B269" s="4">
        <v>1302</v>
      </c>
      <c r="C269" s="4">
        <v>1025</v>
      </c>
      <c r="D269" s="5" t="str">
        <f t="shared" si="22"/>
        <v>10</v>
      </c>
      <c r="E269" s="6">
        <f t="shared" si="23"/>
        <v>1302</v>
      </c>
      <c r="F269" s="6">
        <f t="shared" si="24"/>
        <v>1025</v>
      </c>
      <c r="G269" s="5" t="str">
        <f t="shared" si="25"/>
        <v>1013021025</v>
      </c>
      <c r="H269" s="1" t="s">
        <v>2</v>
      </c>
      <c r="I269" s="2" t="str">
        <f t="shared" si="26"/>
        <v>1013021025</v>
      </c>
      <c r="J269" s="1" t="s">
        <v>12</v>
      </c>
      <c r="K269" s="2" t="str">
        <f t="shared" si="27"/>
        <v>M-1302-1025</v>
      </c>
      <c r="L269" s="1" t="s">
        <v>5</v>
      </c>
      <c r="M269" s="3" t="str">
        <f t="shared" si="28"/>
        <v>NoV.retrieve("http://nycprop.nyc.gov/nycproperty/StatementSearch?bbl=%s&amp;stmtDate=20160115&amp;stmtType=NPV"%('1013021025'), "%s_NOV-2016.pdf"%('M-1302-1025'))</v>
      </c>
    </row>
    <row r="270" spans="1:13" x14ac:dyDescent="0.25">
      <c r="A270" s="4" t="s">
        <v>8</v>
      </c>
      <c r="B270" s="4">
        <v>1302</v>
      </c>
      <c r="C270" s="4">
        <v>1026</v>
      </c>
      <c r="D270" s="5" t="str">
        <f t="shared" si="22"/>
        <v>10</v>
      </c>
      <c r="E270" s="6">
        <f t="shared" si="23"/>
        <v>1302</v>
      </c>
      <c r="F270" s="6">
        <f t="shared" si="24"/>
        <v>1026</v>
      </c>
      <c r="G270" s="5" t="str">
        <f t="shared" si="25"/>
        <v>1013021026</v>
      </c>
      <c r="H270" s="1" t="s">
        <v>2</v>
      </c>
      <c r="I270" s="2" t="str">
        <f t="shared" si="26"/>
        <v>1013021026</v>
      </c>
      <c r="J270" s="1" t="s">
        <v>12</v>
      </c>
      <c r="K270" s="2" t="str">
        <f t="shared" si="27"/>
        <v>M-1302-1026</v>
      </c>
      <c r="L270" s="1" t="s">
        <v>5</v>
      </c>
      <c r="M270" s="3" t="str">
        <f t="shared" si="28"/>
        <v>NoV.retrieve("http://nycprop.nyc.gov/nycproperty/StatementSearch?bbl=%s&amp;stmtDate=20160115&amp;stmtType=NPV"%('1013021026'), "%s_NOV-2016.pdf"%('M-1302-1026'))</v>
      </c>
    </row>
    <row r="271" spans="1:13" x14ac:dyDescent="0.25">
      <c r="A271" s="4" t="s">
        <v>8</v>
      </c>
      <c r="B271" s="4">
        <v>1302</v>
      </c>
      <c r="C271" s="4">
        <v>1027</v>
      </c>
      <c r="D271" s="5" t="str">
        <f t="shared" si="22"/>
        <v>10</v>
      </c>
      <c r="E271" s="6">
        <f t="shared" si="23"/>
        <v>1302</v>
      </c>
      <c r="F271" s="6">
        <f t="shared" si="24"/>
        <v>1027</v>
      </c>
      <c r="G271" s="5" t="str">
        <f t="shared" si="25"/>
        <v>1013021027</v>
      </c>
      <c r="H271" s="1" t="s">
        <v>2</v>
      </c>
      <c r="I271" s="2" t="str">
        <f t="shared" si="26"/>
        <v>1013021027</v>
      </c>
      <c r="J271" s="1" t="s">
        <v>12</v>
      </c>
      <c r="K271" s="2" t="str">
        <f t="shared" si="27"/>
        <v>M-1302-1027</v>
      </c>
      <c r="L271" s="1" t="s">
        <v>5</v>
      </c>
      <c r="M271" s="3" t="str">
        <f t="shared" si="28"/>
        <v>NoV.retrieve("http://nycprop.nyc.gov/nycproperty/StatementSearch?bbl=%s&amp;stmtDate=20160115&amp;stmtType=NPV"%('1013021027'), "%s_NOV-2016.pdf"%('M-1302-1027'))</v>
      </c>
    </row>
    <row r="272" spans="1:13" x14ac:dyDescent="0.25">
      <c r="A272" s="4" t="s">
        <v>8</v>
      </c>
      <c r="B272" s="4">
        <v>1302</v>
      </c>
      <c r="C272" s="4">
        <v>1028</v>
      </c>
      <c r="D272" s="5" t="str">
        <f t="shared" ref="D272:D322" si="29">IF(A272="M","10",IF(A272="K","30",IF(A272="X","20",IF(A272="Q","40","50"))))</f>
        <v>10</v>
      </c>
      <c r="E272" s="6">
        <f t="shared" ref="E272:E322" si="30">IF(B272&lt;10,"000"&amp;B272, IF(B272&gt;999,B272,IF(B272&gt;99,"0"&amp;B272,"00"&amp;B272)))</f>
        <v>1302</v>
      </c>
      <c r="F272" s="6">
        <f t="shared" ref="F272:F322" si="31">IF(C272&lt;10,"000"&amp;C272, IF(C272&gt;999,C272,IF(C272&gt;99,"0"&amp;C272,"00"&amp;C272)))</f>
        <v>1028</v>
      </c>
      <c r="G272" s="5" t="str">
        <f t="shared" ref="G272:G322" si="32">D272&amp;E272&amp;F272</f>
        <v>1013021028</v>
      </c>
      <c r="H272" s="1" t="s">
        <v>2</v>
      </c>
      <c r="I272" s="2" t="str">
        <f t="shared" si="26"/>
        <v>1013021028</v>
      </c>
      <c r="J272" s="1" t="s">
        <v>12</v>
      </c>
      <c r="K272" s="2" t="str">
        <f t="shared" si="27"/>
        <v>M-1302-1028</v>
      </c>
      <c r="L272" s="1" t="s">
        <v>5</v>
      </c>
      <c r="M272" s="3" t="str">
        <f t="shared" si="28"/>
        <v>NoV.retrieve("http://nycprop.nyc.gov/nycproperty/StatementSearch?bbl=%s&amp;stmtDate=20160115&amp;stmtType=NPV"%('1013021028'), "%s_NOV-2016.pdf"%('M-1302-1028'))</v>
      </c>
    </row>
    <row r="273" spans="1:13" x14ac:dyDescent="0.25">
      <c r="A273" s="4" t="s">
        <v>8</v>
      </c>
      <c r="B273" s="4">
        <v>1302</v>
      </c>
      <c r="C273" s="4">
        <v>1029</v>
      </c>
      <c r="D273" s="5" t="str">
        <f t="shared" si="29"/>
        <v>10</v>
      </c>
      <c r="E273" s="6">
        <f t="shared" si="30"/>
        <v>1302</v>
      </c>
      <c r="F273" s="6">
        <f t="shared" si="31"/>
        <v>1029</v>
      </c>
      <c r="G273" s="5" t="str">
        <f t="shared" si="32"/>
        <v>1013021029</v>
      </c>
      <c r="H273" s="1" t="s">
        <v>2</v>
      </c>
      <c r="I273" s="2" t="str">
        <f t="shared" ref="I273:I322" si="33">G273</f>
        <v>1013021029</v>
      </c>
      <c r="J273" s="1" t="s">
        <v>12</v>
      </c>
      <c r="K273" s="2" t="str">
        <f t="shared" ref="K273:K322" si="34">A273&amp;"-"&amp;B273&amp;"-"&amp;C273</f>
        <v>M-1302-1029</v>
      </c>
      <c r="L273" s="1" t="s">
        <v>5</v>
      </c>
      <c r="M273" s="3" t="str">
        <f t="shared" ref="M273:M322" si="35">H273&amp;I273&amp;J273&amp;K273&amp;L273</f>
        <v>NoV.retrieve("http://nycprop.nyc.gov/nycproperty/StatementSearch?bbl=%s&amp;stmtDate=20160115&amp;stmtType=NPV"%('1013021029'), "%s_NOV-2016.pdf"%('M-1302-1029'))</v>
      </c>
    </row>
    <row r="274" spans="1:13" x14ac:dyDescent="0.25">
      <c r="A274" s="4" t="s">
        <v>8</v>
      </c>
      <c r="B274" s="4">
        <v>1302</v>
      </c>
      <c r="C274" s="4">
        <v>1030</v>
      </c>
      <c r="D274" s="5" t="str">
        <f t="shared" si="29"/>
        <v>10</v>
      </c>
      <c r="E274" s="6">
        <f t="shared" si="30"/>
        <v>1302</v>
      </c>
      <c r="F274" s="6">
        <f t="shared" si="31"/>
        <v>1030</v>
      </c>
      <c r="G274" s="5" t="str">
        <f t="shared" si="32"/>
        <v>1013021030</v>
      </c>
      <c r="H274" s="1" t="s">
        <v>2</v>
      </c>
      <c r="I274" s="2" t="str">
        <f t="shared" si="33"/>
        <v>1013021030</v>
      </c>
      <c r="J274" s="1" t="s">
        <v>12</v>
      </c>
      <c r="K274" s="2" t="str">
        <f t="shared" si="34"/>
        <v>M-1302-1030</v>
      </c>
      <c r="L274" s="1" t="s">
        <v>5</v>
      </c>
      <c r="M274" s="3" t="str">
        <f t="shared" si="35"/>
        <v>NoV.retrieve("http://nycprop.nyc.gov/nycproperty/StatementSearch?bbl=%s&amp;stmtDate=20160115&amp;stmtType=NPV"%('1013021030'), "%s_NOV-2016.pdf"%('M-1302-1030'))</v>
      </c>
    </row>
    <row r="275" spans="1:13" x14ac:dyDescent="0.25">
      <c r="A275" s="4" t="s">
        <v>8</v>
      </c>
      <c r="B275" s="4">
        <v>1302</v>
      </c>
      <c r="C275" s="4">
        <v>1031</v>
      </c>
      <c r="D275" s="5" t="str">
        <f t="shared" si="29"/>
        <v>10</v>
      </c>
      <c r="E275" s="6">
        <f t="shared" si="30"/>
        <v>1302</v>
      </c>
      <c r="F275" s="6">
        <f t="shared" si="31"/>
        <v>1031</v>
      </c>
      <c r="G275" s="5" t="str">
        <f t="shared" si="32"/>
        <v>1013021031</v>
      </c>
      <c r="H275" s="1" t="s">
        <v>2</v>
      </c>
      <c r="I275" s="2" t="str">
        <f t="shared" si="33"/>
        <v>1013021031</v>
      </c>
      <c r="J275" s="1" t="s">
        <v>12</v>
      </c>
      <c r="K275" s="2" t="str">
        <f t="shared" si="34"/>
        <v>M-1302-1031</v>
      </c>
      <c r="L275" s="1" t="s">
        <v>5</v>
      </c>
      <c r="M275" s="3" t="str">
        <f t="shared" si="35"/>
        <v>NoV.retrieve("http://nycprop.nyc.gov/nycproperty/StatementSearch?bbl=%s&amp;stmtDate=20160115&amp;stmtType=NPV"%('1013021031'), "%s_NOV-2016.pdf"%('M-1302-1031'))</v>
      </c>
    </row>
    <row r="276" spans="1:13" x14ac:dyDescent="0.25">
      <c r="A276" s="4" t="s">
        <v>8</v>
      </c>
      <c r="B276" s="4">
        <v>1302</v>
      </c>
      <c r="C276" s="4">
        <v>1032</v>
      </c>
      <c r="D276" s="5" t="str">
        <f t="shared" si="29"/>
        <v>10</v>
      </c>
      <c r="E276" s="6">
        <f t="shared" si="30"/>
        <v>1302</v>
      </c>
      <c r="F276" s="6">
        <f t="shared" si="31"/>
        <v>1032</v>
      </c>
      <c r="G276" s="5" t="str">
        <f t="shared" si="32"/>
        <v>1013021032</v>
      </c>
      <c r="H276" s="1" t="s">
        <v>2</v>
      </c>
      <c r="I276" s="2" t="str">
        <f t="shared" si="33"/>
        <v>1013021032</v>
      </c>
      <c r="J276" s="1" t="s">
        <v>12</v>
      </c>
      <c r="K276" s="2" t="str">
        <f t="shared" si="34"/>
        <v>M-1302-1032</v>
      </c>
      <c r="L276" s="1" t="s">
        <v>5</v>
      </c>
      <c r="M276" s="3" t="str">
        <f t="shared" si="35"/>
        <v>NoV.retrieve("http://nycprop.nyc.gov/nycproperty/StatementSearch?bbl=%s&amp;stmtDate=20160115&amp;stmtType=NPV"%('1013021032'), "%s_NOV-2016.pdf"%('M-1302-1032'))</v>
      </c>
    </row>
    <row r="277" spans="1:13" x14ac:dyDescent="0.25">
      <c r="A277" s="4" t="s">
        <v>8</v>
      </c>
      <c r="B277" s="4">
        <v>1302</v>
      </c>
      <c r="C277" s="4">
        <v>1033</v>
      </c>
      <c r="D277" s="5" t="str">
        <f t="shared" si="29"/>
        <v>10</v>
      </c>
      <c r="E277" s="6">
        <f t="shared" si="30"/>
        <v>1302</v>
      </c>
      <c r="F277" s="6">
        <f t="shared" si="31"/>
        <v>1033</v>
      </c>
      <c r="G277" s="5" t="str">
        <f t="shared" si="32"/>
        <v>1013021033</v>
      </c>
      <c r="H277" s="1" t="s">
        <v>2</v>
      </c>
      <c r="I277" s="2" t="str">
        <f t="shared" si="33"/>
        <v>1013021033</v>
      </c>
      <c r="J277" s="1" t="s">
        <v>12</v>
      </c>
      <c r="K277" s="2" t="str">
        <f t="shared" si="34"/>
        <v>M-1302-1033</v>
      </c>
      <c r="L277" s="1" t="s">
        <v>5</v>
      </c>
      <c r="M277" s="3" t="str">
        <f t="shared" si="35"/>
        <v>NoV.retrieve("http://nycprop.nyc.gov/nycproperty/StatementSearch?bbl=%s&amp;stmtDate=20160115&amp;stmtType=NPV"%('1013021033'), "%s_NOV-2016.pdf"%('M-1302-1033'))</v>
      </c>
    </row>
    <row r="278" spans="1:13" x14ac:dyDescent="0.25">
      <c r="A278" s="4" t="s">
        <v>8</v>
      </c>
      <c r="B278" s="4">
        <v>1302</v>
      </c>
      <c r="C278" s="4">
        <v>1034</v>
      </c>
      <c r="D278" s="5" t="str">
        <f t="shared" si="29"/>
        <v>10</v>
      </c>
      <c r="E278" s="6">
        <f t="shared" si="30"/>
        <v>1302</v>
      </c>
      <c r="F278" s="6">
        <f t="shared" si="31"/>
        <v>1034</v>
      </c>
      <c r="G278" s="5" t="str">
        <f t="shared" si="32"/>
        <v>1013021034</v>
      </c>
      <c r="H278" s="1" t="s">
        <v>2</v>
      </c>
      <c r="I278" s="2" t="str">
        <f t="shared" si="33"/>
        <v>1013021034</v>
      </c>
      <c r="J278" s="1" t="s">
        <v>12</v>
      </c>
      <c r="K278" s="2" t="str">
        <f t="shared" si="34"/>
        <v>M-1302-1034</v>
      </c>
      <c r="L278" s="1" t="s">
        <v>5</v>
      </c>
      <c r="M278" s="3" t="str">
        <f t="shared" si="35"/>
        <v>NoV.retrieve("http://nycprop.nyc.gov/nycproperty/StatementSearch?bbl=%s&amp;stmtDate=20160115&amp;stmtType=NPV"%('1013021034'), "%s_NOV-2016.pdf"%('M-1302-1034'))</v>
      </c>
    </row>
    <row r="279" spans="1:13" x14ac:dyDescent="0.25">
      <c r="A279" s="4" t="s">
        <v>8</v>
      </c>
      <c r="B279" s="4">
        <v>1302</v>
      </c>
      <c r="C279" s="4">
        <v>1035</v>
      </c>
      <c r="D279" s="5" t="str">
        <f t="shared" si="29"/>
        <v>10</v>
      </c>
      <c r="E279" s="6">
        <f t="shared" si="30"/>
        <v>1302</v>
      </c>
      <c r="F279" s="6">
        <f t="shared" si="31"/>
        <v>1035</v>
      </c>
      <c r="G279" s="5" t="str">
        <f t="shared" si="32"/>
        <v>1013021035</v>
      </c>
      <c r="H279" s="1" t="s">
        <v>2</v>
      </c>
      <c r="I279" s="2" t="str">
        <f t="shared" si="33"/>
        <v>1013021035</v>
      </c>
      <c r="J279" s="1" t="s">
        <v>12</v>
      </c>
      <c r="K279" s="2" t="str">
        <f t="shared" si="34"/>
        <v>M-1302-1035</v>
      </c>
      <c r="L279" s="1" t="s">
        <v>5</v>
      </c>
      <c r="M279" s="3" t="str">
        <f t="shared" si="35"/>
        <v>NoV.retrieve("http://nycprop.nyc.gov/nycproperty/StatementSearch?bbl=%s&amp;stmtDate=20160115&amp;stmtType=NPV"%('1013021035'), "%s_NOV-2016.pdf"%('M-1302-1035'))</v>
      </c>
    </row>
    <row r="280" spans="1:13" x14ac:dyDescent="0.25">
      <c r="A280" s="4" t="s">
        <v>8</v>
      </c>
      <c r="B280" s="4">
        <v>1302</v>
      </c>
      <c r="C280" s="4">
        <v>1036</v>
      </c>
      <c r="D280" s="5" t="str">
        <f t="shared" si="29"/>
        <v>10</v>
      </c>
      <c r="E280" s="6">
        <f t="shared" si="30"/>
        <v>1302</v>
      </c>
      <c r="F280" s="6">
        <f t="shared" si="31"/>
        <v>1036</v>
      </c>
      <c r="G280" s="5" t="str">
        <f t="shared" si="32"/>
        <v>1013021036</v>
      </c>
      <c r="H280" s="1" t="s">
        <v>2</v>
      </c>
      <c r="I280" s="2" t="str">
        <f t="shared" si="33"/>
        <v>1013021036</v>
      </c>
      <c r="J280" s="1" t="s">
        <v>12</v>
      </c>
      <c r="K280" s="2" t="str">
        <f t="shared" si="34"/>
        <v>M-1302-1036</v>
      </c>
      <c r="L280" s="1" t="s">
        <v>5</v>
      </c>
      <c r="M280" s="3" t="str">
        <f t="shared" si="35"/>
        <v>NoV.retrieve("http://nycprop.nyc.gov/nycproperty/StatementSearch?bbl=%s&amp;stmtDate=20160115&amp;stmtType=NPV"%('1013021036'), "%s_NOV-2016.pdf"%('M-1302-1036'))</v>
      </c>
    </row>
    <row r="281" spans="1:13" x14ac:dyDescent="0.25">
      <c r="A281" s="4" t="s">
        <v>8</v>
      </c>
      <c r="B281" s="4">
        <v>1302</v>
      </c>
      <c r="C281" s="4">
        <v>1037</v>
      </c>
      <c r="D281" s="5" t="str">
        <f t="shared" si="29"/>
        <v>10</v>
      </c>
      <c r="E281" s="6">
        <f t="shared" si="30"/>
        <v>1302</v>
      </c>
      <c r="F281" s="6">
        <f t="shared" si="31"/>
        <v>1037</v>
      </c>
      <c r="G281" s="5" t="str">
        <f t="shared" si="32"/>
        <v>1013021037</v>
      </c>
      <c r="H281" s="1" t="s">
        <v>2</v>
      </c>
      <c r="I281" s="2" t="str">
        <f t="shared" si="33"/>
        <v>1013021037</v>
      </c>
      <c r="J281" s="1" t="s">
        <v>12</v>
      </c>
      <c r="K281" s="2" t="str">
        <f t="shared" si="34"/>
        <v>M-1302-1037</v>
      </c>
      <c r="L281" s="1" t="s">
        <v>5</v>
      </c>
      <c r="M281" s="3" t="str">
        <f t="shared" si="35"/>
        <v>NoV.retrieve("http://nycprop.nyc.gov/nycproperty/StatementSearch?bbl=%s&amp;stmtDate=20160115&amp;stmtType=NPV"%('1013021037'), "%s_NOV-2016.pdf"%('M-1302-1037'))</v>
      </c>
    </row>
    <row r="282" spans="1:13" x14ac:dyDescent="0.25">
      <c r="A282" s="4" t="s">
        <v>8</v>
      </c>
      <c r="B282" s="4">
        <v>1302</v>
      </c>
      <c r="C282" s="4">
        <v>1038</v>
      </c>
      <c r="D282" s="5" t="str">
        <f t="shared" si="29"/>
        <v>10</v>
      </c>
      <c r="E282" s="6">
        <f t="shared" si="30"/>
        <v>1302</v>
      </c>
      <c r="F282" s="6">
        <f t="shared" si="31"/>
        <v>1038</v>
      </c>
      <c r="G282" s="5" t="str">
        <f t="shared" si="32"/>
        <v>1013021038</v>
      </c>
      <c r="H282" s="1" t="s">
        <v>2</v>
      </c>
      <c r="I282" s="2" t="str">
        <f t="shared" si="33"/>
        <v>1013021038</v>
      </c>
      <c r="J282" s="1" t="s">
        <v>12</v>
      </c>
      <c r="K282" s="2" t="str">
        <f t="shared" si="34"/>
        <v>M-1302-1038</v>
      </c>
      <c r="L282" s="1" t="s">
        <v>5</v>
      </c>
      <c r="M282" s="3" t="str">
        <f t="shared" si="35"/>
        <v>NoV.retrieve("http://nycprop.nyc.gov/nycproperty/StatementSearch?bbl=%s&amp;stmtDate=20160115&amp;stmtType=NPV"%('1013021038'), "%s_NOV-2016.pdf"%('M-1302-1038'))</v>
      </c>
    </row>
    <row r="283" spans="1:13" x14ac:dyDescent="0.25">
      <c r="A283" s="4" t="s">
        <v>8</v>
      </c>
      <c r="B283" s="4">
        <v>1302</v>
      </c>
      <c r="C283" s="4">
        <v>1039</v>
      </c>
      <c r="D283" s="5" t="str">
        <f t="shared" si="29"/>
        <v>10</v>
      </c>
      <c r="E283" s="6">
        <f t="shared" si="30"/>
        <v>1302</v>
      </c>
      <c r="F283" s="6">
        <f t="shared" si="31"/>
        <v>1039</v>
      </c>
      <c r="G283" s="5" t="str">
        <f t="shared" si="32"/>
        <v>1013021039</v>
      </c>
      <c r="H283" s="1" t="s">
        <v>2</v>
      </c>
      <c r="I283" s="2" t="str">
        <f t="shared" si="33"/>
        <v>1013021039</v>
      </c>
      <c r="J283" s="1" t="s">
        <v>12</v>
      </c>
      <c r="K283" s="2" t="str">
        <f t="shared" si="34"/>
        <v>M-1302-1039</v>
      </c>
      <c r="L283" s="1" t="s">
        <v>5</v>
      </c>
      <c r="M283" s="3" t="str">
        <f t="shared" si="35"/>
        <v>NoV.retrieve("http://nycprop.nyc.gov/nycproperty/StatementSearch?bbl=%s&amp;stmtDate=20160115&amp;stmtType=NPV"%('1013021039'), "%s_NOV-2016.pdf"%('M-1302-1039'))</v>
      </c>
    </row>
    <row r="284" spans="1:13" x14ac:dyDescent="0.25">
      <c r="A284" s="4" t="s">
        <v>8</v>
      </c>
      <c r="B284" s="4">
        <v>1302</v>
      </c>
      <c r="C284" s="4">
        <v>1040</v>
      </c>
      <c r="D284" s="5" t="str">
        <f t="shared" si="29"/>
        <v>10</v>
      </c>
      <c r="E284" s="6">
        <f t="shared" si="30"/>
        <v>1302</v>
      </c>
      <c r="F284" s="6">
        <f t="shared" si="31"/>
        <v>1040</v>
      </c>
      <c r="G284" s="5" t="str">
        <f t="shared" si="32"/>
        <v>1013021040</v>
      </c>
      <c r="H284" s="1" t="s">
        <v>2</v>
      </c>
      <c r="I284" s="2" t="str">
        <f t="shared" si="33"/>
        <v>1013021040</v>
      </c>
      <c r="J284" s="1" t="s">
        <v>12</v>
      </c>
      <c r="K284" s="2" t="str">
        <f t="shared" si="34"/>
        <v>M-1302-1040</v>
      </c>
      <c r="L284" s="1" t="s">
        <v>5</v>
      </c>
      <c r="M284" s="3" t="str">
        <f t="shared" si="35"/>
        <v>NoV.retrieve("http://nycprop.nyc.gov/nycproperty/StatementSearch?bbl=%s&amp;stmtDate=20160115&amp;stmtType=NPV"%('1013021040'), "%s_NOV-2016.pdf"%('M-1302-1040'))</v>
      </c>
    </row>
    <row r="285" spans="1:13" x14ac:dyDescent="0.25">
      <c r="A285" s="4" t="s">
        <v>8</v>
      </c>
      <c r="B285" s="4">
        <v>1302</v>
      </c>
      <c r="C285" s="4">
        <v>1041</v>
      </c>
      <c r="D285" s="5" t="str">
        <f t="shared" si="29"/>
        <v>10</v>
      </c>
      <c r="E285" s="6">
        <f t="shared" si="30"/>
        <v>1302</v>
      </c>
      <c r="F285" s="6">
        <f t="shared" si="31"/>
        <v>1041</v>
      </c>
      <c r="G285" s="5" t="str">
        <f t="shared" si="32"/>
        <v>1013021041</v>
      </c>
      <c r="H285" s="1" t="s">
        <v>2</v>
      </c>
      <c r="I285" s="2" t="str">
        <f t="shared" si="33"/>
        <v>1013021041</v>
      </c>
      <c r="J285" s="1" t="s">
        <v>12</v>
      </c>
      <c r="K285" s="2" t="str">
        <f t="shared" si="34"/>
        <v>M-1302-1041</v>
      </c>
      <c r="L285" s="1" t="s">
        <v>5</v>
      </c>
      <c r="M285" s="3" t="str">
        <f t="shared" si="35"/>
        <v>NoV.retrieve("http://nycprop.nyc.gov/nycproperty/StatementSearch?bbl=%s&amp;stmtDate=20160115&amp;stmtType=NPV"%('1013021041'), "%s_NOV-2016.pdf"%('M-1302-1041'))</v>
      </c>
    </row>
    <row r="286" spans="1:13" x14ac:dyDescent="0.25">
      <c r="A286" s="4" t="s">
        <v>8</v>
      </c>
      <c r="B286" s="4">
        <v>1302</v>
      </c>
      <c r="C286" s="4">
        <v>1042</v>
      </c>
      <c r="D286" s="5" t="str">
        <f t="shared" si="29"/>
        <v>10</v>
      </c>
      <c r="E286" s="6">
        <f t="shared" si="30"/>
        <v>1302</v>
      </c>
      <c r="F286" s="6">
        <f t="shared" si="31"/>
        <v>1042</v>
      </c>
      <c r="G286" s="5" t="str">
        <f t="shared" si="32"/>
        <v>1013021042</v>
      </c>
      <c r="H286" s="1" t="s">
        <v>2</v>
      </c>
      <c r="I286" s="2" t="str">
        <f t="shared" si="33"/>
        <v>1013021042</v>
      </c>
      <c r="J286" s="1" t="s">
        <v>12</v>
      </c>
      <c r="K286" s="2" t="str">
        <f t="shared" si="34"/>
        <v>M-1302-1042</v>
      </c>
      <c r="L286" s="1" t="s">
        <v>5</v>
      </c>
      <c r="M286" s="3" t="str">
        <f t="shared" si="35"/>
        <v>NoV.retrieve("http://nycprop.nyc.gov/nycproperty/StatementSearch?bbl=%s&amp;stmtDate=20160115&amp;stmtType=NPV"%('1013021042'), "%s_NOV-2016.pdf"%('M-1302-1042'))</v>
      </c>
    </row>
    <row r="287" spans="1:13" x14ac:dyDescent="0.25">
      <c r="A287" s="4" t="s">
        <v>8</v>
      </c>
      <c r="B287" s="4">
        <v>1302</v>
      </c>
      <c r="C287" s="4">
        <v>1043</v>
      </c>
      <c r="D287" s="5" t="str">
        <f t="shared" si="29"/>
        <v>10</v>
      </c>
      <c r="E287" s="6">
        <f t="shared" si="30"/>
        <v>1302</v>
      </c>
      <c r="F287" s="6">
        <f t="shared" si="31"/>
        <v>1043</v>
      </c>
      <c r="G287" s="5" t="str">
        <f t="shared" si="32"/>
        <v>1013021043</v>
      </c>
      <c r="H287" s="1" t="s">
        <v>2</v>
      </c>
      <c r="I287" s="2" t="str">
        <f t="shared" si="33"/>
        <v>1013021043</v>
      </c>
      <c r="J287" s="1" t="s">
        <v>12</v>
      </c>
      <c r="K287" s="2" t="str">
        <f t="shared" si="34"/>
        <v>M-1302-1043</v>
      </c>
      <c r="L287" s="1" t="s">
        <v>5</v>
      </c>
      <c r="M287" s="3" t="str">
        <f t="shared" si="35"/>
        <v>NoV.retrieve("http://nycprop.nyc.gov/nycproperty/StatementSearch?bbl=%s&amp;stmtDate=20160115&amp;stmtType=NPV"%('1013021043'), "%s_NOV-2016.pdf"%('M-1302-1043'))</v>
      </c>
    </row>
    <row r="288" spans="1:13" x14ac:dyDescent="0.25">
      <c r="A288" s="4" t="s">
        <v>8</v>
      </c>
      <c r="B288" s="4">
        <v>1302</v>
      </c>
      <c r="C288" s="4">
        <v>1044</v>
      </c>
      <c r="D288" s="5" t="str">
        <f t="shared" si="29"/>
        <v>10</v>
      </c>
      <c r="E288" s="6">
        <f t="shared" si="30"/>
        <v>1302</v>
      </c>
      <c r="F288" s="6">
        <f t="shared" si="31"/>
        <v>1044</v>
      </c>
      <c r="G288" s="5" t="str">
        <f t="shared" si="32"/>
        <v>1013021044</v>
      </c>
      <c r="H288" s="1" t="s">
        <v>2</v>
      </c>
      <c r="I288" s="2" t="str">
        <f t="shared" si="33"/>
        <v>1013021044</v>
      </c>
      <c r="J288" s="1" t="s">
        <v>12</v>
      </c>
      <c r="K288" s="2" t="str">
        <f t="shared" si="34"/>
        <v>M-1302-1044</v>
      </c>
      <c r="L288" s="1" t="s">
        <v>5</v>
      </c>
      <c r="M288" s="3" t="str">
        <f t="shared" si="35"/>
        <v>NoV.retrieve("http://nycprop.nyc.gov/nycproperty/StatementSearch?bbl=%s&amp;stmtDate=20160115&amp;stmtType=NPV"%('1013021044'), "%s_NOV-2016.pdf"%('M-1302-1044'))</v>
      </c>
    </row>
    <row r="289" spans="1:13" x14ac:dyDescent="0.25">
      <c r="A289" s="4" t="s">
        <v>8</v>
      </c>
      <c r="B289" s="4">
        <v>1302</v>
      </c>
      <c r="C289" s="4">
        <v>1045</v>
      </c>
      <c r="D289" s="5" t="str">
        <f t="shared" si="29"/>
        <v>10</v>
      </c>
      <c r="E289" s="6">
        <f t="shared" si="30"/>
        <v>1302</v>
      </c>
      <c r="F289" s="6">
        <f t="shared" si="31"/>
        <v>1045</v>
      </c>
      <c r="G289" s="5" t="str">
        <f t="shared" si="32"/>
        <v>1013021045</v>
      </c>
      <c r="H289" s="1" t="s">
        <v>2</v>
      </c>
      <c r="I289" s="2" t="str">
        <f t="shared" si="33"/>
        <v>1013021045</v>
      </c>
      <c r="J289" s="1" t="s">
        <v>12</v>
      </c>
      <c r="K289" s="2" t="str">
        <f t="shared" si="34"/>
        <v>M-1302-1045</v>
      </c>
      <c r="L289" s="1" t="s">
        <v>5</v>
      </c>
      <c r="M289" s="3" t="str">
        <f t="shared" si="35"/>
        <v>NoV.retrieve("http://nycprop.nyc.gov/nycproperty/StatementSearch?bbl=%s&amp;stmtDate=20160115&amp;stmtType=NPV"%('1013021045'), "%s_NOV-2016.pdf"%('M-1302-1045'))</v>
      </c>
    </row>
    <row r="290" spans="1:13" x14ac:dyDescent="0.25">
      <c r="A290" s="4" t="s">
        <v>8</v>
      </c>
      <c r="B290" s="4">
        <v>1302</v>
      </c>
      <c r="C290" s="4">
        <v>1046</v>
      </c>
      <c r="D290" s="5" t="str">
        <f t="shared" si="29"/>
        <v>10</v>
      </c>
      <c r="E290" s="6">
        <f t="shared" si="30"/>
        <v>1302</v>
      </c>
      <c r="F290" s="6">
        <f t="shared" si="31"/>
        <v>1046</v>
      </c>
      <c r="G290" s="5" t="str">
        <f t="shared" si="32"/>
        <v>1013021046</v>
      </c>
      <c r="H290" s="1" t="s">
        <v>2</v>
      </c>
      <c r="I290" s="2" t="str">
        <f t="shared" si="33"/>
        <v>1013021046</v>
      </c>
      <c r="J290" s="1" t="s">
        <v>12</v>
      </c>
      <c r="K290" s="2" t="str">
        <f t="shared" si="34"/>
        <v>M-1302-1046</v>
      </c>
      <c r="L290" s="1" t="s">
        <v>5</v>
      </c>
      <c r="M290" s="3" t="str">
        <f t="shared" si="35"/>
        <v>NoV.retrieve("http://nycprop.nyc.gov/nycproperty/StatementSearch?bbl=%s&amp;stmtDate=20160115&amp;stmtType=NPV"%('1013021046'), "%s_NOV-2016.pdf"%('M-1302-1046'))</v>
      </c>
    </row>
    <row r="291" spans="1:13" x14ac:dyDescent="0.25">
      <c r="A291" s="4" t="s">
        <v>8</v>
      </c>
      <c r="B291" s="4">
        <v>1302</v>
      </c>
      <c r="C291" s="4">
        <v>1047</v>
      </c>
      <c r="D291" s="5" t="str">
        <f t="shared" si="29"/>
        <v>10</v>
      </c>
      <c r="E291" s="6">
        <f t="shared" si="30"/>
        <v>1302</v>
      </c>
      <c r="F291" s="6">
        <f t="shared" si="31"/>
        <v>1047</v>
      </c>
      <c r="G291" s="5" t="str">
        <f t="shared" si="32"/>
        <v>1013021047</v>
      </c>
      <c r="H291" s="1" t="s">
        <v>2</v>
      </c>
      <c r="I291" s="2" t="str">
        <f t="shared" si="33"/>
        <v>1013021047</v>
      </c>
      <c r="J291" s="1" t="s">
        <v>12</v>
      </c>
      <c r="K291" s="2" t="str">
        <f t="shared" si="34"/>
        <v>M-1302-1047</v>
      </c>
      <c r="L291" s="1" t="s">
        <v>5</v>
      </c>
      <c r="M291" s="3" t="str">
        <f t="shared" si="35"/>
        <v>NoV.retrieve("http://nycprop.nyc.gov/nycproperty/StatementSearch?bbl=%s&amp;stmtDate=20160115&amp;stmtType=NPV"%('1013021047'), "%s_NOV-2016.pdf"%('M-1302-1047'))</v>
      </c>
    </row>
    <row r="292" spans="1:13" x14ac:dyDescent="0.25">
      <c r="A292" s="4" t="s">
        <v>8</v>
      </c>
      <c r="B292" s="4">
        <v>1302</v>
      </c>
      <c r="C292" s="4">
        <v>1048</v>
      </c>
      <c r="D292" s="5" t="str">
        <f t="shared" si="29"/>
        <v>10</v>
      </c>
      <c r="E292" s="6">
        <f t="shared" si="30"/>
        <v>1302</v>
      </c>
      <c r="F292" s="6">
        <f t="shared" si="31"/>
        <v>1048</v>
      </c>
      <c r="G292" s="5" t="str">
        <f t="shared" si="32"/>
        <v>1013021048</v>
      </c>
      <c r="H292" s="1" t="s">
        <v>2</v>
      </c>
      <c r="I292" s="2" t="str">
        <f t="shared" si="33"/>
        <v>1013021048</v>
      </c>
      <c r="J292" s="1" t="s">
        <v>12</v>
      </c>
      <c r="K292" s="2" t="str">
        <f t="shared" si="34"/>
        <v>M-1302-1048</v>
      </c>
      <c r="L292" s="1" t="s">
        <v>5</v>
      </c>
      <c r="M292" s="3" t="str">
        <f t="shared" si="35"/>
        <v>NoV.retrieve("http://nycprop.nyc.gov/nycproperty/StatementSearch?bbl=%s&amp;stmtDate=20160115&amp;stmtType=NPV"%('1013021048'), "%s_NOV-2016.pdf"%('M-1302-1048'))</v>
      </c>
    </row>
    <row r="293" spans="1:13" x14ac:dyDescent="0.25">
      <c r="A293" s="4" t="s">
        <v>8</v>
      </c>
      <c r="B293" s="4">
        <v>1302</v>
      </c>
      <c r="C293" s="4">
        <v>1049</v>
      </c>
      <c r="D293" s="5" t="str">
        <f t="shared" si="29"/>
        <v>10</v>
      </c>
      <c r="E293" s="6">
        <f t="shared" si="30"/>
        <v>1302</v>
      </c>
      <c r="F293" s="6">
        <f t="shared" si="31"/>
        <v>1049</v>
      </c>
      <c r="G293" s="5" t="str">
        <f t="shared" si="32"/>
        <v>1013021049</v>
      </c>
      <c r="H293" s="1" t="s">
        <v>2</v>
      </c>
      <c r="I293" s="2" t="str">
        <f t="shared" si="33"/>
        <v>1013021049</v>
      </c>
      <c r="J293" s="1" t="s">
        <v>12</v>
      </c>
      <c r="K293" s="2" t="str">
        <f t="shared" si="34"/>
        <v>M-1302-1049</v>
      </c>
      <c r="L293" s="1" t="s">
        <v>5</v>
      </c>
      <c r="M293" s="3" t="str">
        <f t="shared" si="35"/>
        <v>NoV.retrieve("http://nycprop.nyc.gov/nycproperty/StatementSearch?bbl=%s&amp;stmtDate=20160115&amp;stmtType=NPV"%('1013021049'), "%s_NOV-2016.pdf"%('M-1302-1049'))</v>
      </c>
    </row>
    <row r="294" spans="1:13" x14ac:dyDescent="0.25">
      <c r="A294" s="4" t="s">
        <v>8</v>
      </c>
      <c r="B294" s="4">
        <v>1305</v>
      </c>
      <c r="C294" s="4">
        <v>40</v>
      </c>
      <c r="D294" s="5" t="str">
        <f t="shared" si="29"/>
        <v>10</v>
      </c>
      <c r="E294" s="6">
        <f t="shared" si="30"/>
        <v>1305</v>
      </c>
      <c r="F294" s="6" t="str">
        <f t="shared" si="31"/>
        <v>0040</v>
      </c>
      <c r="G294" s="5" t="str">
        <f t="shared" si="32"/>
        <v>1013050040</v>
      </c>
      <c r="H294" s="1" t="s">
        <v>2</v>
      </c>
      <c r="I294" s="2" t="str">
        <f t="shared" si="33"/>
        <v>1013050040</v>
      </c>
      <c r="J294" s="1" t="s">
        <v>12</v>
      </c>
      <c r="K294" s="2" t="str">
        <f t="shared" si="34"/>
        <v>M-1305-40</v>
      </c>
      <c r="L294" s="1" t="s">
        <v>5</v>
      </c>
      <c r="M294" s="3" t="str">
        <f t="shared" si="35"/>
        <v>NoV.retrieve("http://nycprop.nyc.gov/nycproperty/StatementSearch?bbl=%s&amp;stmtDate=20160115&amp;stmtType=NPV"%('1013050040'), "%s_NOV-2016.pdf"%('M-1305-40'))</v>
      </c>
    </row>
    <row r="295" spans="1:13" x14ac:dyDescent="0.25">
      <c r="A295" s="4" t="s">
        <v>8</v>
      </c>
      <c r="B295" s="4">
        <v>1306</v>
      </c>
      <c r="C295" s="4">
        <v>33</v>
      </c>
      <c r="D295" s="5" t="str">
        <f t="shared" si="29"/>
        <v>10</v>
      </c>
      <c r="E295" s="6">
        <f t="shared" si="30"/>
        <v>1306</v>
      </c>
      <c r="F295" s="6" t="str">
        <f t="shared" si="31"/>
        <v>0033</v>
      </c>
      <c r="G295" s="5" t="str">
        <f t="shared" si="32"/>
        <v>1013060033</v>
      </c>
      <c r="H295" s="1" t="s">
        <v>2</v>
      </c>
      <c r="I295" s="2" t="str">
        <f t="shared" si="33"/>
        <v>1013060033</v>
      </c>
      <c r="J295" s="1" t="s">
        <v>12</v>
      </c>
      <c r="K295" s="2" t="str">
        <f t="shared" si="34"/>
        <v>M-1306-33</v>
      </c>
      <c r="L295" s="1" t="s">
        <v>5</v>
      </c>
      <c r="M295" s="3" t="str">
        <f t="shared" si="35"/>
        <v>NoV.retrieve("http://nycprop.nyc.gov/nycproperty/StatementSearch?bbl=%s&amp;stmtDate=20160115&amp;stmtType=NPV"%('1013060033'), "%s_NOV-2016.pdf"%('M-1306-33'))</v>
      </c>
    </row>
    <row r="296" spans="1:13" x14ac:dyDescent="0.25">
      <c r="A296" s="4" t="s">
        <v>8</v>
      </c>
      <c r="B296" s="4">
        <v>1307</v>
      </c>
      <c r="C296" s="4">
        <v>14</v>
      </c>
      <c r="D296" s="5" t="str">
        <f t="shared" si="29"/>
        <v>10</v>
      </c>
      <c r="E296" s="6">
        <f t="shared" si="30"/>
        <v>1307</v>
      </c>
      <c r="F296" s="6" t="str">
        <f t="shared" si="31"/>
        <v>0014</v>
      </c>
      <c r="G296" s="5" t="str">
        <f t="shared" si="32"/>
        <v>1013070014</v>
      </c>
      <c r="H296" s="1" t="s">
        <v>2</v>
      </c>
      <c r="I296" s="2" t="str">
        <f t="shared" si="33"/>
        <v>1013070014</v>
      </c>
      <c r="J296" s="1" t="s">
        <v>12</v>
      </c>
      <c r="K296" s="2" t="str">
        <f t="shared" si="34"/>
        <v>M-1307-14</v>
      </c>
      <c r="L296" s="1" t="s">
        <v>5</v>
      </c>
      <c r="M296" s="3" t="str">
        <f t="shared" si="35"/>
        <v>NoV.retrieve("http://nycprop.nyc.gov/nycproperty/StatementSearch?bbl=%s&amp;stmtDate=20160115&amp;stmtType=NPV"%('1013070014'), "%s_NOV-2016.pdf"%('M-1307-14'))</v>
      </c>
    </row>
    <row r="297" spans="1:13" x14ac:dyDescent="0.25">
      <c r="A297" s="4" t="s">
        <v>8</v>
      </c>
      <c r="B297" s="4">
        <v>1309</v>
      </c>
      <c r="C297" s="4">
        <v>1</v>
      </c>
      <c r="D297" s="5" t="str">
        <f t="shared" si="29"/>
        <v>10</v>
      </c>
      <c r="E297" s="6">
        <f t="shared" si="30"/>
        <v>1309</v>
      </c>
      <c r="F297" s="6" t="str">
        <f t="shared" si="31"/>
        <v>0001</v>
      </c>
      <c r="G297" s="5" t="str">
        <f t="shared" si="32"/>
        <v>1013090001</v>
      </c>
      <c r="H297" s="1" t="s">
        <v>2</v>
      </c>
      <c r="I297" s="2" t="str">
        <f t="shared" si="33"/>
        <v>1013090001</v>
      </c>
      <c r="J297" s="1" t="s">
        <v>12</v>
      </c>
      <c r="K297" s="2" t="str">
        <f t="shared" si="34"/>
        <v>M-1309-1</v>
      </c>
      <c r="L297" s="1" t="s">
        <v>5</v>
      </c>
      <c r="M297" s="3" t="str">
        <f t="shared" si="35"/>
        <v>NoV.retrieve("http://nycprop.nyc.gov/nycproperty/StatementSearch?bbl=%s&amp;stmtDate=20160115&amp;stmtType=NPV"%('1013090001'), "%s_NOV-2016.pdf"%('M-1309-1'))</v>
      </c>
    </row>
    <row r="298" spans="1:13" x14ac:dyDescent="0.25">
      <c r="A298" s="4" t="s">
        <v>8</v>
      </c>
      <c r="B298" s="4">
        <v>1310</v>
      </c>
      <c r="C298" s="4">
        <v>1</v>
      </c>
      <c r="D298" s="5" t="str">
        <f t="shared" si="29"/>
        <v>10</v>
      </c>
      <c r="E298" s="6">
        <f t="shared" si="30"/>
        <v>1310</v>
      </c>
      <c r="F298" s="6" t="str">
        <f t="shared" si="31"/>
        <v>0001</v>
      </c>
      <c r="G298" s="5" t="str">
        <f t="shared" si="32"/>
        <v>1013100001</v>
      </c>
      <c r="H298" s="1" t="s">
        <v>2</v>
      </c>
      <c r="I298" s="2" t="str">
        <f t="shared" si="33"/>
        <v>1013100001</v>
      </c>
      <c r="J298" s="1" t="s">
        <v>12</v>
      </c>
      <c r="K298" s="2" t="str">
        <f t="shared" si="34"/>
        <v>M-1310-1</v>
      </c>
      <c r="L298" s="1" t="s">
        <v>5</v>
      </c>
      <c r="M298" s="3" t="str">
        <f t="shared" si="35"/>
        <v>NoV.retrieve("http://nycprop.nyc.gov/nycproperty/StatementSearch?bbl=%s&amp;stmtDate=20160115&amp;stmtType=NPV"%('1013100001'), "%s_NOV-2016.pdf"%('M-1310-1'))</v>
      </c>
    </row>
    <row r="299" spans="1:13" x14ac:dyDescent="0.25">
      <c r="A299" s="4" t="s">
        <v>8</v>
      </c>
      <c r="B299" s="4">
        <v>1310</v>
      </c>
      <c r="C299" s="4">
        <v>63</v>
      </c>
      <c r="D299" s="5" t="str">
        <f t="shared" si="29"/>
        <v>10</v>
      </c>
      <c r="E299" s="6">
        <f t="shared" si="30"/>
        <v>1310</v>
      </c>
      <c r="F299" s="6" t="str">
        <f t="shared" si="31"/>
        <v>0063</v>
      </c>
      <c r="G299" s="5" t="str">
        <f t="shared" si="32"/>
        <v>1013100063</v>
      </c>
      <c r="H299" s="1" t="s">
        <v>2</v>
      </c>
      <c r="I299" s="2" t="str">
        <f t="shared" si="33"/>
        <v>1013100063</v>
      </c>
      <c r="J299" s="1" t="s">
        <v>12</v>
      </c>
      <c r="K299" s="2" t="str">
        <f t="shared" si="34"/>
        <v>M-1310-63</v>
      </c>
      <c r="L299" s="1" t="s">
        <v>5</v>
      </c>
      <c r="M299" s="3" t="str">
        <f t="shared" si="35"/>
        <v>NoV.retrieve("http://nycprop.nyc.gov/nycproperty/StatementSearch?bbl=%s&amp;stmtDate=20160115&amp;stmtType=NPV"%('1013100063'), "%s_NOV-2016.pdf"%('M-1310-63'))</v>
      </c>
    </row>
    <row r="300" spans="1:13" x14ac:dyDescent="0.25">
      <c r="A300" s="4" t="s">
        <v>8</v>
      </c>
      <c r="B300" s="4">
        <v>1313</v>
      </c>
      <c r="C300" s="4">
        <v>4</v>
      </c>
      <c r="D300" s="5" t="str">
        <f t="shared" si="29"/>
        <v>10</v>
      </c>
      <c r="E300" s="6">
        <f t="shared" si="30"/>
        <v>1313</v>
      </c>
      <c r="F300" s="6" t="str">
        <f t="shared" si="31"/>
        <v>0004</v>
      </c>
      <c r="G300" s="5" t="str">
        <f t="shared" si="32"/>
        <v>1013130004</v>
      </c>
      <c r="H300" s="1" t="s">
        <v>2</v>
      </c>
      <c r="I300" s="2" t="str">
        <f t="shared" si="33"/>
        <v>1013130004</v>
      </c>
      <c r="J300" s="1" t="s">
        <v>12</v>
      </c>
      <c r="K300" s="2" t="str">
        <f t="shared" si="34"/>
        <v>M-1313-4</v>
      </c>
      <c r="L300" s="1" t="s">
        <v>5</v>
      </c>
      <c r="M300" s="3" t="str">
        <f t="shared" si="35"/>
        <v>NoV.retrieve("http://nycprop.nyc.gov/nycproperty/StatementSearch?bbl=%s&amp;stmtDate=20160115&amp;stmtType=NPV"%('1013130004'), "%s_NOV-2016.pdf"%('M-1313-4'))</v>
      </c>
    </row>
    <row r="301" spans="1:13" x14ac:dyDescent="0.25">
      <c r="A301" s="4" t="s">
        <v>8</v>
      </c>
      <c r="B301" s="4">
        <v>1324</v>
      </c>
      <c r="C301" s="4">
        <v>1</v>
      </c>
      <c r="D301" s="5" t="str">
        <f t="shared" si="29"/>
        <v>10</v>
      </c>
      <c r="E301" s="6">
        <f t="shared" si="30"/>
        <v>1324</v>
      </c>
      <c r="F301" s="6" t="str">
        <f t="shared" si="31"/>
        <v>0001</v>
      </c>
      <c r="G301" s="5" t="str">
        <f t="shared" si="32"/>
        <v>1013240001</v>
      </c>
      <c r="H301" s="1" t="s">
        <v>2</v>
      </c>
      <c r="I301" s="2" t="str">
        <f t="shared" si="33"/>
        <v>1013240001</v>
      </c>
      <c r="J301" s="1" t="s">
        <v>12</v>
      </c>
      <c r="K301" s="2" t="str">
        <f t="shared" si="34"/>
        <v>M-1324-1</v>
      </c>
      <c r="L301" s="1" t="s">
        <v>5</v>
      </c>
      <c r="M301" s="3" t="str">
        <f t="shared" si="35"/>
        <v>NoV.retrieve("http://nycprop.nyc.gov/nycproperty/StatementSearch?bbl=%s&amp;stmtDate=20160115&amp;stmtType=NPV"%('1013240001'), "%s_NOV-2016.pdf"%('M-1324-1'))</v>
      </c>
    </row>
    <row r="302" spans="1:13" x14ac:dyDescent="0.25">
      <c r="A302" s="4" t="s">
        <v>8</v>
      </c>
      <c r="B302" s="4">
        <v>1329</v>
      </c>
      <c r="C302" s="4">
        <v>1</v>
      </c>
      <c r="D302" s="5" t="str">
        <f t="shared" si="29"/>
        <v>10</v>
      </c>
      <c r="E302" s="6">
        <f t="shared" si="30"/>
        <v>1329</v>
      </c>
      <c r="F302" s="6" t="str">
        <f t="shared" si="31"/>
        <v>0001</v>
      </c>
      <c r="G302" s="5" t="str">
        <f t="shared" si="32"/>
        <v>1013290001</v>
      </c>
      <c r="H302" s="1" t="s">
        <v>2</v>
      </c>
      <c r="I302" s="2" t="str">
        <f t="shared" si="33"/>
        <v>1013290001</v>
      </c>
      <c r="J302" s="1" t="s">
        <v>12</v>
      </c>
      <c r="K302" s="2" t="str">
        <f t="shared" si="34"/>
        <v>M-1329-1</v>
      </c>
      <c r="L302" s="1" t="s">
        <v>5</v>
      </c>
      <c r="M302" s="3" t="str">
        <f t="shared" si="35"/>
        <v>NoV.retrieve("http://nycprop.nyc.gov/nycproperty/StatementSearch?bbl=%s&amp;stmtDate=20160115&amp;stmtType=NPV"%('1013290001'), "%s_NOV-2016.pdf"%('M-1329-1'))</v>
      </c>
    </row>
    <row r="303" spans="1:13" x14ac:dyDescent="0.25">
      <c r="A303" s="4" t="s">
        <v>8</v>
      </c>
      <c r="B303" s="4">
        <v>1375</v>
      </c>
      <c r="C303" s="4">
        <v>21</v>
      </c>
      <c r="D303" s="5" t="str">
        <f t="shared" si="29"/>
        <v>10</v>
      </c>
      <c r="E303" s="6">
        <f t="shared" si="30"/>
        <v>1375</v>
      </c>
      <c r="F303" s="6" t="str">
        <f t="shared" si="31"/>
        <v>0021</v>
      </c>
      <c r="G303" s="5" t="str">
        <f t="shared" si="32"/>
        <v>1013750021</v>
      </c>
      <c r="H303" s="1" t="s">
        <v>2</v>
      </c>
      <c r="I303" s="2" t="str">
        <f t="shared" si="33"/>
        <v>1013750021</v>
      </c>
      <c r="J303" s="1" t="s">
        <v>12</v>
      </c>
      <c r="K303" s="2" t="str">
        <f t="shared" si="34"/>
        <v>M-1375-21</v>
      </c>
      <c r="L303" s="1" t="s">
        <v>5</v>
      </c>
      <c r="M303" s="3" t="str">
        <f t="shared" si="35"/>
        <v>NoV.retrieve("http://nycprop.nyc.gov/nycproperty/StatementSearch?bbl=%s&amp;stmtDate=20160115&amp;stmtType=NPV"%('1013750021'), "%s_NOV-2016.pdf"%('M-1375-21'))</v>
      </c>
    </row>
    <row r="304" spans="1:13" x14ac:dyDescent="0.25">
      <c r="A304" s="4" t="s">
        <v>8</v>
      </c>
      <c r="B304" s="4">
        <v>1394</v>
      </c>
      <c r="C304" s="4">
        <v>1</v>
      </c>
      <c r="D304" s="5" t="str">
        <f t="shared" si="29"/>
        <v>10</v>
      </c>
      <c r="E304" s="6">
        <f t="shared" si="30"/>
        <v>1394</v>
      </c>
      <c r="F304" s="6" t="str">
        <f t="shared" si="31"/>
        <v>0001</v>
      </c>
      <c r="G304" s="5" t="str">
        <f t="shared" si="32"/>
        <v>1013940001</v>
      </c>
      <c r="H304" s="1" t="s">
        <v>2</v>
      </c>
      <c r="I304" s="2" t="str">
        <f t="shared" si="33"/>
        <v>1013940001</v>
      </c>
      <c r="J304" s="1" t="s">
        <v>12</v>
      </c>
      <c r="K304" s="2" t="str">
        <f t="shared" si="34"/>
        <v>M-1394-1</v>
      </c>
      <c r="L304" s="1" t="s">
        <v>5</v>
      </c>
      <c r="M304" s="3" t="str">
        <f t="shared" si="35"/>
        <v>NoV.retrieve("http://nycprop.nyc.gov/nycproperty/StatementSearch?bbl=%s&amp;stmtDate=20160115&amp;stmtType=NPV"%('1013940001'), "%s_NOV-2016.pdf"%('M-1394-1'))</v>
      </c>
    </row>
    <row r="305" spans="1:13" x14ac:dyDescent="0.25">
      <c r="A305" s="4" t="s">
        <v>8</v>
      </c>
      <c r="B305" s="4">
        <v>1397</v>
      </c>
      <c r="C305" s="4">
        <v>1401</v>
      </c>
      <c r="D305" s="5" t="str">
        <f t="shared" si="29"/>
        <v>10</v>
      </c>
      <c r="E305" s="6">
        <f t="shared" si="30"/>
        <v>1397</v>
      </c>
      <c r="F305" s="6">
        <f t="shared" si="31"/>
        <v>1401</v>
      </c>
      <c r="G305" s="5" t="str">
        <f t="shared" si="32"/>
        <v>1013971401</v>
      </c>
      <c r="H305" s="1" t="s">
        <v>2</v>
      </c>
      <c r="I305" s="2" t="str">
        <f t="shared" si="33"/>
        <v>1013971401</v>
      </c>
      <c r="J305" s="1" t="s">
        <v>12</v>
      </c>
      <c r="K305" s="2" t="str">
        <f t="shared" si="34"/>
        <v>M-1397-1401</v>
      </c>
      <c r="L305" s="1" t="s">
        <v>5</v>
      </c>
      <c r="M305" s="3" t="str">
        <f t="shared" si="35"/>
        <v>NoV.retrieve("http://nycprop.nyc.gov/nycproperty/StatementSearch?bbl=%s&amp;stmtDate=20160115&amp;stmtType=NPV"%('1013971401'), "%s_NOV-2016.pdf"%('M-1397-1401'))</v>
      </c>
    </row>
    <row r="306" spans="1:13" x14ac:dyDescent="0.25">
      <c r="A306" s="4" t="s">
        <v>8</v>
      </c>
      <c r="B306" s="4">
        <v>1397</v>
      </c>
      <c r="C306" s="4">
        <v>1402</v>
      </c>
      <c r="D306" s="5" t="str">
        <f t="shared" si="29"/>
        <v>10</v>
      </c>
      <c r="E306" s="6">
        <f t="shared" si="30"/>
        <v>1397</v>
      </c>
      <c r="F306" s="6">
        <f t="shared" si="31"/>
        <v>1402</v>
      </c>
      <c r="G306" s="5" t="str">
        <f t="shared" si="32"/>
        <v>1013971402</v>
      </c>
      <c r="H306" s="1" t="s">
        <v>2</v>
      </c>
      <c r="I306" s="2" t="str">
        <f t="shared" si="33"/>
        <v>1013971402</v>
      </c>
      <c r="J306" s="1" t="s">
        <v>12</v>
      </c>
      <c r="K306" s="2" t="str">
        <f t="shared" si="34"/>
        <v>M-1397-1402</v>
      </c>
      <c r="L306" s="1" t="s">
        <v>5</v>
      </c>
      <c r="M306" s="3" t="str">
        <f t="shared" si="35"/>
        <v>NoV.retrieve("http://nycprop.nyc.gov/nycproperty/StatementSearch?bbl=%s&amp;stmtDate=20160115&amp;stmtType=NPV"%('1013971402'), "%s_NOV-2016.pdf"%('M-1397-1402'))</v>
      </c>
    </row>
    <row r="307" spans="1:13" x14ac:dyDescent="0.25">
      <c r="A307" s="4" t="s">
        <v>8</v>
      </c>
      <c r="B307" s="4">
        <v>1406</v>
      </c>
      <c r="C307" s="4">
        <v>1201</v>
      </c>
      <c r="D307" s="5" t="str">
        <f t="shared" si="29"/>
        <v>10</v>
      </c>
      <c r="E307" s="6">
        <f t="shared" si="30"/>
        <v>1406</v>
      </c>
      <c r="F307" s="6">
        <f t="shared" si="31"/>
        <v>1201</v>
      </c>
      <c r="G307" s="5" t="str">
        <f t="shared" si="32"/>
        <v>1014061201</v>
      </c>
      <c r="H307" s="1" t="s">
        <v>2</v>
      </c>
      <c r="I307" s="2" t="str">
        <f t="shared" si="33"/>
        <v>1014061201</v>
      </c>
      <c r="J307" s="1" t="s">
        <v>12</v>
      </c>
      <c r="K307" s="2" t="str">
        <f t="shared" si="34"/>
        <v>M-1406-1201</v>
      </c>
      <c r="L307" s="1" t="s">
        <v>5</v>
      </c>
      <c r="M307" s="3" t="str">
        <f t="shared" si="35"/>
        <v>NoV.retrieve("http://nycprop.nyc.gov/nycproperty/StatementSearch?bbl=%s&amp;stmtDate=20160115&amp;stmtType=NPV"%('1014061201'), "%s_NOV-2016.pdf"%('M-1406-1201'))</v>
      </c>
    </row>
    <row r="308" spans="1:13" x14ac:dyDescent="0.25">
      <c r="A308" s="4" t="s">
        <v>8</v>
      </c>
      <c r="B308" s="4">
        <v>1406</v>
      </c>
      <c r="C308" s="4">
        <v>1202</v>
      </c>
      <c r="D308" s="5" t="str">
        <f t="shared" si="29"/>
        <v>10</v>
      </c>
      <c r="E308" s="6">
        <f t="shared" si="30"/>
        <v>1406</v>
      </c>
      <c r="F308" s="6">
        <f t="shared" si="31"/>
        <v>1202</v>
      </c>
      <c r="G308" s="5" t="str">
        <f t="shared" si="32"/>
        <v>1014061202</v>
      </c>
      <c r="H308" s="1" t="s">
        <v>2</v>
      </c>
      <c r="I308" s="2" t="str">
        <f t="shared" si="33"/>
        <v>1014061202</v>
      </c>
      <c r="J308" s="1" t="s">
        <v>12</v>
      </c>
      <c r="K308" s="2" t="str">
        <f t="shared" si="34"/>
        <v>M-1406-1202</v>
      </c>
      <c r="L308" s="1" t="s">
        <v>5</v>
      </c>
      <c r="M308" s="3" t="str">
        <f t="shared" si="35"/>
        <v>NoV.retrieve("http://nycprop.nyc.gov/nycproperty/StatementSearch?bbl=%s&amp;stmtDate=20160115&amp;stmtType=NPV"%('1014061202'), "%s_NOV-2016.pdf"%('M-1406-1202'))</v>
      </c>
    </row>
    <row r="309" spans="1:13" x14ac:dyDescent="0.25">
      <c r="A309" s="4" t="s">
        <v>8</v>
      </c>
      <c r="B309" s="4">
        <v>1406</v>
      </c>
      <c r="C309" s="4">
        <v>1203</v>
      </c>
      <c r="D309" s="5" t="str">
        <f t="shared" si="29"/>
        <v>10</v>
      </c>
      <c r="E309" s="6">
        <f t="shared" si="30"/>
        <v>1406</v>
      </c>
      <c r="F309" s="6">
        <f t="shared" si="31"/>
        <v>1203</v>
      </c>
      <c r="G309" s="5" t="str">
        <f t="shared" si="32"/>
        <v>1014061203</v>
      </c>
      <c r="H309" s="1" t="s">
        <v>2</v>
      </c>
      <c r="I309" s="2" t="str">
        <f t="shared" si="33"/>
        <v>1014061203</v>
      </c>
      <c r="J309" s="1" t="s">
        <v>12</v>
      </c>
      <c r="K309" s="2" t="str">
        <f t="shared" si="34"/>
        <v>M-1406-1203</v>
      </c>
      <c r="L309" s="1" t="s">
        <v>5</v>
      </c>
      <c r="M309" s="3" t="str">
        <f t="shared" si="35"/>
        <v>NoV.retrieve("http://nycprop.nyc.gov/nycproperty/StatementSearch?bbl=%s&amp;stmtDate=20160115&amp;stmtType=NPV"%('1014061203'), "%s_NOV-2016.pdf"%('M-1406-1203'))</v>
      </c>
    </row>
    <row r="310" spans="1:13" x14ac:dyDescent="0.25">
      <c r="A310" s="4" t="s">
        <v>8</v>
      </c>
      <c r="B310" s="4">
        <v>1406</v>
      </c>
      <c r="C310" s="4">
        <v>1204</v>
      </c>
      <c r="D310" s="5" t="str">
        <f t="shared" si="29"/>
        <v>10</v>
      </c>
      <c r="E310" s="6">
        <f t="shared" si="30"/>
        <v>1406</v>
      </c>
      <c r="F310" s="6">
        <f t="shared" si="31"/>
        <v>1204</v>
      </c>
      <c r="G310" s="5" t="str">
        <f t="shared" si="32"/>
        <v>1014061204</v>
      </c>
      <c r="H310" s="1" t="s">
        <v>2</v>
      </c>
      <c r="I310" s="2" t="str">
        <f t="shared" si="33"/>
        <v>1014061204</v>
      </c>
      <c r="J310" s="1" t="s">
        <v>12</v>
      </c>
      <c r="K310" s="2" t="str">
        <f t="shared" si="34"/>
        <v>M-1406-1204</v>
      </c>
      <c r="L310" s="1" t="s">
        <v>5</v>
      </c>
      <c r="M310" s="3" t="str">
        <f t="shared" si="35"/>
        <v>NoV.retrieve("http://nycprop.nyc.gov/nycproperty/StatementSearch?bbl=%s&amp;stmtDate=20160115&amp;stmtType=NPV"%('1014061204'), "%s_NOV-2016.pdf"%('M-1406-1204'))</v>
      </c>
    </row>
    <row r="311" spans="1:13" x14ac:dyDescent="0.25">
      <c r="A311" s="4" t="s">
        <v>8</v>
      </c>
      <c r="B311" s="4">
        <v>1435</v>
      </c>
      <c r="C311" s="4">
        <v>44</v>
      </c>
      <c r="D311" s="5" t="str">
        <f t="shared" si="29"/>
        <v>10</v>
      </c>
      <c r="E311" s="6">
        <f t="shared" si="30"/>
        <v>1435</v>
      </c>
      <c r="F311" s="6" t="str">
        <f t="shared" si="31"/>
        <v>0044</v>
      </c>
      <c r="G311" s="5" t="str">
        <f t="shared" si="32"/>
        <v>1014350044</v>
      </c>
      <c r="H311" s="1" t="s">
        <v>2</v>
      </c>
      <c r="I311" s="2" t="str">
        <f t="shared" si="33"/>
        <v>1014350044</v>
      </c>
      <c r="J311" s="1" t="s">
        <v>12</v>
      </c>
      <c r="K311" s="2" t="str">
        <f t="shared" si="34"/>
        <v>M-1435-44</v>
      </c>
      <c r="L311" s="1" t="s">
        <v>5</v>
      </c>
      <c r="M311" s="3" t="str">
        <f t="shared" si="35"/>
        <v>NoV.retrieve("http://nycprop.nyc.gov/nycproperty/StatementSearch?bbl=%s&amp;stmtDate=20160115&amp;stmtType=NPV"%('1014350044'), "%s_NOV-2016.pdf"%('M-1435-44'))</v>
      </c>
    </row>
    <row r="312" spans="1:13" x14ac:dyDescent="0.25">
      <c r="A312" s="4" t="s">
        <v>8</v>
      </c>
      <c r="B312" s="4">
        <v>1461</v>
      </c>
      <c r="C312" s="4">
        <v>1209</v>
      </c>
      <c r="D312" s="5" t="str">
        <f t="shared" si="29"/>
        <v>10</v>
      </c>
      <c r="E312" s="6">
        <f t="shared" si="30"/>
        <v>1461</v>
      </c>
      <c r="F312" s="6">
        <f t="shared" si="31"/>
        <v>1209</v>
      </c>
      <c r="G312" s="5" t="str">
        <f t="shared" si="32"/>
        <v>1014611209</v>
      </c>
      <c r="H312" s="1" t="s">
        <v>2</v>
      </c>
      <c r="I312" s="2" t="str">
        <f t="shared" si="33"/>
        <v>1014611209</v>
      </c>
      <c r="J312" s="1" t="s">
        <v>12</v>
      </c>
      <c r="K312" s="2" t="str">
        <f t="shared" si="34"/>
        <v>M-1461-1209</v>
      </c>
      <c r="L312" s="1" t="s">
        <v>5</v>
      </c>
      <c r="M312" s="3" t="str">
        <f t="shared" si="35"/>
        <v>NoV.retrieve("http://nycprop.nyc.gov/nycproperty/StatementSearch?bbl=%s&amp;stmtDate=20160115&amp;stmtType=NPV"%('1014611209'), "%s_NOV-2016.pdf"%('M-1461-1209'))</v>
      </c>
    </row>
    <row r="313" spans="1:13" x14ac:dyDescent="0.25">
      <c r="A313" s="4" t="s">
        <v>8</v>
      </c>
      <c r="B313" s="4">
        <v>1461</v>
      </c>
      <c r="C313" s="4">
        <v>1210</v>
      </c>
      <c r="D313" s="5" t="str">
        <f t="shared" si="29"/>
        <v>10</v>
      </c>
      <c r="E313" s="6">
        <f t="shared" si="30"/>
        <v>1461</v>
      </c>
      <c r="F313" s="6">
        <f t="shared" si="31"/>
        <v>1210</v>
      </c>
      <c r="G313" s="5" t="str">
        <f t="shared" si="32"/>
        <v>1014611210</v>
      </c>
      <c r="H313" s="1" t="s">
        <v>2</v>
      </c>
      <c r="I313" s="2" t="str">
        <f t="shared" si="33"/>
        <v>1014611210</v>
      </c>
      <c r="J313" s="1" t="s">
        <v>12</v>
      </c>
      <c r="K313" s="2" t="str">
        <f t="shared" si="34"/>
        <v>M-1461-1210</v>
      </c>
      <c r="L313" s="1" t="s">
        <v>5</v>
      </c>
      <c r="M313" s="3" t="str">
        <f t="shared" si="35"/>
        <v>NoV.retrieve("http://nycprop.nyc.gov/nycproperty/StatementSearch?bbl=%s&amp;stmtDate=20160115&amp;stmtType=NPV"%('1014611210'), "%s_NOV-2016.pdf"%('M-1461-1210'))</v>
      </c>
    </row>
    <row r="314" spans="1:13" x14ac:dyDescent="0.25">
      <c r="A314" s="4" t="s">
        <v>8</v>
      </c>
      <c r="B314" s="4">
        <v>1495</v>
      </c>
      <c r="C314" s="4">
        <v>23</v>
      </c>
      <c r="D314" s="5" t="str">
        <f t="shared" si="29"/>
        <v>10</v>
      </c>
      <c r="E314" s="6">
        <f t="shared" si="30"/>
        <v>1495</v>
      </c>
      <c r="F314" s="6" t="str">
        <f t="shared" si="31"/>
        <v>0023</v>
      </c>
      <c r="G314" s="5" t="str">
        <f t="shared" si="32"/>
        <v>1014950023</v>
      </c>
      <c r="H314" s="1" t="s">
        <v>2</v>
      </c>
      <c r="I314" s="2" t="str">
        <f t="shared" si="33"/>
        <v>1014950023</v>
      </c>
      <c r="J314" s="1" t="s">
        <v>12</v>
      </c>
      <c r="K314" s="2" t="str">
        <f t="shared" si="34"/>
        <v>M-1495-23</v>
      </c>
      <c r="L314" s="1" t="s">
        <v>5</v>
      </c>
      <c r="M314" s="3" t="str">
        <f t="shared" si="35"/>
        <v>NoV.retrieve("http://nycprop.nyc.gov/nycproperty/StatementSearch?bbl=%s&amp;stmtDate=20160115&amp;stmtType=NPV"%('1014950023'), "%s_NOV-2016.pdf"%('M-1495-23'))</v>
      </c>
    </row>
    <row r="315" spans="1:13" x14ac:dyDescent="0.25">
      <c r="A315" s="4" t="s">
        <v>8</v>
      </c>
      <c r="B315" s="4">
        <v>1515</v>
      </c>
      <c r="C315" s="4">
        <v>1102</v>
      </c>
      <c r="D315" s="5" t="str">
        <f t="shared" si="29"/>
        <v>10</v>
      </c>
      <c r="E315" s="6">
        <f t="shared" si="30"/>
        <v>1515</v>
      </c>
      <c r="F315" s="6">
        <f t="shared" si="31"/>
        <v>1102</v>
      </c>
      <c r="G315" s="5" t="str">
        <f t="shared" si="32"/>
        <v>1015151102</v>
      </c>
      <c r="H315" s="1" t="s">
        <v>2</v>
      </c>
      <c r="I315" s="2" t="str">
        <f t="shared" si="33"/>
        <v>1015151102</v>
      </c>
      <c r="J315" s="1" t="s">
        <v>12</v>
      </c>
      <c r="K315" s="2" t="str">
        <f t="shared" si="34"/>
        <v>M-1515-1102</v>
      </c>
      <c r="L315" s="1" t="s">
        <v>5</v>
      </c>
      <c r="M315" s="3" t="str">
        <f t="shared" si="35"/>
        <v>NoV.retrieve("http://nycprop.nyc.gov/nycproperty/StatementSearch?bbl=%s&amp;stmtDate=20160115&amp;stmtType=NPV"%('1015151102'), "%s_NOV-2016.pdf"%('M-1515-1102'))</v>
      </c>
    </row>
    <row r="316" spans="1:13" x14ac:dyDescent="0.25">
      <c r="A316" s="4" t="s">
        <v>8</v>
      </c>
      <c r="B316" s="4">
        <v>1515</v>
      </c>
      <c r="C316" s="4">
        <v>1103</v>
      </c>
      <c r="D316" s="5" t="str">
        <f t="shared" si="29"/>
        <v>10</v>
      </c>
      <c r="E316" s="6">
        <f t="shared" si="30"/>
        <v>1515</v>
      </c>
      <c r="F316" s="6">
        <f t="shared" si="31"/>
        <v>1103</v>
      </c>
      <c r="G316" s="5" t="str">
        <f t="shared" si="32"/>
        <v>1015151103</v>
      </c>
      <c r="H316" s="1" t="s">
        <v>2</v>
      </c>
      <c r="I316" s="2" t="str">
        <f t="shared" si="33"/>
        <v>1015151103</v>
      </c>
      <c r="J316" s="1" t="s">
        <v>12</v>
      </c>
      <c r="K316" s="2" t="str">
        <f t="shared" si="34"/>
        <v>M-1515-1103</v>
      </c>
      <c r="L316" s="1" t="s">
        <v>5</v>
      </c>
      <c r="M316" s="3" t="str">
        <f t="shared" si="35"/>
        <v>NoV.retrieve("http://nycprop.nyc.gov/nycproperty/StatementSearch?bbl=%s&amp;stmtDate=20160115&amp;stmtType=NPV"%('1015151103'), "%s_NOV-2016.pdf"%('M-1515-1103'))</v>
      </c>
    </row>
    <row r="317" spans="1:13" x14ac:dyDescent="0.25">
      <c r="A317" s="4" t="s">
        <v>8</v>
      </c>
      <c r="B317" s="4">
        <v>1590</v>
      </c>
      <c r="C317" s="4">
        <v>7</v>
      </c>
      <c r="D317" s="5" t="str">
        <f t="shared" si="29"/>
        <v>10</v>
      </c>
      <c r="E317" s="6">
        <f t="shared" si="30"/>
        <v>1590</v>
      </c>
      <c r="F317" s="6" t="str">
        <f t="shared" si="31"/>
        <v>0007</v>
      </c>
      <c r="G317" s="5" t="str">
        <f t="shared" si="32"/>
        <v>1015900007</v>
      </c>
      <c r="H317" s="1" t="s">
        <v>2</v>
      </c>
      <c r="I317" s="2" t="str">
        <f t="shared" si="33"/>
        <v>1015900007</v>
      </c>
      <c r="J317" s="1" t="s">
        <v>12</v>
      </c>
      <c r="K317" s="2" t="str">
        <f t="shared" si="34"/>
        <v>M-1590-7</v>
      </c>
      <c r="L317" s="1" t="s">
        <v>5</v>
      </c>
      <c r="M317" s="3" t="str">
        <f t="shared" si="35"/>
        <v>NoV.retrieve("http://nycprop.nyc.gov/nycproperty/StatementSearch?bbl=%s&amp;stmtDate=20160115&amp;stmtType=NPV"%('1015900007'), "%s_NOV-2016.pdf"%('M-1590-7'))</v>
      </c>
    </row>
    <row r="318" spans="1:13" x14ac:dyDescent="0.25">
      <c r="A318" s="4" t="s">
        <v>8</v>
      </c>
      <c r="B318" s="4">
        <v>1590</v>
      </c>
      <c r="C318" s="4">
        <v>36</v>
      </c>
      <c r="D318" s="5" t="str">
        <f t="shared" si="29"/>
        <v>10</v>
      </c>
      <c r="E318" s="6">
        <f t="shared" si="30"/>
        <v>1590</v>
      </c>
      <c r="F318" s="6" t="str">
        <f t="shared" si="31"/>
        <v>0036</v>
      </c>
      <c r="G318" s="5" t="str">
        <f t="shared" si="32"/>
        <v>1015900036</v>
      </c>
      <c r="H318" s="1" t="s">
        <v>2</v>
      </c>
      <c r="I318" s="2" t="str">
        <f t="shared" si="33"/>
        <v>1015900036</v>
      </c>
      <c r="J318" s="1" t="s">
        <v>12</v>
      </c>
      <c r="K318" s="2" t="str">
        <f t="shared" si="34"/>
        <v>M-1590-36</v>
      </c>
      <c r="L318" s="1" t="s">
        <v>5</v>
      </c>
      <c r="M318" s="3" t="str">
        <f t="shared" si="35"/>
        <v>NoV.retrieve("http://nycprop.nyc.gov/nycproperty/StatementSearch?bbl=%s&amp;stmtDate=20160115&amp;stmtType=NPV"%('1015900036'), "%s_NOV-2016.pdf"%('M-1590-36'))</v>
      </c>
    </row>
    <row r="319" spans="1:13" x14ac:dyDescent="0.25">
      <c r="A319" s="4" t="s">
        <v>8</v>
      </c>
      <c r="B319" s="4">
        <v>2153</v>
      </c>
      <c r="C319" s="4">
        <v>63</v>
      </c>
      <c r="D319" s="5" t="str">
        <f t="shared" si="29"/>
        <v>10</v>
      </c>
      <c r="E319" s="6">
        <f t="shared" si="30"/>
        <v>2153</v>
      </c>
      <c r="F319" s="6" t="str">
        <f t="shared" si="31"/>
        <v>0063</v>
      </c>
      <c r="G319" s="5" t="str">
        <f t="shared" si="32"/>
        <v>1021530063</v>
      </c>
      <c r="H319" s="1" t="s">
        <v>2</v>
      </c>
      <c r="I319" s="2" t="str">
        <f t="shared" si="33"/>
        <v>1021530063</v>
      </c>
      <c r="J319" s="1" t="s">
        <v>12</v>
      </c>
      <c r="K319" s="2" t="str">
        <f t="shared" si="34"/>
        <v>M-2153-63</v>
      </c>
      <c r="L319" s="1" t="s">
        <v>5</v>
      </c>
      <c r="M319" s="3" t="str">
        <f t="shared" si="35"/>
        <v>NoV.retrieve("http://nycprop.nyc.gov/nycproperty/StatementSearch?bbl=%s&amp;stmtDate=20160115&amp;stmtType=NPV"%('1021530063'), "%s_NOV-2016.pdf"%('M-2153-63'))</v>
      </c>
    </row>
    <row r="320" spans="1:13" x14ac:dyDescent="0.25">
      <c r="A320" s="4" t="s">
        <v>8</v>
      </c>
      <c r="B320" s="4">
        <v>2162</v>
      </c>
      <c r="C320" s="4">
        <v>55</v>
      </c>
      <c r="D320" s="5" t="str">
        <f t="shared" si="29"/>
        <v>10</v>
      </c>
      <c r="E320" s="6">
        <f t="shared" si="30"/>
        <v>2162</v>
      </c>
      <c r="F320" s="6" t="str">
        <f t="shared" si="31"/>
        <v>0055</v>
      </c>
      <c r="G320" s="5" t="str">
        <f t="shared" si="32"/>
        <v>1021620055</v>
      </c>
      <c r="H320" s="1" t="s">
        <v>2</v>
      </c>
      <c r="I320" s="2" t="str">
        <f t="shared" si="33"/>
        <v>1021620055</v>
      </c>
      <c r="J320" s="1" t="s">
        <v>12</v>
      </c>
      <c r="K320" s="2" t="str">
        <f t="shared" si="34"/>
        <v>M-2162-55</v>
      </c>
      <c r="L320" s="1" t="s">
        <v>5</v>
      </c>
      <c r="M320" s="3" t="str">
        <f t="shared" si="35"/>
        <v>NoV.retrieve("http://nycprop.nyc.gov/nycproperty/StatementSearch?bbl=%s&amp;stmtDate=20160115&amp;stmtType=NPV"%('1021620055'), "%s_NOV-2016.pdf"%('M-2162-55'))</v>
      </c>
    </row>
    <row r="321" spans="1:13" x14ac:dyDescent="0.25">
      <c r="A321" s="4" t="s">
        <v>8</v>
      </c>
      <c r="B321" s="4">
        <v>2203</v>
      </c>
      <c r="C321" s="4">
        <v>9</v>
      </c>
      <c r="D321" s="5" t="str">
        <f t="shared" si="29"/>
        <v>10</v>
      </c>
      <c r="E321" s="6">
        <f t="shared" si="30"/>
        <v>2203</v>
      </c>
      <c r="F321" s="6" t="str">
        <f t="shared" si="31"/>
        <v>0009</v>
      </c>
      <c r="G321" s="5" t="str">
        <f t="shared" si="32"/>
        <v>1022030009</v>
      </c>
      <c r="H321" s="1" t="s">
        <v>2</v>
      </c>
      <c r="I321" s="2" t="str">
        <f t="shared" si="33"/>
        <v>1022030009</v>
      </c>
      <c r="J321" s="1" t="s">
        <v>12</v>
      </c>
      <c r="K321" s="2" t="str">
        <f t="shared" si="34"/>
        <v>M-2203-9</v>
      </c>
      <c r="L321" s="1" t="s">
        <v>5</v>
      </c>
      <c r="M321" s="3" t="str">
        <f t="shared" si="35"/>
        <v>NoV.retrieve("http://nycprop.nyc.gov/nycproperty/StatementSearch?bbl=%s&amp;stmtDate=20160115&amp;stmtType=NPV"%('1022030009'), "%s_NOV-2016.pdf"%('M-2203-9'))</v>
      </c>
    </row>
    <row r="322" spans="1:13" x14ac:dyDescent="0.25">
      <c r="A322" s="4" t="s">
        <v>8</v>
      </c>
      <c r="B322" s="4">
        <v>2203</v>
      </c>
      <c r="C322" s="4">
        <v>21</v>
      </c>
      <c r="D322" s="5" t="str">
        <f t="shared" si="29"/>
        <v>10</v>
      </c>
      <c r="E322" s="6">
        <f t="shared" si="30"/>
        <v>2203</v>
      </c>
      <c r="F322" s="6" t="str">
        <f t="shared" si="31"/>
        <v>0021</v>
      </c>
      <c r="G322" s="5" t="str">
        <f t="shared" si="32"/>
        <v>1022030021</v>
      </c>
      <c r="H322" s="1" t="s">
        <v>2</v>
      </c>
      <c r="I322" s="2" t="str">
        <f t="shared" si="33"/>
        <v>1022030021</v>
      </c>
      <c r="J322" s="1" t="s">
        <v>12</v>
      </c>
      <c r="K322" s="2" t="str">
        <f t="shared" si="34"/>
        <v>M-2203-21</v>
      </c>
      <c r="L322" s="1" t="s">
        <v>5</v>
      </c>
      <c r="M322" s="3" t="str">
        <f t="shared" si="35"/>
        <v>NoV.retrieve("http://nycprop.nyc.gov/nycproperty/StatementSearch?bbl=%s&amp;stmtDate=20160115&amp;stmtType=NPV"%('1022030021'), "%s_NOV-2016.pdf"%('M-2203-21'))</v>
      </c>
    </row>
  </sheetData>
  <mergeCells count="3">
    <mergeCell ref="A11:H11"/>
    <mergeCell ref="A15:C15"/>
    <mergeCell ref="E15:G15"/>
  </mergeCells>
  <hyperlinks>
    <hyperlink ref="A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topLeftCell="I255" workbookViewId="0">
      <selection activeCell="P5" sqref="P5:P289"/>
    </sheetView>
  </sheetViews>
  <sheetFormatPr defaultRowHeight="15" outlineLevelCol="1" x14ac:dyDescent="0.25"/>
  <cols>
    <col min="3" max="3" width="9" style="8"/>
    <col min="10" max="12" width="9" hidden="1" customWidth="1" outlineLevel="1"/>
    <col min="13" max="14" width="7.85546875" style="8" hidden="1" customWidth="1" outlineLevel="1"/>
    <col min="15" max="15" width="9" collapsed="1"/>
  </cols>
  <sheetData>
    <row r="1" spans="1:16" s="8" customFormat="1" x14ac:dyDescent="0.25"/>
    <row r="2" spans="1:16" s="8" customFormat="1" x14ac:dyDescent="0.25">
      <c r="A2" s="8" t="s">
        <v>623</v>
      </c>
      <c r="B2" s="8" t="s">
        <v>624</v>
      </c>
    </row>
    <row r="3" spans="1:16" s="8" customFormat="1" x14ac:dyDescent="0.25">
      <c r="B3" s="8" t="s">
        <v>625</v>
      </c>
    </row>
    <row r="4" spans="1:16" x14ac:dyDescent="0.25">
      <c r="A4" s="8" t="s">
        <v>15</v>
      </c>
      <c r="B4" s="8" t="s">
        <v>16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8" t="s">
        <v>21</v>
      </c>
      <c r="I4" s="8" t="s">
        <v>22</v>
      </c>
    </row>
    <row r="5" spans="1:16" x14ac:dyDescent="0.25">
      <c r="A5" s="8" t="s">
        <v>23</v>
      </c>
      <c r="B5" s="8" t="s">
        <v>24</v>
      </c>
      <c r="C5" s="5" t="str">
        <f>IF(B5="M","1",IF(B5="K","3",IF(B5="X","2",IF(B5="Q","4","5"))))</f>
        <v>3</v>
      </c>
      <c r="D5" s="8">
        <v>19</v>
      </c>
      <c r="E5" s="8">
        <v>1</v>
      </c>
      <c r="F5" s="8" t="s">
        <v>25</v>
      </c>
      <c r="G5" s="8" t="s">
        <v>26</v>
      </c>
      <c r="H5" s="8" t="s">
        <v>27</v>
      </c>
      <c r="I5" s="8" t="s">
        <v>28</v>
      </c>
      <c r="J5" s="7" t="str">
        <f>"http://a030-goat.nyc.gov/goat/bl.aspx?boro="&amp;C5</f>
        <v>http://a030-goat.nyc.gov/goat/bl.aspx?boro=3</v>
      </c>
      <c r="K5" t="str">
        <f>"&amp;block_num="&amp;D5</f>
        <v>&amp;block_num=19</v>
      </c>
      <c r="L5" t="str">
        <f>"&amp;lot_num="&amp;E5</f>
        <v>&amp;lot_num=1</v>
      </c>
      <c r="M5" s="8" t="s">
        <v>626</v>
      </c>
      <c r="N5">
        <f ca="1">YEAR(TODAY())</f>
        <v>2017</v>
      </c>
      <c r="O5" t="str">
        <f>J5&amp;K5&amp;L5</f>
        <v>http://a030-goat.nyc.gov/goat/bl.aspx?boro=3&amp;block_num=19&amp;lot_num=1</v>
      </c>
      <c r="P5" t="str">
        <f ca="1">"bbl.retrieve("&amp;M5&amp;O5&amp;M5&amp;", "&amp;M5&amp;A5&amp;"_Goat-"&amp;N5&amp;".html"&amp;M5&amp;")"</f>
        <v>bbl.retrieve("http://a030-goat.nyc.gov/goat/bl.aspx?boro=3&amp;block_num=19&amp;lot_num=1", "K-19-1_Goat-2017.html")</v>
      </c>
    </row>
    <row r="6" spans="1:16" x14ac:dyDescent="0.25">
      <c r="A6" s="8" t="s">
        <v>29</v>
      </c>
      <c r="B6" s="8" t="s">
        <v>24</v>
      </c>
      <c r="C6" s="5" t="str">
        <f t="shared" ref="C6:C69" si="0">IF(B6="M","1",IF(B6="K","3",IF(B6="X","2",IF(B6="Q","4","5"))))</f>
        <v>3</v>
      </c>
      <c r="D6" s="8">
        <v>27</v>
      </c>
      <c r="E6" s="8">
        <v>40</v>
      </c>
      <c r="F6" s="8">
        <v>26</v>
      </c>
      <c r="G6" s="8" t="s">
        <v>30</v>
      </c>
      <c r="H6" s="8" t="s">
        <v>27</v>
      </c>
      <c r="I6" s="8" t="s">
        <v>28</v>
      </c>
      <c r="J6" s="7" t="str">
        <f t="shared" ref="J6:J69" si="1">"http://a030-goat.nyc.gov/goat/bl.aspx?boro="&amp;C6</f>
        <v>http://a030-goat.nyc.gov/goat/bl.aspx?boro=3</v>
      </c>
      <c r="K6" s="8" t="str">
        <f t="shared" ref="K6:K69" si="2">"&amp;block_num="&amp;D6</f>
        <v>&amp;block_num=27</v>
      </c>
      <c r="L6" s="8" t="str">
        <f t="shared" ref="L6:L69" si="3">"&amp;lot_num="&amp;E6</f>
        <v>&amp;lot_num=40</v>
      </c>
      <c r="M6" s="8" t="s">
        <v>626</v>
      </c>
      <c r="N6" s="8">
        <f t="shared" ref="N6:N69" ca="1" si="4">YEAR(TODAY())</f>
        <v>2017</v>
      </c>
      <c r="O6" s="8" t="str">
        <f t="shared" ref="O6:O69" si="5">J6&amp;K6&amp;L6</f>
        <v>http://a030-goat.nyc.gov/goat/bl.aspx?boro=3&amp;block_num=27&amp;lot_num=40</v>
      </c>
      <c r="P6" s="8" t="str">
        <f t="shared" ref="P6:P69" ca="1" si="6">"bbl.retrieve("&amp;M6&amp;O6&amp;M6&amp;", "&amp;M6&amp;A6&amp;"_Goat-"&amp;N6&amp;".html"&amp;M6&amp;")"</f>
        <v>bbl.retrieve("http://a030-goat.nyc.gov/goat/bl.aspx?boro=3&amp;block_num=27&amp;lot_num=40", "K-27-40_Goat-2017.html")</v>
      </c>
    </row>
    <row r="7" spans="1:16" x14ac:dyDescent="0.25">
      <c r="A7" s="8" t="s">
        <v>31</v>
      </c>
      <c r="B7" s="8" t="s">
        <v>24</v>
      </c>
      <c r="C7" s="5" t="str">
        <f t="shared" si="0"/>
        <v>3</v>
      </c>
      <c r="D7" s="8">
        <v>28</v>
      </c>
      <c r="E7" s="8">
        <v>5</v>
      </c>
      <c r="F7" s="8" t="s">
        <v>32</v>
      </c>
      <c r="G7" s="8" t="s">
        <v>30</v>
      </c>
      <c r="H7" s="8" t="s">
        <v>27</v>
      </c>
      <c r="I7" s="8" t="s">
        <v>28</v>
      </c>
      <c r="J7" s="7" t="str">
        <f t="shared" si="1"/>
        <v>http://a030-goat.nyc.gov/goat/bl.aspx?boro=3</v>
      </c>
      <c r="K7" s="8" t="str">
        <f t="shared" si="2"/>
        <v>&amp;block_num=28</v>
      </c>
      <c r="L7" s="8" t="str">
        <f t="shared" si="3"/>
        <v>&amp;lot_num=5</v>
      </c>
      <c r="M7" s="8" t="s">
        <v>626</v>
      </c>
      <c r="N7" s="8">
        <f t="shared" ca="1" si="4"/>
        <v>2017</v>
      </c>
      <c r="O7" s="8" t="str">
        <f t="shared" si="5"/>
        <v>http://a030-goat.nyc.gov/goat/bl.aspx?boro=3&amp;block_num=28&amp;lot_num=5</v>
      </c>
      <c r="P7" s="8" t="str">
        <f t="shared" ca="1" si="6"/>
        <v>bbl.retrieve("http://a030-goat.nyc.gov/goat/bl.aspx?boro=3&amp;block_num=28&amp;lot_num=5", "K-28-5_Goat-2017.html")</v>
      </c>
    </row>
    <row r="8" spans="1:16" x14ac:dyDescent="0.25">
      <c r="A8" s="8" t="s">
        <v>33</v>
      </c>
      <c r="B8" s="8" t="s">
        <v>24</v>
      </c>
      <c r="C8" s="5" t="str">
        <f t="shared" si="0"/>
        <v>3</v>
      </c>
      <c r="D8" s="8">
        <v>37</v>
      </c>
      <c r="E8" s="8">
        <v>1</v>
      </c>
      <c r="F8" s="8">
        <v>75</v>
      </c>
      <c r="G8" s="8" t="s">
        <v>34</v>
      </c>
      <c r="H8" s="8" t="s">
        <v>27</v>
      </c>
      <c r="I8" s="8" t="s">
        <v>28</v>
      </c>
      <c r="J8" s="7" t="str">
        <f t="shared" si="1"/>
        <v>http://a030-goat.nyc.gov/goat/bl.aspx?boro=3</v>
      </c>
      <c r="K8" s="8" t="str">
        <f t="shared" si="2"/>
        <v>&amp;block_num=37</v>
      </c>
      <c r="L8" s="8" t="str">
        <f t="shared" si="3"/>
        <v>&amp;lot_num=1</v>
      </c>
      <c r="M8" s="8" t="s">
        <v>626</v>
      </c>
      <c r="N8" s="8">
        <f t="shared" ca="1" si="4"/>
        <v>2017</v>
      </c>
      <c r="O8" s="8" t="str">
        <f t="shared" si="5"/>
        <v>http://a030-goat.nyc.gov/goat/bl.aspx?boro=3&amp;block_num=37&amp;lot_num=1</v>
      </c>
      <c r="P8" s="8" t="str">
        <f t="shared" ca="1" si="6"/>
        <v>bbl.retrieve("http://a030-goat.nyc.gov/goat/bl.aspx?boro=3&amp;block_num=37&amp;lot_num=1", "K-37-1_Goat-2017.html")</v>
      </c>
    </row>
    <row r="9" spans="1:16" x14ac:dyDescent="0.25">
      <c r="A9" s="8" t="s">
        <v>35</v>
      </c>
      <c r="B9" s="8" t="s">
        <v>24</v>
      </c>
      <c r="C9" s="5" t="str">
        <f t="shared" si="0"/>
        <v>3</v>
      </c>
      <c r="D9" s="8">
        <v>38</v>
      </c>
      <c r="E9" s="8">
        <v>1</v>
      </c>
      <c r="F9" s="8" t="s">
        <v>36</v>
      </c>
      <c r="G9" s="8" t="s">
        <v>30</v>
      </c>
      <c r="H9" s="8" t="s">
        <v>27</v>
      </c>
      <c r="I9" s="8" t="s">
        <v>28</v>
      </c>
      <c r="J9" s="7" t="str">
        <f t="shared" si="1"/>
        <v>http://a030-goat.nyc.gov/goat/bl.aspx?boro=3</v>
      </c>
      <c r="K9" s="8" t="str">
        <f t="shared" si="2"/>
        <v>&amp;block_num=38</v>
      </c>
      <c r="L9" s="8" t="str">
        <f t="shared" si="3"/>
        <v>&amp;lot_num=1</v>
      </c>
      <c r="M9" s="8" t="s">
        <v>626</v>
      </c>
      <c r="N9" s="8">
        <f t="shared" ca="1" si="4"/>
        <v>2017</v>
      </c>
      <c r="O9" s="8" t="str">
        <f t="shared" si="5"/>
        <v>http://a030-goat.nyc.gov/goat/bl.aspx?boro=3&amp;block_num=38&amp;lot_num=1</v>
      </c>
      <c r="P9" s="8" t="str">
        <f t="shared" ca="1" si="6"/>
        <v>bbl.retrieve("http://a030-goat.nyc.gov/goat/bl.aspx?boro=3&amp;block_num=38&amp;lot_num=1", "K-38-1_Goat-2017.html")</v>
      </c>
    </row>
    <row r="10" spans="1:16" x14ac:dyDescent="0.25">
      <c r="A10" s="8" t="s">
        <v>37</v>
      </c>
      <c r="B10" s="8" t="s">
        <v>24</v>
      </c>
      <c r="C10" s="5" t="str">
        <f t="shared" si="0"/>
        <v>3</v>
      </c>
      <c r="D10" s="8">
        <v>250</v>
      </c>
      <c r="E10" s="8">
        <v>44</v>
      </c>
      <c r="F10" s="8">
        <v>16</v>
      </c>
      <c r="G10" s="8" t="s">
        <v>38</v>
      </c>
      <c r="H10" s="8" t="s">
        <v>39</v>
      </c>
      <c r="I10" s="8" t="s">
        <v>28</v>
      </c>
      <c r="J10" s="7" t="str">
        <f t="shared" si="1"/>
        <v>http://a030-goat.nyc.gov/goat/bl.aspx?boro=3</v>
      </c>
      <c r="K10" s="8" t="str">
        <f t="shared" si="2"/>
        <v>&amp;block_num=250</v>
      </c>
      <c r="L10" s="8" t="str">
        <f t="shared" si="3"/>
        <v>&amp;lot_num=44</v>
      </c>
      <c r="M10" s="8" t="s">
        <v>626</v>
      </c>
      <c r="N10" s="8">
        <f t="shared" ca="1" si="4"/>
        <v>2017</v>
      </c>
      <c r="O10" s="8" t="str">
        <f t="shared" si="5"/>
        <v>http://a030-goat.nyc.gov/goat/bl.aspx?boro=3&amp;block_num=250&amp;lot_num=44</v>
      </c>
      <c r="P10" s="8" t="str">
        <f t="shared" ca="1" si="6"/>
        <v>bbl.retrieve("http://a030-goat.nyc.gov/goat/bl.aspx?boro=3&amp;block_num=250&amp;lot_num=44", "K-250-44_Goat-2017.html")</v>
      </c>
    </row>
    <row r="11" spans="1:16" x14ac:dyDescent="0.25">
      <c r="A11" s="8" t="s">
        <v>40</v>
      </c>
      <c r="B11" s="8" t="s">
        <v>24</v>
      </c>
      <c r="C11" s="5" t="str">
        <f t="shared" si="0"/>
        <v>3</v>
      </c>
      <c r="D11" s="8">
        <v>972</v>
      </c>
      <c r="E11" s="8">
        <v>1</v>
      </c>
      <c r="F11" s="8">
        <v>169</v>
      </c>
      <c r="G11" s="8" t="s">
        <v>41</v>
      </c>
      <c r="H11" s="8" t="s">
        <v>42</v>
      </c>
      <c r="I11" s="8" t="s">
        <v>28</v>
      </c>
      <c r="J11" s="7" t="str">
        <f t="shared" si="1"/>
        <v>http://a030-goat.nyc.gov/goat/bl.aspx?boro=3</v>
      </c>
      <c r="K11" s="8" t="str">
        <f t="shared" si="2"/>
        <v>&amp;block_num=972</v>
      </c>
      <c r="L11" s="8" t="str">
        <f t="shared" si="3"/>
        <v>&amp;lot_num=1</v>
      </c>
      <c r="M11" s="8" t="s">
        <v>626</v>
      </c>
      <c r="N11" s="8">
        <f t="shared" ca="1" si="4"/>
        <v>2017</v>
      </c>
      <c r="O11" s="8" t="str">
        <f t="shared" si="5"/>
        <v>http://a030-goat.nyc.gov/goat/bl.aspx?boro=3&amp;block_num=972&amp;lot_num=1</v>
      </c>
      <c r="P11" s="8" t="str">
        <f t="shared" ca="1" si="6"/>
        <v>bbl.retrieve("http://a030-goat.nyc.gov/goat/bl.aspx?boro=3&amp;block_num=972&amp;lot_num=1", "K-972-1_Goat-2017.html")</v>
      </c>
    </row>
    <row r="12" spans="1:16" x14ac:dyDescent="0.25">
      <c r="A12" s="8" t="s">
        <v>43</v>
      </c>
      <c r="B12" s="8" t="s">
        <v>24</v>
      </c>
      <c r="C12" s="5" t="str">
        <f t="shared" si="0"/>
        <v>3</v>
      </c>
      <c r="D12" s="8">
        <v>972</v>
      </c>
      <c r="E12" s="8">
        <v>43</v>
      </c>
      <c r="F12" s="8">
        <v>201</v>
      </c>
      <c r="G12" s="8" t="s">
        <v>41</v>
      </c>
      <c r="H12" s="8" t="s">
        <v>42</v>
      </c>
      <c r="I12" s="8" t="s">
        <v>28</v>
      </c>
      <c r="J12" s="7" t="str">
        <f t="shared" si="1"/>
        <v>http://a030-goat.nyc.gov/goat/bl.aspx?boro=3</v>
      </c>
      <c r="K12" s="8" t="str">
        <f t="shared" si="2"/>
        <v>&amp;block_num=972</v>
      </c>
      <c r="L12" s="8" t="str">
        <f t="shared" si="3"/>
        <v>&amp;lot_num=43</v>
      </c>
      <c r="M12" s="8" t="s">
        <v>626</v>
      </c>
      <c r="N12" s="8">
        <f t="shared" ca="1" si="4"/>
        <v>2017</v>
      </c>
      <c r="O12" s="8" t="str">
        <f t="shared" si="5"/>
        <v>http://a030-goat.nyc.gov/goat/bl.aspx?boro=3&amp;block_num=972&amp;lot_num=43</v>
      </c>
      <c r="P12" s="8" t="str">
        <f t="shared" ca="1" si="6"/>
        <v>bbl.retrieve("http://a030-goat.nyc.gov/goat/bl.aspx?boro=3&amp;block_num=972&amp;lot_num=43", "K-972-43_Goat-2017.html")</v>
      </c>
    </row>
    <row r="13" spans="1:16" x14ac:dyDescent="0.25">
      <c r="A13" s="8" t="s">
        <v>44</v>
      </c>
      <c r="B13" s="8" t="s">
        <v>24</v>
      </c>
      <c r="C13" s="5" t="str">
        <f t="shared" si="0"/>
        <v>3</v>
      </c>
      <c r="D13" s="8">
        <v>972</v>
      </c>
      <c r="E13" s="8">
        <v>58</v>
      </c>
      <c r="F13" s="8">
        <v>225</v>
      </c>
      <c r="G13" s="8" t="s">
        <v>41</v>
      </c>
      <c r="H13" s="8" t="s">
        <v>42</v>
      </c>
      <c r="I13" s="8" t="s">
        <v>28</v>
      </c>
      <c r="J13" s="7" t="str">
        <f t="shared" si="1"/>
        <v>http://a030-goat.nyc.gov/goat/bl.aspx?boro=3</v>
      </c>
      <c r="K13" s="8" t="str">
        <f t="shared" si="2"/>
        <v>&amp;block_num=972</v>
      </c>
      <c r="L13" s="8" t="str">
        <f t="shared" si="3"/>
        <v>&amp;lot_num=58</v>
      </c>
      <c r="M13" s="8" t="s">
        <v>626</v>
      </c>
      <c r="N13" s="8">
        <f t="shared" ca="1" si="4"/>
        <v>2017</v>
      </c>
      <c r="O13" s="8" t="str">
        <f t="shared" si="5"/>
        <v>http://a030-goat.nyc.gov/goat/bl.aspx?boro=3&amp;block_num=972&amp;lot_num=58</v>
      </c>
      <c r="P13" s="8" t="str">
        <f t="shared" ca="1" si="6"/>
        <v>bbl.retrieve("http://a030-goat.nyc.gov/goat/bl.aspx?boro=3&amp;block_num=972&amp;lot_num=58", "K-972-58_Goat-2017.html")</v>
      </c>
    </row>
    <row r="14" spans="1:16" x14ac:dyDescent="0.25">
      <c r="A14" s="8" t="s">
        <v>45</v>
      </c>
      <c r="B14" s="8" t="s">
        <v>24</v>
      </c>
      <c r="C14" s="5" t="str">
        <f t="shared" si="0"/>
        <v>3</v>
      </c>
      <c r="D14" s="8">
        <v>1876</v>
      </c>
      <c r="E14" s="8">
        <v>1</v>
      </c>
      <c r="F14" s="8" t="s">
        <v>46</v>
      </c>
      <c r="G14" s="8" t="s">
        <v>47</v>
      </c>
      <c r="H14" s="8" t="s">
        <v>48</v>
      </c>
      <c r="I14" s="8" t="s">
        <v>28</v>
      </c>
      <c r="J14" s="7" t="str">
        <f t="shared" si="1"/>
        <v>http://a030-goat.nyc.gov/goat/bl.aspx?boro=3</v>
      </c>
      <c r="K14" s="8" t="str">
        <f t="shared" si="2"/>
        <v>&amp;block_num=1876</v>
      </c>
      <c r="L14" s="8" t="str">
        <f t="shared" si="3"/>
        <v>&amp;lot_num=1</v>
      </c>
      <c r="M14" s="8" t="s">
        <v>626</v>
      </c>
      <c r="N14" s="8">
        <f t="shared" ca="1" si="4"/>
        <v>2017</v>
      </c>
      <c r="O14" s="8" t="str">
        <f t="shared" si="5"/>
        <v>http://a030-goat.nyc.gov/goat/bl.aspx?boro=3&amp;block_num=1876&amp;lot_num=1</v>
      </c>
      <c r="P14" s="8" t="str">
        <f t="shared" ca="1" si="6"/>
        <v>bbl.retrieve("http://a030-goat.nyc.gov/goat/bl.aspx?boro=3&amp;block_num=1876&amp;lot_num=1", "K-1876-1_Goat-2017.html")</v>
      </c>
    </row>
    <row r="15" spans="1:16" x14ac:dyDescent="0.25">
      <c r="A15" s="8" t="s">
        <v>49</v>
      </c>
      <c r="B15" s="8" t="s">
        <v>24</v>
      </c>
      <c r="C15" s="5" t="str">
        <f t="shared" si="0"/>
        <v>3</v>
      </c>
      <c r="D15" s="8">
        <v>2009</v>
      </c>
      <c r="E15" s="8">
        <v>1</v>
      </c>
      <c r="F15" s="8">
        <v>487</v>
      </c>
      <c r="G15" s="8" t="s">
        <v>50</v>
      </c>
      <c r="H15" s="8" t="s">
        <v>48</v>
      </c>
      <c r="I15" s="8" t="s">
        <v>28</v>
      </c>
      <c r="J15" s="7" t="str">
        <f t="shared" si="1"/>
        <v>http://a030-goat.nyc.gov/goat/bl.aspx?boro=3</v>
      </c>
      <c r="K15" s="8" t="str">
        <f t="shared" si="2"/>
        <v>&amp;block_num=2009</v>
      </c>
      <c r="L15" s="8" t="str">
        <f t="shared" si="3"/>
        <v>&amp;lot_num=1</v>
      </c>
      <c r="M15" s="8" t="s">
        <v>626</v>
      </c>
      <c r="N15" s="8">
        <f t="shared" ca="1" si="4"/>
        <v>2017</v>
      </c>
      <c r="O15" s="8" t="str">
        <f t="shared" si="5"/>
        <v>http://a030-goat.nyc.gov/goat/bl.aspx?boro=3&amp;block_num=2009&amp;lot_num=1</v>
      </c>
      <c r="P15" s="8" t="str">
        <f t="shared" ca="1" si="6"/>
        <v>bbl.retrieve("http://a030-goat.nyc.gov/goat/bl.aspx?boro=3&amp;block_num=2009&amp;lot_num=1", "K-2009-1_Goat-2017.html")</v>
      </c>
    </row>
    <row r="16" spans="1:16" x14ac:dyDescent="0.25">
      <c r="A16" s="8" t="s">
        <v>51</v>
      </c>
      <c r="B16" s="8" t="s">
        <v>24</v>
      </c>
      <c r="C16" s="5" t="str">
        <f t="shared" si="0"/>
        <v>3</v>
      </c>
      <c r="D16" s="8">
        <v>2009</v>
      </c>
      <c r="E16" s="8">
        <v>18</v>
      </c>
      <c r="F16" s="8"/>
      <c r="G16" s="8" t="s">
        <v>52</v>
      </c>
      <c r="H16" s="8" t="s">
        <v>48</v>
      </c>
      <c r="I16" s="8" t="s">
        <v>28</v>
      </c>
      <c r="J16" s="7" t="str">
        <f t="shared" si="1"/>
        <v>http://a030-goat.nyc.gov/goat/bl.aspx?boro=3</v>
      </c>
      <c r="K16" s="8" t="str">
        <f t="shared" si="2"/>
        <v>&amp;block_num=2009</v>
      </c>
      <c r="L16" s="8" t="str">
        <f t="shared" si="3"/>
        <v>&amp;lot_num=18</v>
      </c>
      <c r="M16" s="8" t="s">
        <v>626</v>
      </c>
      <c r="N16" s="8">
        <f t="shared" ca="1" si="4"/>
        <v>2017</v>
      </c>
      <c r="O16" s="8" t="str">
        <f t="shared" si="5"/>
        <v>http://a030-goat.nyc.gov/goat/bl.aspx?boro=3&amp;block_num=2009&amp;lot_num=18</v>
      </c>
      <c r="P16" s="8" t="str">
        <f t="shared" ca="1" si="6"/>
        <v>bbl.retrieve("http://a030-goat.nyc.gov/goat/bl.aspx?boro=3&amp;block_num=2009&amp;lot_num=18", "K-2009-18_Goat-2017.html")</v>
      </c>
    </row>
    <row r="17" spans="1:16" x14ac:dyDescent="0.25">
      <c r="A17" s="8" t="s">
        <v>53</v>
      </c>
      <c r="B17" s="8" t="s">
        <v>24</v>
      </c>
      <c r="C17" s="5" t="str">
        <f t="shared" si="0"/>
        <v>3</v>
      </c>
      <c r="D17" s="8">
        <v>2009</v>
      </c>
      <c r="E17" s="8">
        <v>19</v>
      </c>
      <c r="F17" s="8"/>
      <c r="G17" s="8" t="s">
        <v>52</v>
      </c>
      <c r="H17" s="8" t="s">
        <v>48</v>
      </c>
      <c r="I17" s="8" t="s">
        <v>28</v>
      </c>
      <c r="J17" s="7" t="str">
        <f t="shared" si="1"/>
        <v>http://a030-goat.nyc.gov/goat/bl.aspx?boro=3</v>
      </c>
      <c r="K17" s="8" t="str">
        <f t="shared" si="2"/>
        <v>&amp;block_num=2009</v>
      </c>
      <c r="L17" s="8" t="str">
        <f t="shared" si="3"/>
        <v>&amp;lot_num=19</v>
      </c>
      <c r="M17" s="8" t="s">
        <v>626</v>
      </c>
      <c r="N17" s="8">
        <f t="shared" ca="1" si="4"/>
        <v>2017</v>
      </c>
      <c r="O17" s="8" t="str">
        <f t="shared" si="5"/>
        <v>http://a030-goat.nyc.gov/goat/bl.aspx?boro=3&amp;block_num=2009&amp;lot_num=19</v>
      </c>
      <c r="P17" s="8" t="str">
        <f t="shared" ca="1" si="6"/>
        <v>bbl.retrieve("http://a030-goat.nyc.gov/goat/bl.aspx?boro=3&amp;block_num=2009&amp;lot_num=19", "K-2009-19_Goat-2017.html")</v>
      </c>
    </row>
    <row r="18" spans="1:16" x14ac:dyDescent="0.25">
      <c r="A18" s="8" t="s">
        <v>54</v>
      </c>
      <c r="B18" s="8" t="s">
        <v>24</v>
      </c>
      <c r="C18" s="5" t="str">
        <f t="shared" si="0"/>
        <v>3</v>
      </c>
      <c r="D18" s="8">
        <v>2009</v>
      </c>
      <c r="E18" s="8">
        <v>20</v>
      </c>
      <c r="F18" s="8"/>
      <c r="G18" s="8" t="s">
        <v>52</v>
      </c>
      <c r="H18" s="8" t="s">
        <v>48</v>
      </c>
      <c r="I18" s="8" t="s">
        <v>28</v>
      </c>
      <c r="J18" s="7" t="str">
        <f t="shared" si="1"/>
        <v>http://a030-goat.nyc.gov/goat/bl.aspx?boro=3</v>
      </c>
      <c r="K18" s="8" t="str">
        <f t="shared" si="2"/>
        <v>&amp;block_num=2009</v>
      </c>
      <c r="L18" s="8" t="str">
        <f t="shared" si="3"/>
        <v>&amp;lot_num=20</v>
      </c>
      <c r="M18" s="8" t="s">
        <v>626</v>
      </c>
      <c r="N18" s="8">
        <f t="shared" ca="1" si="4"/>
        <v>2017</v>
      </c>
      <c r="O18" s="8" t="str">
        <f t="shared" si="5"/>
        <v>http://a030-goat.nyc.gov/goat/bl.aspx?boro=3&amp;block_num=2009&amp;lot_num=20</v>
      </c>
      <c r="P18" s="8" t="str">
        <f t="shared" ca="1" si="6"/>
        <v>bbl.retrieve("http://a030-goat.nyc.gov/goat/bl.aspx?boro=3&amp;block_num=2009&amp;lot_num=20", "K-2009-20_Goat-2017.html")</v>
      </c>
    </row>
    <row r="19" spans="1:16" x14ac:dyDescent="0.25">
      <c r="A19" s="8" t="s">
        <v>55</v>
      </c>
      <c r="B19" s="8" t="s">
        <v>24</v>
      </c>
      <c r="C19" s="5" t="str">
        <f t="shared" si="0"/>
        <v>3</v>
      </c>
      <c r="D19" s="8">
        <v>2009</v>
      </c>
      <c r="E19" s="8">
        <v>23</v>
      </c>
      <c r="F19" s="8"/>
      <c r="G19" s="8" t="s">
        <v>52</v>
      </c>
      <c r="H19" s="8" t="s">
        <v>48</v>
      </c>
      <c r="I19" s="8" t="s">
        <v>28</v>
      </c>
      <c r="J19" s="7" t="str">
        <f t="shared" si="1"/>
        <v>http://a030-goat.nyc.gov/goat/bl.aspx?boro=3</v>
      </c>
      <c r="K19" s="8" t="str">
        <f t="shared" si="2"/>
        <v>&amp;block_num=2009</v>
      </c>
      <c r="L19" s="8" t="str">
        <f t="shared" si="3"/>
        <v>&amp;lot_num=23</v>
      </c>
      <c r="M19" s="8" t="s">
        <v>626</v>
      </c>
      <c r="N19" s="8">
        <f t="shared" ca="1" si="4"/>
        <v>2017</v>
      </c>
      <c r="O19" s="8" t="str">
        <f t="shared" si="5"/>
        <v>http://a030-goat.nyc.gov/goat/bl.aspx?boro=3&amp;block_num=2009&amp;lot_num=23</v>
      </c>
      <c r="P19" s="8" t="str">
        <f t="shared" ca="1" si="6"/>
        <v>bbl.retrieve("http://a030-goat.nyc.gov/goat/bl.aspx?boro=3&amp;block_num=2009&amp;lot_num=23", "K-2009-23_Goat-2017.html")</v>
      </c>
    </row>
    <row r="20" spans="1:16" x14ac:dyDescent="0.25">
      <c r="A20" s="8" t="s">
        <v>56</v>
      </c>
      <c r="B20" s="8" t="s">
        <v>24</v>
      </c>
      <c r="C20" s="5" t="str">
        <f t="shared" si="0"/>
        <v>3</v>
      </c>
      <c r="D20" s="8">
        <v>2009</v>
      </c>
      <c r="E20" s="8">
        <v>26</v>
      </c>
      <c r="F20" s="8"/>
      <c r="G20" s="8" t="s">
        <v>57</v>
      </c>
      <c r="H20" s="8" t="s">
        <v>48</v>
      </c>
      <c r="I20" s="8" t="s">
        <v>28</v>
      </c>
      <c r="J20" s="7" t="str">
        <f t="shared" si="1"/>
        <v>http://a030-goat.nyc.gov/goat/bl.aspx?boro=3</v>
      </c>
      <c r="K20" s="8" t="str">
        <f t="shared" si="2"/>
        <v>&amp;block_num=2009</v>
      </c>
      <c r="L20" s="8" t="str">
        <f t="shared" si="3"/>
        <v>&amp;lot_num=26</v>
      </c>
      <c r="M20" s="8" t="s">
        <v>626</v>
      </c>
      <c r="N20" s="8">
        <f t="shared" ca="1" si="4"/>
        <v>2017</v>
      </c>
      <c r="O20" s="8" t="str">
        <f t="shared" si="5"/>
        <v>http://a030-goat.nyc.gov/goat/bl.aspx?boro=3&amp;block_num=2009&amp;lot_num=26</v>
      </c>
      <c r="P20" s="8" t="str">
        <f t="shared" ca="1" si="6"/>
        <v>bbl.retrieve("http://a030-goat.nyc.gov/goat/bl.aspx?boro=3&amp;block_num=2009&amp;lot_num=26", "K-2009-26_Goat-2017.html")</v>
      </c>
    </row>
    <row r="21" spans="1:16" x14ac:dyDescent="0.25">
      <c r="A21" s="8" t="s">
        <v>58</v>
      </c>
      <c r="B21" s="8" t="s">
        <v>24</v>
      </c>
      <c r="C21" s="5" t="str">
        <f t="shared" si="0"/>
        <v>3</v>
      </c>
      <c r="D21" s="8">
        <v>2009</v>
      </c>
      <c r="E21" s="8">
        <v>31</v>
      </c>
      <c r="F21" s="8"/>
      <c r="G21" s="8" t="s">
        <v>57</v>
      </c>
      <c r="H21" s="8" t="s">
        <v>48</v>
      </c>
      <c r="I21" s="8" t="s">
        <v>28</v>
      </c>
      <c r="J21" s="7" t="str">
        <f t="shared" si="1"/>
        <v>http://a030-goat.nyc.gov/goat/bl.aspx?boro=3</v>
      </c>
      <c r="K21" s="8" t="str">
        <f t="shared" si="2"/>
        <v>&amp;block_num=2009</v>
      </c>
      <c r="L21" s="8" t="str">
        <f t="shared" si="3"/>
        <v>&amp;lot_num=31</v>
      </c>
      <c r="M21" s="8" t="s">
        <v>626</v>
      </c>
      <c r="N21" s="8">
        <f t="shared" ca="1" si="4"/>
        <v>2017</v>
      </c>
      <c r="O21" s="8" t="str">
        <f t="shared" si="5"/>
        <v>http://a030-goat.nyc.gov/goat/bl.aspx?boro=3&amp;block_num=2009&amp;lot_num=31</v>
      </c>
      <c r="P21" s="8" t="str">
        <f t="shared" ca="1" si="6"/>
        <v>bbl.retrieve("http://a030-goat.nyc.gov/goat/bl.aspx?boro=3&amp;block_num=2009&amp;lot_num=31", "K-2009-31_Goat-2017.html")</v>
      </c>
    </row>
    <row r="22" spans="1:16" x14ac:dyDescent="0.25">
      <c r="A22" s="8" t="s">
        <v>59</v>
      </c>
      <c r="B22" s="8" t="s">
        <v>24</v>
      </c>
      <c r="C22" s="5" t="str">
        <f t="shared" si="0"/>
        <v>3</v>
      </c>
      <c r="D22" s="8">
        <v>2009</v>
      </c>
      <c r="E22" s="8">
        <v>32</v>
      </c>
      <c r="F22" s="8"/>
      <c r="G22" s="8" t="s">
        <v>57</v>
      </c>
      <c r="H22" s="8" t="s">
        <v>48</v>
      </c>
      <c r="I22" s="8" t="s">
        <v>28</v>
      </c>
      <c r="J22" s="7" t="str">
        <f t="shared" si="1"/>
        <v>http://a030-goat.nyc.gov/goat/bl.aspx?boro=3</v>
      </c>
      <c r="K22" s="8" t="str">
        <f t="shared" si="2"/>
        <v>&amp;block_num=2009</v>
      </c>
      <c r="L22" s="8" t="str">
        <f t="shared" si="3"/>
        <v>&amp;lot_num=32</v>
      </c>
      <c r="M22" s="8" t="s">
        <v>626</v>
      </c>
      <c r="N22" s="8">
        <f t="shared" ca="1" si="4"/>
        <v>2017</v>
      </c>
      <c r="O22" s="8" t="str">
        <f t="shared" si="5"/>
        <v>http://a030-goat.nyc.gov/goat/bl.aspx?boro=3&amp;block_num=2009&amp;lot_num=32</v>
      </c>
      <c r="P22" s="8" t="str">
        <f t="shared" ca="1" si="6"/>
        <v>bbl.retrieve("http://a030-goat.nyc.gov/goat/bl.aspx?boro=3&amp;block_num=2009&amp;lot_num=32", "K-2009-32_Goat-2017.html")</v>
      </c>
    </row>
    <row r="23" spans="1:16" x14ac:dyDescent="0.25">
      <c r="A23" s="8" t="s">
        <v>60</v>
      </c>
      <c r="B23" s="8" t="s">
        <v>24</v>
      </c>
      <c r="C23" s="5" t="str">
        <f t="shared" si="0"/>
        <v>3</v>
      </c>
      <c r="D23" s="8">
        <v>2009</v>
      </c>
      <c r="E23" s="8">
        <v>33</v>
      </c>
      <c r="F23" s="8"/>
      <c r="G23" s="8" t="s">
        <v>57</v>
      </c>
      <c r="H23" s="8" t="s">
        <v>48</v>
      </c>
      <c r="I23" s="8" t="s">
        <v>28</v>
      </c>
      <c r="J23" s="7" t="str">
        <f t="shared" si="1"/>
        <v>http://a030-goat.nyc.gov/goat/bl.aspx?boro=3</v>
      </c>
      <c r="K23" s="8" t="str">
        <f t="shared" si="2"/>
        <v>&amp;block_num=2009</v>
      </c>
      <c r="L23" s="8" t="str">
        <f t="shared" si="3"/>
        <v>&amp;lot_num=33</v>
      </c>
      <c r="M23" s="8" t="s">
        <v>626</v>
      </c>
      <c r="N23" s="8">
        <f t="shared" ca="1" si="4"/>
        <v>2017</v>
      </c>
      <c r="O23" s="8" t="str">
        <f t="shared" si="5"/>
        <v>http://a030-goat.nyc.gov/goat/bl.aspx?boro=3&amp;block_num=2009&amp;lot_num=33</v>
      </c>
      <c r="P23" s="8" t="str">
        <f t="shared" ca="1" si="6"/>
        <v>bbl.retrieve("http://a030-goat.nyc.gov/goat/bl.aspx?boro=3&amp;block_num=2009&amp;lot_num=33", "K-2009-33_Goat-2017.html")</v>
      </c>
    </row>
    <row r="24" spans="1:16" x14ac:dyDescent="0.25">
      <c r="A24" s="8" t="s">
        <v>61</v>
      </c>
      <c r="B24" s="8" t="s">
        <v>24</v>
      </c>
      <c r="C24" s="5" t="str">
        <f t="shared" si="0"/>
        <v>3</v>
      </c>
      <c r="D24" s="8">
        <v>2009</v>
      </c>
      <c r="E24" s="8">
        <v>34</v>
      </c>
      <c r="F24" s="8"/>
      <c r="G24" s="8" t="s">
        <v>57</v>
      </c>
      <c r="H24" s="8" t="s">
        <v>48</v>
      </c>
      <c r="I24" s="8" t="s">
        <v>28</v>
      </c>
      <c r="J24" s="7" t="str">
        <f t="shared" si="1"/>
        <v>http://a030-goat.nyc.gov/goat/bl.aspx?boro=3</v>
      </c>
      <c r="K24" s="8" t="str">
        <f t="shared" si="2"/>
        <v>&amp;block_num=2009</v>
      </c>
      <c r="L24" s="8" t="str">
        <f t="shared" si="3"/>
        <v>&amp;lot_num=34</v>
      </c>
      <c r="M24" s="8" t="s">
        <v>626</v>
      </c>
      <c r="N24" s="8">
        <f t="shared" ca="1" si="4"/>
        <v>2017</v>
      </c>
      <c r="O24" s="8" t="str">
        <f t="shared" si="5"/>
        <v>http://a030-goat.nyc.gov/goat/bl.aspx?boro=3&amp;block_num=2009&amp;lot_num=34</v>
      </c>
      <c r="P24" s="8" t="str">
        <f t="shared" ca="1" si="6"/>
        <v>bbl.retrieve("http://a030-goat.nyc.gov/goat/bl.aspx?boro=3&amp;block_num=2009&amp;lot_num=34", "K-2009-34_Goat-2017.html")</v>
      </c>
    </row>
    <row r="25" spans="1:16" x14ac:dyDescent="0.25">
      <c r="A25" s="8" t="s">
        <v>62</v>
      </c>
      <c r="B25" s="8" t="s">
        <v>24</v>
      </c>
      <c r="C25" s="5" t="str">
        <f t="shared" si="0"/>
        <v>3</v>
      </c>
      <c r="D25" s="8">
        <v>2009</v>
      </c>
      <c r="E25" s="8">
        <v>35</v>
      </c>
      <c r="F25" s="8"/>
      <c r="G25" s="8" t="s">
        <v>57</v>
      </c>
      <c r="H25" s="8" t="s">
        <v>48</v>
      </c>
      <c r="I25" s="8" t="s">
        <v>28</v>
      </c>
      <c r="J25" s="7" t="str">
        <f t="shared" si="1"/>
        <v>http://a030-goat.nyc.gov/goat/bl.aspx?boro=3</v>
      </c>
      <c r="K25" s="8" t="str">
        <f t="shared" si="2"/>
        <v>&amp;block_num=2009</v>
      </c>
      <c r="L25" s="8" t="str">
        <f t="shared" si="3"/>
        <v>&amp;lot_num=35</v>
      </c>
      <c r="M25" s="8" t="s">
        <v>626</v>
      </c>
      <c r="N25" s="8">
        <f t="shared" ca="1" si="4"/>
        <v>2017</v>
      </c>
      <c r="O25" s="8" t="str">
        <f t="shared" si="5"/>
        <v>http://a030-goat.nyc.gov/goat/bl.aspx?boro=3&amp;block_num=2009&amp;lot_num=35</v>
      </c>
      <c r="P25" s="8" t="str">
        <f t="shared" ca="1" si="6"/>
        <v>bbl.retrieve("http://a030-goat.nyc.gov/goat/bl.aspx?boro=3&amp;block_num=2009&amp;lot_num=35", "K-2009-35_Goat-2017.html")</v>
      </c>
    </row>
    <row r="26" spans="1:16" x14ac:dyDescent="0.25">
      <c r="A26" s="8" t="s">
        <v>63</v>
      </c>
      <c r="B26" s="8" t="s">
        <v>24</v>
      </c>
      <c r="C26" s="5" t="str">
        <f t="shared" si="0"/>
        <v>3</v>
      </c>
      <c r="D26" s="8">
        <v>2009</v>
      </c>
      <c r="E26" s="8">
        <v>36</v>
      </c>
      <c r="F26" s="8"/>
      <c r="G26" s="8" t="s">
        <v>57</v>
      </c>
      <c r="H26" s="8" t="s">
        <v>48</v>
      </c>
      <c r="I26" s="8" t="s">
        <v>28</v>
      </c>
      <c r="J26" s="7" t="str">
        <f t="shared" si="1"/>
        <v>http://a030-goat.nyc.gov/goat/bl.aspx?boro=3</v>
      </c>
      <c r="K26" s="8" t="str">
        <f t="shared" si="2"/>
        <v>&amp;block_num=2009</v>
      </c>
      <c r="L26" s="8" t="str">
        <f t="shared" si="3"/>
        <v>&amp;lot_num=36</v>
      </c>
      <c r="M26" s="8" t="s">
        <v>626</v>
      </c>
      <c r="N26" s="8">
        <f t="shared" ca="1" si="4"/>
        <v>2017</v>
      </c>
      <c r="O26" s="8" t="str">
        <f t="shared" si="5"/>
        <v>http://a030-goat.nyc.gov/goat/bl.aspx?boro=3&amp;block_num=2009&amp;lot_num=36</v>
      </c>
      <c r="P26" s="8" t="str">
        <f t="shared" ca="1" si="6"/>
        <v>bbl.retrieve("http://a030-goat.nyc.gov/goat/bl.aspx?boro=3&amp;block_num=2009&amp;lot_num=36", "K-2009-36_Goat-2017.html")</v>
      </c>
    </row>
    <row r="27" spans="1:16" x14ac:dyDescent="0.25">
      <c r="A27" s="8" t="s">
        <v>64</v>
      </c>
      <c r="B27" s="8" t="s">
        <v>24</v>
      </c>
      <c r="C27" s="5" t="str">
        <f t="shared" si="0"/>
        <v>3</v>
      </c>
      <c r="D27" s="8">
        <v>2009</v>
      </c>
      <c r="E27" s="8">
        <v>37</v>
      </c>
      <c r="F27" s="8"/>
      <c r="G27" s="8" t="s">
        <v>57</v>
      </c>
      <c r="H27" s="8" t="s">
        <v>48</v>
      </c>
      <c r="I27" s="8" t="s">
        <v>28</v>
      </c>
      <c r="J27" s="7" t="str">
        <f t="shared" si="1"/>
        <v>http://a030-goat.nyc.gov/goat/bl.aspx?boro=3</v>
      </c>
      <c r="K27" s="8" t="str">
        <f t="shared" si="2"/>
        <v>&amp;block_num=2009</v>
      </c>
      <c r="L27" s="8" t="str">
        <f t="shared" si="3"/>
        <v>&amp;lot_num=37</v>
      </c>
      <c r="M27" s="8" t="s">
        <v>626</v>
      </c>
      <c r="N27" s="8">
        <f t="shared" ca="1" si="4"/>
        <v>2017</v>
      </c>
      <c r="O27" s="8" t="str">
        <f t="shared" si="5"/>
        <v>http://a030-goat.nyc.gov/goat/bl.aspx?boro=3&amp;block_num=2009&amp;lot_num=37</v>
      </c>
      <c r="P27" s="8" t="str">
        <f t="shared" ca="1" si="6"/>
        <v>bbl.retrieve("http://a030-goat.nyc.gov/goat/bl.aspx?boro=3&amp;block_num=2009&amp;lot_num=37", "K-2009-37_Goat-2017.html")</v>
      </c>
    </row>
    <row r="28" spans="1:16" x14ac:dyDescent="0.25">
      <c r="A28" s="8" t="s">
        <v>65</v>
      </c>
      <c r="B28" s="8" t="s">
        <v>24</v>
      </c>
      <c r="C28" s="5" t="str">
        <f t="shared" si="0"/>
        <v>3</v>
      </c>
      <c r="D28" s="8">
        <v>2009</v>
      </c>
      <c r="E28" s="8">
        <v>38</v>
      </c>
      <c r="F28" s="8"/>
      <c r="G28" s="8" t="s">
        <v>57</v>
      </c>
      <c r="H28" s="8" t="s">
        <v>48</v>
      </c>
      <c r="I28" s="8" t="s">
        <v>28</v>
      </c>
      <c r="J28" s="7" t="str">
        <f t="shared" si="1"/>
        <v>http://a030-goat.nyc.gov/goat/bl.aspx?boro=3</v>
      </c>
      <c r="K28" s="8" t="str">
        <f t="shared" si="2"/>
        <v>&amp;block_num=2009</v>
      </c>
      <c r="L28" s="8" t="str">
        <f t="shared" si="3"/>
        <v>&amp;lot_num=38</v>
      </c>
      <c r="M28" s="8" t="s">
        <v>626</v>
      </c>
      <c r="N28" s="8">
        <f t="shared" ca="1" si="4"/>
        <v>2017</v>
      </c>
      <c r="O28" s="8" t="str">
        <f t="shared" si="5"/>
        <v>http://a030-goat.nyc.gov/goat/bl.aspx?boro=3&amp;block_num=2009&amp;lot_num=38</v>
      </c>
      <c r="P28" s="8" t="str">
        <f t="shared" ca="1" si="6"/>
        <v>bbl.retrieve("http://a030-goat.nyc.gov/goat/bl.aspx?boro=3&amp;block_num=2009&amp;lot_num=38", "K-2009-38_Goat-2017.html")</v>
      </c>
    </row>
    <row r="29" spans="1:16" x14ac:dyDescent="0.25">
      <c r="A29" s="8" t="s">
        <v>66</v>
      </c>
      <c r="B29" s="8" t="s">
        <v>24</v>
      </c>
      <c r="C29" s="5" t="str">
        <f t="shared" si="0"/>
        <v>3</v>
      </c>
      <c r="D29" s="8">
        <v>2009</v>
      </c>
      <c r="E29" s="8">
        <v>39</v>
      </c>
      <c r="F29" s="8"/>
      <c r="G29" s="8" t="s">
        <v>67</v>
      </c>
      <c r="H29" s="8" t="s">
        <v>48</v>
      </c>
      <c r="I29" s="8" t="s">
        <v>28</v>
      </c>
      <c r="J29" s="7" t="str">
        <f t="shared" si="1"/>
        <v>http://a030-goat.nyc.gov/goat/bl.aspx?boro=3</v>
      </c>
      <c r="K29" s="8" t="str">
        <f t="shared" si="2"/>
        <v>&amp;block_num=2009</v>
      </c>
      <c r="L29" s="8" t="str">
        <f t="shared" si="3"/>
        <v>&amp;lot_num=39</v>
      </c>
      <c r="M29" s="8" t="s">
        <v>626</v>
      </c>
      <c r="N29" s="8">
        <f t="shared" ca="1" si="4"/>
        <v>2017</v>
      </c>
      <c r="O29" s="8" t="str">
        <f t="shared" si="5"/>
        <v>http://a030-goat.nyc.gov/goat/bl.aspx?boro=3&amp;block_num=2009&amp;lot_num=39</v>
      </c>
      <c r="P29" s="8" t="str">
        <f t="shared" ca="1" si="6"/>
        <v>bbl.retrieve("http://a030-goat.nyc.gov/goat/bl.aspx?boro=3&amp;block_num=2009&amp;lot_num=39", "K-2009-39_Goat-2017.html")</v>
      </c>
    </row>
    <row r="30" spans="1:16" x14ac:dyDescent="0.25">
      <c r="A30" s="8" t="s">
        <v>68</v>
      </c>
      <c r="B30" s="8" t="s">
        <v>24</v>
      </c>
      <c r="C30" s="5" t="str">
        <f t="shared" si="0"/>
        <v>3</v>
      </c>
      <c r="D30" s="8">
        <v>2009</v>
      </c>
      <c r="E30" s="8">
        <v>40</v>
      </c>
      <c r="F30" s="8"/>
      <c r="G30" s="8" t="s">
        <v>67</v>
      </c>
      <c r="H30" s="8" t="s">
        <v>48</v>
      </c>
      <c r="I30" s="8" t="s">
        <v>28</v>
      </c>
      <c r="J30" s="7" t="str">
        <f t="shared" si="1"/>
        <v>http://a030-goat.nyc.gov/goat/bl.aspx?boro=3</v>
      </c>
      <c r="K30" s="8" t="str">
        <f t="shared" si="2"/>
        <v>&amp;block_num=2009</v>
      </c>
      <c r="L30" s="8" t="str">
        <f t="shared" si="3"/>
        <v>&amp;lot_num=40</v>
      </c>
      <c r="M30" s="8" t="s">
        <v>626</v>
      </c>
      <c r="N30" s="8">
        <f t="shared" ca="1" si="4"/>
        <v>2017</v>
      </c>
      <c r="O30" s="8" t="str">
        <f t="shared" si="5"/>
        <v>http://a030-goat.nyc.gov/goat/bl.aspx?boro=3&amp;block_num=2009&amp;lot_num=40</v>
      </c>
      <c r="P30" s="8" t="str">
        <f t="shared" ca="1" si="6"/>
        <v>bbl.retrieve("http://a030-goat.nyc.gov/goat/bl.aspx?boro=3&amp;block_num=2009&amp;lot_num=40", "K-2009-40_Goat-2017.html")</v>
      </c>
    </row>
    <row r="31" spans="1:16" x14ac:dyDescent="0.25">
      <c r="A31" s="8" t="s">
        <v>69</v>
      </c>
      <c r="B31" s="8" t="s">
        <v>24</v>
      </c>
      <c r="C31" s="5" t="str">
        <f t="shared" si="0"/>
        <v>3</v>
      </c>
      <c r="D31" s="8">
        <v>2009</v>
      </c>
      <c r="E31" s="8">
        <v>41</v>
      </c>
      <c r="F31" s="8"/>
      <c r="G31" s="8" t="s">
        <v>67</v>
      </c>
      <c r="H31" s="8" t="s">
        <v>48</v>
      </c>
      <c r="I31" s="8" t="s">
        <v>28</v>
      </c>
      <c r="J31" s="7" t="str">
        <f t="shared" si="1"/>
        <v>http://a030-goat.nyc.gov/goat/bl.aspx?boro=3</v>
      </c>
      <c r="K31" s="8" t="str">
        <f t="shared" si="2"/>
        <v>&amp;block_num=2009</v>
      </c>
      <c r="L31" s="8" t="str">
        <f t="shared" si="3"/>
        <v>&amp;lot_num=41</v>
      </c>
      <c r="M31" s="8" t="s">
        <v>626</v>
      </c>
      <c r="N31" s="8">
        <f t="shared" ca="1" si="4"/>
        <v>2017</v>
      </c>
      <c r="O31" s="8" t="str">
        <f t="shared" si="5"/>
        <v>http://a030-goat.nyc.gov/goat/bl.aspx?boro=3&amp;block_num=2009&amp;lot_num=41</v>
      </c>
      <c r="P31" s="8" t="str">
        <f t="shared" ca="1" si="6"/>
        <v>bbl.retrieve("http://a030-goat.nyc.gov/goat/bl.aspx?boro=3&amp;block_num=2009&amp;lot_num=41", "K-2009-41_Goat-2017.html")</v>
      </c>
    </row>
    <row r="32" spans="1:16" x14ac:dyDescent="0.25">
      <c r="A32" s="8" t="s">
        <v>70</v>
      </c>
      <c r="B32" s="8" t="s">
        <v>24</v>
      </c>
      <c r="C32" s="5" t="str">
        <f t="shared" si="0"/>
        <v>3</v>
      </c>
      <c r="D32" s="8">
        <v>2009</v>
      </c>
      <c r="E32" s="8">
        <v>42</v>
      </c>
      <c r="F32" s="8"/>
      <c r="G32" s="8" t="s">
        <v>67</v>
      </c>
      <c r="H32" s="8" t="s">
        <v>48</v>
      </c>
      <c r="I32" s="8" t="s">
        <v>28</v>
      </c>
      <c r="J32" s="7" t="str">
        <f t="shared" si="1"/>
        <v>http://a030-goat.nyc.gov/goat/bl.aspx?boro=3</v>
      </c>
      <c r="K32" s="8" t="str">
        <f t="shared" si="2"/>
        <v>&amp;block_num=2009</v>
      </c>
      <c r="L32" s="8" t="str">
        <f t="shared" si="3"/>
        <v>&amp;lot_num=42</v>
      </c>
      <c r="M32" s="8" t="s">
        <v>626</v>
      </c>
      <c r="N32" s="8">
        <f t="shared" ca="1" si="4"/>
        <v>2017</v>
      </c>
      <c r="O32" s="8" t="str">
        <f t="shared" si="5"/>
        <v>http://a030-goat.nyc.gov/goat/bl.aspx?boro=3&amp;block_num=2009&amp;lot_num=42</v>
      </c>
      <c r="P32" s="8" t="str">
        <f t="shared" ca="1" si="6"/>
        <v>bbl.retrieve("http://a030-goat.nyc.gov/goat/bl.aspx?boro=3&amp;block_num=2009&amp;lot_num=42", "K-2009-42_Goat-2017.html")</v>
      </c>
    </row>
    <row r="33" spans="1:16" x14ac:dyDescent="0.25">
      <c r="A33" s="8" t="s">
        <v>71</v>
      </c>
      <c r="B33" s="8" t="s">
        <v>24</v>
      </c>
      <c r="C33" s="5" t="str">
        <f t="shared" si="0"/>
        <v>3</v>
      </c>
      <c r="D33" s="8">
        <v>2009</v>
      </c>
      <c r="E33" s="8">
        <v>43</v>
      </c>
      <c r="F33" s="8"/>
      <c r="G33" s="8" t="s">
        <v>67</v>
      </c>
      <c r="H33" s="8" t="s">
        <v>48</v>
      </c>
      <c r="I33" s="8" t="s">
        <v>28</v>
      </c>
      <c r="J33" s="7" t="str">
        <f t="shared" si="1"/>
        <v>http://a030-goat.nyc.gov/goat/bl.aspx?boro=3</v>
      </c>
      <c r="K33" s="8" t="str">
        <f t="shared" si="2"/>
        <v>&amp;block_num=2009</v>
      </c>
      <c r="L33" s="8" t="str">
        <f t="shared" si="3"/>
        <v>&amp;lot_num=43</v>
      </c>
      <c r="M33" s="8" t="s">
        <v>626</v>
      </c>
      <c r="N33" s="8">
        <f t="shared" ca="1" si="4"/>
        <v>2017</v>
      </c>
      <c r="O33" s="8" t="str">
        <f t="shared" si="5"/>
        <v>http://a030-goat.nyc.gov/goat/bl.aspx?boro=3&amp;block_num=2009&amp;lot_num=43</v>
      </c>
      <c r="P33" s="8" t="str">
        <f t="shared" ca="1" si="6"/>
        <v>bbl.retrieve("http://a030-goat.nyc.gov/goat/bl.aspx?boro=3&amp;block_num=2009&amp;lot_num=43", "K-2009-43_Goat-2017.html")</v>
      </c>
    </row>
    <row r="34" spans="1:16" x14ac:dyDescent="0.25">
      <c r="A34" s="8" t="s">
        <v>72</v>
      </c>
      <c r="B34" s="8" t="s">
        <v>24</v>
      </c>
      <c r="C34" s="5" t="str">
        <f t="shared" si="0"/>
        <v>3</v>
      </c>
      <c r="D34" s="8">
        <v>2009</v>
      </c>
      <c r="E34" s="8">
        <v>44</v>
      </c>
      <c r="F34" s="8"/>
      <c r="G34" s="8" t="s">
        <v>67</v>
      </c>
      <c r="H34" s="8" t="s">
        <v>48</v>
      </c>
      <c r="I34" s="8" t="s">
        <v>28</v>
      </c>
      <c r="J34" s="7" t="str">
        <f t="shared" si="1"/>
        <v>http://a030-goat.nyc.gov/goat/bl.aspx?boro=3</v>
      </c>
      <c r="K34" s="8" t="str">
        <f t="shared" si="2"/>
        <v>&amp;block_num=2009</v>
      </c>
      <c r="L34" s="8" t="str">
        <f t="shared" si="3"/>
        <v>&amp;lot_num=44</v>
      </c>
      <c r="M34" s="8" t="s">
        <v>626</v>
      </c>
      <c r="N34" s="8">
        <f t="shared" ca="1" si="4"/>
        <v>2017</v>
      </c>
      <c r="O34" s="8" t="str">
        <f t="shared" si="5"/>
        <v>http://a030-goat.nyc.gov/goat/bl.aspx?boro=3&amp;block_num=2009&amp;lot_num=44</v>
      </c>
      <c r="P34" s="8" t="str">
        <f t="shared" ca="1" si="6"/>
        <v>bbl.retrieve("http://a030-goat.nyc.gov/goat/bl.aspx?boro=3&amp;block_num=2009&amp;lot_num=44", "K-2009-44_Goat-2017.html")</v>
      </c>
    </row>
    <row r="35" spans="1:16" x14ac:dyDescent="0.25">
      <c r="A35" s="8" t="s">
        <v>73</v>
      </c>
      <c r="B35" s="8" t="s">
        <v>24</v>
      </c>
      <c r="C35" s="5" t="str">
        <f t="shared" si="0"/>
        <v>3</v>
      </c>
      <c r="D35" s="8">
        <v>2297</v>
      </c>
      <c r="E35" s="8">
        <v>21</v>
      </c>
      <c r="F35" s="8" t="s">
        <v>74</v>
      </c>
      <c r="G35" s="8" t="s">
        <v>75</v>
      </c>
      <c r="H35" s="8" t="s">
        <v>76</v>
      </c>
      <c r="I35" s="8" t="s">
        <v>28</v>
      </c>
      <c r="J35" s="7" t="str">
        <f t="shared" si="1"/>
        <v>http://a030-goat.nyc.gov/goat/bl.aspx?boro=3</v>
      </c>
      <c r="K35" s="8" t="str">
        <f t="shared" si="2"/>
        <v>&amp;block_num=2297</v>
      </c>
      <c r="L35" s="8" t="str">
        <f t="shared" si="3"/>
        <v>&amp;lot_num=21</v>
      </c>
      <c r="M35" s="8" t="s">
        <v>626</v>
      </c>
      <c r="N35" s="8">
        <f t="shared" ca="1" si="4"/>
        <v>2017</v>
      </c>
      <c r="O35" s="8" t="str">
        <f t="shared" si="5"/>
        <v>http://a030-goat.nyc.gov/goat/bl.aspx?boro=3&amp;block_num=2297&amp;lot_num=21</v>
      </c>
      <c r="P35" s="8" t="str">
        <f t="shared" ca="1" si="6"/>
        <v>bbl.retrieve("http://a030-goat.nyc.gov/goat/bl.aspx?boro=3&amp;block_num=2297&amp;lot_num=21", "K-2297-21_Goat-2017.html")</v>
      </c>
    </row>
    <row r="36" spans="1:16" x14ac:dyDescent="0.25">
      <c r="A36" s="8" t="s">
        <v>77</v>
      </c>
      <c r="B36" s="8" t="s">
        <v>24</v>
      </c>
      <c r="C36" s="5" t="str">
        <f t="shared" si="0"/>
        <v>3</v>
      </c>
      <c r="D36" s="8">
        <v>2351</v>
      </c>
      <c r="E36" s="8">
        <v>1085</v>
      </c>
      <c r="F36" s="8">
        <v>248</v>
      </c>
      <c r="G36" s="8" t="s">
        <v>78</v>
      </c>
      <c r="H36" s="8" t="s">
        <v>39</v>
      </c>
      <c r="I36" s="8" t="s">
        <v>28</v>
      </c>
      <c r="J36" s="7" t="str">
        <f t="shared" si="1"/>
        <v>http://a030-goat.nyc.gov/goat/bl.aspx?boro=3</v>
      </c>
      <c r="K36" s="8" t="str">
        <f t="shared" si="2"/>
        <v>&amp;block_num=2351</v>
      </c>
      <c r="L36" s="8" t="str">
        <f t="shared" si="3"/>
        <v>&amp;lot_num=1085</v>
      </c>
      <c r="M36" s="8" t="s">
        <v>626</v>
      </c>
      <c r="N36" s="8">
        <f t="shared" ca="1" si="4"/>
        <v>2017</v>
      </c>
      <c r="O36" s="8" t="str">
        <f t="shared" si="5"/>
        <v>http://a030-goat.nyc.gov/goat/bl.aspx?boro=3&amp;block_num=2351&amp;lot_num=1085</v>
      </c>
      <c r="P36" s="8" t="str">
        <f t="shared" ca="1" si="6"/>
        <v>bbl.retrieve("http://a030-goat.nyc.gov/goat/bl.aspx?boro=3&amp;block_num=2351&amp;lot_num=1085", "K-2351-1085_Goat-2017.html")</v>
      </c>
    </row>
    <row r="37" spans="1:16" x14ac:dyDescent="0.25">
      <c r="A37" s="8" t="s">
        <v>79</v>
      </c>
      <c r="B37" s="8" t="s">
        <v>24</v>
      </c>
      <c r="C37" s="5" t="str">
        <f t="shared" si="0"/>
        <v>3</v>
      </c>
      <c r="D37" s="8">
        <v>2699</v>
      </c>
      <c r="E37" s="8">
        <v>9</v>
      </c>
      <c r="F37" s="8" t="s">
        <v>80</v>
      </c>
      <c r="G37" s="8" t="s">
        <v>81</v>
      </c>
      <c r="H37" s="8" t="s">
        <v>82</v>
      </c>
      <c r="I37" s="8" t="s">
        <v>28</v>
      </c>
      <c r="J37" s="7" t="str">
        <f t="shared" si="1"/>
        <v>http://a030-goat.nyc.gov/goat/bl.aspx?boro=3</v>
      </c>
      <c r="K37" s="8" t="str">
        <f t="shared" si="2"/>
        <v>&amp;block_num=2699</v>
      </c>
      <c r="L37" s="8" t="str">
        <f t="shared" si="3"/>
        <v>&amp;lot_num=9</v>
      </c>
      <c r="M37" s="8" t="s">
        <v>626</v>
      </c>
      <c r="N37" s="8">
        <f t="shared" ca="1" si="4"/>
        <v>2017</v>
      </c>
      <c r="O37" s="8" t="str">
        <f t="shared" si="5"/>
        <v>http://a030-goat.nyc.gov/goat/bl.aspx?boro=3&amp;block_num=2699&amp;lot_num=9</v>
      </c>
      <c r="P37" s="8" t="str">
        <f t="shared" ca="1" si="6"/>
        <v>bbl.retrieve("http://a030-goat.nyc.gov/goat/bl.aspx?boro=3&amp;block_num=2699&amp;lot_num=9", "K-2699-9_Goat-2017.html")</v>
      </c>
    </row>
    <row r="38" spans="1:16" x14ac:dyDescent="0.25">
      <c r="A38" s="8" t="s">
        <v>83</v>
      </c>
      <c r="B38" s="8" t="s">
        <v>24</v>
      </c>
      <c r="C38" s="5" t="str">
        <f t="shared" si="0"/>
        <v>3</v>
      </c>
      <c r="D38" s="8">
        <v>6794</v>
      </c>
      <c r="E38" s="8">
        <v>64</v>
      </c>
      <c r="F38" s="8">
        <v>2091</v>
      </c>
      <c r="G38" s="8" t="s">
        <v>84</v>
      </c>
      <c r="H38" s="8" t="s">
        <v>85</v>
      </c>
      <c r="I38" s="8" t="s">
        <v>28</v>
      </c>
      <c r="J38" s="7" t="str">
        <f t="shared" si="1"/>
        <v>http://a030-goat.nyc.gov/goat/bl.aspx?boro=3</v>
      </c>
      <c r="K38" s="8" t="str">
        <f t="shared" si="2"/>
        <v>&amp;block_num=6794</v>
      </c>
      <c r="L38" s="8" t="str">
        <f t="shared" si="3"/>
        <v>&amp;lot_num=64</v>
      </c>
      <c r="M38" s="8" t="s">
        <v>626</v>
      </c>
      <c r="N38" s="8">
        <f t="shared" ca="1" si="4"/>
        <v>2017</v>
      </c>
      <c r="O38" s="8" t="str">
        <f t="shared" si="5"/>
        <v>http://a030-goat.nyc.gov/goat/bl.aspx?boro=3&amp;block_num=6794&amp;lot_num=64</v>
      </c>
      <c r="P38" s="8" t="str">
        <f t="shared" ca="1" si="6"/>
        <v>bbl.retrieve("http://a030-goat.nyc.gov/goat/bl.aspx?boro=3&amp;block_num=6794&amp;lot_num=64", "K-6794-64_Goat-2017.html")</v>
      </c>
    </row>
    <row r="39" spans="1:16" x14ac:dyDescent="0.25">
      <c r="A39" s="8" t="s">
        <v>86</v>
      </c>
      <c r="B39" s="8" t="s">
        <v>24</v>
      </c>
      <c r="C39" s="5" t="str">
        <f t="shared" si="0"/>
        <v>3</v>
      </c>
      <c r="D39" s="8">
        <v>6794</v>
      </c>
      <c r="E39" s="8">
        <v>74</v>
      </c>
      <c r="F39" s="8" t="s">
        <v>87</v>
      </c>
      <c r="G39" s="8" t="s">
        <v>84</v>
      </c>
      <c r="H39" s="8" t="s">
        <v>85</v>
      </c>
      <c r="I39" s="8" t="s">
        <v>28</v>
      </c>
      <c r="J39" s="7" t="str">
        <f t="shared" si="1"/>
        <v>http://a030-goat.nyc.gov/goat/bl.aspx?boro=3</v>
      </c>
      <c r="K39" s="8" t="str">
        <f t="shared" si="2"/>
        <v>&amp;block_num=6794</v>
      </c>
      <c r="L39" s="8" t="str">
        <f t="shared" si="3"/>
        <v>&amp;lot_num=74</v>
      </c>
      <c r="M39" s="8" t="s">
        <v>626</v>
      </c>
      <c r="N39" s="8">
        <f t="shared" ca="1" si="4"/>
        <v>2017</v>
      </c>
      <c r="O39" s="8" t="str">
        <f t="shared" si="5"/>
        <v>http://a030-goat.nyc.gov/goat/bl.aspx?boro=3&amp;block_num=6794&amp;lot_num=74</v>
      </c>
      <c r="P39" s="8" t="str">
        <f t="shared" ca="1" si="6"/>
        <v>bbl.retrieve("http://a030-goat.nyc.gov/goat/bl.aspx?boro=3&amp;block_num=6794&amp;lot_num=74", "K-6794-74_Goat-2017.html")</v>
      </c>
    </row>
    <row r="40" spans="1:16" x14ac:dyDescent="0.25">
      <c r="A40" s="8" t="s">
        <v>88</v>
      </c>
      <c r="B40" s="8" t="s">
        <v>24</v>
      </c>
      <c r="C40" s="5" t="str">
        <f t="shared" si="0"/>
        <v>3</v>
      </c>
      <c r="D40" s="8">
        <v>6794</v>
      </c>
      <c r="E40" s="8">
        <v>78</v>
      </c>
      <c r="F40" s="8">
        <v>1104</v>
      </c>
      <c r="G40" s="8" t="s">
        <v>89</v>
      </c>
      <c r="H40" s="8" t="s">
        <v>85</v>
      </c>
      <c r="I40" s="8" t="s">
        <v>28</v>
      </c>
      <c r="J40" s="7" t="str">
        <f t="shared" si="1"/>
        <v>http://a030-goat.nyc.gov/goat/bl.aspx?boro=3</v>
      </c>
      <c r="K40" s="8" t="str">
        <f t="shared" si="2"/>
        <v>&amp;block_num=6794</v>
      </c>
      <c r="L40" s="8" t="str">
        <f t="shared" si="3"/>
        <v>&amp;lot_num=78</v>
      </c>
      <c r="M40" s="8" t="s">
        <v>626</v>
      </c>
      <c r="N40" s="8">
        <f t="shared" ca="1" si="4"/>
        <v>2017</v>
      </c>
      <c r="O40" s="8" t="str">
        <f t="shared" si="5"/>
        <v>http://a030-goat.nyc.gov/goat/bl.aspx?boro=3&amp;block_num=6794&amp;lot_num=78</v>
      </c>
      <c r="P40" s="8" t="str">
        <f t="shared" ca="1" si="6"/>
        <v>bbl.retrieve("http://a030-goat.nyc.gov/goat/bl.aspx?boro=3&amp;block_num=6794&amp;lot_num=78", "K-6794-78_Goat-2017.html")</v>
      </c>
    </row>
    <row r="41" spans="1:16" x14ac:dyDescent="0.25">
      <c r="A41" s="8" t="s">
        <v>90</v>
      </c>
      <c r="B41" s="8" t="s">
        <v>24</v>
      </c>
      <c r="C41" s="5" t="str">
        <f t="shared" si="0"/>
        <v>3</v>
      </c>
      <c r="D41" s="8">
        <v>7060</v>
      </c>
      <c r="E41" s="8">
        <v>19</v>
      </c>
      <c r="F41" s="8">
        <v>2926</v>
      </c>
      <c r="G41" s="8" t="s">
        <v>91</v>
      </c>
      <c r="H41" s="8" t="s">
        <v>82</v>
      </c>
      <c r="I41" s="8" t="s">
        <v>28</v>
      </c>
      <c r="J41" s="7" t="str">
        <f t="shared" si="1"/>
        <v>http://a030-goat.nyc.gov/goat/bl.aspx?boro=3</v>
      </c>
      <c r="K41" s="8" t="str">
        <f t="shared" si="2"/>
        <v>&amp;block_num=7060</v>
      </c>
      <c r="L41" s="8" t="str">
        <f t="shared" si="3"/>
        <v>&amp;lot_num=19</v>
      </c>
      <c r="M41" s="8" t="s">
        <v>626</v>
      </c>
      <c r="N41" s="8">
        <f t="shared" ca="1" si="4"/>
        <v>2017</v>
      </c>
      <c r="O41" s="8" t="str">
        <f t="shared" si="5"/>
        <v>http://a030-goat.nyc.gov/goat/bl.aspx?boro=3&amp;block_num=7060&amp;lot_num=19</v>
      </c>
      <c r="P41" s="8" t="str">
        <f t="shared" ca="1" si="6"/>
        <v>bbl.retrieve("http://a030-goat.nyc.gov/goat/bl.aspx?boro=3&amp;block_num=7060&amp;lot_num=19", "K-7060-19_Goat-2017.html")</v>
      </c>
    </row>
    <row r="42" spans="1:16" x14ac:dyDescent="0.25">
      <c r="A42" s="8" t="s">
        <v>92</v>
      </c>
      <c r="B42" s="8" t="s">
        <v>24</v>
      </c>
      <c r="C42" s="5" t="str">
        <f t="shared" si="0"/>
        <v>3</v>
      </c>
      <c r="D42" s="8">
        <v>7060</v>
      </c>
      <c r="E42" s="8">
        <v>20</v>
      </c>
      <c r="F42" s="8">
        <v>2930</v>
      </c>
      <c r="G42" s="8" t="s">
        <v>91</v>
      </c>
      <c r="H42" s="8" t="s">
        <v>82</v>
      </c>
      <c r="I42" s="8" t="s">
        <v>28</v>
      </c>
      <c r="J42" s="7" t="str">
        <f t="shared" si="1"/>
        <v>http://a030-goat.nyc.gov/goat/bl.aspx?boro=3</v>
      </c>
      <c r="K42" s="8" t="str">
        <f t="shared" si="2"/>
        <v>&amp;block_num=7060</v>
      </c>
      <c r="L42" s="8" t="str">
        <f t="shared" si="3"/>
        <v>&amp;lot_num=20</v>
      </c>
      <c r="M42" s="8" t="s">
        <v>626</v>
      </c>
      <c r="N42" s="8">
        <f t="shared" ca="1" si="4"/>
        <v>2017</v>
      </c>
      <c r="O42" s="8" t="str">
        <f t="shared" si="5"/>
        <v>http://a030-goat.nyc.gov/goat/bl.aspx?boro=3&amp;block_num=7060&amp;lot_num=20</v>
      </c>
      <c r="P42" s="8" t="str">
        <f t="shared" ca="1" si="6"/>
        <v>bbl.retrieve("http://a030-goat.nyc.gov/goat/bl.aspx?boro=3&amp;block_num=7060&amp;lot_num=20", "K-7060-20_Goat-2017.html")</v>
      </c>
    </row>
    <row r="43" spans="1:16" x14ac:dyDescent="0.25">
      <c r="A43" s="8" t="s">
        <v>93</v>
      </c>
      <c r="B43" s="8" t="s">
        <v>24</v>
      </c>
      <c r="C43" s="5" t="str">
        <f t="shared" si="0"/>
        <v>3</v>
      </c>
      <c r="D43" s="8">
        <v>7060</v>
      </c>
      <c r="E43" s="8">
        <v>31</v>
      </c>
      <c r="F43" s="8" t="s">
        <v>94</v>
      </c>
      <c r="G43" s="8" t="s">
        <v>95</v>
      </c>
      <c r="H43" s="8" t="s">
        <v>82</v>
      </c>
      <c r="I43" s="8" t="s">
        <v>28</v>
      </c>
      <c r="J43" s="7" t="str">
        <f t="shared" si="1"/>
        <v>http://a030-goat.nyc.gov/goat/bl.aspx?boro=3</v>
      </c>
      <c r="K43" s="8" t="str">
        <f t="shared" si="2"/>
        <v>&amp;block_num=7060</v>
      </c>
      <c r="L43" s="8" t="str">
        <f t="shared" si="3"/>
        <v>&amp;lot_num=31</v>
      </c>
      <c r="M43" s="8" t="s">
        <v>626</v>
      </c>
      <c r="N43" s="8">
        <f t="shared" ca="1" si="4"/>
        <v>2017</v>
      </c>
      <c r="O43" s="8" t="str">
        <f t="shared" si="5"/>
        <v>http://a030-goat.nyc.gov/goat/bl.aspx?boro=3&amp;block_num=7060&amp;lot_num=31</v>
      </c>
      <c r="P43" s="8" t="str">
        <f t="shared" ca="1" si="6"/>
        <v>bbl.retrieve("http://a030-goat.nyc.gov/goat/bl.aspx?boro=3&amp;block_num=7060&amp;lot_num=31", "K-7060-31_Goat-2017.html")</v>
      </c>
    </row>
    <row r="44" spans="1:16" x14ac:dyDescent="0.25">
      <c r="A44" s="8" t="s">
        <v>96</v>
      </c>
      <c r="B44" s="8" t="s">
        <v>24</v>
      </c>
      <c r="C44" s="5" t="str">
        <f t="shared" si="0"/>
        <v>3</v>
      </c>
      <c r="D44" s="8">
        <v>7061</v>
      </c>
      <c r="E44" s="8">
        <v>9</v>
      </c>
      <c r="F44" s="8">
        <v>2902</v>
      </c>
      <c r="G44" s="8" t="s">
        <v>97</v>
      </c>
      <c r="H44" s="8" t="s">
        <v>82</v>
      </c>
      <c r="I44" s="8" t="s">
        <v>28</v>
      </c>
      <c r="J44" s="7" t="str">
        <f t="shared" si="1"/>
        <v>http://a030-goat.nyc.gov/goat/bl.aspx?boro=3</v>
      </c>
      <c r="K44" s="8" t="str">
        <f t="shared" si="2"/>
        <v>&amp;block_num=7061</v>
      </c>
      <c r="L44" s="8" t="str">
        <f t="shared" si="3"/>
        <v>&amp;lot_num=9</v>
      </c>
      <c r="M44" s="8" t="s">
        <v>626</v>
      </c>
      <c r="N44" s="8">
        <f t="shared" ca="1" si="4"/>
        <v>2017</v>
      </c>
      <c r="O44" s="8" t="str">
        <f t="shared" si="5"/>
        <v>http://a030-goat.nyc.gov/goat/bl.aspx?boro=3&amp;block_num=7061&amp;lot_num=9</v>
      </c>
      <c r="P44" s="8" t="str">
        <f t="shared" ca="1" si="6"/>
        <v>bbl.retrieve("http://a030-goat.nyc.gov/goat/bl.aspx?boro=3&amp;block_num=7061&amp;lot_num=9", "K-7061-9_Goat-2017.html")</v>
      </c>
    </row>
    <row r="45" spans="1:16" x14ac:dyDescent="0.25">
      <c r="A45" s="8" t="s">
        <v>98</v>
      </c>
      <c r="B45" s="8" t="s">
        <v>24</v>
      </c>
      <c r="C45" s="5" t="str">
        <f t="shared" si="0"/>
        <v>3</v>
      </c>
      <c r="D45" s="8">
        <v>7061</v>
      </c>
      <c r="E45" s="8">
        <v>11</v>
      </c>
      <c r="F45" s="8" t="s">
        <v>99</v>
      </c>
      <c r="G45" s="8" t="s">
        <v>100</v>
      </c>
      <c r="H45" s="8" t="s">
        <v>82</v>
      </c>
      <c r="I45" s="8" t="s">
        <v>28</v>
      </c>
      <c r="J45" s="7" t="str">
        <f t="shared" si="1"/>
        <v>http://a030-goat.nyc.gov/goat/bl.aspx?boro=3</v>
      </c>
      <c r="K45" s="8" t="str">
        <f t="shared" si="2"/>
        <v>&amp;block_num=7061</v>
      </c>
      <c r="L45" s="8" t="str">
        <f t="shared" si="3"/>
        <v>&amp;lot_num=11</v>
      </c>
      <c r="M45" s="8" t="s">
        <v>626</v>
      </c>
      <c r="N45" s="8">
        <f t="shared" ca="1" si="4"/>
        <v>2017</v>
      </c>
      <c r="O45" s="8" t="str">
        <f t="shared" si="5"/>
        <v>http://a030-goat.nyc.gov/goat/bl.aspx?boro=3&amp;block_num=7061&amp;lot_num=11</v>
      </c>
      <c r="P45" s="8" t="str">
        <f t="shared" ca="1" si="6"/>
        <v>bbl.retrieve("http://a030-goat.nyc.gov/goat/bl.aspx?boro=3&amp;block_num=7061&amp;lot_num=11", "K-7061-11_Goat-2017.html")</v>
      </c>
    </row>
    <row r="46" spans="1:16" x14ac:dyDescent="0.25">
      <c r="A46" s="8" t="s">
        <v>101</v>
      </c>
      <c r="B46" s="8" t="s">
        <v>24</v>
      </c>
      <c r="C46" s="5" t="str">
        <f t="shared" si="0"/>
        <v>3</v>
      </c>
      <c r="D46" s="8">
        <v>7061</v>
      </c>
      <c r="E46" s="8">
        <v>14</v>
      </c>
      <c r="F46" s="8"/>
      <c r="G46" s="8" t="s">
        <v>100</v>
      </c>
      <c r="H46" s="8" t="s">
        <v>82</v>
      </c>
      <c r="I46" s="8" t="s">
        <v>28</v>
      </c>
      <c r="J46" s="7" t="str">
        <f t="shared" si="1"/>
        <v>http://a030-goat.nyc.gov/goat/bl.aspx?boro=3</v>
      </c>
      <c r="K46" s="8" t="str">
        <f t="shared" si="2"/>
        <v>&amp;block_num=7061</v>
      </c>
      <c r="L46" s="8" t="str">
        <f t="shared" si="3"/>
        <v>&amp;lot_num=14</v>
      </c>
      <c r="M46" s="8" t="s">
        <v>626</v>
      </c>
      <c r="N46" s="8">
        <f t="shared" ca="1" si="4"/>
        <v>2017</v>
      </c>
      <c r="O46" s="8" t="str">
        <f t="shared" si="5"/>
        <v>http://a030-goat.nyc.gov/goat/bl.aspx?boro=3&amp;block_num=7061&amp;lot_num=14</v>
      </c>
      <c r="P46" s="8" t="str">
        <f t="shared" ca="1" si="6"/>
        <v>bbl.retrieve("http://a030-goat.nyc.gov/goat/bl.aspx?boro=3&amp;block_num=7061&amp;lot_num=14", "K-7061-14_Goat-2017.html")</v>
      </c>
    </row>
    <row r="47" spans="1:16" x14ac:dyDescent="0.25">
      <c r="A47" s="8" t="s">
        <v>102</v>
      </c>
      <c r="B47" s="8" t="s">
        <v>24</v>
      </c>
      <c r="C47" s="5" t="str">
        <f t="shared" si="0"/>
        <v>3</v>
      </c>
      <c r="D47" s="8">
        <v>7061</v>
      </c>
      <c r="E47" s="8">
        <v>20</v>
      </c>
      <c r="F47" s="8">
        <v>2928</v>
      </c>
      <c r="G47" s="8" t="s">
        <v>103</v>
      </c>
      <c r="H47" s="8" t="s">
        <v>82</v>
      </c>
      <c r="I47" s="8" t="s">
        <v>28</v>
      </c>
      <c r="J47" s="7" t="str">
        <f t="shared" si="1"/>
        <v>http://a030-goat.nyc.gov/goat/bl.aspx?boro=3</v>
      </c>
      <c r="K47" s="8" t="str">
        <f t="shared" si="2"/>
        <v>&amp;block_num=7061</v>
      </c>
      <c r="L47" s="8" t="str">
        <f t="shared" si="3"/>
        <v>&amp;lot_num=20</v>
      </c>
      <c r="M47" s="8" t="s">
        <v>626</v>
      </c>
      <c r="N47" s="8">
        <f t="shared" ca="1" si="4"/>
        <v>2017</v>
      </c>
      <c r="O47" s="8" t="str">
        <f t="shared" si="5"/>
        <v>http://a030-goat.nyc.gov/goat/bl.aspx?boro=3&amp;block_num=7061&amp;lot_num=20</v>
      </c>
      <c r="P47" s="8" t="str">
        <f t="shared" ca="1" si="6"/>
        <v>bbl.retrieve("http://a030-goat.nyc.gov/goat/bl.aspx?boro=3&amp;block_num=7061&amp;lot_num=20", "K-7061-20_Goat-2017.html")</v>
      </c>
    </row>
    <row r="48" spans="1:16" x14ac:dyDescent="0.25">
      <c r="A48" s="8" t="s">
        <v>104</v>
      </c>
      <c r="B48" s="8" t="s">
        <v>24</v>
      </c>
      <c r="C48" s="5" t="str">
        <f t="shared" si="0"/>
        <v>3</v>
      </c>
      <c r="D48" s="8">
        <v>7061</v>
      </c>
      <c r="E48" s="8">
        <v>27</v>
      </c>
      <c r="F48" s="8">
        <v>1709</v>
      </c>
      <c r="G48" s="8" t="s">
        <v>105</v>
      </c>
      <c r="H48" s="8" t="s">
        <v>82</v>
      </c>
      <c r="I48" s="8" t="s">
        <v>28</v>
      </c>
      <c r="J48" s="7" t="str">
        <f t="shared" si="1"/>
        <v>http://a030-goat.nyc.gov/goat/bl.aspx?boro=3</v>
      </c>
      <c r="K48" s="8" t="str">
        <f t="shared" si="2"/>
        <v>&amp;block_num=7061</v>
      </c>
      <c r="L48" s="8" t="str">
        <f t="shared" si="3"/>
        <v>&amp;lot_num=27</v>
      </c>
      <c r="M48" s="8" t="s">
        <v>626</v>
      </c>
      <c r="N48" s="8">
        <f t="shared" ca="1" si="4"/>
        <v>2017</v>
      </c>
      <c r="O48" s="8" t="str">
        <f t="shared" si="5"/>
        <v>http://a030-goat.nyc.gov/goat/bl.aspx?boro=3&amp;block_num=7061&amp;lot_num=27</v>
      </c>
      <c r="P48" s="8" t="str">
        <f t="shared" ca="1" si="6"/>
        <v>bbl.retrieve("http://a030-goat.nyc.gov/goat/bl.aspx?boro=3&amp;block_num=7061&amp;lot_num=27", "K-7061-27_Goat-2017.html")</v>
      </c>
    </row>
    <row r="49" spans="1:16" x14ac:dyDescent="0.25">
      <c r="A49" s="8" t="s">
        <v>106</v>
      </c>
      <c r="B49" s="8" t="s">
        <v>24</v>
      </c>
      <c r="C49" s="5" t="str">
        <f t="shared" si="0"/>
        <v>3</v>
      </c>
      <c r="D49" s="8">
        <v>7062</v>
      </c>
      <c r="E49" s="8">
        <v>25</v>
      </c>
      <c r="F49" s="8" t="s">
        <v>107</v>
      </c>
      <c r="G49" s="8" t="s">
        <v>105</v>
      </c>
      <c r="H49" s="8" t="s">
        <v>82</v>
      </c>
      <c r="I49" s="8" t="s">
        <v>28</v>
      </c>
      <c r="J49" s="7" t="str">
        <f t="shared" si="1"/>
        <v>http://a030-goat.nyc.gov/goat/bl.aspx?boro=3</v>
      </c>
      <c r="K49" s="8" t="str">
        <f t="shared" si="2"/>
        <v>&amp;block_num=7062</v>
      </c>
      <c r="L49" s="8" t="str">
        <f t="shared" si="3"/>
        <v>&amp;lot_num=25</v>
      </c>
      <c r="M49" s="8" t="s">
        <v>626</v>
      </c>
      <c r="N49" s="8">
        <f t="shared" ca="1" si="4"/>
        <v>2017</v>
      </c>
      <c r="O49" s="8" t="str">
        <f t="shared" si="5"/>
        <v>http://a030-goat.nyc.gov/goat/bl.aspx?boro=3&amp;block_num=7062&amp;lot_num=25</v>
      </c>
      <c r="P49" s="8" t="str">
        <f t="shared" ca="1" si="6"/>
        <v>bbl.retrieve("http://a030-goat.nyc.gov/goat/bl.aspx?boro=3&amp;block_num=7062&amp;lot_num=25", "K-7062-25_Goat-2017.html")</v>
      </c>
    </row>
    <row r="50" spans="1:16" x14ac:dyDescent="0.25">
      <c r="A50" s="8" t="s">
        <v>108</v>
      </c>
      <c r="B50" s="8" t="s">
        <v>24</v>
      </c>
      <c r="C50" s="5" t="str">
        <f t="shared" si="0"/>
        <v>3</v>
      </c>
      <c r="D50" s="8">
        <v>7062</v>
      </c>
      <c r="E50" s="8">
        <v>28</v>
      </c>
      <c r="F50" s="8" t="s">
        <v>109</v>
      </c>
      <c r="G50" s="8" t="s">
        <v>105</v>
      </c>
      <c r="H50" s="8" t="s">
        <v>82</v>
      </c>
      <c r="I50" s="8" t="s">
        <v>28</v>
      </c>
      <c r="J50" s="7" t="str">
        <f t="shared" si="1"/>
        <v>http://a030-goat.nyc.gov/goat/bl.aspx?boro=3</v>
      </c>
      <c r="K50" s="8" t="str">
        <f t="shared" si="2"/>
        <v>&amp;block_num=7062</v>
      </c>
      <c r="L50" s="8" t="str">
        <f t="shared" si="3"/>
        <v>&amp;lot_num=28</v>
      </c>
      <c r="M50" s="8" t="s">
        <v>626</v>
      </c>
      <c r="N50" s="8">
        <f t="shared" ca="1" si="4"/>
        <v>2017</v>
      </c>
      <c r="O50" s="8" t="str">
        <f t="shared" si="5"/>
        <v>http://a030-goat.nyc.gov/goat/bl.aspx?boro=3&amp;block_num=7062&amp;lot_num=28</v>
      </c>
      <c r="P50" s="8" t="str">
        <f t="shared" ca="1" si="6"/>
        <v>bbl.retrieve("http://a030-goat.nyc.gov/goat/bl.aspx?boro=3&amp;block_num=7062&amp;lot_num=28", "K-7062-28_Goat-2017.html")</v>
      </c>
    </row>
    <row r="51" spans="1:16" x14ac:dyDescent="0.25">
      <c r="A51" s="8" t="s">
        <v>110</v>
      </c>
      <c r="B51" s="8" t="s">
        <v>24</v>
      </c>
      <c r="C51" s="5" t="str">
        <f t="shared" si="0"/>
        <v>3</v>
      </c>
      <c r="D51" s="8">
        <v>7062</v>
      </c>
      <c r="E51" s="8">
        <v>34</v>
      </c>
      <c r="F51" s="8" t="s">
        <v>111</v>
      </c>
      <c r="G51" s="8" t="s">
        <v>105</v>
      </c>
      <c r="H51" s="8" t="s">
        <v>82</v>
      </c>
      <c r="I51" s="8" t="s">
        <v>28</v>
      </c>
      <c r="J51" s="7" t="str">
        <f t="shared" si="1"/>
        <v>http://a030-goat.nyc.gov/goat/bl.aspx?boro=3</v>
      </c>
      <c r="K51" s="8" t="str">
        <f t="shared" si="2"/>
        <v>&amp;block_num=7062</v>
      </c>
      <c r="L51" s="8" t="str">
        <f t="shared" si="3"/>
        <v>&amp;lot_num=34</v>
      </c>
      <c r="M51" s="8" t="s">
        <v>626</v>
      </c>
      <c r="N51" s="8">
        <f t="shared" ca="1" si="4"/>
        <v>2017</v>
      </c>
      <c r="O51" s="8" t="str">
        <f t="shared" si="5"/>
        <v>http://a030-goat.nyc.gov/goat/bl.aspx?boro=3&amp;block_num=7062&amp;lot_num=34</v>
      </c>
      <c r="P51" s="8" t="str">
        <f t="shared" ca="1" si="6"/>
        <v>bbl.retrieve("http://a030-goat.nyc.gov/goat/bl.aspx?boro=3&amp;block_num=7062&amp;lot_num=34", "K-7062-34_Goat-2017.html")</v>
      </c>
    </row>
    <row r="52" spans="1:16" x14ac:dyDescent="0.25">
      <c r="A52" s="8" t="s">
        <v>112</v>
      </c>
      <c r="B52" s="8" t="s">
        <v>24</v>
      </c>
      <c r="C52" s="5" t="str">
        <f t="shared" si="0"/>
        <v>3</v>
      </c>
      <c r="D52" s="8">
        <v>7577</v>
      </c>
      <c r="E52" s="8">
        <v>60</v>
      </c>
      <c r="F52" s="8">
        <v>1640</v>
      </c>
      <c r="G52" s="8" t="s">
        <v>113</v>
      </c>
      <c r="H52" s="8" t="s">
        <v>39</v>
      </c>
      <c r="I52" s="8" t="s">
        <v>28</v>
      </c>
      <c r="J52" s="7" t="str">
        <f t="shared" si="1"/>
        <v>http://a030-goat.nyc.gov/goat/bl.aspx?boro=3</v>
      </c>
      <c r="K52" s="8" t="str">
        <f t="shared" si="2"/>
        <v>&amp;block_num=7577</v>
      </c>
      <c r="L52" s="8" t="str">
        <f t="shared" si="3"/>
        <v>&amp;lot_num=60</v>
      </c>
      <c r="M52" s="8" t="s">
        <v>626</v>
      </c>
      <c r="N52" s="8">
        <f t="shared" ca="1" si="4"/>
        <v>2017</v>
      </c>
      <c r="O52" s="8" t="str">
        <f t="shared" si="5"/>
        <v>http://a030-goat.nyc.gov/goat/bl.aspx?boro=3&amp;block_num=7577&amp;lot_num=60</v>
      </c>
      <c r="P52" s="8" t="str">
        <f t="shared" ca="1" si="6"/>
        <v>bbl.retrieve("http://a030-goat.nyc.gov/goat/bl.aspx?boro=3&amp;block_num=7577&amp;lot_num=60", "K-7577-60_Goat-2017.html")</v>
      </c>
    </row>
    <row r="53" spans="1:16" x14ac:dyDescent="0.25">
      <c r="A53" s="8" t="s">
        <v>114</v>
      </c>
      <c r="B53" s="8" t="s">
        <v>8</v>
      </c>
      <c r="C53" s="5" t="str">
        <f t="shared" si="0"/>
        <v>1</v>
      </c>
      <c r="D53" s="8">
        <v>5</v>
      </c>
      <c r="E53" s="8">
        <v>10</v>
      </c>
      <c r="F53" s="8">
        <v>115</v>
      </c>
      <c r="G53" s="8" t="s">
        <v>115</v>
      </c>
      <c r="H53" s="8" t="s">
        <v>116</v>
      </c>
      <c r="I53" s="8" t="s">
        <v>28</v>
      </c>
      <c r="J53" s="7" t="str">
        <f t="shared" si="1"/>
        <v>http://a030-goat.nyc.gov/goat/bl.aspx?boro=1</v>
      </c>
      <c r="K53" s="8" t="str">
        <f t="shared" si="2"/>
        <v>&amp;block_num=5</v>
      </c>
      <c r="L53" s="8" t="str">
        <f t="shared" si="3"/>
        <v>&amp;lot_num=10</v>
      </c>
      <c r="M53" s="8" t="s">
        <v>626</v>
      </c>
      <c r="N53" s="8">
        <f t="shared" ca="1" si="4"/>
        <v>2017</v>
      </c>
      <c r="O53" s="8" t="str">
        <f t="shared" si="5"/>
        <v>http://a030-goat.nyc.gov/goat/bl.aspx?boro=1&amp;block_num=5&amp;lot_num=10</v>
      </c>
      <c r="P53" s="8" t="str">
        <f t="shared" ca="1" si="6"/>
        <v>bbl.retrieve("http://a030-goat.nyc.gov/goat/bl.aspx?boro=1&amp;block_num=5&amp;lot_num=10", "M-5-10_Goat-2017.html")</v>
      </c>
    </row>
    <row r="54" spans="1:16" x14ac:dyDescent="0.25">
      <c r="A54" s="8" t="s">
        <v>117</v>
      </c>
      <c r="B54" s="8" t="s">
        <v>8</v>
      </c>
      <c r="C54" s="5" t="str">
        <f t="shared" si="0"/>
        <v>1</v>
      </c>
      <c r="D54" s="8">
        <v>13</v>
      </c>
      <c r="E54" s="8">
        <v>1</v>
      </c>
      <c r="F54" s="8">
        <v>1</v>
      </c>
      <c r="G54" s="8" t="s">
        <v>118</v>
      </c>
      <c r="H54" s="8" t="s">
        <v>119</v>
      </c>
      <c r="I54" s="8" t="s">
        <v>28</v>
      </c>
      <c r="J54" s="7" t="str">
        <f t="shared" si="1"/>
        <v>http://a030-goat.nyc.gov/goat/bl.aspx?boro=1</v>
      </c>
      <c r="K54" s="8" t="str">
        <f t="shared" si="2"/>
        <v>&amp;block_num=13</v>
      </c>
      <c r="L54" s="8" t="str">
        <f t="shared" si="3"/>
        <v>&amp;lot_num=1</v>
      </c>
      <c r="M54" s="8" t="s">
        <v>626</v>
      </c>
      <c r="N54" s="8">
        <f t="shared" ca="1" si="4"/>
        <v>2017</v>
      </c>
      <c r="O54" s="8" t="str">
        <f t="shared" si="5"/>
        <v>http://a030-goat.nyc.gov/goat/bl.aspx?boro=1&amp;block_num=13&amp;lot_num=1</v>
      </c>
      <c r="P54" s="8" t="str">
        <f t="shared" ca="1" si="6"/>
        <v>bbl.retrieve("http://a030-goat.nyc.gov/goat/bl.aspx?boro=1&amp;block_num=13&amp;lot_num=1", "M-13-1_Goat-2017.html")</v>
      </c>
    </row>
    <row r="55" spans="1:16" x14ac:dyDescent="0.25">
      <c r="A55" s="8" t="s">
        <v>120</v>
      </c>
      <c r="B55" s="8" t="s">
        <v>8</v>
      </c>
      <c r="C55" s="5" t="str">
        <f t="shared" si="0"/>
        <v>1</v>
      </c>
      <c r="D55" s="8">
        <v>21</v>
      </c>
      <c r="E55" s="8">
        <v>1</v>
      </c>
      <c r="F55" s="8">
        <v>61</v>
      </c>
      <c r="G55" s="8" t="s">
        <v>118</v>
      </c>
      <c r="H55" s="8" t="s">
        <v>48</v>
      </c>
      <c r="I55" s="8" t="s">
        <v>28</v>
      </c>
      <c r="J55" s="7" t="str">
        <f t="shared" si="1"/>
        <v>http://a030-goat.nyc.gov/goat/bl.aspx?boro=1</v>
      </c>
      <c r="K55" s="8" t="str">
        <f t="shared" si="2"/>
        <v>&amp;block_num=21</v>
      </c>
      <c r="L55" s="8" t="str">
        <f t="shared" si="3"/>
        <v>&amp;lot_num=1</v>
      </c>
      <c r="M55" s="8" t="s">
        <v>626</v>
      </c>
      <c r="N55" s="8">
        <f t="shared" ca="1" si="4"/>
        <v>2017</v>
      </c>
      <c r="O55" s="8" t="str">
        <f t="shared" si="5"/>
        <v>http://a030-goat.nyc.gov/goat/bl.aspx?boro=1&amp;block_num=21&amp;lot_num=1</v>
      </c>
      <c r="P55" s="8" t="str">
        <f t="shared" ca="1" si="6"/>
        <v>bbl.retrieve("http://a030-goat.nyc.gov/goat/bl.aspx?boro=1&amp;block_num=21&amp;lot_num=1", "M-21-1_Goat-2017.html")</v>
      </c>
    </row>
    <row r="56" spans="1:16" x14ac:dyDescent="0.25">
      <c r="A56" s="8" t="s">
        <v>121</v>
      </c>
      <c r="B56" s="8" t="s">
        <v>8</v>
      </c>
      <c r="C56" s="5" t="str">
        <f t="shared" si="0"/>
        <v>1</v>
      </c>
      <c r="D56" s="8">
        <v>29</v>
      </c>
      <c r="E56" s="8">
        <v>1</v>
      </c>
      <c r="F56" s="8" t="s">
        <v>122</v>
      </c>
      <c r="G56" s="8" t="s">
        <v>115</v>
      </c>
      <c r="H56" s="8" t="s">
        <v>123</v>
      </c>
      <c r="I56" s="8" t="s">
        <v>28</v>
      </c>
      <c r="J56" s="7" t="str">
        <f t="shared" si="1"/>
        <v>http://a030-goat.nyc.gov/goat/bl.aspx?boro=1</v>
      </c>
      <c r="K56" s="8" t="str">
        <f t="shared" si="2"/>
        <v>&amp;block_num=29</v>
      </c>
      <c r="L56" s="8" t="str">
        <f t="shared" si="3"/>
        <v>&amp;lot_num=1</v>
      </c>
      <c r="M56" s="8" t="s">
        <v>626</v>
      </c>
      <c r="N56" s="8">
        <f t="shared" ca="1" si="4"/>
        <v>2017</v>
      </c>
      <c r="O56" s="8" t="str">
        <f t="shared" si="5"/>
        <v>http://a030-goat.nyc.gov/goat/bl.aspx?boro=1&amp;block_num=29&amp;lot_num=1</v>
      </c>
      <c r="P56" s="8" t="str">
        <f t="shared" ca="1" si="6"/>
        <v>bbl.retrieve("http://a030-goat.nyc.gov/goat/bl.aspx?boro=1&amp;block_num=29&amp;lot_num=1", "M-29-1_Goat-2017.html")</v>
      </c>
    </row>
    <row r="57" spans="1:16" x14ac:dyDescent="0.25">
      <c r="A57" s="8" t="s">
        <v>124</v>
      </c>
      <c r="B57" s="8" t="s">
        <v>8</v>
      </c>
      <c r="C57" s="5" t="str">
        <f t="shared" si="0"/>
        <v>1</v>
      </c>
      <c r="D57" s="8">
        <v>35</v>
      </c>
      <c r="E57" s="8">
        <v>1</v>
      </c>
      <c r="F57" s="8" t="s">
        <v>125</v>
      </c>
      <c r="G57" s="8" t="s">
        <v>126</v>
      </c>
      <c r="H57" s="8" t="s">
        <v>48</v>
      </c>
      <c r="I57" s="8" t="s">
        <v>28</v>
      </c>
      <c r="J57" s="7" t="str">
        <f t="shared" si="1"/>
        <v>http://a030-goat.nyc.gov/goat/bl.aspx?boro=1</v>
      </c>
      <c r="K57" s="8" t="str">
        <f t="shared" si="2"/>
        <v>&amp;block_num=35</v>
      </c>
      <c r="L57" s="8" t="str">
        <f t="shared" si="3"/>
        <v>&amp;lot_num=1</v>
      </c>
      <c r="M57" s="8" t="s">
        <v>626</v>
      </c>
      <c r="N57" s="8">
        <f t="shared" ca="1" si="4"/>
        <v>2017</v>
      </c>
      <c r="O57" s="8" t="str">
        <f t="shared" si="5"/>
        <v>http://a030-goat.nyc.gov/goat/bl.aspx?boro=1&amp;block_num=35&amp;lot_num=1</v>
      </c>
      <c r="P57" s="8" t="str">
        <f t="shared" ca="1" si="6"/>
        <v>bbl.retrieve("http://a030-goat.nyc.gov/goat/bl.aspx?boro=1&amp;block_num=35&amp;lot_num=1", "M-35-1_Goat-2017.html")</v>
      </c>
    </row>
    <row r="58" spans="1:16" x14ac:dyDescent="0.25">
      <c r="A58" s="8" t="s">
        <v>127</v>
      </c>
      <c r="B58" s="8" t="s">
        <v>8</v>
      </c>
      <c r="C58" s="5" t="str">
        <f t="shared" si="0"/>
        <v>1</v>
      </c>
      <c r="D58" s="8">
        <v>37</v>
      </c>
      <c r="E58" s="8">
        <v>23</v>
      </c>
      <c r="F58" s="8">
        <v>180</v>
      </c>
      <c r="G58" s="8" t="s">
        <v>128</v>
      </c>
      <c r="H58" s="8" t="s">
        <v>129</v>
      </c>
      <c r="I58" s="8" t="s">
        <v>28</v>
      </c>
      <c r="J58" s="7" t="str">
        <f t="shared" si="1"/>
        <v>http://a030-goat.nyc.gov/goat/bl.aspx?boro=1</v>
      </c>
      <c r="K58" s="8" t="str">
        <f t="shared" si="2"/>
        <v>&amp;block_num=37</v>
      </c>
      <c r="L58" s="8" t="str">
        <f t="shared" si="3"/>
        <v>&amp;lot_num=23</v>
      </c>
      <c r="M58" s="8" t="s">
        <v>626</v>
      </c>
      <c r="N58" s="8">
        <f t="shared" ca="1" si="4"/>
        <v>2017</v>
      </c>
      <c r="O58" s="8" t="str">
        <f t="shared" si="5"/>
        <v>http://a030-goat.nyc.gov/goat/bl.aspx?boro=1&amp;block_num=37&amp;lot_num=23</v>
      </c>
      <c r="P58" s="8" t="str">
        <f t="shared" ca="1" si="6"/>
        <v>bbl.retrieve("http://a030-goat.nyc.gov/goat/bl.aspx?boro=1&amp;block_num=37&amp;lot_num=23", "M-37-23_Goat-2017.html")</v>
      </c>
    </row>
    <row r="59" spans="1:16" x14ac:dyDescent="0.25">
      <c r="A59" s="8" t="s">
        <v>130</v>
      </c>
      <c r="B59" s="8" t="s">
        <v>8</v>
      </c>
      <c r="C59" s="5" t="str">
        <f t="shared" si="0"/>
        <v>1</v>
      </c>
      <c r="D59" s="8">
        <v>48</v>
      </c>
      <c r="E59" s="8">
        <v>1</v>
      </c>
      <c r="F59" s="8">
        <v>140</v>
      </c>
      <c r="G59" s="8" t="s">
        <v>131</v>
      </c>
      <c r="H59" s="8" t="s">
        <v>132</v>
      </c>
      <c r="I59" s="8" t="s">
        <v>28</v>
      </c>
      <c r="J59" s="7" t="str">
        <f t="shared" si="1"/>
        <v>http://a030-goat.nyc.gov/goat/bl.aspx?boro=1</v>
      </c>
      <c r="K59" s="8" t="str">
        <f t="shared" si="2"/>
        <v>&amp;block_num=48</v>
      </c>
      <c r="L59" s="8" t="str">
        <f t="shared" si="3"/>
        <v>&amp;lot_num=1</v>
      </c>
      <c r="M59" s="8" t="s">
        <v>626</v>
      </c>
      <c r="N59" s="8">
        <f t="shared" ca="1" si="4"/>
        <v>2017</v>
      </c>
      <c r="O59" s="8" t="str">
        <f t="shared" si="5"/>
        <v>http://a030-goat.nyc.gov/goat/bl.aspx?boro=1&amp;block_num=48&amp;lot_num=1</v>
      </c>
      <c r="P59" s="8" t="str">
        <f t="shared" ca="1" si="6"/>
        <v>bbl.retrieve("http://a030-goat.nyc.gov/goat/bl.aspx?boro=1&amp;block_num=48&amp;lot_num=1", "M-48-1_Goat-2017.html")</v>
      </c>
    </row>
    <row r="60" spans="1:16" x14ac:dyDescent="0.25">
      <c r="A60" s="8" t="s">
        <v>133</v>
      </c>
      <c r="B60" s="8" t="s">
        <v>8</v>
      </c>
      <c r="C60" s="5" t="str">
        <f t="shared" si="0"/>
        <v>1</v>
      </c>
      <c r="D60" s="8">
        <v>51</v>
      </c>
      <c r="E60" s="8">
        <v>7</v>
      </c>
      <c r="F60" s="8">
        <v>68</v>
      </c>
      <c r="G60" s="8" t="s">
        <v>134</v>
      </c>
      <c r="H60" s="8" t="s">
        <v>135</v>
      </c>
      <c r="I60" s="8" t="s">
        <v>28</v>
      </c>
      <c r="J60" s="7" t="str">
        <f t="shared" si="1"/>
        <v>http://a030-goat.nyc.gov/goat/bl.aspx?boro=1</v>
      </c>
      <c r="K60" s="8" t="str">
        <f t="shared" si="2"/>
        <v>&amp;block_num=51</v>
      </c>
      <c r="L60" s="8" t="str">
        <f t="shared" si="3"/>
        <v>&amp;lot_num=7</v>
      </c>
      <c r="M60" s="8" t="s">
        <v>626</v>
      </c>
      <c r="N60" s="8">
        <f t="shared" ca="1" si="4"/>
        <v>2017</v>
      </c>
      <c r="O60" s="8" t="str">
        <f t="shared" si="5"/>
        <v>http://a030-goat.nyc.gov/goat/bl.aspx?boro=1&amp;block_num=51&amp;lot_num=7</v>
      </c>
      <c r="P60" s="8" t="str">
        <f t="shared" ca="1" si="6"/>
        <v>bbl.retrieve("http://a030-goat.nyc.gov/goat/bl.aspx?boro=1&amp;block_num=51&amp;lot_num=7", "M-51-7_Goat-2017.html")</v>
      </c>
    </row>
    <row r="61" spans="1:16" x14ac:dyDescent="0.25">
      <c r="A61" s="8" t="s">
        <v>136</v>
      </c>
      <c r="B61" s="8" t="s">
        <v>8</v>
      </c>
      <c r="C61" s="5" t="str">
        <f t="shared" si="0"/>
        <v>1</v>
      </c>
      <c r="D61" s="8">
        <v>78</v>
      </c>
      <c r="E61" s="8">
        <v>4</v>
      </c>
      <c r="F61" s="8" t="s">
        <v>137</v>
      </c>
      <c r="G61" s="8" t="s">
        <v>138</v>
      </c>
      <c r="H61" s="8" t="s">
        <v>85</v>
      </c>
      <c r="I61" s="8" t="s">
        <v>28</v>
      </c>
      <c r="J61" s="7" t="str">
        <f t="shared" si="1"/>
        <v>http://a030-goat.nyc.gov/goat/bl.aspx?boro=1</v>
      </c>
      <c r="K61" s="8" t="str">
        <f t="shared" si="2"/>
        <v>&amp;block_num=78</v>
      </c>
      <c r="L61" s="8" t="str">
        <f t="shared" si="3"/>
        <v>&amp;lot_num=4</v>
      </c>
      <c r="M61" s="8" t="s">
        <v>626</v>
      </c>
      <c r="N61" s="8">
        <f t="shared" ca="1" si="4"/>
        <v>2017</v>
      </c>
      <c r="O61" s="8" t="str">
        <f t="shared" si="5"/>
        <v>http://a030-goat.nyc.gov/goat/bl.aspx?boro=1&amp;block_num=78&amp;lot_num=4</v>
      </c>
      <c r="P61" s="8" t="str">
        <f t="shared" ca="1" si="6"/>
        <v>bbl.retrieve("http://a030-goat.nyc.gov/goat/bl.aspx?boro=1&amp;block_num=78&amp;lot_num=4", "M-78-4_Goat-2017.html")</v>
      </c>
    </row>
    <row r="62" spans="1:16" x14ac:dyDescent="0.25">
      <c r="A62" s="8" t="s">
        <v>139</v>
      </c>
      <c r="B62" s="8" t="s">
        <v>8</v>
      </c>
      <c r="C62" s="5" t="str">
        <f t="shared" si="0"/>
        <v>1</v>
      </c>
      <c r="D62" s="8">
        <v>80</v>
      </c>
      <c r="E62" s="8">
        <v>1</v>
      </c>
      <c r="F62" s="8">
        <v>195</v>
      </c>
      <c r="G62" s="8" t="s">
        <v>118</v>
      </c>
      <c r="H62" s="8" t="s">
        <v>140</v>
      </c>
      <c r="I62" s="8" t="s">
        <v>28</v>
      </c>
      <c r="J62" s="7" t="str">
        <f t="shared" si="1"/>
        <v>http://a030-goat.nyc.gov/goat/bl.aspx?boro=1</v>
      </c>
      <c r="K62" s="8" t="str">
        <f t="shared" si="2"/>
        <v>&amp;block_num=80</v>
      </c>
      <c r="L62" s="8" t="str">
        <f t="shared" si="3"/>
        <v>&amp;lot_num=1</v>
      </c>
      <c r="M62" s="8" t="s">
        <v>626</v>
      </c>
      <c r="N62" s="8">
        <f t="shared" ca="1" si="4"/>
        <v>2017</v>
      </c>
      <c r="O62" s="8" t="str">
        <f t="shared" si="5"/>
        <v>http://a030-goat.nyc.gov/goat/bl.aspx?boro=1&amp;block_num=80&amp;lot_num=1</v>
      </c>
      <c r="P62" s="8" t="str">
        <f t="shared" ca="1" si="6"/>
        <v>bbl.retrieve("http://a030-goat.nyc.gov/goat/bl.aspx?boro=1&amp;block_num=80&amp;lot_num=1", "M-80-1_Goat-2017.html")</v>
      </c>
    </row>
    <row r="63" spans="1:16" x14ac:dyDescent="0.25">
      <c r="A63" s="8" t="s">
        <v>141</v>
      </c>
      <c r="B63" s="8" t="s">
        <v>8</v>
      </c>
      <c r="C63" s="5" t="str">
        <f t="shared" si="0"/>
        <v>1</v>
      </c>
      <c r="D63" s="8">
        <v>89</v>
      </c>
      <c r="E63" s="8">
        <v>12</v>
      </c>
      <c r="F63" s="8" t="s">
        <v>142</v>
      </c>
      <c r="G63" s="8" t="s">
        <v>118</v>
      </c>
      <c r="H63" s="8" t="s">
        <v>143</v>
      </c>
      <c r="I63" s="8" t="s">
        <v>28</v>
      </c>
      <c r="J63" s="7" t="str">
        <f t="shared" si="1"/>
        <v>http://a030-goat.nyc.gov/goat/bl.aspx?boro=1</v>
      </c>
      <c r="K63" s="8" t="str">
        <f t="shared" si="2"/>
        <v>&amp;block_num=89</v>
      </c>
      <c r="L63" s="8" t="str">
        <f t="shared" si="3"/>
        <v>&amp;lot_num=12</v>
      </c>
      <c r="M63" s="8" t="s">
        <v>626</v>
      </c>
      <c r="N63" s="8">
        <f t="shared" ca="1" si="4"/>
        <v>2017</v>
      </c>
      <c r="O63" s="8" t="str">
        <f t="shared" si="5"/>
        <v>http://a030-goat.nyc.gov/goat/bl.aspx?boro=1&amp;block_num=89&amp;lot_num=12</v>
      </c>
      <c r="P63" s="8" t="str">
        <f t="shared" ca="1" si="6"/>
        <v>bbl.retrieve("http://a030-goat.nyc.gov/goat/bl.aspx?boro=1&amp;block_num=89&amp;lot_num=12", "M-89-12_Goat-2017.html")</v>
      </c>
    </row>
    <row r="64" spans="1:16" x14ac:dyDescent="0.25">
      <c r="A64" s="8" t="s">
        <v>144</v>
      </c>
      <c r="B64" s="8" t="s">
        <v>8</v>
      </c>
      <c r="C64" s="5" t="str">
        <f t="shared" si="0"/>
        <v>1</v>
      </c>
      <c r="D64" s="8">
        <v>124</v>
      </c>
      <c r="E64" s="8">
        <v>4</v>
      </c>
      <c r="F64" s="8">
        <v>11</v>
      </c>
      <c r="G64" s="8" t="s">
        <v>145</v>
      </c>
      <c r="H64" s="8" t="s">
        <v>146</v>
      </c>
      <c r="I64" s="8" t="s">
        <v>28</v>
      </c>
      <c r="J64" s="7" t="str">
        <f t="shared" si="1"/>
        <v>http://a030-goat.nyc.gov/goat/bl.aspx?boro=1</v>
      </c>
      <c r="K64" s="8" t="str">
        <f t="shared" si="2"/>
        <v>&amp;block_num=124</v>
      </c>
      <c r="L64" s="8" t="str">
        <f t="shared" si="3"/>
        <v>&amp;lot_num=4</v>
      </c>
      <c r="M64" s="8" t="s">
        <v>626</v>
      </c>
      <c r="N64" s="8">
        <f t="shared" ca="1" si="4"/>
        <v>2017</v>
      </c>
      <c r="O64" s="8" t="str">
        <f t="shared" si="5"/>
        <v>http://a030-goat.nyc.gov/goat/bl.aspx?boro=1&amp;block_num=124&amp;lot_num=4</v>
      </c>
      <c r="P64" s="8" t="str">
        <f t="shared" ca="1" si="6"/>
        <v>bbl.retrieve("http://a030-goat.nyc.gov/goat/bl.aspx?boro=1&amp;block_num=124&amp;lot_num=4", "M-124-4_Goat-2017.html")</v>
      </c>
    </row>
    <row r="65" spans="1:16" x14ac:dyDescent="0.25">
      <c r="A65" s="8" t="s">
        <v>147</v>
      </c>
      <c r="B65" s="8" t="s">
        <v>8</v>
      </c>
      <c r="C65" s="5" t="str">
        <f t="shared" si="0"/>
        <v>1</v>
      </c>
      <c r="D65" s="8">
        <v>125</v>
      </c>
      <c r="E65" s="8">
        <v>20</v>
      </c>
      <c r="F65" s="8" t="s">
        <v>148</v>
      </c>
      <c r="G65" s="8" t="s">
        <v>149</v>
      </c>
      <c r="H65" s="8" t="s">
        <v>42</v>
      </c>
      <c r="I65" s="8" t="s">
        <v>28</v>
      </c>
      <c r="J65" s="7" t="str">
        <f t="shared" si="1"/>
        <v>http://a030-goat.nyc.gov/goat/bl.aspx?boro=1</v>
      </c>
      <c r="K65" s="8" t="str">
        <f t="shared" si="2"/>
        <v>&amp;block_num=125</v>
      </c>
      <c r="L65" s="8" t="str">
        <f t="shared" si="3"/>
        <v>&amp;lot_num=20</v>
      </c>
      <c r="M65" s="8" t="s">
        <v>626</v>
      </c>
      <c r="N65" s="8">
        <f t="shared" ca="1" si="4"/>
        <v>2017</v>
      </c>
      <c r="O65" s="8" t="str">
        <f t="shared" si="5"/>
        <v>http://a030-goat.nyc.gov/goat/bl.aspx?boro=1&amp;block_num=125&amp;lot_num=20</v>
      </c>
      <c r="P65" s="8" t="str">
        <f t="shared" ca="1" si="6"/>
        <v>bbl.retrieve("http://a030-goat.nyc.gov/goat/bl.aspx?boro=1&amp;block_num=125&amp;lot_num=20", "M-125-20_Goat-2017.html")</v>
      </c>
    </row>
    <row r="66" spans="1:16" x14ac:dyDescent="0.25">
      <c r="A66" s="8" t="s">
        <v>150</v>
      </c>
      <c r="B66" s="8" t="s">
        <v>8</v>
      </c>
      <c r="C66" s="5" t="str">
        <f t="shared" si="0"/>
        <v>1</v>
      </c>
      <c r="D66" s="8">
        <v>144</v>
      </c>
      <c r="E66" s="8">
        <v>40</v>
      </c>
      <c r="F66" s="8" t="s">
        <v>151</v>
      </c>
      <c r="G66" s="8" t="s">
        <v>152</v>
      </c>
      <c r="H66" s="8" t="s">
        <v>146</v>
      </c>
      <c r="I66" s="8" t="s">
        <v>28</v>
      </c>
      <c r="J66" s="7" t="str">
        <f t="shared" si="1"/>
        <v>http://a030-goat.nyc.gov/goat/bl.aspx?boro=1</v>
      </c>
      <c r="K66" s="8" t="str">
        <f t="shared" si="2"/>
        <v>&amp;block_num=144</v>
      </c>
      <c r="L66" s="8" t="str">
        <f t="shared" si="3"/>
        <v>&amp;lot_num=40</v>
      </c>
      <c r="M66" s="8" t="s">
        <v>626</v>
      </c>
      <c r="N66" s="8">
        <f t="shared" ca="1" si="4"/>
        <v>2017</v>
      </c>
      <c r="O66" s="8" t="str">
        <f t="shared" si="5"/>
        <v>http://a030-goat.nyc.gov/goat/bl.aspx?boro=1&amp;block_num=144&amp;lot_num=40</v>
      </c>
      <c r="P66" s="8" t="str">
        <f t="shared" ca="1" si="6"/>
        <v>bbl.retrieve("http://a030-goat.nyc.gov/goat/bl.aspx?boro=1&amp;block_num=144&amp;lot_num=40", "M-144-40_Goat-2017.html")</v>
      </c>
    </row>
    <row r="67" spans="1:16" x14ac:dyDescent="0.25">
      <c r="A67" s="8" t="s">
        <v>153</v>
      </c>
      <c r="B67" s="8" t="s">
        <v>8</v>
      </c>
      <c r="C67" s="5" t="str">
        <f t="shared" si="0"/>
        <v>1</v>
      </c>
      <c r="D67" s="8">
        <v>190</v>
      </c>
      <c r="E67" s="8">
        <v>1424</v>
      </c>
      <c r="F67" s="8">
        <v>25</v>
      </c>
      <c r="G67" s="8" t="s">
        <v>154</v>
      </c>
      <c r="H67" s="8" t="s">
        <v>155</v>
      </c>
      <c r="I67" s="8" t="s">
        <v>28</v>
      </c>
      <c r="J67" s="7" t="str">
        <f t="shared" si="1"/>
        <v>http://a030-goat.nyc.gov/goat/bl.aspx?boro=1</v>
      </c>
      <c r="K67" s="8" t="str">
        <f t="shared" si="2"/>
        <v>&amp;block_num=190</v>
      </c>
      <c r="L67" s="8" t="str">
        <f t="shared" si="3"/>
        <v>&amp;lot_num=1424</v>
      </c>
      <c r="M67" s="8" t="s">
        <v>626</v>
      </c>
      <c r="N67" s="8">
        <f t="shared" ca="1" si="4"/>
        <v>2017</v>
      </c>
      <c r="O67" s="8" t="str">
        <f t="shared" si="5"/>
        <v>http://a030-goat.nyc.gov/goat/bl.aspx?boro=1&amp;block_num=190&amp;lot_num=1424</v>
      </c>
      <c r="P67" s="8" t="str">
        <f t="shared" ca="1" si="6"/>
        <v>bbl.retrieve("http://a030-goat.nyc.gov/goat/bl.aspx?boro=1&amp;block_num=190&amp;lot_num=1424", "M-190-1424_Goat-2017.html")</v>
      </c>
    </row>
    <row r="68" spans="1:16" x14ac:dyDescent="0.25">
      <c r="A68" s="8" t="s">
        <v>156</v>
      </c>
      <c r="B68" s="8" t="s">
        <v>8</v>
      </c>
      <c r="C68" s="5" t="str">
        <f t="shared" si="0"/>
        <v>1</v>
      </c>
      <c r="D68" s="8">
        <v>212</v>
      </c>
      <c r="E68" s="8">
        <v>1301</v>
      </c>
      <c r="F68" s="8">
        <v>50</v>
      </c>
      <c r="G68" s="8" t="s">
        <v>157</v>
      </c>
      <c r="H68" s="8" t="s">
        <v>85</v>
      </c>
      <c r="I68" s="8" t="s">
        <v>28</v>
      </c>
      <c r="J68" s="7" t="str">
        <f t="shared" si="1"/>
        <v>http://a030-goat.nyc.gov/goat/bl.aspx?boro=1</v>
      </c>
      <c r="K68" s="8" t="str">
        <f t="shared" si="2"/>
        <v>&amp;block_num=212</v>
      </c>
      <c r="L68" s="8" t="str">
        <f t="shared" si="3"/>
        <v>&amp;lot_num=1301</v>
      </c>
      <c r="M68" s="8" t="s">
        <v>626</v>
      </c>
      <c r="N68" s="8">
        <f t="shared" ca="1" si="4"/>
        <v>2017</v>
      </c>
      <c r="O68" s="8" t="str">
        <f t="shared" si="5"/>
        <v>http://a030-goat.nyc.gov/goat/bl.aspx?boro=1&amp;block_num=212&amp;lot_num=1301</v>
      </c>
      <c r="P68" s="8" t="str">
        <f t="shared" ca="1" si="6"/>
        <v>bbl.retrieve("http://a030-goat.nyc.gov/goat/bl.aspx?boro=1&amp;block_num=212&amp;lot_num=1301", "M-212-1301_Goat-2017.html")</v>
      </c>
    </row>
    <row r="69" spans="1:16" x14ac:dyDescent="0.25">
      <c r="A69" s="8" t="s">
        <v>158</v>
      </c>
      <c r="B69" s="8" t="s">
        <v>8</v>
      </c>
      <c r="C69" s="5" t="str">
        <f t="shared" si="0"/>
        <v>1</v>
      </c>
      <c r="D69" s="8">
        <v>217</v>
      </c>
      <c r="E69" s="8">
        <v>1401</v>
      </c>
      <c r="F69" s="8">
        <v>401</v>
      </c>
      <c r="G69" s="8" t="s">
        <v>30</v>
      </c>
      <c r="H69" s="8" t="s">
        <v>82</v>
      </c>
      <c r="I69" s="8" t="s">
        <v>28</v>
      </c>
      <c r="J69" s="7" t="str">
        <f t="shared" si="1"/>
        <v>http://a030-goat.nyc.gov/goat/bl.aspx?boro=1</v>
      </c>
      <c r="K69" s="8" t="str">
        <f t="shared" si="2"/>
        <v>&amp;block_num=217</v>
      </c>
      <c r="L69" s="8" t="str">
        <f t="shared" si="3"/>
        <v>&amp;lot_num=1401</v>
      </c>
      <c r="M69" s="8" t="s">
        <v>626</v>
      </c>
      <c r="N69" s="8">
        <f t="shared" ca="1" si="4"/>
        <v>2017</v>
      </c>
      <c r="O69" s="8" t="str">
        <f t="shared" si="5"/>
        <v>http://a030-goat.nyc.gov/goat/bl.aspx?boro=1&amp;block_num=217&amp;lot_num=1401</v>
      </c>
      <c r="P69" s="8" t="str">
        <f t="shared" ca="1" si="6"/>
        <v>bbl.retrieve("http://a030-goat.nyc.gov/goat/bl.aspx?boro=1&amp;block_num=217&amp;lot_num=1401", "M-217-1401_Goat-2017.html")</v>
      </c>
    </row>
    <row r="70" spans="1:16" x14ac:dyDescent="0.25">
      <c r="A70" s="8" t="s">
        <v>159</v>
      </c>
      <c r="B70" s="8" t="s">
        <v>8</v>
      </c>
      <c r="C70" s="5" t="str">
        <f t="shared" ref="C70:C133" si="7">IF(B70="M","1",IF(B70="K","3",IF(B70="X","2",IF(B70="Q","4","5"))))</f>
        <v>1</v>
      </c>
      <c r="D70" s="8">
        <v>218</v>
      </c>
      <c r="E70" s="8">
        <v>1101</v>
      </c>
      <c r="F70" s="8">
        <v>92</v>
      </c>
      <c r="G70" s="8" t="s">
        <v>160</v>
      </c>
      <c r="H70" s="8" t="s">
        <v>85</v>
      </c>
      <c r="I70" s="8" t="s">
        <v>28</v>
      </c>
      <c r="J70" s="7" t="str">
        <f t="shared" ref="J70:J133" si="8">"http://a030-goat.nyc.gov/goat/bl.aspx?boro="&amp;C70</f>
        <v>http://a030-goat.nyc.gov/goat/bl.aspx?boro=1</v>
      </c>
      <c r="K70" s="8" t="str">
        <f t="shared" ref="K70:K133" si="9">"&amp;block_num="&amp;D70</f>
        <v>&amp;block_num=218</v>
      </c>
      <c r="L70" s="8" t="str">
        <f t="shared" ref="L70:L133" si="10">"&amp;lot_num="&amp;E70</f>
        <v>&amp;lot_num=1101</v>
      </c>
      <c r="M70" s="8" t="s">
        <v>626</v>
      </c>
      <c r="N70" s="8">
        <f t="shared" ref="N70:N133" ca="1" si="11">YEAR(TODAY())</f>
        <v>2017</v>
      </c>
      <c r="O70" s="8" t="str">
        <f t="shared" ref="O70:O133" si="12">J70&amp;K70&amp;L70</f>
        <v>http://a030-goat.nyc.gov/goat/bl.aspx?boro=1&amp;block_num=218&amp;lot_num=1101</v>
      </c>
      <c r="P70" s="8" t="str">
        <f t="shared" ref="P70:P133" ca="1" si="13">"bbl.retrieve("&amp;M70&amp;O70&amp;M70&amp;", "&amp;M70&amp;A70&amp;"_Goat-"&amp;N70&amp;".html"&amp;M70&amp;")"</f>
        <v>bbl.retrieve("http://a030-goat.nyc.gov/goat/bl.aspx?boro=1&amp;block_num=218&amp;lot_num=1101", "M-218-1101_Goat-2017.html")</v>
      </c>
    </row>
    <row r="71" spans="1:16" x14ac:dyDescent="0.25">
      <c r="A71" s="8" t="s">
        <v>161</v>
      </c>
      <c r="B71" s="8" t="s">
        <v>8</v>
      </c>
      <c r="C71" s="5" t="str">
        <f t="shared" si="7"/>
        <v>1</v>
      </c>
      <c r="D71" s="8">
        <v>218</v>
      </c>
      <c r="E71" s="8">
        <v>1102</v>
      </c>
      <c r="F71" s="8">
        <v>92</v>
      </c>
      <c r="G71" s="8" t="s">
        <v>160</v>
      </c>
      <c r="H71" s="8" t="s">
        <v>85</v>
      </c>
      <c r="I71" s="8" t="s">
        <v>28</v>
      </c>
      <c r="J71" s="7" t="str">
        <f t="shared" si="8"/>
        <v>http://a030-goat.nyc.gov/goat/bl.aspx?boro=1</v>
      </c>
      <c r="K71" s="8" t="str">
        <f t="shared" si="9"/>
        <v>&amp;block_num=218</v>
      </c>
      <c r="L71" s="8" t="str">
        <f t="shared" si="10"/>
        <v>&amp;lot_num=1102</v>
      </c>
      <c r="M71" s="8" t="s">
        <v>626</v>
      </c>
      <c r="N71" s="8">
        <f t="shared" ca="1" si="11"/>
        <v>2017</v>
      </c>
      <c r="O71" s="8" t="str">
        <f t="shared" si="12"/>
        <v>http://a030-goat.nyc.gov/goat/bl.aspx?boro=1&amp;block_num=218&amp;lot_num=1102</v>
      </c>
      <c r="P71" s="8" t="str">
        <f t="shared" ca="1" si="13"/>
        <v>bbl.retrieve("http://a030-goat.nyc.gov/goat/bl.aspx?boro=1&amp;block_num=218&amp;lot_num=1102", "M-218-1102_Goat-2017.html")</v>
      </c>
    </row>
    <row r="72" spans="1:16" x14ac:dyDescent="0.25">
      <c r="A72" s="8" t="s">
        <v>162</v>
      </c>
      <c r="B72" s="8" t="s">
        <v>8</v>
      </c>
      <c r="C72" s="5" t="str">
        <f t="shared" si="7"/>
        <v>1</v>
      </c>
      <c r="D72" s="8">
        <v>221</v>
      </c>
      <c r="E72" s="8">
        <v>30</v>
      </c>
      <c r="F72" s="8">
        <v>200</v>
      </c>
      <c r="G72" s="8" t="s">
        <v>152</v>
      </c>
      <c r="H72" s="8" t="s">
        <v>163</v>
      </c>
      <c r="I72" s="8" t="s">
        <v>28</v>
      </c>
      <c r="J72" s="7" t="str">
        <f t="shared" si="8"/>
        <v>http://a030-goat.nyc.gov/goat/bl.aspx?boro=1</v>
      </c>
      <c r="K72" s="8" t="str">
        <f t="shared" si="9"/>
        <v>&amp;block_num=221</v>
      </c>
      <c r="L72" s="8" t="str">
        <f t="shared" si="10"/>
        <v>&amp;lot_num=30</v>
      </c>
      <c r="M72" s="8" t="s">
        <v>626</v>
      </c>
      <c r="N72" s="8">
        <f t="shared" ca="1" si="11"/>
        <v>2017</v>
      </c>
      <c r="O72" s="8" t="str">
        <f t="shared" si="12"/>
        <v>http://a030-goat.nyc.gov/goat/bl.aspx?boro=1&amp;block_num=221&amp;lot_num=30</v>
      </c>
      <c r="P72" s="8" t="str">
        <f t="shared" ca="1" si="13"/>
        <v>bbl.retrieve("http://a030-goat.nyc.gov/goat/bl.aspx?boro=1&amp;block_num=221&amp;lot_num=30", "M-221-30_Goat-2017.html")</v>
      </c>
    </row>
    <row r="73" spans="1:16" x14ac:dyDescent="0.25">
      <c r="A73" s="8" t="s">
        <v>164</v>
      </c>
      <c r="B73" s="8" t="s">
        <v>8</v>
      </c>
      <c r="C73" s="5" t="str">
        <f t="shared" si="7"/>
        <v>1</v>
      </c>
      <c r="D73" s="8">
        <v>221</v>
      </c>
      <c r="E73" s="8">
        <v>35</v>
      </c>
      <c r="F73" s="9">
        <v>42720</v>
      </c>
      <c r="G73" s="8" t="s">
        <v>165</v>
      </c>
      <c r="H73" s="8" t="s">
        <v>163</v>
      </c>
      <c r="I73" s="8" t="s">
        <v>28</v>
      </c>
      <c r="J73" s="7" t="str">
        <f t="shared" si="8"/>
        <v>http://a030-goat.nyc.gov/goat/bl.aspx?boro=1</v>
      </c>
      <c r="K73" s="8" t="str">
        <f t="shared" si="9"/>
        <v>&amp;block_num=221</v>
      </c>
      <c r="L73" s="8" t="str">
        <f t="shared" si="10"/>
        <v>&amp;lot_num=35</v>
      </c>
      <c r="M73" s="8" t="s">
        <v>626</v>
      </c>
      <c r="N73" s="8">
        <f t="shared" ca="1" si="11"/>
        <v>2017</v>
      </c>
      <c r="O73" s="8" t="str">
        <f t="shared" si="12"/>
        <v>http://a030-goat.nyc.gov/goat/bl.aspx?boro=1&amp;block_num=221&amp;lot_num=35</v>
      </c>
      <c r="P73" s="8" t="str">
        <f t="shared" ca="1" si="13"/>
        <v>bbl.retrieve("http://a030-goat.nyc.gov/goat/bl.aspx?boro=1&amp;block_num=221&amp;lot_num=35", "M-221-35_Goat-2017.html")</v>
      </c>
    </row>
    <row r="74" spans="1:16" x14ac:dyDescent="0.25">
      <c r="A74" s="8" t="s">
        <v>166</v>
      </c>
      <c r="B74" s="8" t="s">
        <v>8</v>
      </c>
      <c r="C74" s="5" t="str">
        <f t="shared" si="7"/>
        <v>1</v>
      </c>
      <c r="D74" s="8">
        <v>225</v>
      </c>
      <c r="E74" s="8">
        <v>8</v>
      </c>
      <c r="F74" s="8" t="s">
        <v>167</v>
      </c>
      <c r="G74" s="8" t="s">
        <v>168</v>
      </c>
      <c r="H74" s="8" t="s">
        <v>163</v>
      </c>
      <c r="I74" s="8" t="s">
        <v>28</v>
      </c>
      <c r="J74" s="7" t="str">
        <f t="shared" si="8"/>
        <v>http://a030-goat.nyc.gov/goat/bl.aspx?boro=1</v>
      </c>
      <c r="K74" s="8" t="str">
        <f t="shared" si="9"/>
        <v>&amp;block_num=225</v>
      </c>
      <c r="L74" s="8" t="str">
        <f t="shared" si="10"/>
        <v>&amp;lot_num=8</v>
      </c>
      <c r="M74" s="8" t="s">
        <v>626</v>
      </c>
      <c r="N74" s="8">
        <f t="shared" ca="1" si="11"/>
        <v>2017</v>
      </c>
      <c r="O74" s="8" t="str">
        <f t="shared" si="12"/>
        <v>http://a030-goat.nyc.gov/goat/bl.aspx?boro=1&amp;block_num=225&amp;lot_num=8</v>
      </c>
      <c r="P74" s="8" t="str">
        <f t="shared" ca="1" si="13"/>
        <v>bbl.retrieve("http://a030-goat.nyc.gov/goat/bl.aspx?boro=1&amp;block_num=225&amp;lot_num=8", "M-225-8_Goat-2017.html")</v>
      </c>
    </row>
    <row r="75" spans="1:16" x14ac:dyDescent="0.25">
      <c r="A75" s="8" t="s">
        <v>169</v>
      </c>
      <c r="B75" s="8" t="s">
        <v>8</v>
      </c>
      <c r="C75" s="5" t="str">
        <f t="shared" si="7"/>
        <v>1</v>
      </c>
      <c r="D75" s="8">
        <v>226</v>
      </c>
      <c r="E75" s="8">
        <v>1</v>
      </c>
      <c r="F75" s="8" t="s">
        <v>170</v>
      </c>
      <c r="G75" s="8" t="s">
        <v>171</v>
      </c>
      <c r="H75" s="8" t="s">
        <v>135</v>
      </c>
      <c r="I75" s="8" t="s">
        <v>28</v>
      </c>
      <c r="J75" s="7" t="str">
        <f t="shared" si="8"/>
        <v>http://a030-goat.nyc.gov/goat/bl.aspx?boro=1</v>
      </c>
      <c r="K75" s="8" t="str">
        <f t="shared" si="9"/>
        <v>&amp;block_num=226</v>
      </c>
      <c r="L75" s="8" t="str">
        <f t="shared" si="10"/>
        <v>&amp;lot_num=1</v>
      </c>
      <c r="M75" s="8" t="s">
        <v>626</v>
      </c>
      <c r="N75" s="8">
        <f t="shared" ca="1" si="11"/>
        <v>2017</v>
      </c>
      <c r="O75" s="8" t="str">
        <f t="shared" si="12"/>
        <v>http://a030-goat.nyc.gov/goat/bl.aspx?boro=1&amp;block_num=226&amp;lot_num=1</v>
      </c>
      <c r="P75" s="8" t="str">
        <f t="shared" ca="1" si="13"/>
        <v>bbl.retrieve("http://a030-goat.nyc.gov/goat/bl.aspx?boro=1&amp;block_num=226&amp;lot_num=1", "M-226-1_Goat-2017.html")</v>
      </c>
    </row>
    <row r="76" spans="1:16" x14ac:dyDescent="0.25">
      <c r="A76" s="8" t="s">
        <v>172</v>
      </c>
      <c r="B76" s="8" t="s">
        <v>8</v>
      </c>
      <c r="C76" s="5" t="str">
        <f t="shared" si="7"/>
        <v>1</v>
      </c>
      <c r="D76" s="8">
        <v>226</v>
      </c>
      <c r="E76" s="8">
        <v>21</v>
      </c>
      <c r="F76" s="8"/>
      <c r="G76" s="8" t="s">
        <v>171</v>
      </c>
      <c r="H76" s="8" t="s">
        <v>135</v>
      </c>
      <c r="I76" s="8" t="s">
        <v>28</v>
      </c>
      <c r="J76" s="7" t="str">
        <f t="shared" si="8"/>
        <v>http://a030-goat.nyc.gov/goat/bl.aspx?boro=1</v>
      </c>
      <c r="K76" s="8" t="str">
        <f t="shared" si="9"/>
        <v>&amp;block_num=226</v>
      </c>
      <c r="L76" s="8" t="str">
        <f t="shared" si="10"/>
        <v>&amp;lot_num=21</v>
      </c>
      <c r="M76" s="8" t="s">
        <v>626</v>
      </c>
      <c r="N76" s="8">
        <f t="shared" ca="1" si="11"/>
        <v>2017</v>
      </c>
      <c r="O76" s="8" t="str">
        <f t="shared" si="12"/>
        <v>http://a030-goat.nyc.gov/goat/bl.aspx?boro=1&amp;block_num=226&amp;lot_num=21</v>
      </c>
      <c r="P76" s="8" t="str">
        <f t="shared" ca="1" si="13"/>
        <v>bbl.retrieve("http://a030-goat.nyc.gov/goat/bl.aspx?boro=1&amp;block_num=226&amp;lot_num=21", "M-226-21_Goat-2017.html")</v>
      </c>
    </row>
    <row r="77" spans="1:16" x14ac:dyDescent="0.25">
      <c r="A77" s="8" t="s">
        <v>173</v>
      </c>
      <c r="B77" s="8" t="s">
        <v>8</v>
      </c>
      <c r="C77" s="5" t="str">
        <f t="shared" si="7"/>
        <v>1</v>
      </c>
      <c r="D77" s="8">
        <v>227</v>
      </c>
      <c r="E77" s="8">
        <v>63</v>
      </c>
      <c r="F77" s="8" t="s">
        <v>174</v>
      </c>
      <c r="G77" s="8" t="s">
        <v>171</v>
      </c>
      <c r="H77" s="8" t="s">
        <v>135</v>
      </c>
      <c r="I77" s="8" t="s">
        <v>28</v>
      </c>
      <c r="J77" s="7" t="str">
        <f t="shared" si="8"/>
        <v>http://a030-goat.nyc.gov/goat/bl.aspx?boro=1</v>
      </c>
      <c r="K77" s="8" t="str">
        <f t="shared" si="9"/>
        <v>&amp;block_num=227</v>
      </c>
      <c r="L77" s="8" t="str">
        <f t="shared" si="10"/>
        <v>&amp;lot_num=63</v>
      </c>
      <c r="M77" s="8" t="s">
        <v>626</v>
      </c>
      <c r="N77" s="8">
        <f t="shared" ca="1" si="11"/>
        <v>2017</v>
      </c>
      <c r="O77" s="8" t="str">
        <f t="shared" si="12"/>
        <v>http://a030-goat.nyc.gov/goat/bl.aspx?boro=1&amp;block_num=227&amp;lot_num=63</v>
      </c>
      <c r="P77" s="8" t="str">
        <f t="shared" ca="1" si="13"/>
        <v>bbl.retrieve("http://a030-goat.nyc.gov/goat/bl.aspx?boro=1&amp;block_num=227&amp;lot_num=63", "M-227-63_Goat-2017.html")</v>
      </c>
    </row>
    <row r="78" spans="1:16" x14ac:dyDescent="0.25">
      <c r="A78" s="8" t="s">
        <v>175</v>
      </c>
      <c r="B78" s="8" t="s">
        <v>8</v>
      </c>
      <c r="C78" s="5" t="str">
        <f t="shared" si="7"/>
        <v>1</v>
      </c>
      <c r="D78" s="8">
        <v>227</v>
      </c>
      <c r="E78" s="8">
        <v>69</v>
      </c>
      <c r="F78" s="8">
        <v>74</v>
      </c>
      <c r="G78" s="8" t="s">
        <v>157</v>
      </c>
      <c r="H78" s="8" t="s">
        <v>135</v>
      </c>
      <c r="I78" s="8" t="s">
        <v>28</v>
      </c>
      <c r="J78" s="7" t="str">
        <f t="shared" si="8"/>
        <v>http://a030-goat.nyc.gov/goat/bl.aspx?boro=1</v>
      </c>
      <c r="K78" s="8" t="str">
        <f t="shared" si="9"/>
        <v>&amp;block_num=227</v>
      </c>
      <c r="L78" s="8" t="str">
        <f t="shared" si="10"/>
        <v>&amp;lot_num=69</v>
      </c>
      <c r="M78" s="8" t="s">
        <v>626</v>
      </c>
      <c r="N78" s="8">
        <f t="shared" ca="1" si="11"/>
        <v>2017</v>
      </c>
      <c r="O78" s="8" t="str">
        <f t="shared" si="12"/>
        <v>http://a030-goat.nyc.gov/goat/bl.aspx?boro=1&amp;block_num=227&amp;lot_num=69</v>
      </c>
      <c r="P78" s="8" t="str">
        <f t="shared" ca="1" si="13"/>
        <v>bbl.retrieve("http://a030-goat.nyc.gov/goat/bl.aspx?boro=1&amp;block_num=227&amp;lot_num=69", "M-227-69_Goat-2017.html")</v>
      </c>
    </row>
    <row r="79" spans="1:16" x14ac:dyDescent="0.25">
      <c r="A79" s="8" t="s">
        <v>176</v>
      </c>
      <c r="B79" s="8" t="s">
        <v>8</v>
      </c>
      <c r="C79" s="5" t="str">
        <f t="shared" si="7"/>
        <v>1</v>
      </c>
      <c r="D79" s="8">
        <v>227</v>
      </c>
      <c r="E79" s="8">
        <v>70</v>
      </c>
      <c r="F79" s="8" t="s">
        <v>177</v>
      </c>
      <c r="G79" s="8" t="s">
        <v>157</v>
      </c>
      <c r="H79" s="8" t="s">
        <v>135</v>
      </c>
      <c r="I79" s="8" t="s">
        <v>28</v>
      </c>
      <c r="J79" s="7" t="str">
        <f t="shared" si="8"/>
        <v>http://a030-goat.nyc.gov/goat/bl.aspx?boro=1</v>
      </c>
      <c r="K79" s="8" t="str">
        <f t="shared" si="9"/>
        <v>&amp;block_num=227</v>
      </c>
      <c r="L79" s="8" t="str">
        <f t="shared" si="10"/>
        <v>&amp;lot_num=70</v>
      </c>
      <c r="M79" s="8" t="s">
        <v>626</v>
      </c>
      <c r="N79" s="8">
        <f t="shared" ca="1" si="11"/>
        <v>2017</v>
      </c>
      <c r="O79" s="8" t="str">
        <f t="shared" si="12"/>
        <v>http://a030-goat.nyc.gov/goat/bl.aspx?boro=1&amp;block_num=227&amp;lot_num=70</v>
      </c>
      <c r="P79" s="8" t="str">
        <f t="shared" ca="1" si="13"/>
        <v>bbl.retrieve("http://a030-goat.nyc.gov/goat/bl.aspx?boro=1&amp;block_num=227&amp;lot_num=70", "M-227-70_Goat-2017.html")</v>
      </c>
    </row>
    <row r="80" spans="1:16" x14ac:dyDescent="0.25">
      <c r="A80" s="8" t="s">
        <v>178</v>
      </c>
      <c r="B80" s="8" t="s">
        <v>8</v>
      </c>
      <c r="C80" s="5" t="str">
        <f t="shared" si="7"/>
        <v>1</v>
      </c>
      <c r="D80" s="8">
        <v>227</v>
      </c>
      <c r="E80" s="8">
        <v>76</v>
      </c>
      <c r="F80" s="8">
        <v>11</v>
      </c>
      <c r="G80" s="8" t="s">
        <v>179</v>
      </c>
      <c r="H80" s="8" t="s">
        <v>135</v>
      </c>
      <c r="I80" s="8" t="s">
        <v>28</v>
      </c>
      <c r="J80" s="7" t="str">
        <f t="shared" si="8"/>
        <v>http://a030-goat.nyc.gov/goat/bl.aspx?boro=1</v>
      </c>
      <c r="K80" s="8" t="str">
        <f t="shared" si="9"/>
        <v>&amp;block_num=227</v>
      </c>
      <c r="L80" s="8" t="str">
        <f t="shared" si="10"/>
        <v>&amp;lot_num=76</v>
      </c>
      <c r="M80" s="8" t="s">
        <v>626</v>
      </c>
      <c r="N80" s="8">
        <f t="shared" ca="1" si="11"/>
        <v>2017</v>
      </c>
      <c r="O80" s="8" t="str">
        <f t="shared" si="12"/>
        <v>http://a030-goat.nyc.gov/goat/bl.aspx?boro=1&amp;block_num=227&amp;lot_num=76</v>
      </c>
      <c r="P80" s="8" t="str">
        <f t="shared" ca="1" si="13"/>
        <v>bbl.retrieve("http://a030-goat.nyc.gov/goat/bl.aspx?boro=1&amp;block_num=227&amp;lot_num=76", "M-227-76_Goat-2017.html")</v>
      </c>
    </row>
    <row r="81" spans="1:16" x14ac:dyDescent="0.25">
      <c r="A81" s="8" t="s">
        <v>180</v>
      </c>
      <c r="B81" s="8" t="s">
        <v>8</v>
      </c>
      <c r="C81" s="5" t="str">
        <f t="shared" si="7"/>
        <v>1</v>
      </c>
      <c r="D81" s="8">
        <v>227</v>
      </c>
      <c r="E81" s="8">
        <v>80</v>
      </c>
      <c r="F81" s="8">
        <v>87</v>
      </c>
      <c r="G81" s="8" t="s">
        <v>181</v>
      </c>
      <c r="H81" s="8" t="s">
        <v>135</v>
      </c>
      <c r="I81" s="8" t="s">
        <v>28</v>
      </c>
      <c r="J81" s="7" t="str">
        <f t="shared" si="8"/>
        <v>http://a030-goat.nyc.gov/goat/bl.aspx?boro=1</v>
      </c>
      <c r="K81" s="8" t="str">
        <f t="shared" si="9"/>
        <v>&amp;block_num=227</v>
      </c>
      <c r="L81" s="8" t="str">
        <f t="shared" si="10"/>
        <v>&amp;lot_num=80</v>
      </c>
      <c r="M81" s="8" t="s">
        <v>626</v>
      </c>
      <c r="N81" s="8">
        <f t="shared" ca="1" si="11"/>
        <v>2017</v>
      </c>
      <c r="O81" s="8" t="str">
        <f t="shared" si="12"/>
        <v>http://a030-goat.nyc.gov/goat/bl.aspx?boro=1&amp;block_num=227&amp;lot_num=80</v>
      </c>
      <c r="P81" s="8" t="str">
        <f t="shared" ca="1" si="13"/>
        <v>bbl.retrieve("http://a030-goat.nyc.gov/goat/bl.aspx?boro=1&amp;block_num=227&amp;lot_num=80", "M-227-80_Goat-2017.html")</v>
      </c>
    </row>
    <row r="82" spans="1:16" x14ac:dyDescent="0.25">
      <c r="A82" s="8" t="s">
        <v>182</v>
      </c>
      <c r="B82" s="8" t="s">
        <v>8</v>
      </c>
      <c r="C82" s="5" t="str">
        <f t="shared" si="7"/>
        <v>1</v>
      </c>
      <c r="D82" s="8">
        <v>233</v>
      </c>
      <c r="E82" s="8">
        <v>17</v>
      </c>
      <c r="F82" s="8">
        <v>151</v>
      </c>
      <c r="G82" s="8" t="s">
        <v>179</v>
      </c>
      <c r="H82" s="8" t="s">
        <v>183</v>
      </c>
      <c r="I82" s="8" t="s">
        <v>28</v>
      </c>
      <c r="J82" s="7" t="str">
        <f t="shared" si="8"/>
        <v>http://a030-goat.nyc.gov/goat/bl.aspx?boro=1</v>
      </c>
      <c r="K82" s="8" t="str">
        <f t="shared" si="9"/>
        <v>&amp;block_num=233</v>
      </c>
      <c r="L82" s="8" t="str">
        <f t="shared" si="10"/>
        <v>&amp;lot_num=17</v>
      </c>
      <c r="M82" s="8" t="s">
        <v>626</v>
      </c>
      <c r="N82" s="8">
        <f t="shared" ca="1" si="11"/>
        <v>2017</v>
      </c>
      <c r="O82" s="8" t="str">
        <f t="shared" si="12"/>
        <v>http://a030-goat.nyc.gov/goat/bl.aspx?boro=1&amp;block_num=233&amp;lot_num=17</v>
      </c>
      <c r="P82" s="8" t="str">
        <f t="shared" ca="1" si="13"/>
        <v>bbl.retrieve("http://a030-goat.nyc.gov/goat/bl.aspx?boro=1&amp;block_num=233&amp;lot_num=17", "M-233-17_Goat-2017.html")</v>
      </c>
    </row>
    <row r="83" spans="1:16" x14ac:dyDescent="0.25">
      <c r="A83" s="8" t="s">
        <v>184</v>
      </c>
      <c r="B83" s="8" t="s">
        <v>8</v>
      </c>
      <c r="C83" s="5" t="str">
        <f t="shared" si="7"/>
        <v>1</v>
      </c>
      <c r="D83" s="8">
        <v>471</v>
      </c>
      <c r="E83" s="8">
        <v>25</v>
      </c>
      <c r="F83" s="8" t="s">
        <v>185</v>
      </c>
      <c r="G83" s="8" t="s">
        <v>179</v>
      </c>
      <c r="H83" s="8" t="s">
        <v>186</v>
      </c>
      <c r="I83" s="8" t="s">
        <v>28</v>
      </c>
      <c r="J83" s="7" t="str">
        <f t="shared" si="8"/>
        <v>http://a030-goat.nyc.gov/goat/bl.aspx?boro=1</v>
      </c>
      <c r="K83" s="8" t="str">
        <f t="shared" si="9"/>
        <v>&amp;block_num=471</v>
      </c>
      <c r="L83" s="8" t="str">
        <f t="shared" si="10"/>
        <v>&amp;lot_num=25</v>
      </c>
      <c r="M83" s="8" t="s">
        <v>626</v>
      </c>
      <c r="N83" s="8">
        <f t="shared" ca="1" si="11"/>
        <v>2017</v>
      </c>
      <c r="O83" s="8" t="str">
        <f t="shared" si="12"/>
        <v>http://a030-goat.nyc.gov/goat/bl.aspx?boro=1&amp;block_num=471&amp;lot_num=25</v>
      </c>
      <c r="P83" s="8" t="str">
        <f t="shared" ca="1" si="13"/>
        <v>bbl.retrieve("http://a030-goat.nyc.gov/goat/bl.aspx?boro=1&amp;block_num=471&amp;lot_num=25", "M-471-25_Goat-2017.html")</v>
      </c>
    </row>
    <row r="84" spans="1:16" x14ac:dyDescent="0.25">
      <c r="A84" s="8" t="s">
        <v>187</v>
      </c>
      <c r="B84" s="8" t="s">
        <v>8</v>
      </c>
      <c r="C84" s="5" t="str">
        <f t="shared" si="7"/>
        <v>1</v>
      </c>
      <c r="D84" s="8">
        <v>473</v>
      </c>
      <c r="E84" s="8">
        <v>16</v>
      </c>
      <c r="F84" s="8">
        <v>433</v>
      </c>
      <c r="G84" s="8" t="s">
        <v>188</v>
      </c>
      <c r="H84" s="8" t="s">
        <v>189</v>
      </c>
      <c r="I84" s="8" t="s">
        <v>28</v>
      </c>
      <c r="J84" s="7" t="str">
        <f t="shared" si="8"/>
        <v>http://a030-goat.nyc.gov/goat/bl.aspx?boro=1</v>
      </c>
      <c r="K84" s="8" t="str">
        <f t="shared" si="9"/>
        <v>&amp;block_num=473</v>
      </c>
      <c r="L84" s="8" t="str">
        <f t="shared" si="10"/>
        <v>&amp;lot_num=16</v>
      </c>
      <c r="M84" s="8" t="s">
        <v>626</v>
      </c>
      <c r="N84" s="8">
        <f t="shared" ca="1" si="11"/>
        <v>2017</v>
      </c>
      <c r="O84" s="8" t="str">
        <f t="shared" si="12"/>
        <v>http://a030-goat.nyc.gov/goat/bl.aspx?boro=1&amp;block_num=473&amp;lot_num=16</v>
      </c>
      <c r="P84" s="8" t="str">
        <f t="shared" ca="1" si="13"/>
        <v>bbl.retrieve("http://a030-goat.nyc.gov/goat/bl.aspx?boro=1&amp;block_num=473&amp;lot_num=16", "M-473-16_Goat-2017.html")</v>
      </c>
    </row>
    <row r="85" spans="1:16" x14ac:dyDescent="0.25">
      <c r="A85" s="8" t="s">
        <v>190</v>
      </c>
      <c r="B85" s="8" t="s">
        <v>8</v>
      </c>
      <c r="C85" s="5" t="str">
        <f t="shared" si="7"/>
        <v>1</v>
      </c>
      <c r="D85" s="8">
        <v>476</v>
      </c>
      <c r="E85" s="8">
        <v>1</v>
      </c>
      <c r="F85" s="8" t="s">
        <v>191</v>
      </c>
      <c r="G85" s="8" t="s">
        <v>181</v>
      </c>
      <c r="H85" s="8" t="s">
        <v>135</v>
      </c>
      <c r="I85" s="8" t="s">
        <v>28</v>
      </c>
      <c r="J85" s="7" t="str">
        <f t="shared" si="8"/>
        <v>http://a030-goat.nyc.gov/goat/bl.aspx?boro=1</v>
      </c>
      <c r="K85" s="8" t="str">
        <f t="shared" si="9"/>
        <v>&amp;block_num=476</v>
      </c>
      <c r="L85" s="8" t="str">
        <f t="shared" si="10"/>
        <v>&amp;lot_num=1</v>
      </c>
      <c r="M85" s="8" t="s">
        <v>626</v>
      </c>
      <c r="N85" s="8">
        <f t="shared" ca="1" si="11"/>
        <v>2017</v>
      </c>
      <c r="O85" s="8" t="str">
        <f t="shared" si="12"/>
        <v>http://a030-goat.nyc.gov/goat/bl.aspx?boro=1&amp;block_num=476&amp;lot_num=1</v>
      </c>
      <c r="P85" s="8" t="str">
        <f t="shared" ca="1" si="13"/>
        <v>bbl.retrieve("http://a030-goat.nyc.gov/goat/bl.aspx?boro=1&amp;block_num=476&amp;lot_num=1", "M-476-1_Goat-2017.html")</v>
      </c>
    </row>
    <row r="86" spans="1:16" x14ac:dyDescent="0.25">
      <c r="A86" s="8" t="s">
        <v>192</v>
      </c>
      <c r="B86" s="8" t="s">
        <v>8</v>
      </c>
      <c r="C86" s="5" t="str">
        <f t="shared" si="7"/>
        <v>1</v>
      </c>
      <c r="D86" s="8">
        <v>476</v>
      </c>
      <c r="E86" s="8">
        <v>7</v>
      </c>
      <c r="F86" s="8" t="s">
        <v>148</v>
      </c>
      <c r="G86" s="8" t="s">
        <v>181</v>
      </c>
      <c r="H86" s="8" t="s">
        <v>163</v>
      </c>
      <c r="I86" s="8" t="s">
        <v>28</v>
      </c>
      <c r="J86" s="7" t="str">
        <f t="shared" si="8"/>
        <v>http://a030-goat.nyc.gov/goat/bl.aspx?boro=1</v>
      </c>
      <c r="K86" s="8" t="str">
        <f t="shared" si="9"/>
        <v>&amp;block_num=476</v>
      </c>
      <c r="L86" s="8" t="str">
        <f t="shared" si="10"/>
        <v>&amp;lot_num=7</v>
      </c>
      <c r="M86" s="8" t="s">
        <v>626</v>
      </c>
      <c r="N86" s="8">
        <f t="shared" ca="1" si="11"/>
        <v>2017</v>
      </c>
      <c r="O86" s="8" t="str">
        <f t="shared" si="12"/>
        <v>http://a030-goat.nyc.gov/goat/bl.aspx?boro=1&amp;block_num=476&amp;lot_num=7</v>
      </c>
      <c r="P86" s="8" t="str">
        <f t="shared" ca="1" si="13"/>
        <v>bbl.retrieve("http://a030-goat.nyc.gov/goat/bl.aspx?boro=1&amp;block_num=476&amp;lot_num=7", "M-476-7_Goat-2017.html")</v>
      </c>
    </row>
    <row r="87" spans="1:16" x14ac:dyDescent="0.25">
      <c r="A87" s="8" t="s">
        <v>193</v>
      </c>
      <c r="B87" s="8" t="s">
        <v>8</v>
      </c>
      <c r="C87" s="5" t="str">
        <f t="shared" si="7"/>
        <v>1</v>
      </c>
      <c r="D87" s="8">
        <v>477</v>
      </c>
      <c r="E87" s="8">
        <v>11</v>
      </c>
      <c r="F87" s="8" t="s">
        <v>194</v>
      </c>
      <c r="G87" s="8" t="s">
        <v>168</v>
      </c>
      <c r="H87" s="8" t="s">
        <v>195</v>
      </c>
      <c r="I87" s="8" t="s">
        <v>28</v>
      </c>
      <c r="J87" s="7" t="str">
        <f t="shared" si="8"/>
        <v>http://a030-goat.nyc.gov/goat/bl.aspx?boro=1</v>
      </c>
      <c r="K87" s="8" t="str">
        <f t="shared" si="9"/>
        <v>&amp;block_num=477</v>
      </c>
      <c r="L87" s="8" t="str">
        <f t="shared" si="10"/>
        <v>&amp;lot_num=11</v>
      </c>
      <c r="M87" s="8" t="s">
        <v>626</v>
      </c>
      <c r="N87" s="8">
        <f t="shared" ca="1" si="11"/>
        <v>2017</v>
      </c>
      <c r="O87" s="8" t="str">
        <f t="shared" si="12"/>
        <v>http://a030-goat.nyc.gov/goat/bl.aspx?boro=1&amp;block_num=477&amp;lot_num=11</v>
      </c>
      <c r="P87" s="8" t="str">
        <f t="shared" ca="1" si="13"/>
        <v>bbl.retrieve("http://a030-goat.nyc.gov/goat/bl.aspx?boro=1&amp;block_num=477&amp;lot_num=11", "M-477-11_Goat-2017.html")</v>
      </c>
    </row>
    <row r="88" spans="1:16" x14ac:dyDescent="0.25">
      <c r="A88" s="8" t="s">
        <v>196</v>
      </c>
      <c r="B88" s="8" t="s">
        <v>8</v>
      </c>
      <c r="C88" s="5" t="str">
        <f t="shared" si="7"/>
        <v>1</v>
      </c>
      <c r="D88" s="8">
        <v>487</v>
      </c>
      <c r="E88" s="8">
        <v>20</v>
      </c>
      <c r="F88" s="8" t="s">
        <v>197</v>
      </c>
      <c r="G88" s="8" t="s">
        <v>198</v>
      </c>
      <c r="H88" s="8" t="s">
        <v>199</v>
      </c>
      <c r="I88" s="8" t="s">
        <v>28</v>
      </c>
      <c r="J88" s="7" t="str">
        <f t="shared" si="8"/>
        <v>http://a030-goat.nyc.gov/goat/bl.aspx?boro=1</v>
      </c>
      <c r="K88" s="8" t="str">
        <f t="shared" si="9"/>
        <v>&amp;block_num=487</v>
      </c>
      <c r="L88" s="8" t="str">
        <f t="shared" si="10"/>
        <v>&amp;lot_num=20</v>
      </c>
      <c r="M88" s="8" t="s">
        <v>626</v>
      </c>
      <c r="N88" s="8">
        <f t="shared" ca="1" si="11"/>
        <v>2017</v>
      </c>
      <c r="O88" s="8" t="str">
        <f t="shared" si="12"/>
        <v>http://a030-goat.nyc.gov/goat/bl.aspx?boro=1&amp;block_num=487&amp;lot_num=20</v>
      </c>
      <c r="P88" s="8" t="str">
        <f t="shared" ca="1" si="13"/>
        <v>bbl.retrieve("http://a030-goat.nyc.gov/goat/bl.aspx?boro=1&amp;block_num=487&amp;lot_num=20", "M-487-20_Goat-2017.html")</v>
      </c>
    </row>
    <row r="89" spans="1:16" x14ac:dyDescent="0.25">
      <c r="A89" s="8" t="s">
        <v>200</v>
      </c>
      <c r="B89" s="8" t="s">
        <v>8</v>
      </c>
      <c r="C89" s="5" t="str">
        <f t="shared" si="7"/>
        <v>1</v>
      </c>
      <c r="D89" s="8">
        <v>491</v>
      </c>
      <c r="E89" s="8">
        <v>3</v>
      </c>
      <c r="F89" s="8" t="s">
        <v>201</v>
      </c>
      <c r="G89" s="8" t="s">
        <v>157</v>
      </c>
      <c r="H89" s="8" t="s">
        <v>135</v>
      </c>
      <c r="I89" s="8" t="s">
        <v>28</v>
      </c>
      <c r="J89" s="7" t="str">
        <f t="shared" si="8"/>
        <v>http://a030-goat.nyc.gov/goat/bl.aspx?boro=1</v>
      </c>
      <c r="K89" s="8" t="str">
        <f t="shared" si="9"/>
        <v>&amp;block_num=491</v>
      </c>
      <c r="L89" s="8" t="str">
        <f t="shared" si="10"/>
        <v>&amp;lot_num=3</v>
      </c>
      <c r="M89" s="8" t="s">
        <v>626</v>
      </c>
      <c r="N89" s="8">
        <f t="shared" ca="1" si="11"/>
        <v>2017</v>
      </c>
      <c r="O89" s="8" t="str">
        <f t="shared" si="12"/>
        <v>http://a030-goat.nyc.gov/goat/bl.aspx?boro=1&amp;block_num=491&amp;lot_num=3</v>
      </c>
      <c r="P89" s="8" t="str">
        <f t="shared" ca="1" si="13"/>
        <v>bbl.retrieve("http://a030-goat.nyc.gov/goat/bl.aspx?boro=1&amp;block_num=491&amp;lot_num=3", "M-491-3_Goat-2017.html")</v>
      </c>
    </row>
    <row r="90" spans="1:16" x14ac:dyDescent="0.25">
      <c r="A90" s="8" t="s">
        <v>202</v>
      </c>
      <c r="B90" s="8" t="s">
        <v>8</v>
      </c>
      <c r="C90" s="5" t="str">
        <f t="shared" si="7"/>
        <v>1</v>
      </c>
      <c r="D90" s="8">
        <v>491</v>
      </c>
      <c r="E90" s="8">
        <v>46</v>
      </c>
      <c r="F90" s="8" t="s">
        <v>203</v>
      </c>
      <c r="G90" s="8" t="s">
        <v>181</v>
      </c>
      <c r="H90" s="8" t="s">
        <v>163</v>
      </c>
      <c r="I90" s="8" t="s">
        <v>28</v>
      </c>
      <c r="J90" s="7" t="str">
        <f t="shared" si="8"/>
        <v>http://a030-goat.nyc.gov/goat/bl.aspx?boro=1</v>
      </c>
      <c r="K90" s="8" t="str">
        <f t="shared" si="9"/>
        <v>&amp;block_num=491</v>
      </c>
      <c r="L90" s="8" t="str">
        <f t="shared" si="10"/>
        <v>&amp;lot_num=46</v>
      </c>
      <c r="M90" s="8" t="s">
        <v>626</v>
      </c>
      <c r="N90" s="8">
        <f t="shared" ca="1" si="11"/>
        <v>2017</v>
      </c>
      <c r="O90" s="8" t="str">
        <f t="shared" si="12"/>
        <v>http://a030-goat.nyc.gov/goat/bl.aspx?boro=1&amp;block_num=491&amp;lot_num=46</v>
      </c>
      <c r="P90" s="8" t="str">
        <f t="shared" ca="1" si="13"/>
        <v>bbl.retrieve("http://a030-goat.nyc.gov/goat/bl.aspx?boro=1&amp;block_num=491&amp;lot_num=46", "M-491-46_Goat-2017.html")</v>
      </c>
    </row>
    <row r="91" spans="1:16" x14ac:dyDescent="0.25">
      <c r="A91" s="8" t="s">
        <v>204</v>
      </c>
      <c r="B91" s="8" t="s">
        <v>8</v>
      </c>
      <c r="C91" s="5" t="str">
        <f t="shared" si="7"/>
        <v>1</v>
      </c>
      <c r="D91" s="8">
        <v>494</v>
      </c>
      <c r="E91" s="8">
        <v>15</v>
      </c>
      <c r="F91" s="8" t="s">
        <v>205</v>
      </c>
      <c r="G91" s="8" t="s">
        <v>206</v>
      </c>
      <c r="H91" s="8" t="s">
        <v>207</v>
      </c>
      <c r="I91" s="8" t="s">
        <v>28</v>
      </c>
      <c r="J91" s="7" t="str">
        <f t="shared" si="8"/>
        <v>http://a030-goat.nyc.gov/goat/bl.aspx?boro=1</v>
      </c>
      <c r="K91" s="8" t="str">
        <f t="shared" si="9"/>
        <v>&amp;block_num=494</v>
      </c>
      <c r="L91" s="8" t="str">
        <f t="shared" si="10"/>
        <v>&amp;lot_num=15</v>
      </c>
      <c r="M91" s="8" t="s">
        <v>626</v>
      </c>
      <c r="N91" s="8">
        <f t="shared" ca="1" si="11"/>
        <v>2017</v>
      </c>
      <c r="O91" s="8" t="str">
        <f t="shared" si="12"/>
        <v>http://a030-goat.nyc.gov/goat/bl.aspx?boro=1&amp;block_num=494&amp;lot_num=15</v>
      </c>
      <c r="P91" s="8" t="str">
        <f t="shared" ca="1" si="13"/>
        <v>bbl.retrieve("http://a030-goat.nyc.gov/goat/bl.aspx?boro=1&amp;block_num=494&amp;lot_num=15", "M-494-15_Goat-2017.html")</v>
      </c>
    </row>
    <row r="92" spans="1:16" x14ac:dyDescent="0.25">
      <c r="A92" s="8" t="s">
        <v>208</v>
      </c>
      <c r="B92" s="8" t="s">
        <v>8</v>
      </c>
      <c r="C92" s="5" t="str">
        <f t="shared" si="7"/>
        <v>1</v>
      </c>
      <c r="D92" s="8">
        <v>496</v>
      </c>
      <c r="E92" s="8">
        <v>7</v>
      </c>
      <c r="F92" s="8">
        <v>91</v>
      </c>
      <c r="G92" s="8" t="s">
        <v>209</v>
      </c>
      <c r="H92" s="8" t="s">
        <v>210</v>
      </c>
      <c r="I92" s="8" t="s">
        <v>28</v>
      </c>
      <c r="J92" s="7" t="str">
        <f t="shared" si="8"/>
        <v>http://a030-goat.nyc.gov/goat/bl.aspx?boro=1</v>
      </c>
      <c r="K92" s="8" t="str">
        <f t="shared" si="9"/>
        <v>&amp;block_num=496</v>
      </c>
      <c r="L92" s="8" t="str">
        <f t="shared" si="10"/>
        <v>&amp;lot_num=7</v>
      </c>
      <c r="M92" s="8" t="s">
        <v>626</v>
      </c>
      <c r="N92" s="8">
        <f t="shared" ca="1" si="11"/>
        <v>2017</v>
      </c>
      <c r="O92" s="8" t="str">
        <f t="shared" si="12"/>
        <v>http://a030-goat.nyc.gov/goat/bl.aspx?boro=1&amp;block_num=496&amp;lot_num=7</v>
      </c>
      <c r="P92" s="8" t="str">
        <f t="shared" ca="1" si="13"/>
        <v>bbl.retrieve("http://a030-goat.nyc.gov/goat/bl.aspx?boro=1&amp;block_num=496&amp;lot_num=7", "M-496-7_Goat-2017.html")</v>
      </c>
    </row>
    <row r="93" spans="1:16" x14ac:dyDescent="0.25">
      <c r="A93" s="8" t="s">
        <v>211</v>
      </c>
      <c r="B93" s="8" t="s">
        <v>8</v>
      </c>
      <c r="C93" s="5" t="str">
        <f t="shared" si="7"/>
        <v>1</v>
      </c>
      <c r="D93" s="8">
        <v>499</v>
      </c>
      <c r="E93" s="8">
        <v>6</v>
      </c>
      <c r="F93" s="8">
        <v>102</v>
      </c>
      <c r="G93" s="8" t="s">
        <v>212</v>
      </c>
      <c r="H93" s="8" t="s">
        <v>39</v>
      </c>
      <c r="I93" s="8" t="s">
        <v>28</v>
      </c>
      <c r="J93" s="7" t="str">
        <f t="shared" si="8"/>
        <v>http://a030-goat.nyc.gov/goat/bl.aspx?boro=1</v>
      </c>
      <c r="K93" s="8" t="str">
        <f t="shared" si="9"/>
        <v>&amp;block_num=499</v>
      </c>
      <c r="L93" s="8" t="str">
        <f t="shared" si="10"/>
        <v>&amp;lot_num=6</v>
      </c>
      <c r="M93" s="8" t="s">
        <v>626</v>
      </c>
      <c r="N93" s="8">
        <f t="shared" ca="1" si="11"/>
        <v>2017</v>
      </c>
      <c r="O93" s="8" t="str">
        <f t="shared" si="12"/>
        <v>http://a030-goat.nyc.gov/goat/bl.aspx?boro=1&amp;block_num=499&amp;lot_num=6</v>
      </c>
      <c r="P93" s="8" t="str">
        <f t="shared" ca="1" si="13"/>
        <v>bbl.retrieve("http://a030-goat.nyc.gov/goat/bl.aspx?boro=1&amp;block_num=499&amp;lot_num=6", "M-499-6_Goat-2017.html")</v>
      </c>
    </row>
    <row r="94" spans="1:16" x14ac:dyDescent="0.25">
      <c r="A94" s="8" t="s">
        <v>213</v>
      </c>
      <c r="B94" s="8" t="s">
        <v>8</v>
      </c>
      <c r="C94" s="5" t="str">
        <f t="shared" si="7"/>
        <v>1</v>
      </c>
      <c r="D94" s="8">
        <v>499</v>
      </c>
      <c r="E94" s="8">
        <v>7</v>
      </c>
      <c r="F94" s="8" t="s">
        <v>214</v>
      </c>
      <c r="G94" s="8" t="s">
        <v>212</v>
      </c>
      <c r="H94" s="8" t="s">
        <v>39</v>
      </c>
      <c r="I94" s="8" t="s">
        <v>28</v>
      </c>
      <c r="J94" s="7" t="str">
        <f t="shared" si="8"/>
        <v>http://a030-goat.nyc.gov/goat/bl.aspx?boro=1</v>
      </c>
      <c r="K94" s="8" t="str">
        <f t="shared" si="9"/>
        <v>&amp;block_num=499</v>
      </c>
      <c r="L94" s="8" t="str">
        <f t="shared" si="10"/>
        <v>&amp;lot_num=7</v>
      </c>
      <c r="M94" s="8" t="s">
        <v>626</v>
      </c>
      <c r="N94" s="8">
        <f t="shared" ca="1" si="11"/>
        <v>2017</v>
      </c>
      <c r="O94" s="8" t="str">
        <f t="shared" si="12"/>
        <v>http://a030-goat.nyc.gov/goat/bl.aspx?boro=1&amp;block_num=499&amp;lot_num=7</v>
      </c>
      <c r="P94" s="8" t="str">
        <f t="shared" ca="1" si="13"/>
        <v>bbl.retrieve("http://a030-goat.nyc.gov/goat/bl.aspx?boro=1&amp;block_num=499&amp;lot_num=7", "M-499-7_Goat-2017.html")</v>
      </c>
    </row>
    <row r="95" spans="1:16" x14ac:dyDescent="0.25">
      <c r="A95" s="8" t="s">
        <v>215</v>
      </c>
      <c r="B95" s="8" t="s">
        <v>8</v>
      </c>
      <c r="C95" s="5" t="str">
        <f t="shared" si="7"/>
        <v>1</v>
      </c>
      <c r="D95" s="8">
        <v>499</v>
      </c>
      <c r="E95" s="8">
        <v>39</v>
      </c>
      <c r="F95" s="8">
        <v>113</v>
      </c>
      <c r="G95" s="8" t="s">
        <v>216</v>
      </c>
      <c r="H95" s="8" t="s">
        <v>217</v>
      </c>
      <c r="I95" s="8" t="s">
        <v>28</v>
      </c>
      <c r="J95" s="7" t="str">
        <f t="shared" si="8"/>
        <v>http://a030-goat.nyc.gov/goat/bl.aspx?boro=1</v>
      </c>
      <c r="K95" s="8" t="str">
        <f t="shared" si="9"/>
        <v>&amp;block_num=499</v>
      </c>
      <c r="L95" s="8" t="str">
        <f t="shared" si="10"/>
        <v>&amp;lot_num=39</v>
      </c>
      <c r="M95" s="8" t="s">
        <v>626</v>
      </c>
      <c r="N95" s="8">
        <f t="shared" ca="1" si="11"/>
        <v>2017</v>
      </c>
      <c r="O95" s="8" t="str">
        <f t="shared" si="12"/>
        <v>http://a030-goat.nyc.gov/goat/bl.aspx?boro=1&amp;block_num=499&amp;lot_num=39</v>
      </c>
      <c r="P95" s="8" t="str">
        <f t="shared" ca="1" si="13"/>
        <v>bbl.retrieve("http://a030-goat.nyc.gov/goat/bl.aspx?boro=1&amp;block_num=499&amp;lot_num=39", "M-499-39_Goat-2017.html")</v>
      </c>
    </row>
    <row r="96" spans="1:16" x14ac:dyDescent="0.25">
      <c r="A96" s="8" t="s">
        <v>218</v>
      </c>
      <c r="B96" s="8" t="s">
        <v>8</v>
      </c>
      <c r="C96" s="5" t="str">
        <f t="shared" si="7"/>
        <v>1</v>
      </c>
      <c r="D96" s="8">
        <v>499</v>
      </c>
      <c r="E96" s="8">
        <v>1101</v>
      </c>
      <c r="F96" s="8" t="s">
        <v>219</v>
      </c>
      <c r="G96" s="8" t="s">
        <v>220</v>
      </c>
      <c r="H96" s="8" t="s">
        <v>42</v>
      </c>
      <c r="I96" s="8" t="s">
        <v>28</v>
      </c>
      <c r="J96" s="7" t="str">
        <f t="shared" si="8"/>
        <v>http://a030-goat.nyc.gov/goat/bl.aspx?boro=1</v>
      </c>
      <c r="K96" s="8" t="str">
        <f t="shared" si="9"/>
        <v>&amp;block_num=499</v>
      </c>
      <c r="L96" s="8" t="str">
        <f t="shared" si="10"/>
        <v>&amp;lot_num=1101</v>
      </c>
      <c r="M96" s="8" t="s">
        <v>626</v>
      </c>
      <c r="N96" s="8">
        <f t="shared" ca="1" si="11"/>
        <v>2017</v>
      </c>
      <c r="O96" s="8" t="str">
        <f t="shared" si="12"/>
        <v>http://a030-goat.nyc.gov/goat/bl.aspx?boro=1&amp;block_num=499&amp;lot_num=1101</v>
      </c>
      <c r="P96" s="8" t="str">
        <f t="shared" ca="1" si="13"/>
        <v>bbl.retrieve("http://a030-goat.nyc.gov/goat/bl.aspx?boro=1&amp;block_num=499&amp;lot_num=1101", "M-499-1101_Goat-2017.html")</v>
      </c>
    </row>
    <row r="97" spans="1:16" x14ac:dyDescent="0.25">
      <c r="A97" s="8" t="s">
        <v>221</v>
      </c>
      <c r="B97" s="8" t="s">
        <v>8</v>
      </c>
      <c r="C97" s="5" t="str">
        <f t="shared" si="7"/>
        <v>1</v>
      </c>
      <c r="D97" s="8">
        <v>500</v>
      </c>
      <c r="E97" s="8">
        <v>36</v>
      </c>
      <c r="F97" s="8" t="s">
        <v>222</v>
      </c>
      <c r="G97" s="8" t="s">
        <v>216</v>
      </c>
      <c r="H97" s="8" t="s">
        <v>39</v>
      </c>
      <c r="I97" s="8" t="s">
        <v>28</v>
      </c>
      <c r="J97" s="7" t="str">
        <f t="shared" si="8"/>
        <v>http://a030-goat.nyc.gov/goat/bl.aspx?boro=1</v>
      </c>
      <c r="K97" s="8" t="str">
        <f t="shared" si="9"/>
        <v>&amp;block_num=500</v>
      </c>
      <c r="L97" s="8" t="str">
        <f t="shared" si="10"/>
        <v>&amp;lot_num=36</v>
      </c>
      <c r="M97" s="8" t="s">
        <v>626</v>
      </c>
      <c r="N97" s="8">
        <f t="shared" ca="1" si="11"/>
        <v>2017</v>
      </c>
      <c r="O97" s="8" t="str">
        <f t="shared" si="12"/>
        <v>http://a030-goat.nyc.gov/goat/bl.aspx?boro=1&amp;block_num=500&amp;lot_num=36</v>
      </c>
      <c r="P97" s="8" t="str">
        <f t="shared" ca="1" si="13"/>
        <v>bbl.retrieve("http://a030-goat.nyc.gov/goat/bl.aspx?boro=1&amp;block_num=500&amp;lot_num=36", "M-500-36_Goat-2017.html")</v>
      </c>
    </row>
    <row r="98" spans="1:16" x14ac:dyDescent="0.25">
      <c r="A98" s="8" t="s">
        <v>223</v>
      </c>
      <c r="B98" s="8" t="s">
        <v>8</v>
      </c>
      <c r="C98" s="5" t="str">
        <f t="shared" si="7"/>
        <v>1</v>
      </c>
      <c r="D98" s="8">
        <v>500</v>
      </c>
      <c r="E98" s="8">
        <v>38</v>
      </c>
      <c r="F98" s="8" t="s">
        <v>224</v>
      </c>
      <c r="G98" s="8" t="s">
        <v>216</v>
      </c>
      <c r="H98" s="8" t="s">
        <v>39</v>
      </c>
      <c r="I98" s="8" t="s">
        <v>28</v>
      </c>
      <c r="J98" s="7" t="str">
        <f t="shared" si="8"/>
        <v>http://a030-goat.nyc.gov/goat/bl.aspx?boro=1</v>
      </c>
      <c r="K98" s="8" t="str">
        <f t="shared" si="9"/>
        <v>&amp;block_num=500</v>
      </c>
      <c r="L98" s="8" t="str">
        <f t="shared" si="10"/>
        <v>&amp;lot_num=38</v>
      </c>
      <c r="M98" s="8" t="s">
        <v>626</v>
      </c>
      <c r="N98" s="8">
        <f t="shared" ca="1" si="11"/>
        <v>2017</v>
      </c>
      <c r="O98" s="8" t="str">
        <f t="shared" si="12"/>
        <v>http://a030-goat.nyc.gov/goat/bl.aspx?boro=1&amp;block_num=500&amp;lot_num=38</v>
      </c>
      <c r="P98" s="8" t="str">
        <f t="shared" ca="1" si="13"/>
        <v>bbl.retrieve("http://a030-goat.nyc.gov/goat/bl.aspx?boro=1&amp;block_num=500&amp;lot_num=38", "M-500-38_Goat-2017.html")</v>
      </c>
    </row>
    <row r="99" spans="1:16" x14ac:dyDescent="0.25">
      <c r="A99" s="8" t="s">
        <v>225</v>
      </c>
      <c r="B99" s="8" t="s">
        <v>8</v>
      </c>
      <c r="C99" s="5" t="str">
        <f t="shared" si="7"/>
        <v>1</v>
      </c>
      <c r="D99" s="8">
        <v>506</v>
      </c>
      <c r="E99" s="8">
        <v>1001</v>
      </c>
      <c r="F99" s="8" t="s">
        <v>226</v>
      </c>
      <c r="G99" s="8" t="s">
        <v>157</v>
      </c>
      <c r="H99" s="8" t="s">
        <v>163</v>
      </c>
      <c r="I99" s="8" t="s">
        <v>28</v>
      </c>
      <c r="J99" s="7" t="str">
        <f t="shared" si="8"/>
        <v>http://a030-goat.nyc.gov/goat/bl.aspx?boro=1</v>
      </c>
      <c r="K99" s="8" t="str">
        <f t="shared" si="9"/>
        <v>&amp;block_num=506</v>
      </c>
      <c r="L99" s="8" t="str">
        <f t="shared" si="10"/>
        <v>&amp;lot_num=1001</v>
      </c>
      <c r="M99" s="8" t="s">
        <v>626</v>
      </c>
      <c r="N99" s="8">
        <f t="shared" ca="1" si="11"/>
        <v>2017</v>
      </c>
      <c r="O99" s="8" t="str">
        <f t="shared" si="12"/>
        <v>http://a030-goat.nyc.gov/goat/bl.aspx?boro=1&amp;block_num=506&amp;lot_num=1001</v>
      </c>
      <c r="P99" s="8" t="str">
        <f t="shared" ca="1" si="13"/>
        <v>bbl.retrieve("http://a030-goat.nyc.gov/goat/bl.aspx?boro=1&amp;block_num=506&amp;lot_num=1001", "M-506-1001_Goat-2017.html")</v>
      </c>
    </row>
    <row r="100" spans="1:16" x14ac:dyDescent="0.25">
      <c r="A100" s="8" t="s">
        <v>227</v>
      </c>
      <c r="B100" s="8" t="s">
        <v>8</v>
      </c>
      <c r="C100" s="5" t="str">
        <f t="shared" si="7"/>
        <v>1</v>
      </c>
      <c r="D100" s="8">
        <v>514</v>
      </c>
      <c r="E100" s="8">
        <v>1102</v>
      </c>
      <c r="F100" s="8">
        <v>121</v>
      </c>
      <c r="G100" s="8" t="s">
        <v>228</v>
      </c>
      <c r="H100" s="8" t="s">
        <v>42</v>
      </c>
      <c r="I100" s="8" t="s">
        <v>28</v>
      </c>
      <c r="J100" s="7" t="str">
        <f t="shared" si="8"/>
        <v>http://a030-goat.nyc.gov/goat/bl.aspx?boro=1</v>
      </c>
      <c r="K100" s="8" t="str">
        <f t="shared" si="9"/>
        <v>&amp;block_num=514</v>
      </c>
      <c r="L100" s="8" t="str">
        <f t="shared" si="10"/>
        <v>&amp;lot_num=1102</v>
      </c>
      <c r="M100" s="8" t="s">
        <v>626</v>
      </c>
      <c r="N100" s="8">
        <f t="shared" ca="1" si="11"/>
        <v>2017</v>
      </c>
      <c r="O100" s="8" t="str">
        <f t="shared" si="12"/>
        <v>http://a030-goat.nyc.gov/goat/bl.aspx?boro=1&amp;block_num=514&amp;lot_num=1102</v>
      </c>
      <c r="P100" s="8" t="str">
        <f t="shared" ca="1" si="13"/>
        <v>bbl.retrieve("http://a030-goat.nyc.gov/goat/bl.aspx?boro=1&amp;block_num=514&amp;lot_num=1102", "M-514-1102_Goat-2017.html")</v>
      </c>
    </row>
    <row r="101" spans="1:16" x14ac:dyDescent="0.25">
      <c r="A101" s="8" t="s">
        <v>229</v>
      </c>
      <c r="B101" s="8" t="s">
        <v>8</v>
      </c>
      <c r="C101" s="5" t="str">
        <f t="shared" si="7"/>
        <v>1</v>
      </c>
      <c r="D101" s="8">
        <v>524</v>
      </c>
      <c r="E101" s="8">
        <v>9</v>
      </c>
      <c r="F101" s="8" t="s">
        <v>230</v>
      </c>
      <c r="G101" s="8" t="s">
        <v>231</v>
      </c>
      <c r="H101" s="8" t="s">
        <v>232</v>
      </c>
      <c r="I101" s="8" t="s">
        <v>28</v>
      </c>
      <c r="J101" s="7" t="str">
        <f t="shared" si="8"/>
        <v>http://a030-goat.nyc.gov/goat/bl.aspx?boro=1</v>
      </c>
      <c r="K101" s="8" t="str">
        <f t="shared" si="9"/>
        <v>&amp;block_num=524</v>
      </c>
      <c r="L101" s="8" t="str">
        <f t="shared" si="10"/>
        <v>&amp;lot_num=9</v>
      </c>
      <c r="M101" s="8" t="s">
        <v>626</v>
      </c>
      <c r="N101" s="8">
        <f t="shared" ca="1" si="11"/>
        <v>2017</v>
      </c>
      <c r="O101" s="8" t="str">
        <f t="shared" si="12"/>
        <v>http://a030-goat.nyc.gov/goat/bl.aspx?boro=1&amp;block_num=524&amp;lot_num=9</v>
      </c>
      <c r="P101" s="8" t="str">
        <f t="shared" ca="1" si="13"/>
        <v>bbl.retrieve("http://a030-goat.nyc.gov/goat/bl.aspx?boro=1&amp;block_num=524&amp;lot_num=9", "M-524-9_Goat-2017.html")</v>
      </c>
    </row>
    <row r="102" spans="1:16" x14ac:dyDescent="0.25">
      <c r="A102" s="8" t="s">
        <v>233</v>
      </c>
      <c r="B102" s="8" t="s">
        <v>8</v>
      </c>
      <c r="C102" s="5" t="str">
        <f t="shared" si="7"/>
        <v>1</v>
      </c>
      <c r="D102" s="8">
        <v>525</v>
      </c>
      <c r="E102" s="8">
        <v>56</v>
      </c>
      <c r="F102" s="8">
        <v>88</v>
      </c>
      <c r="G102" s="8" t="s">
        <v>234</v>
      </c>
      <c r="H102" s="8" t="s">
        <v>235</v>
      </c>
      <c r="I102" s="8" t="s">
        <v>28</v>
      </c>
      <c r="J102" s="7" t="str">
        <f t="shared" si="8"/>
        <v>http://a030-goat.nyc.gov/goat/bl.aspx?boro=1</v>
      </c>
      <c r="K102" s="8" t="str">
        <f t="shared" si="9"/>
        <v>&amp;block_num=525</v>
      </c>
      <c r="L102" s="8" t="str">
        <f t="shared" si="10"/>
        <v>&amp;lot_num=56</v>
      </c>
      <c r="M102" s="8" t="s">
        <v>626</v>
      </c>
      <c r="N102" s="8">
        <f t="shared" ca="1" si="11"/>
        <v>2017</v>
      </c>
      <c r="O102" s="8" t="str">
        <f t="shared" si="12"/>
        <v>http://a030-goat.nyc.gov/goat/bl.aspx?boro=1&amp;block_num=525&amp;lot_num=56</v>
      </c>
      <c r="P102" s="8" t="str">
        <f t="shared" ca="1" si="13"/>
        <v>bbl.retrieve("http://a030-goat.nyc.gov/goat/bl.aspx?boro=1&amp;block_num=525&amp;lot_num=56", "M-525-56_Goat-2017.html")</v>
      </c>
    </row>
    <row r="103" spans="1:16" x14ac:dyDescent="0.25">
      <c r="A103" s="8" t="s">
        <v>236</v>
      </c>
      <c r="B103" s="8" t="s">
        <v>8</v>
      </c>
      <c r="C103" s="5" t="str">
        <f t="shared" si="7"/>
        <v>1</v>
      </c>
      <c r="D103" s="8">
        <v>529</v>
      </c>
      <c r="E103" s="8">
        <v>65</v>
      </c>
      <c r="F103" s="8" t="s">
        <v>237</v>
      </c>
      <c r="G103" s="8" t="s">
        <v>238</v>
      </c>
      <c r="H103" s="8" t="s">
        <v>239</v>
      </c>
      <c r="I103" s="8" t="s">
        <v>28</v>
      </c>
      <c r="J103" s="7" t="str">
        <f t="shared" si="8"/>
        <v>http://a030-goat.nyc.gov/goat/bl.aspx?boro=1</v>
      </c>
      <c r="K103" s="8" t="str">
        <f t="shared" si="9"/>
        <v>&amp;block_num=529</v>
      </c>
      <c r="L103" s="8" t="str">
        <f t="shared" si="10"/>
        <v>&amp;lot_num=65</v>
      </c>
      <c r="M103" s="8" t="s">
        <v>626</v>
      </c>
      <c r="N103" s="8">
        <f t="shared" ca="1" si="11"/>
        <v>2017</v>
      </c>
      <c r="O103" s="8" t="str">
        <f t="shared" si="12"/>
        <v>http://a030-goat.nyc.gov/goat/bl.aspx?boro=1&amp;block_num=529&amp;lot_num=65</v>
      </c>
      <c r="P103" s="8" t="str">
        <f t="shared" ca="1" si="13"/>
        <v>bbl.retrieve("http://a030-goat.nyc.gov/goat/bl.aspx?boro=1&amp;block_num=529&amp;lot_num=65", "M-529-65_Goat-2017.html")</v>
      </c>
    </row>
    <row r="104" spans="1:16" x14ac:dyDescent="0.25">
      <c r="A104" s="8" t="s">
        <v>240</v>
      </c>
      <c r="B104" s="8" t="s">
        <v>8</v>
      </c>
      <c r="C104" s="5" t="str">
        <f t="shared" si="7"/>
        <v>1</v>
      </c>
      <c r="D104" s="8">
        <v>569</v>
      </c>
      <c r="E104" s="8">
        <v>1001</v>
      </c>
      <c r="F104" s="8">
        <v>12</v>
      </c>
      <c r="G104" s="8" t="s">
        <v>241</v>
      </c>
      <c r="H104" s="8" t="s">
        <v>242</v>
      </c>
      <c r="I104" s="8" t="s">
        <v>28</v>
      </c>
      <c r="J104" s="7" t="str">
        <f t="shared" si="8"/>
        <v>http://a030-goat.nyc.gov/goat/bl.aspx?boro=1</v>
      </c>
      <c r="K104" s="8" t="str">
        <f t="shared" si="9"/>
        <v>&amp;block_num=569</v>
      </c>
      <c r="L104" s="8" t="str">
        <f t="shared" si="10"/>
        <v>&amp;lot_num=1001</v>
      </c>
      <c r="M104" s="8" t="s">
        <v>626</v>
      </c>
      <c r="N104" s="8">
        <f t="shared" ca="1" si="11"/>
        <v>2017</v>
      </c>
      <c r="O104" s="8" t="str">
        <f t="shared" si="12"/>
        <v>http://a030-goat.nyc.gov/goat/bl.aspx?boro=1&amp;block_num=569&amp;lot_num=1001</v>
      </c>
      <c r="P104" s="8" t="str">
        <f t="shared" ca="1" si="13"/>
        <v>bbl.retrieve("http://a030-goat.nyc.gov/goat/bl.aspx?boro=1&amp;block_num=569&amp;lot_num=1001", "M-569-1001_Goat-2017.html")</v>
      </c>
    </row>
    <row r="105" spans="1:16" x14ac:dyDescent="0.25">
      <c r="A105" s="8" t="s">
        <v>243</v>
      </c>
      <c r="B105" s="8" t="s">
        <v>8</v>
      </c>
      <c r="C105" s="5" t="str">
        <f t="shared" si="7"/>
        <v>1</v>
      </c>
      <c r="D105" s="8">
        <v>569</v>
      </c>
      <c r="E105" s="8">
        <v>1030</v>
      </c>
      <c r="F105" s="8">
        <v>8</v>
      </c>
      <c r="G105" s="8" t="s">
        <v>241</v>
      </c>
      <c r="H105" s="8" t="s">
        <v>242</v>
      </c>
      <c r="I105" s="8" t="s">
        <v>28</v>
      </c>
      <c r="J105" s="7" t="str">
        <f t="shared" si="8"/>
        <v>http://a030-goat.nyc.gov/goat/bl.aspx?boro=1</v>
      </c>
      <c r="K105" s="8" t="str">
        <f t="shared" si="9"/>
        <v>&amp;block_num=569</v>
      </c>
      <c r="L105" s="8" t="str">
        <f t="shared" si="10"/>
        <v>&amp;lot_num=1030</v>
      </c>
      <c r="M105" s="8" t="s">
        <v>626</v>
      </c>
      <c r="N105" s="8">
        <f t="shared" ca="1" si="11"/>
        <v>2017</v>
      </c>
      <c r="O105" s="8" t="str">
        <f t="shared" si="12"/>
        <v>http://a030-goat.nyc.gov/goat/bl.aspx?boro=1&amp;block_num=569&amp;lot_num=1030</v>
      </c>
      <c r="P105" s="8" t="str">
        <f t="shared" ca="1" si="13"/>
        <v>bbl.retrieve("http://a030-goat.nyc.gov/goat/bl.aspx?boro=1&amp;block_num=569&amp;lot_num=1030", "M-569-1030_Goat-2017.html")</v>
      </c>
    </row>
    <row r="106" spans="1:16" x14ac:dyDescent="0.25">
      <c r="A106" s="8" t="s">
        <v>244</v>
      </c>
      <c r="B106" s="8" t="s">
        <v>8</v>
      </c>
      <c r="C106" s="5" t="str">
        <f t="shared" si="7"/>
        <v>1</v>
      </c>
      <c r="D106" s="8">
        <v>579</v>
      </c>
      <c r="E106" s="8">
        <v>47</v>
      </c>
      <c r="F106" s="8">
        <v>304</v>
      </c>
      <c r="G106" s="8" t="s">
        <v>152</v>
      </c>
      <c r="H106" s="8" t="s">
        <v>245</v>
      </c>
      <c r="I106" s="8" t="s">
        <v>28</v>
      </c>
      <c r="J106" s="7" t="str">
        <f t="shared" si="8"/>
        <v>http://a030-goat.nyc.gov/goat/bl.aspx?boro=1</v>
      </c>
      <c r="K106" s="8" t="str">
        <f t="shared" si="9"/>
        <v>&amp;block_num=579</v>
      </c>
      <c r="L106" s="8" t="str">
        <f t="shared" si="10"/>
        <v>&amp;lot_num=47</v>
      </c>
      <c r="M106" s="8" t="s">
        <v>626</v>
      </c>
      <c r="N106" s="8">
        <f t="shared" ca="1" si="11"/>
        <v>2017</v>
      </c>
      <c r="O106" s="8" t="str">
        <f t="shared" si="12"/>
        <v>http://a030-goat.nyc.gov/goat/bl.aspx?boro=1&amp;block_num=579&amp;lot_num=47</v>
      </c>
      <c r="P106" s="8" t="str">
        <f t="shared" ca="1" si="13"/>
        <v>bbl.retrieve("http://a030-goat.nyc.gov/goat/bl.aspx?boro=1&amp;block_num=579&amp;lot_num=47", "M-579-47_Goat-2017.html")</v>
      </c>
    </row>
    <row r="107" spans="1:16" x14ac:dyDescent="0.25">
      <c r="A107" s="8" t="s">
        <v>246</v>
      </c>
      <c r="B107" s="8" t="s">
        <v>8</v>
      </c>
      <c r="C107" s="5" t="str">
        <f t="shared" si="7"/>
        <v>1</v>
      </c>
      <c r="D107" s="8">
        <v>579</v>
      </c>
      <c r="E107" s="8">
        <v>60</v>
      </c>
      <c r="F107" s="8" t="s">
        <v>247</v>
      </c>
      <c r="G107" s="8" t="s">
        <v>248</v>
      </c>
      <c r="H107" s="8" t="s">
        <v>245</v>
      </c>
      <c r="I107" s="8" t="s">
        <v>28</v>
      </c>
      <c r="J107" s="7" t="str">
        <f t="shared" si="8"/>
        <v>http://a030-goat.nyc.gov/goat/bl.aspx?boro=1</v>
      </c>
      <c r="K107" s="8" t="str">
        <f t="shared" si="9"/>
        <v>&amp;block_num=579</v>
      </c>
      <c r="L107" s="8" t="str">
        <f t="shared" si="10"/>
        <v>&amp;lot_num=60</v>
      </c>
      <c r="M107" s="8" t="s">
        <v>626</v>
      </c>
      <c r="N107" s="8">
        <f t="shared" ca="1" si="11"/>
        <v>2017</v>
      </c>
      <c r="O107" s="8" t="str">
        <f t="shared" si="12"/>
        <v>http://a030-goat.nyc.gov/goat/bl.aspx?boro=1&amp;block_num=579&amp;lot_num=60</v>
      </c>
      <c r="P107" s="8" t="str">
        <f t="shared" ca="1" si="13"/>
        <v>bbl.retrieve("http://a030-goat.nyc.gov/goat/bl.aspx?boro=1&amp;block_num=579&amp;lot_num=60", "M-579-60_Goat-2017.html")</v>
      </c>
    </row>
    <row r="108" spans="1:16" x14ac:dyDescent="0.25">
      <c r="A108" s="8" t="s">
        <v>249</v>
      </c>
      <c r="B108" s="8" t="s">
        <v>8</v>
      </c>
      <c r="C108" s="5" t="str">
        <f t="shared" si="7"/>
        <v>1</v>
      </c>
      <c r="D108" s="8">
        <v>579</v>
      </c>
      <c r="E108" s="8">
        <v>68</v>
      </c>
      <c r="F108" s="8" t="s">
        <v>250</v>
      </c>
      <c r="G108" s="8" t="s">
        <v>157</v>
      </c>
      <c r="H108" s="8" t="s">
        <v>245</v>
      </c>
      <c r="I108" s="8" t="s">
        <v>28</v>
      </c>
      <c r="J108" s="7" t="str">
        <f t="shared" si="8"/>
        <v>http://a030-goat.nyc.gov/goat/bl.aspx?boro=1</v>
      </c>
      <c r="K108" s="8" t="str">
        <f t="shared" si="9"/>
        <v>&amp;block_num=579</v>
      </c>
      <c r="L108" s="8" t="str">
        <f t="shared" si="10"/>
        <v>&amp;lot_num=68</v>
      </c>
      <c r="M108" s="8" t="s">
        <v>626</v>
      </c>
      <c r="N108" s="8">
        <f t="shared" ca="1" si="11"/>
        <v>2017</v>
      </c>
      <c r="O108" s="8" t="str">
        <f t="shared" si="12"/>
        <v>http://a030-goat.nyc.gov/goat/bl.aspx?boro=1&amp;block_num=579&amp;lot_num=68</v>
      </c>
      <c r="P108" s="8" t="str">
        <f t="shared" ca="1" si="13"/>
        <v>bbl.retrieve("http://a030-goat.nyc.gov/goat/bl.aspx?boro=1&amp;block_num=579&amp;lot_num=68", "M-579-68_Goat-2017.html")</v>
      </c>
    </row>
    <row r="109" spans="1:16" x14ac:dyDescent="0.25">
      <c r="A109" s="8" t="s">
        <v>251</v>
      </c>
      <c r="B109" s="8" t="s">
        <v>8</v>
      </c>
      <c r="C109" s="5" t="str">
        <f t="shared" si="7"/>
        <v>1</v>
      </c>
      <c r="D109" s="8">
        <v>579</v>
      </c>
      <c r="E109" s="8">
        <v>70</v>
      </c>
      <c r="F109" s="8" t="s">
        <v>74</v>
      </c>
      <c r="G109" s="8" t="s">
        <v>157</v>
      </c>
      <c r="H109" s="8" t="s">
        <v>245</v>
      </c>
      <c r="I109" s="8" t="s">
        <v>28</v>
      </c>
      <c r="J109" s="7" t="str">
        <f t="shared" si="8"/>
        <v>http://a030-goat.nyc.gov/goat/bl.aspx?boro=1</v>
      </c>
      <c r="K109" s="8" t="str">
        <f t="shared" si="9"/>
        <v>&amp;block_num=579</v>
      </c>
      <c r="L109" s="8" t="str">
        <f t="shared" si="10"/>
        <v>&amp;lot_num=70</v>
      </c>
      <c r="M109" s="8" t="s">
        <v>626</v>
      </c>
      <c r="N109" s="8">
        <f t="shared" ca="1" si="11"/>
        <v>2017</v>
      </c>
      <c r="O109" s="8" t="str">
        <f t="shared" si="12"/>
        <v>http://a030-goat.nyc.gov/goat/bl.aspx?boro=1&amp;block_num=579&amp;lot_num=70</v>
      </c>
      <c r="P109" s="8" t="str">
        <f t="shared" ca="1" si="13"/>
        <v>bbl.retrieve("http://a030-goat.nyc.gov/goat/bl.aspx?boro=1&amp;block_num=579&amp;lot_num=70", "M-579-70_Goat-2017.html")</v>
      </c>
    </row>
    <row r="110" spans="1:16" x14ac:dyDescent="0.25">
      <c r="A110" s="8" t="s">
        <v>252</v>
      </c>
      <c r="B110" s="8" t="s">
        <v>8</v>
      </c>
      <c r="C110" s="5" t="str">
        <f t="shared" si="7"/>
        <v>1</v>
      </c>
      <c r="D110" s="8">
        <v>579</v>
      </c>
      <c r="E110" s="8">
        <v>74</v>
      </c>
      <c r="F110" s="8" t="s">
        <v>253</v>
      </c>
      <c r="G110" s="8" t="s">
        <v>216</v>
      </c>
      <c r="H110" s="8" t="s">
        <v>245</v>
      </c>
      <c r="I110" s="8" t="s">
        <v>28</v>
      </c>
      <c r="J110" s="7" t="str">
        <f t="shared" si="8"/>
        <v>http://a030-goat.nyc.gov/goat/bl.aspx?boro=1</v>
      </c>
      <c r="K110" s="8" t="str">
        <f t="shared" si="9"/>
        <v>&amp;block_num=579</v>
      </c>
      <c r="L110" s="8" t="str">
        <f t="shared" si="10"/>
        <v>&amp;lot_num=74</v>
      </c>
      <c r="M110" s="8" t="s">
        <v>626</v>
      </c>
      <c r="N110" s="8">
        <f t="shared" ca="1" si="11"/>
        <v>2017</v>
      </c>
      <c r="O110" s="8" t="str">
        <f t="shared" si="12"/>
        <v>http://a030-goat.nyc.gov/goat/bl.aspx?boro=1&amp;block_num=579&amp;lot_num=74</v>
      </c>
      <c r="P110" s="8" t="str">
        <f t="shared" ca="1" si="13"/>
        <v>bbl.retrieve("http://a030-goat.nyc.gov/goat/bl.aspx?boro=1&amp;block_num=579&amp;lot_num=74", "M-579-74_Goat-2017.html")</v>
      </c>
    </row>
    <row r="111" spans="1:16" x14ac:dyDescent="0.25">
      <c r="A111" s="8" t="s">
        <v>254</v>
      </c>
      <c r="B111" s="8" t="s">
        <v>8</v>
      </c>
      <c r="C111" s="5" t="str">
        <f t="shared" si="7"/>
        <v>1</v>
      </c>
      <c r="D111" s="8">
        <v>580</v>
      </c>
      <c r="E111" s="8">
        <v>39</v>
      </c>
      <c r="F111" s="8" t="s">
        <v>255</v>
      </c>
      <c r="G111" s="8" t="s">
        <v>152</v>
      </c>
      <c r="H111" s="8" t="s">
        <v>163</v>
      </c>
      <c r="I111" s="8" t="s">
        <v>28</v>
      </c>
      <c r="J111" s="7" t="str">
        <f t="shared" si="8"/>
        <v>http://a030-goat.nyc.gov/goat/bl.aspx?boro=1</v>
      </c>
      <c r="K111" s="8" t="str">
        <f t="shared" si="9"/>
        <v>&amp;block_num=580</v>
      </c>
      <c r="L111" s="8" t="str">
        <f t="shared" si="10"/>
        <v>&amp;lot_num=39</v>
      </c>
      <c r="M111" s="8" t="s">
        <v>626</v>
      </c>
      <c r="N111" s="8">
        <f t="shared" ca="1" si="11"/>
        <v>2017</v>
      </c>
      <c r="O111" s="8" t="str">
        <f t="shared" si="12"/>
        <v>http://a030-goat.nyc.gov/goat/bl.aspx?boro=1&amp;block_num=580&amp;lot_num=39</v>
      </c>
      <c r="P111" s="8" t="str">
        <f t="shared" ca="1" si="13"/>
        <v>bbl.retrieve("http://a030-goat.nyc.gov/goat/bl.aspx?boro=1&amp;block_num=580&amp;lot_num=39", "M-580-39_Goat-2017.html")</v>
      </c>
    </row>
    <row r="112" spans="1:16" x14ac:dyDescent="0.25">
      <c r="A112" s="8" t="s">
        <v>256</v>
      </c>
      <c r="B112" s="8" t="s">
        <v>8</v>
      </c>
      <c r="C112" s="5" t="str">
        <f t="shared" si="7"/>
        <v>1</v>
      </c>
      <c r="D112" s="8">
        <v>580</v>
      </c>
      <c r="E112" s="8">
        <v>1001</v>
      </c>
      <c r="F112" s="8">
        <v>330</v>
      </c>
      <c r="G112" s="8" t="s">
        <v>152</v>
      </c>
      <c r="H112" s="8" t="s">
        <v>195</v>
      </c>
      <c r="I112" s="8" t="s">
        <v>28</v>
      </c>
      <c r="J112" s="7" t="str">
        <f t="shared" si="8"/>
        <v>http://a030-goat.nyc.gov/goat/bl.aspx?boro=1</v>
      </c>
      <c r="K112" s="8" t="str">
        <f t="shared" si="9"/>
        <v>&amp;block_num=580</v>
      </c>
      <c r="L112" s="8" t="str">
        <f t="shared" si="10"/>
        <v>&amp;lot_num=1001</v>
      </c>
      <c r="M112" s="8" t="s">
        <v>626</v>
      </c>
      <c r="N112" s="8">
        <f t="shared" ca="1" si="11"/>
        <v>2017</v>
      </c>
      <c r="O112" s="8" t="str">
        <f t="shared" si="12"/>
        <v>http://a030-goat.nyc.gov/goat/bl.aspx?boro=1&amp;block_num=580&amp;lot_num=1001</v>
      </c>
      <c r="P112" s="8" t="str">
        <f t="shared" ca="1" si="13"/>
        <v>bbl.retrieve("http://a030-goat.nyc.gov/goat/bl.aspx?boro=1&amp;block_num=580&amp;lot_num=1001", "M-580-1001_Goat-2017.html")</v>
      </c>
    </row>
    <row r="113" spans="1:16" x14ac:dyDescent="0.25">
      <c r="A113" s="8" t="s">
        <v>257</v>
      </c>
      <c r="B113" s="8" t="s">
        <v>8</v>
      </c>
      <c r="C113" s="5" t="str">
        <f t="shared" si="7"/>
        <v>1</v>
      </c>
      <c r="D113" s="8">
        <v>581</v>
      </c>
      <c r="E113" s="8">
        <v>63</v>
      </c>
      <c r="F113" s="8" t="s">
        <v>258</v>
      </c>
      <c r="G113" s="8" t="s">
        <v>157</v>
      </c>
      <c r="H113" s="8" t="s">
        <v>163</v>
      </c>
      <c r="I113" s="8" t="s">
        <v>28</v>
      </c>
      <c r="J113" s="7" t="str">
        <f t="shared" si="8"/>
        <v>http://a030-goat.nyc.gov/goat/bl.aspx?boro=1</v>
      </c>
      <c r="K113" s="8" t="str">
        <f t="shared" si="9"/>
        <v>&amp;block_num=581</v>
      </c>
      <c r="L113" s="8" t="str">
        <f t="shared" si="10"/>
        <v>&amp;lot_num=63</v>
      </c>
      <c r="M113" s="8" t="s">
        <v>626</v>
      </c>
      <c r="N113" s="8">
        <f t="shared" ca="1" si="11"/>
        <v>2017</v>
      </c>
      <c r="O113" s="8" t="str">
        <f t="shared" si="12"/>
        <v>http://a030-goat.nyc.gov/goat/bl.aspx?boro=1&amp;block_num=581&amp;lot_num=63</v>
      </c>
      <c r="P113" s="8" t="str">
        <f t="shared" ca="1" si="13"/>
        <v>bbl.retrieve("http://a030-goat.nyc.gov/goat/bl.aspx?boro=1&amp;block_num=581&amp;lot_num=63", "M-581-63_Goat-2017.html")</v>
      </c>
    </row>
    <row r="114" spans="1:16" x14ac:dyDescent="0.25">
      <c r="A114" s="8" t="s">
        <v>259</v>
      </c>
      <c r="B114" s="8" t="s">
        <v>8</v>
      </c>
      <c r="C114" s="5" t="str">
        <f t="shared" si="7"/>
        <v>1</v>
      </c>
      <c r="D114" s="8">
        <v>597</v>
      </c>
      <c r="E114" s="8">
        <v>1001</v>
      </c>
      <c r="F114" s="8">
        <v>95</v>
      </c>
      <c r="G114" s="8" t="s">
        <v>248</v>
      </c>
      <c r="H114" s="8" t="s">
        <v>207</v>
      </c>
      <c r="I114" s="8" t="s">
        <v>28</v>
      </c>
      <c r="J114" s="7" t="str">
        <f t="shared" si="8"/>
        <v>http://a030-goat.nyc.gov/goat/bl.aspx?boro=1</v>
      </c>
      <c r="K114" s="8" t="str">
        <f t="shared" si="9"/>
        <v>&amp;block_num=597</v>
      </c>
      <c r="L114" s="8" t="str">
        <f t="shared" si="10"/>
        <v>&amp;lot_num=1001</v>
      </c>
      <c r="M114" s="8" t="s">
        <v>626</v>
      </c>
      <c r="N114" s="8">
        <f t="shared" ca="1" si="11"/>
        <v>2017</v>
      </c>
      <c r="O114" s="8" t="str">
        <f t="shared" si="12"/>
        <v>http://a030-goat.nyc.gov/goat/bl.aspx?boro=1&amp;block_num=597&amp;lot_num=1001</v>
      </c>
      <c r="P114" s="8" t="str">
        <f t="shared" ca="1" si="13"/>
        <v>bbl.retrieve("http://a030-goat.nyc.gov/goat/bl.aspx?boro=1&amp;block_num=597&amp;lot_num=1001", "M-597-1001_Goat-2017.html")</v>
      </c>
    </row>
    <row r="115" spans="1:16" x14ac:dyDescent="0.25">
      <c r="A115" s="8" t="s">
        <v>260</v>
      </c>
      <c r="B115" s="8" t="s">
        <v>8</v>
      </c>
      <c r="C115" s="5" t="str">
        <f t="shared" si="7"/>
        <v>1</v>
      </c>
      <c r="D115" s="8">
        <v>598</v>
      </c>
      <c r="E115" s="8">
        <v>42</v>
      </c>
      <c r="F115" s="8" t="s">
        <v>261</v>
      </c>
      <c r="G115" s="8" t="s">
        <v>262</v>
      </c>
      <c r="H115" s="8" t="s">
        <v>135</v>
      </c>
      <c r="I115" s="8" t="s">
        <v>28</v>
      </c>
      <c r="J115" s="7" t="str">
        <f t="shared" si="8"/>
        <v>http://a030-goat.nyc.gov/goat/bl.aspx?boro=1</v>
      </c>
      <c r="K115" s="8" t="str">
        <f t="shared" si="9"/>
        <v>&amp;block_num=598</v>
      </c>
      <c r="L115" s="8" t="str">
        <f t="shared" si="10"/>
        <v>&amp;lot_num=42</v>
      </c>
      <c r="M115" s="8" t="s">
        <v>626</v>
      </c>
      <c r="N115" s="8">
        <f t="shared" ca="1" si="11"/>
        <v>2017</v>
      </c>
      <c r="O115" s="8" t="str">
        <f t="shared" si="12"/>
        <v>http://a030-goat.nyc.gov/goat/bl.aspx?boro=1&amp;block_num=598&amp;lot_num=42</v>
      </c>
      <c r="P115" s="8" t="str">
        <f t="shared" ca="1" si="13"/>
        <v>bbl.retrieve("http://a030-goat.nyc.gov/goat/bl.aspx?boro=1&amp;block_num=598&amp;lot_num=42", "M-598-42_Goat-2017.html")</v>
      </c>
    </row>
    <row r="116" spans="1:16" x14ac:dyDescent="0.25">
      <c r="A116" s="8" t="s">
        <v>263</v>
      </c>
      <c r="B116" s="8" t="s">
        <v>8</v>
      </c>
      <c r="C116" s="5" t="str">
        <f t="shared" si="7"/>
        <v>1</v>
      </c>
      <c r="D116" s="8">
        <v>598</v>
      </c>
      <c r="E116" s="8">
        <v>48</v>
      </c>
      <c r="F116" s="8" t="s">
        <v>264</v>
      </c>
      <c r="G116" s="8" t="s">
        <v>262</v>
      </c>
      <c r="H116" s="8" t="s">
        <v>135</v>
      </c>
      <c r="I116" s="8" t="s">
        <v>28</v>
      </c>
      <c r="J116" s="7" t="str">
        <f t="shared" si="8"/>
        <v>http://a030-goat.nyc.gov/goat/bl.aspx?boro=1</v>
      </c>
      <c r="K116" s="8" t="str">
        <f t="shared" si="9"/>
        <v>&amp;block_num=598</v>
      </c>
      <c r="L116" s="8" t="str">
        <f t="shared" si="10"/>
        <v>&amp;lot_num=48</v>
      </c>
      <c r="M116" s="8" t="s">
        <v>626</v>
      </c>
      <c r="N116" s="8">
        <f t="shared" ca="1" si="11"/>
        <v>2017</v>
      </c>
      <c r="O116" s="8" t="str">
        <f t="shared" si="12"/>
        <v>http://a030-goat.nyc.gov/goat/bl.aspx?boro=1&amp;block_num=598&amp;lot_num=48</v>
      </c>
      <c r="P116" s="8" t="str">
        <f t="shared" ca="1" si="13"/>
        <v>bbl.retrieve("http://a030-goat.nyc.gov/goat/bl.aspx?boro=1&amp;block_num=598&amp;lot_num=48", "M-598-48_Goat-2017.html")</v>
      </c>
    </row>
    <row r="117" spans="1:16" x14ac:dyDescent="0.25">
      <c r="A117" s="8" t="s">
        <v>265</v>
      </c>
      <c r="B117" s="8" t="s">
        <v>8</v>
      </c>
      <c r="C117" s="5" t="str">
        <f t="shared" si="7"/>
        <v>1</v>
      </c>
      <c r="D117" s="8">
        <v>598</v>
      </c>
      <c r="E117" s="8">
        <v>58</v>
      </c>
      <c r="F117" s="8" t="s">
        <v>266</v>
      </c>
      <c r="G117" s="8" t="s">
        <v>152</v>
      </c>
      <c r="H117" s="8" t="s">
        <v>163</v>
      </c>
      <c r="I117" s="8" t="s">
        <v>28</v>
      </c>
      <c r="J117" s="7" t="str">
        <f t="shared" si="8"/>
        <v>http://a030-goat.nyc.gov/goat/bl.aspx?boro=1</v>
      </c>
      <c r="K117" s="8" t="str">
        <f t="shared" si="9"/>
        <v>&amp;block_num=598</v>
      </c>
      <c r="L117" s="8" t="str">
        <f t="shared" si="10"/>
        <v>&amp;lot_num=58</v>
      </c>
      <c r="M117" s="8" t="s">
        <v>626</v>
      </c>
      <c r="N117" s="8">
        <f t="shared" ca="1" si="11"/>
        <v>2017</v>
      </c>
      <c r="O117" s="8" t="str">
        <f t="shared" si="12"/>
        <v>http://a030-goat.nyc.gov/goat/bl.aspx?boro=1&amp;block_num=598&amp;lot_num=58</v>
      </c>
      <c r="P117" s="8" t="str">
        <f t="shared" ca="1" si="13"/>
        <v>bbl.retrieve("http://a030-goat.nyc.gov/goat/bl.aspx?boro=1&amp;block_num=598&amp;lot_num=58", "M-598-58_Goat-2017.html")</v>
      </c>
    </row>
    <row r="118" spans="1:16" x14ac:dyDescent="0.25">
      <c r="A118" s="8" t="s">
        <v>267</v>
      </c>
      <c r="B118" s="8" t="s">
        <v>8</v>
      </c>
      <c r="C118" s="5" t="str">
        <f t="shared" si="7"/>
        <v>1</v>
      </c>
      <c r="D118" s="8">
        <v>599</v>
      </c>
      <c r="E118" s="8">
        <v>64</v>
      </c>
      <c r="F118" s="8" t="s">
        <v>268</v>
      </c>
      <c r="G118" s="8" t="s">
        <v>152</v>
      </c>
      <c r="H118" s="8" t="s">
        <v>195</v>
      </c>
      <c r="I118" s="8" t="s">
        <v>28</v>
      </c>
      <c r="J118" s="7" t="str">
        <f t="shared" si="8"/>
        <v>http://a030-goat.nyc.gov/goat/bl.aspx?boro=1</v>
      </c>
      <c r="K118" s="8" t="str">
        <f t="shared" si="9"/>
        <v>&amp;block_num=599</v>
      </c>
      <c r="L118" s="8" t="str">
        <f t="shared" si="10"/>
        <v>&amp;lot_num=64</v>
      </c>
      <c r="M118" s="8" t="s">
        <v>626</v>
      </c>
      <c r="N118" s="8">
        <f t="shared" ca="1" si="11"/>
        <v>2017</v>
      </c>
      <c r="O118" s="8" t="str">
        <f t="shared" si="12"/>
        <v>http://a030-goat.nyc.gov/goat/bl.aspx?boro=1&amp;block_num=599&amp;lot_num=64</v>
      </c>
      <c r="P118" s="8" t="str">
        <f t="shared" ca="1" si="13"/>
        <v>bbl.retrieve("http://a030-goat.nyc.gov/goat/bl.aspx?boro=1&amp;block_num=599&amp;lot_num=64", "M-599-64_Goat-2017.html")</v>
      </c>
    </row>
    <row r="119" spans="1:16" x14ac:dyDescent="0.25">
      <c r="A119" s="8" t="s">
        <v>269</v>
      </c>
      <c r="B119" s="8" t="s">
        <v>8</v>
      </c>
      <c r="C119" s="5" t="str">
        <f t="shared" si="7"/>
        <v>1</v>
      </c>
      <c r="D119" s="8">
        <v>602</v>
      </c>
      <c r="E119" s="8">
        <v>68</v>
      </c>
      <c r="F119" s="8" t="s">
        <v>270</v>
      </c>
      <c r="G119" s="8" t="s">
        <v>152</v>
      </c>
      <c r="H119" s="8" t="s">
        <v>163</v>
      </c>
      <c r="I119" s="8" t="s">
        <v>28</v>
      </c>
      <c r="J119" s="7" t="str">
        <f t="shared" si="8"/>
        <v>http://a030-goat.nyc.gov/goat/bl.aspx?boro=1</v>
      </c>
      <c r="K119" s="8" t="str">
        <f t="shared" si="9"/>
        <v>&amp;block_num=602</v>
      </c>
      <c r="L119" s="8" t="str">
        <f t="shared" si="10"/>
        <v>&amp;lot_num=68</v>
      </c>
      <c r="M119" s="8" t="s">
        <v>626</v>
      </c>
      <c r="N119" s="8">
        <f t="shared" ca="1" si="11"/>
        <v>2017</v>
      </c>
      <c r="O119" s="8" t="str">
        <f t="shared" si="12"/>
        <v>http://a030-goat.nyc.gov/goat/bl.aspx?boro=1&amp;block_num=602&amp;lot_num=68</v>
      </c>
      <c r="P119" s="8" t="str">
        <f t="shared" ca="1" si="13"/>
        <v>bbl.retrieve("http://a030-goat.nyc.gov/goat/bl.aspx?boro=1&amp;block_num=602&amp;lot_num=68", "M-602-68_Goat-2017.html")</v>
      </c>
    </row>
    <row r="120" spans="1:16" x14ac:dyDescent="0.25">
      <c r="A120" s="8" t="s">
        <v>271</v>
      </c>
      <c r="B120" s="8" t="s">
        <v>8</v>
      </c>
      <c r="C120" s="5" t="str">
        <f t="shared" si="7"/>
        <v>1</v>
      </c>
      <c r="D120" s="8">
        <v>618</v>
      </c>
      <c r="E120" s="8">
        <v>1431</v>
      </c>
      <c r="F120" s="8">
        <v>122</v>
      </c>
      <c r="G120" s="8" t="s">
        <v>272</v>
      </c>
      <c r="H120" s="8" t="s">
        <v>85</v>
      </c>
      <c r="I120" s="8" t="s">
        <v>28</v>
      </c>
      <c r="J120" s="7" t="str">
        <f t="shared" si="8"/>
        <v>http://a030-goat.nyc.gov/goat/bl.aspx?boro=1</v>
      </c>
      <c r="K120" s="8" t="str">
        <f t="shared" si="9"/>
        <v>&amp;block_num=618</v>
      </c>
      <c r="L120" s="8" t="str">
        <f t="shared" si="10"/>
        <v>&amp;lot_num=1431</v>
      </c>
      <c r="M120" s="8" t="s">
        <v>626</v>
      </c>
      <c r="N120" s="8">
        <f t="shared" ca="1" si="11"/>
        <v>2017</v>
      </c>
      <c r="O120" s="8" t="str">
        <f t="shared" si="12"/>
        <v>http://a030-goat.nyc.gov/goat/bl.aspx?boro=1&amp;block_num=618&amp;lot_num=1431</v>
      </c>
      <c r="P120" s="8" t="str">
        <f t="shared" ca="1" si="13"/>
        <v>bbl.retrieve("http://a030-goat.nyc.gov/goat/bl.aspx?boro=1&amp;block_num=618&amp;lot_num=1431", "M-618-1431_Goat-2017.html")</v>
      </c>
    </row>
    <row r="121" spans="1:16" x14ac:dyDescent="0.25">
      <c r="A121" s="8" t="s">
        <v>273</v>
      </c>
      <c r="B121" s="8" t="s">
        <v>8</v>
      </c>
      <c r="C121" s="5" t="str">
        <f t="shared" si="7"/>
        <v>1</v>
      </c>
      <c r="D121" s="8">
        <v>620</v>
      </c>
      <c r="E121" s="8">
        <v>19</v>
      </c>
      <c r="F121" s="8">
        <v>350</v>
      </c>
      <c r="G121" s="8" t="s">
        <v>274</v>
      </c>
      <c r="H121" s="8" t="s">
        <v>275</v>
      </c>
      <c r="I121" s="8" t="s">
        <v>28</v>
      </c>
      <c r="J121" s="7" t="str">
        <f t="shared" si="8"/>
        <v>http://a030-goat.nyc.gov/goat/bl.aspx?boro=1</v>
      </c>
      <c r="K121" s="8" t="str">
        <f t="shared" si="9"/>
        <v>&amp;block_num=620</v>
      </c>
      <c r="L121" s="8" t="str">
        <f t="shared" si="10"/>
        <v>&amp;lot_num=19</v>
      </c>
      <c r="M121" s="8" t="s">
        <v>626</v>
      </c>
      <c r="N121" s="8">
        <f t="shared" ca="1" si="11"/>
        <v>2017</v>
      </c>
      <c r="O121" s="8" t="str">
        <f t="shared" si="12"/>
        <v>http://a030-goat.nyc.gov/goat/bl.aspx?boro=1&amp;block_num=620&amp;lot_num=19</v>
      </c>
      <c r="P121" s="8" t="str">
        <f t="shared" ca="1" si="13"/>
        <v>bbl.retrieve("http://a030-goat.nyc.gov/goat/bl.aspx?boro=1&amp;block_num=620&amp;lot_num=19", "M-620-19_Goat-2017.html")</v>
      </c>
    </row>
    <row r="122" spans="1:16" x14ac:dyDescent="0.25">
      <c r="A122" s="8" t="s">
        <v>276</v>
      </c>
      <c r="B122" s="8" t="s">
        <v>8</v>
      </c>
      <c r="C122" s="5" t="str">
        <f t="shared" si="7"/>
        <v>1</v>
      </c>
      <c r="D122" s="8">
        <v>621</v>
      </c>
      <c r="E122" s="8">
        <v>1101</v>
      </c>
      <c r="F122" s="8">
        <v>92</v>
      </c>
      <c r="G122" s="8" t="s">
        <v>277</v>
      </c>
      <c r="H122" s="8" t="s">
        <v>85</v>
      </c>
      <c r="I122" s="8" t="s">
        <v>28</v>
      </c>
      <c r="J122" s="7" t="str">
        <f t="shared" si="8"/>
        <v>http://a030-goat.nyc.gov/goat/bl.aspx?boro=1</v>
      </c>
      <c r="K122" s="8" t="str">
        <f t="shared" si="9"/>
        <v>&amp;block_num=621</v>
      </c>
      <c r="L122" s="8" t="str">
        <f t="shared" si="10"/>
        <v>&amp;lot_num=1101</v>
      </c>
      <c r="M122" s="8" t="s">
        <v>626</v>
      </c>
      <c r="N122" s="8">
        <f t="shared" ca="1" si="11"/>
        <v>2017</v>
      </c>
      <c r="O122" s="8" t="str">
        <f t="shared" si="12"/>
        <v>http://a030-goat.nyc.gov/goat/bl.aspx?boro=1&amp;block_num=621&amp;lot_num=1101</v>
      </c>
      <c r="P122" s="8" t="str">
        <f t="shared" ca="1" si="13"/>
        <v>bbl.retrieve("http://a030-goat.nyc.gov/goat/bl.aspx?boro=1&amp;block_num=621&amp;lot_num=1101", "M-621-1101_Goat-2017.html")</v>
      </c>
    </row>
    <row r="123" spans="1:16" x14ac:dyDescent="0.25">
      <c r="A123" s="8" t="s">
        <v>278</v>
      </c>
      <c r="B123" s="8" t="s">
        <v>8</v>
      </c>
      <c r="C123" s="5" t="str">
        <f t="shared" si="7"/>
        <v>1</v>
      </c>
      <c r="D123" s="8">
        <v>621</v>
      </c>
      <c r="E123" s="8">
        <v>1201</v>
      </c>
      <c r="F123" s="8">
        <v>367</v>
      </c>
      <c r="G123" s="8" t="s">
        <v>274</v>
      </c>
      <c r="H123" s="8" t="s">
        <v>85</v>
      </c>
      <c r="I123" s="8" t="s">
        <v>28</v>
      </c>
      <c r="J123" s="7" t="str">
        <f t="shared" si="8"/>
        <v>http://a030-goat.nyc.gov/goat/bl.aspx?boro=1</v>
      </c>
      <c r="K123" s="8" t="str">
        <f t="shared" si="9"/>
        <v>&amp;block_num=621</v>
      </c>
      <c r="L123" s="8" t="str">
        <f t="shared" si="10"/>
        <v>&amp;lot_num=1201</v>
      </c>
      <c r="M123" s="8" t="s">
        <v>626</v>
      </c>
      <c r="N123" s="8">
        <f t="shared" ca="1" si="11"/>
        <v>2017</v>
      </c>
      <c r="O123" s="8" t="str">
        <f t="shared" si="12"/>
        <v>http://a030-goat.nyc.gov/goat/bl.aspx?boro=1&amp;block_num=621&amp;lot_num=1201</v>
      </c>
      <c r="P123" s="8" t="str">
        <f t="shared" ca="1" si="13"/>
        <v>bbl.retrieve("http://a030-goat.nyc.gov/goat/bl.aspx?boro=1&amp;block_num=621&amp;lot_num=1201", "M-621-1201_Goat-2017.html")</v>
      </c>
    </row>
    <row r="124" spans="1:16" x14ac:dyDescent="0.25">
      <c r="A124" s="8" t="s">
        <v>279</v>
      </c>
      <c r="B124" s="8" t="s">
        <v>8</v>
      </c>
      <c r="C124" s="5" t="str">
        <f t="shared" si="7"/>
        <v>1</v>
      </c>
      <c r="D124" s="8">
        <v>622</v>
      </c>
      <c r="E124" s="8">
        <v>1101</v>
      </c>
      <c r="F124" s="8">
        <v>387</v>
      </c>
      <c r="G124" s="8" t="s">
        <v>274</v>
      </c>
      <c r="H124" s="8" t="s">
        <v>85</v>
      </c>
      <c r="I124" s="8" t="s">
        <v>28</v>
      </c>
      <c r="J124" s="7" t="str">
        <f t="shared" si="8"/>
        <v>http://a030-goat.nyc.gov/goat/bl.aspx?boro=1</v>
      </c>
      <c r="K124" s="8" t="str">
        <f t="shared" si="9"/>
        <v>&amp;block_num=622</v>
      </c>
      <c r="L124" s="8" t="str">
        <f t="shared" si="10"/>
        <v>&amp;lot_num=1101</v>
      </c>
      <c r="M124" s="8" t="s">
        <v>626</v>
      </c>
      <c r="N124" s="8">
        <f t="shared" ca="1" si="11"/>
        <v>2017</v>
      </c>
      <c r="O124" s="8" t="str">
        <f t="shared" si="12"/>
        <v>http://a030-goat.nyc.gov/goat/bl.aspx?boro=1&amp;block_num=622&amp;lot_num=1101</v>
      </c>
      <c r="P124" s="8" t="str">
        <f t="shared" ca="1" si="13"/>
        <v>bbl.retrieve("http://a030-goat.nyc.gov/goat/bl.aspx?boro=1&amp;block_num=622&amp;lot_num=1101", "M-622-1101_Goat-2017.html")</v>
      </c>
    </row>
    <row r="125" spans="1:16" x14ac:dyDescent="0.25">
      <c r="A125" s="8" t="s">
        <v>280</v>
      </c>
      <c r="B125" s="8" t="s">
        <v>8</v>
      </c>
      <c r="C125" s="5" t="str">
        <f t="shared" si="7"/>
        <v>1</v>
      </c>
      <c r="D125" s="8">
        <v>645</v>
      </c>
      <c r="E125" s="8">
        <v>25</v>
      </c>
      <c r="F125" s="8" t="s">
        <v>281</v>
      </c>
      <c r="G125" s="8" t="s">
        <v>30</v>
      </c>
      <c r="H125" s="8" t="s">
        <v>282</v>
      </c>
      <c r="I125" s="8" t="s">
        <v>28</v>
      </c>
      <c r="J125" s="7" t="str">
        <f t="shared" si="8"/>
        <v>http://a030-goat.nyc.gov/goat/bl.aspx?boro=1</v>
      </c>
      <c r="K125" s="8" t="str">
        <f t="shared" si="9"/>
        <v>&amp;block_num=645</v>
      </c>
      <c r="L125" s="8" t="str">
        <f t="shared" si="10"/>
        <v>&amp;lot_num=25</v>
      </c>
      <c r="M125" s="8" t="s">
        <v>626</v>
      </c>
      <c r="N125" s="8">
        <f t="shared" ca="1" si="11"/>
        <v>2017</v>
      </c>
      <c r="O125" s="8" t="str">
        <f t="shared" si="12"/>
        <v>http://a030-goat.nyc.gov/goat/bl.aspx?boro=1&amp;block_num=645&amp;lot_num=25</v>
      </c>
      <c r="P125" s="8" t="str">
        <f t="shared" ca="1" si="13"/>
        <v>bbl.retrieve("http://a030-goat.nyc.gov/goat/bl.aspx?boro=1&amp;block_num=645&amp;lot_num=25", "M-645-25_Goat-2017.html")</v>
      </c>
    </row>
    <row r="126" spans="1:16" x14ac:dyDescent="0.25">
      <c r="A126" s="8" t="s">
        <v>283</v>
      </c>
      <c r="B126" s="8" t="s">
        <v>8</v>
      </c>
      <c r="C126" s="5" t="str">
        <f t="shared" si="7"/>
        <v>1</v>
      </c>
      <c r="D126" s="8">
        <v>646</v>
      </c>
      <c r="E126" s="8">
        <v>19</v>
      </c>
      <c r="F126" s="8">
        <v>860</v>
      </c>
      <c r="G126" s="8" t="s">
        <v>30</v>
      </c>
      <c r="H126" s="8" t="s">
        <v>284</v>
      </c>
      <c r="I126" s="8" t="s">
        <v>28</v>
      </c>
      <c r="J126" s="7" t="str">
        <f t="shared" si="8"/>
        <v>http://a030-goat.nyc.gov/goat/bl.aspx?boro=1</v>
      </c>
      <c r="K126" s="8" t="str">
        <f t="shared" si="9"/>
        <v>&amp;block_num=646</v>
      </c>
      <c r="L126" s="8" t="str">
        <f t="shared" si="10"/>
        <v>&amp;lot_num=19</v>
      </c>
      <c r="M126" s="8" t="s">
        <v>626</v>
      </c>
      <c r="N126" s="8">
        <f t="shared" ca="1" si="11"/>
        <v>2017</v>
      </c>
      <c r="O126" s="8" t="str">
        <f t="shared" si="12"/>
        <v>http://a030-goat.nyc.gov/goat/bl.aspx?boro=1&amp;block_num=646&amp;lot_num=19</v>
      </c>
      <c r="P126" s="8" t="str">
        <f t="shared" ca="1" si="13"/>
        <v>bbl.retrieve("http://a030-goat.nyc.gov/goat/bl.aspx?boro=1&amp;block_num=646&amp;lot_num=19", "M-646-19_Goat-2017.html")</v>
      </c>
    </row>
    <row r="127" spans="1:16" x14ac:dyDescent="0.25">
      <c r="A127" s="8" t="s">
        <v>285</v>
      </c>
      <c r="B127" s="8" t="s">
        <v>8</v>
      </c>
      <c r="C127" s="5" t="str">
        <f t="shared" si="7"/>
        <v>1</v>
      </c>
      <c r="D127" s="8">
        <v>672</v>
      </c>
      <c r="E127" s="8">
        <v>1</v>
      </c>
      <c r="F127" s="8">
        <v>601</v>
      </c>
      <c r="G127" s="8" t="s">
        <v>286</v>
      </c>
      <c r="H127" s="8" t="s">
        <v>48</v>
      </c>
      <c r="I127" s="8" t="s">
        <v>28</v>
      </c>
      <c r="J127" s="7" t="str">
        <f t="shared" si="8"/>
        <v>http://a030-goat.nyc.gov/goat/bl.aspx?boro=1</v>
      </c>
      <c r="K127" s="8" t="str">
        <f t="shared" si="9"/>
        <v>&amp;block_num=672</v>
      </c>
      <c r="L127" s="8" t="str">
        <f t="shared" si="10"/>
        <v>&amp;lot_num=1</v>
      </c>
      <c r="M127" s="8" t="s">
        <v>626</v>
      </c>
      <c r="N127" s="8">
        <f t="shared" ca="1" si="11"/>
        <v>2017</v>
      </c>
      <c r="O127" s="8" t="str">
        <f t="shared" si="12"/>
        <v>http://a030-goat.nyc.gov/goat/bl.aspx?boro=1&amp;block_num=672&amp;lot_num=1</v>
      </c>
      <c r="P127" s="8" t="str">
        <f t="shared" ca="1" si="13"/>
        <v>bbl.retrieve("http://a030-goat.nyc.gov/goat/bl.aspx?boro=1&amp;block_num=672&amp;lot_num=1", "M-672-1_Goat-2017.html")</v>
      </c>
    </row>
    <row r="128" spans="1:16" x14ac:dyDescent="0.25">
      <c r="A128" s="8" t="s">
        <v>287</v>
      </c>
      <c r="B128" s="8" t="s">
        <v>8</v>
      </c>
      <c r="C128" s="5" t="str">
        <f t="shared" si="7"/>
        <v>1</v>
      </c>
      <c r="D128" s="8">
        <v>697</v>
      </c>
      <c r="E128" s="8">
        <v>13</v>
      </c>
      <c r="F128" s="8" t="s">
        <v>288</v>
      </c>
      <c r="G128" s="8" t="s">
        <v>289</v>
      </c>
      <c r="H128" s="8" t="s">
        <v>140</v>
      </c>
      <c r="I128" s="8" t="s">
        <v>28</v>
      </c>
      <c r="J128" s="7" t="str">
        <f t="shared" si="8"/>
        <v>http://a030-goat.nyc.gov/goat/bl.aspx?boro=1</v>
      </c>
      <c r="K128" s="8" t="str">
        <f t="shared" si="9"/>
        <v>&amp;block_num=697</v>
      </c>
      <c r="L128" s="8" t="str">
        <f t="shared" si="10"/>
        <v>&amp;lot_num=13</v>
      </c>
      <c r="M128" s="8" t="s">
        <v>626</v>
      </c>
      <c r="N128" s="8">
        <f t="shared" ca="1" si="11"/>
        <v>2017</v>
      </c>
      <c r="O128" s="8" t="str">
        <f t="shared" si="12"/>
        <v>http://a030-goat.nyc.gov/goat/bl.aspx?boro=1&amp;block_num=697&amp;lot_num=13</v>
      </c>
      <c r="P128" s="8" t="str">
        <f t="shared" ca="1" si="13"/>
        <v>bbl.retrieve("http://a030-goat.nyc.gov/goat/bl.aspx?boro=1&amp;block_num=697&amp;lot_num=13", "M-697-13_Goat-2017.html")</v>
      </c>
    </row>
    <row r="129" spans="1:16" x14ac:dyDescent="0.25">
      <c r="A129" s="8" t="s">
        <v>290</v>
      </c>
      <c r="B129" s="8" t="s">
        <v>8</v>
      </c>
      <c r="C129" s="5" t="str">
        <f t="shared" si="7"/>
        <v>1</v>
      </c>
      <c r="D129" s="8">
        <v>697</v>
      </c>
      <c r="E129" s="8">
        <v>23</v>
      </c>
      <c r="F129" s="8" t="s">
        <v>291</v>
      </c>
      <c r="G129" s="8" t="s">
        <v>289</v>
      </c>
      <c r="H129" s="8" t="s">
        <v>140</v>
      </c>
      <c r="I129" s="8" t="s">
        <v>28</v>
      </c>
      <c r="J129" s="7" t="str">
        <f t="shared" si="8"/>
        <v>http://a030-goat.nyc.gov/goat/bl.aspx?boro=1</v>
      </c>
      <c r="K129" s="8" t="str">
        <f t="shared" si="9"/>
        <v>&amp;block_num=697</v>
      </c>
      <c r="L129" s="8" t="str">
        <f t="shared" si="10"/>
        <v>&amp;lot_num=23</v>
      </c>
      <c r="M129" s="8" t="s">
        <v>626</v>
      </c>
      <c r="N129" s="8">
        <f t="shared" ca="1" si="11"/>
        <v>2017</v>
      </c>
      <c r="O129" s="8" t="str">
        <f t="shared" si="12"/>
        <v>http://a030-goat.nyc.gov/goat/bl.aspx?boro=1&amp;block_num=697&amp;lot_num=23</v>
      </c>
      <c r="P129" s="8" t="str">
        <f t="shared" ca="1" si="13"/>
        <v>bbl.retrieve("http://a030-goat.nyc.gov/goat/bl.aspx?boro=1&amp;block_num=697&amp;lot_num=23", "M-697-23_Goat-2017.html")</v>
      </c>
    </row>
    <row r="130" spans="1:16" x14ac:dyDescent="0.25">
      <c r="A130" s="8" t="s">
        <v>292</v>
      </c>
      <c r="B130" s="8" t="s">
        <v>8</v>
      </c>
      <c r="C130" s="5" t="str">
        <f t="shared" si="7"/>
        <v>1</v>
      </c>
      <c r="D130" s="8">
        <v>712</v>
      </c>
      <c r="E130" s="8">
        <v>46</v>
      </c>
      <c r="F130" s="8" t="s">
        <v>293</v>
      </c>
      <c r="G130" s="8" t="s">
        <v>294</v>
      </c>
      <c r="H130" s="8" t="s">
        <v>282</v>
      </c>
      <c r="I130" s="8" t="s">
        <v>28</v>
      </c>
      <c r="J130" s="7" t="str">
        <f t="shared" si="8"/>
        <v>http://a030-goat.nyc.gov/goat/bl.aspx?boro=1</v>
      </c>
      <c r="K130" s="8" t="str">
        <f t="shared" si="9"/>
        <v>&amp;block_num=712</v>
      </c>
      <c r="L130" s="8" t="str">
        <f t="shared" si="10"/>
        <v>&amp;lot_num=46</v>
      </c>
      <c r="M130" s="8" t="s">
        <v>626</v>
      </c>
      <c r="N130" s="8">
        <f t="shared" ca="1" si="11"/>
        <v>2017</v>
      </c>
      <c r="O130" s="8" t="str">
        <f t="shared" si="12"/>
        <v>http://a030-goat.nyc.gov/goat/bl.aspx?boro=1&amp;block_num=712&amp;lot_num=46</v>
      </c>
      <c r="P130" s="8" t="str">
        <f t="shared" ca="1" si="13"/>
        <v>bbl.retrieve("http://a030-goat.nyc.gov/goat/bl.aspx?boro=1&amp;block_num=712&amp;lot_num=46", "M-712-46_Goat-2017.html")</v>
      </c>
    </row>
    <row r="131" spans="1:16" x14ac:dyDescent="0.25">
      <c r="A131" s="8" t="s">
        <v>295</v>
      </c>
      <c r="B131" s="8" t="s">
        <v>8</v>
      </c>
      <c r="C131" s="5" t="str">
        <f t="shared" si="7"/>
        <v>1</v>
      </c>
      <c r="D131" s="8">
        <v>728</v>
      </c>
      <c r="E131" s="8">
        <v>69</v>
      </c>
      <c r="F131" s="8">
        <v>358</v>
      </c>
      <c r="G131" s="8" t="s">
        <v>296</v>
      </c>
      <c r="H131" s="8" t="s">
        <v>297</v>
      </c>
      <c r="I131" s="8" t="s">
        <v>28</v>
      </c>
      <c r="J131" s="7" t="str">
        <f t="shared" si="8"/>
        <v>http://a030-goat.nyc.gov/goat/bl.aspx?boro=1</v>
      </c>
      <c r="K131" s="8" t="str">
        <f t="shared" si="9"/>
        <v>&amp;block_num=728</v>
      </c>
      <c r="L131" s="8" t="str">
        <f t="shared" si="10"/>
        <v>&amp;lot_num=69</v>
      </c>
      <c r="M131" s="8" t="s">
        <v>626</v>
      </c>
      <c r="N131" s="8">
        <f t="shared" ca="1" si="11"/>
        <v>2017</v>
      </c>
      <c r="O131" s="8" t="str">
        <f t="shared" si="12"/>
        <v>http://a030-goat.nyc.gov/goat/bl.aspx?boro=1&amp;block_num=728&amp;lot_num=69</v>
      </c>
      <c r="P131" s="8" t="str">
        <f t="shared" ca="1" si="13"/>
        <v>bbl.retrieve("http://a030-goat.nyc.gov/goat/bl.aspx?boro=1&amp;block_num=728&amp;lot_num=69", "M-728-69_Goat-2017.html")</v>
      </c>
    </row>
    <row r="132" spans="1:16" x14ac:dyDescent="0.25">
      <c r="A132" s="8" t="s">
        <v>298</v>
      </c>
      <c r="B132" s="8" t="s">
        <v>8</v>
      </c>
      <c r="C132" s="5" t="str">
        <f t="shared" si="7"/>
        <v>1</v>
      </c>
      <c r="D132" s="8">
        <v>729</v>
      </c>
      <c r="E132" s="8">
        <v>9001</v>
      </c>
      <c r="F132" s="8">
        <v>450</v>
      </c>
      <c r="G132" s="8" t="s">
        <v>299</v>
      </c>
      <c r="H132" s="8" t="s">
        <v>300</v>
      </c>
      <c r="I132" s="8" t="s">
        <v>28</v>
      </c>
      <c r="J132" s="7" t="str">
        <f t="shared" si="8"/>
        <v>http://a030-goat.nyc.gov/goat/bl.aspx?boro=1</v>
      </c>
      <c r="K132" s="8" t="str">
        <f t="shared" si="9"/>
        <v>&amp;block_num=729</v>
      </c>
      <c r="L132" s="8" t="str">
        <f t="shared" si="10"/>
        <v>&amp;lot_num=9001</v>
      </c>
      <c r="M132" s="8" t="s">
        <v>626</v>
      </c>
      <c r="N132" s="8">
        <f t="shared" ca="1" si="11"/>
        <v>2017</v>
      </c>
      <c r="O132" s="8" t="str">
        <f t="shared" si="12"/>
        <v>http://a030-goat.nyc.gov/goat/bl.aspx?boro=1&amp;block_num=729&amp;lot_num=9001</v>
      </c>
      <c r="P132" s="8" t="str">
        <f t="shared" ca="1" si="13"/>
        <v>bbl.retrieve("http://a030-goat.nyc.gov/goat/bl.aspx?boro=1&amp;block_num=729&amp;lot_num=9001", "M-729-9001_Goat-2017.html")</v>
      </c>
    </row>
    <row r="133" spans="1:16" x14ac:dyDescent="0.25">
      <c r="A133" s="8" t="s">
        <v>301</v>
      </c>
      <c r="B133" s="8" t="s">
        <v>8</v>
      </c>
      <c r="C133" s="5" t="str">
        <f t="shared" si="7"/>
        <v>1</v>
      </c>
      <c r="D133" s="8">
        <v>757</v>
      </c>
      <c r="E133" s="8">
        <v>20</v>
      </c>
      <c r="F133" s="8">
        <v>321</v>
      </c>
      <c r="G133" s="8" t="s">
        <v>299</v>
      </c>
      <c r="H133" s="8" t="s">
        <v>39</v>
      </c>
      <c r="I133" s="8" t="s">
        <v>28</v>
      </c>
      <c r="J133" s="7" t="str">
        <f t="shared" si="8"/>
        <v>http://a030-goat.nyc.gov/goat/bl.aspx?boro=1</v>
      </c>
      <c r="K133" s="8" t="str">
        <f t="shared" si="9"/>
        <v>&amp;block_num=757</v>
      </c>
      <c r="L133" s="8" t="str">
        <f t="shared" si="10"/>
        <v>&amp;lot_num=20</v>
      </c>
      <c r="M133" s="8" t="s">
        <v>626</v>
      </c>
      <c r="N133" s="8">
        <f t="shared" ca="1" si="11"/>
        <v>2017</v>
      </c>
      <c r="O133" s="8" t="str">
        <f t="shared" si="12"/>
        <v>http://a030-goat.nyc.gov/goat/bl.aspx?boro=1&amp;block_num=757&amp;lot_num=20</v>
      </c>
      <c r="P133" s="8" t="str">
        <f t="shared" ca="1" si="13"/>
        <v>bbl.retrieve("http://a030-goat.nyc.gov/goat/bl.aspx?boro=1&amp;block_num=757&amp;lot_num=20", "M-757-20_Goat-2017.html")</v>
      </c>
    </row>
    <row r="134" spans="1:16" x14ac:dyDescent="0.25">
      <c r="A134" s="8" t="s">
        <v>302</v>
      </c>
      <c r="B134" s="8" t="s">
        <v>8</v>
      </c>
      <c r="C134" s="5" t="str">
        <f t="shared" ref="C134:C197" si="14">IF(B134="M","1",IF(B134="K","3",IF(B134="X","2",IF(B134="Q","4","5"))))</f>
        <v>1</v>
      </c>
      <c r="D134" s="8">
        <v>757</v>
      </c>
      <c r="E134" s="8">
        <v>22</v>
      </c>
      <c r="F134" s="8" t="s">
        <v>303</v>
      </c>
      <c r="G134" s="8" t="s">
        <v>299</v>
      </c>
      <c r="H134" s="8" t="s">
        <v>39</v>
      </c>
      <c r="I134" s="8" t="s">
        <v>28</v>
      </c>
      <c r="J134" s="7" t="str">
        <f t="shared" ref="J134:J197" si="15">"http://a030-goat.nyc.gov/goat/bl.aspx?boro="&amp;C134</f>
        <v>http://a030-goat.nyc.gov/goat/bl.aspx?boro=1</v>
      </c>
      <c r="K134" s="8" t="str">
        <f t="shared" ref="K134:K197" si="16">"&amp;block_num="&amp;D134</f>
        <v>&amp;block_num=757</v>
      </c>
      <c r="L134" s="8" t="str">
        <f t="shared" ref="L134:L197" si="17">"&amp;lot_num="&amp;E134</f>
        <v>&amp;lot_num=22</v>
      </c>
      <c r="M134" s="8" t="s">
        <v>626</v>
      </c>
      <c r="N134" s="8">
        <f t="shared" ref="N134:N197" ca="1" si="18">YEAR(TODAY())</f>
        <v>2017</v>
      </c>
      <c r="O134" s="8" t="str">
        <f t="shared" ref="O134:O197" si="19">J134&amp;K134&amp;L134</f>
        <v>http://a030-goat.nyc.gov/goat/bl.aspx?boro=1&amp;block_num=757&amp;lot_num=22</v>
      </c>
      <c r="P134" s="8" t="str">
        <f t="shared" ref="P134:P197" ca="1" si="20">"bbl.retrieve("&amp;M134&amp;O134&amp;M134&amp;", "&amp;M134&amp;A134&amp;"_Goat-"&amp;N134&amp;".html"&amp;M134&amp;")"</f>
        <v>bbl.retrieve("http://a030-goat.nyc.gov/goat/bl.aspx?boro=1&amp;block_num=757&amp;lot_num=22", "M-757-22_Goat-2017.html")</v>
      </c>
    </row>
    <row r="135" spans="1:16" x14ac:dyDescent="0.25">
      <c r="A135" s="8" t="s">
        <v>304</v>
      </c>
      <c r="B135" s="8" t="s">
        <v>8</v>
      </c>
      <c r="C135" s="5" t="str">
        <f t="shared" si="14"/>
        <v>1</v>
      </c>
      <c r="D135" s="8">
        <v>758</v>
      </c>
      <c r="E135" s="8">
        <v>1001</v>
      </c>
      <c r="F135" s="8">
        <v>333</v>
      </c>
      <c r="G135" s="8" t="s">
        <v>305</v>
      </c>
      <c r="H135" s="8" t="s">
        <v>85</v>
      </c>
      <c r="I135" s="8" t="s">
        <v>28</v>
      </c>
      <c r="J135" s="7" t="str">
        <f t="shared" si="15"/>
        <v>http://a030-goat.nyc.gov/goat/bl.aspx?boro=1</v>
      </c>
      <c r="K135" s="8" t="str">
        <f t="shared" si="16"/>
        <v>&amp;block_num=758</v>
      </c>
      <c r="L135" s="8" t="str">
        <f t="shared" si="17"/>
        <v>&amp;lot_num=1001</v>
      </c>
      <c r="M135" s="8" t="s">
        <v>626</v>
      </c>
      <c r="N135" s="8">
        <f t="shared" ca="1" si="18"/>
        <v>2017</v>
      </c>
      <c r="O135" s="8" t="str">
        <f t="shared" si="19"/>
        <v>http://a030-goat.nyc.gov/goat/bl.aspx?boro=1&amp;block_num=758&amp;lot_num=1001</v>
      </c>
      <c r="P135" s="8" t="str">
        <f t="shared" ca="1" si="20"/>
        <v>bbl.retrieve("http://a030-goat.nyc.gov/goat/bl.aspx?boro=1&amp;block_num=758&amp;lot_num=1001", "M-758-1001_Goat-2017.html")</v>
      </c>
    </row>
    <row r="136" spans="1:16" x14ac:dyDescent="0.25">
      <c r="A136" s="8" t="s">
        <v>306</v>
      </c>
      <c r="B136" s="8" t="s">
        <v>8</v>
      </c>
      <c r="C136" s="5" t="str">
        <f t="shared" si="14"/>
        <v>1</v>
      </c>
      <c r="D136" s="8">
        <v>767</v>
      </c>
      <c r="E136" s="8">
        <v>12</v>
      </c>
      <c r="F136" s="8" t="s">
        <v>307</v>
      </c>
      <c r="G136" s="8" t="s">
        <v>100</v>
      </c>
      <c r="H136" s="8" t="s">
        <v>85</v>
      </c>
      <c r="I136" s="8" t="s">
        <v>28</v>
      </c>
      <c r="J136" s="7" t="str">
        <f t="shared" si="15"/>
        <v>http://a030-goat.nyc.gov/goat/bl.aspx?boro=1</v>
      </c>
      <c r="K136" s="8" t="str">
        <f t="shared" si="16"/>
        <v>&amp;block_num=767</v>
      </c>
      <c r="L136" s="8" t="str">
        <f t="shared" si="17"/>
        <v>&amp;lot_num=12</v>
      </c>
      <c r="M136" s="8" t="s">
        <v>626</v>
      </c>
      <c r="N136" s="8">
        <f t="shared" ca="1" si="18"/>
        <v>2017</v>
      </c>
      <c r="O136" s="8" t="str">
        <f t="shared" si="19"/>
        <v>http://a030-goat.nyc.gov/goat/bl.aspx?boro=1&amp;block_num=767&amp;lot_num=12</v>
      </c>
      <c r="P136" s="8" t="str">
        <f t="shared" ca="1" si="20"/>
        <v>bbl.retrieve("http://a030-goat.nyc.gov/goat/bl.aspx?boro=1&amp;block_num=767&amp;lot_num=12", "M-767-12_Goat-2017.html")</v>
      </c>
    </row>
    <row r="137" spans="1:16" x14ac:dyDescent="0.25">
      <c r="A137" s="8" t="s">
        <v>308</v>
      </c>
      <c r="B137" s="8" t="s">
        <v>8</v>
      </c>
      <c r="C137" s="5" t="str">
        <f t="shared" si="14"/>
        <v>1</v>
      </c>
      <c r="D137" s="8">
        <v>767</v>
      </c>
      <c r="E137" s="8">
        <v>15</v>
      </c>
      <c r="F137" s="8" t="s">
        <v>309</v>
      </c>
      <c r="G137" s="8" t="s">
        <v>100</v>
      </c>
      <c r="H137" s="8" t="s">
        <v>85</v>
      </c>
      <c r="I137" s="8" t="s">
        <v>28</v>
      </c>
      <c r="J137" s="7" t="str">
        <f t="shared" si="15"/>
        <v>http://a030-goat.nyc.gov/goat/bl.aspx?boro=1</v>
      </c>
      <c r="K137" s="8" t="str">
        <f t="shared" si="16"/>
        <v>&amp;block_num=767</v>
      </c>
      <c r="L137" s="8" t="str">
        <f t="shared" si="17"/>
        <v>&amp;lot_num=15</v>
      </c>
      <c r="M137" s="8" t="s">
        <v>626</v>
      </c>
      <c r="N137" s="8">
        <f t="shared" ca="1" si="18"/>
        <v>2017</v>
      </c>
      <c r="O137" s="8" t="str">
        <f t="shared" si="19"/>
        <v>http://a030-goat.nyc.gov/goat/bl.aspx?boro=1&amp;block_num=767&amp;lot_num=15</v>
      </c>
      <c r="P137" s="8" t="str">
        <f t="shared" ca="1" si="20"/>
        <v>bbl.retrieve("http://a030-goat.nyc.gov/goat/bl.aspx?boro=1&amp;block_num=767&amp;lot_num=15", "M-767-15_Goat-2017.html")</v>
      </c>
    </row>
    <row r="138" spans="1:16" x14ac:dyDescent="0.25">
      <c r="A138" s="8" t="s">
        <v>310</v>
      </c>
      <c r="B138" s="8" t="s">
        <v>8</v>
      </c>
      <c r="C138" s="5" t="str">
        <f t="shared" si="14"/>
        <v>1</v>
      </c>
      <c r="D138" s="8">
        <v>767</v>
      </c>
      <c r="E138" s="8">
        <v>54</v>
      </c>
      <c r="F138" s="8" t="s">
        <v>311</v>
      </c>
      <c r="G138" s="8" t="s">
        <v>312</v>
      </c>
      <c r="H138" s="8" t="s">
        <v>85</v>
      </c>
      <c r="I138" s="8" t="s">
        <v>28</v>
      </c>
      <c r="J138" s="7" t="str">
        <f t="shared" si="15"/>
        <v>http://a030-goat.nyc.gov/goat/bl.aspx?boro=1</v>
      </c>
      <c r="K138" s="8" t="str">
        <f t="shared" si="16"/>
        <v>&amp;block_num=767</v>
      </c>
      <c r="L138" s="8" t="str">
        <f t="shared" si="17"/>
        <v>&amp;lot_num=54</v>
      </c>
      <c r="M138" s="8" t="s">
        <v>626</v>
      </c>
      <c r="N138" s="8">
        <f t="shared" ca="1" si="18"/>
        <v>2017</v>
      </c>
      <c r="O138" s="8" t="str">
        <f t="shared" si="19"/>
        <v>http://a030-goat.nyc.gov/goat/bl.aspx?boro=1&amp;block_num=767&amp;lot_num=54</v>
      </c>
      <c r="P138" s="8" t="str">
        <f t="shared" ca="1" si="20"/>
        <v>bbl.retrieve("http://a030-goat.nyc.gov/goat/bl.aspx?boro=1&amp;block_num=767&amp;lot_num=54", "M-767-54_Goat-2017.html")</v>
      </c>
    </row>
    <row r="139" spans="1:16" x14ac:dyDescent="0.25">
      <c r="A139" s="8" t="s">
        <v>313</v>
      </c>
      <c r="B139" s="8" t="s">
        <v>8</v>
      </c>
      <c r="C139" s="5" t="str">
        <f t="shared" si="14"/>
        <v>1</v>
      </c>
      <c r="D139" s="8">
        <v>780</v>
      </c>
      <c r="E139" s="8">
        <v>10</v>
      </c>
      <c r="F139" s="8" t="s">
        <v>314</v>
      </c>
      <c r="G139" s="8" t="s">
        <v>315</v>
      </c>
      <c r="H139" s="8" t="s">
        <v>316</v>
      </c>
      <c r="I139" s="8" t="s">
        <v>28</v>
      </c>
      <c r="J139" s="7" t="str">
        <f t="shared" si="15"/>
        <v>http://a030-goat.nyc.gov/goat/bl.aspx?boro=1</v>
      </c>
      <c r="K139" s="8" t="str">
        <f t="shared" si="16"/>
        <v>&amp;block_num=780</v>
      </c>
      <c r="L139" s="8" t="str">
        <f t="shared" si="17"/>
        <v>&amp;lot_num=10</v>
      </c>
      <c r="M139" s="8" t="s">
        <v>626</v>
      </c>
      <c r="N139" s="8">
        <f t="shared" ca="1" si="18"/>
        <v>2017</v>
      </c>
      <c r="O139" s="8" t="str">
        <f t="shared" si="19"/>
        <v>http://a030-goat.nyc.gov/goat/bl.aspx?boro=1&amp;block_num=780&amp;lot_num=10</v>
      </c>
      <c r="P139" s="8" t="str">
        <f t="shared" ca="1" si="20"/>
        <v>bbl.retrieve("http://a030-goat.nyc.gov/goat/bl.aspx?boro=1&amp;block_num=780&amp;lot_num=10", "M-780-10_Goat-2017.html")</v>
      </c>
    </row>
    <row r="140" spans="1:16" x14ac:dyDescent="0.25">
      <c r="A140" s="8" t="s">
        <v>317</v>
      </c>
      <c r="B140" s="8" t="s">
        <v>8</v>
      </c>
      <c r="C140" s="5" t="str">
        <f t="shared" si="14"/>
        <v>1</v>
      </c>
      <c r="D140" s="8">
        <v>786</v>
      </c>
      <c r="E140" s="8">
        <v>23</v>
      </c>
      <c r="F140" s="8" t="s">
        <v>318</v>
      </c>
      <c r="G140" s="8" t="s">
        <v>319</v>
      </c>
      <c r="H140" s="8" t="s">
        <v>85</v>
      </c>
      <c r="I140" s="8" t="s">
        <v>28</v>
      </c>
      <c r="J140" s="7" t="str">
        <f t="shared" si="15"/>
        <v>http://a030-goat.nyc.gov/goat/bl.aspx?boro=1</v>
      </c>
      <c r="K140" s="8" t="str">
        <f t="shared" si="16"/>
        <v>&amp;block_num=786</v>
      </c>
      <c r="L140" s="8" t="str">
        <f t="shared" si="17"/>
        <v>&amp;lot_num=23</v>
      </c>
      <c r="M140" s="8" t="s">
        <v>626</v>
      </c>
      <c r="N140" s="8">
        <f t="shared" ca="1" si="18"/>
        <v>2017</v>
      </c>
      <c r="O140" s="8" t="str">
        <f t="shared" si="19"/>
        <v>http://a030-goat.nyc.gov/goat/bl.aspx?boro=1&amp;block_num=786&amp;lot_num=23</v>
      </c>
      <c r="P140" s="8" t="str">
        <f t="shared" ca="1" si="20"/>
        <v>bbl.retrieve("http://a030-goat.nyc.gov/goat/bl.aspx?boro=1&amp;block_num=786&amp;lot_num=23", "M-786-23_Goat-2017.html")</v>
      </c>
    </row>
    <row r="141" spans="1:16" x14ac:dyDescent="0.25">
      <c r="A141" s="8" t="s">
        <v>320</v>
      </c>
      <c r="B141" s="8" t="s">
        <v>8</v>
      </c>
      <c r="C141" s="5" t="str">
        <f t="shared" si="14"/>
        <v>1</v>
      </c>
      <c r="D141" s="8">
        <v>787</v>
      </c>
      <c r="E141" s="8">
        <v>72</v>
      </c>
      <c r="F141" s="8" t="s">
        <v>321</v>
      </c>
      <c r="G141" s="8" t="s">
        <v>322</v>
      </c>
      <c r="H141" s="8" t="s">
        <v>85</v>
      </c>
      <c r="I141" s="8" t="s">
        <v>28</v>
      </c>
      <c r="J141" s="7" t="str">
        <f t="shared" si="15"/>
        <v>http://a030-goat.nyc.gov/goat/bl.aspx?boro=1</v>
      </c>
      <c r="K141" s="8" t="str">
        <f t="shared" si="16"/>
        <v>&amp;block_num=787</v>
      </c>
      <c r="L141" s="8" t="str">
        <f t="shared" si="17"/>
        <v>&amp;lot_num=72</v>
      </c>
      <c r="M141" s="8" t="s">
        <v>626</v>
      </c>
      <c r="N141" s="8">
        <f t="shared" ca="1" si="18"/>
        <v>2017</v>
      </c>
      <c r="O141" s="8" t="str">
        <f t="shared" si="19"/>
        <v>http://a030-goat.nyc.gov/goat/bl.aspx?boro=1&amp;block_num=787&amp;lot_num=72</v>
      </c>
      <c r="P141" s="8" t="str">
        <f t="shared" ca="1" si="20"/>
        <v>bbl.retrieve("http://a030-goat.nyc.gov/goat/bl.aspx?boro=1&amp;block_num=787&amp;lot_num=72", "M-787-72_Goat-2017.html")</v>
      </c>
    </row>
    <row r="142" spans="1:16" x14ac:dyDescent="0.25">
      <c r="A142" s="8" t="s">
        <v>323</v>
      </c>
      <c r="B142" s="8" t="s">
        <v>8</v>
      </c>
      <c r="C142" s="5" t="str">
        <f t="shared" si="14"/>
        <v>1</v>
      </c>
      <c r="D142" s="8">
        <v>788</v>
      </c>
      <c r="E142" s="8">
        <v>66</v>
      </c>
      <c r="F142" s="8" t="s">
        <v>324</v>
      </c>
      <c r="G142" s="8" t="s">
        <v>325</v>
      </c>
      <c r="H142" s="8" t="s">
        <v>326</v>
      </c>
      <c r="I142" s="8" t="s">
        <v>28</v>
      </c>
      <c r="J142" s="7" t="str">
        <f t="shared" si="15"/>
        <v>http://a030-goat.nyc.gov/goat/bl.aspx?boro=1</v>
      </c>
      <c r="K142" s="8" t="str">
        <f t="shared" si="16"/>
        <v>&amp;block_num=788</v>
      </c>
      <c r="L142" s="8" t="str">
        <f t="shared" si="17"/>
        <v>&amp;lot_num=66</v>
      </c>
      <c r="M142" s="8" t="s">
        <v>626</v>
      </c>
      <c r="N142" s="8">
        <f t="shared" ca="1" si="18"/>
        <v>2017</v>
      </c>
      <c r="O142" s="8" t="str">
        <f t="shared" si="19"/>
        <v>http://a030-goat.nyc.gov/goat/bl.aspx?boro=1&amp;block_num=788&amp;lot_num=66</v>
      </c>
      <c r="P142" s="8" t="str">
        <f t="shared" ca="1" si="20"/>
        <v>bbl.retrieve("http://a030-goat.nyc.gov/goat/bl.aspx?boro=1&amp;block_num=788&amp;lot_num=66", "M-788-66_Goat-2017.html")</v>
      </c>
    </row>
    <row r="143" spans="1:16" x14ac:dyDescent="0.25">
      <c r="A143" s="8" t="s">
        <v>327</v>
      </c>
      <c r="B143" s="8" t="s">
        <v>8</v>
      </c>
      <c r="C143" s="5" t="str">
        <f t="shared" si="14"/>
        <v>1</v>
      </c>
      <c r="D143" s="8">
        <v>792</v>
      </c>
      <c r="E143" s="8">
        <v>32</v>
      </c>
      <c r="F143" s="8">
        <v>105</v>
      </c>
      <c r="G143" s="8" t="s">
        <v>328</v>
      </c>
      <c r="H143" s="8" t="s">
        <v>199</v>
      </c>
      <c r="I143" s="8" t="s">
        <v>28</v>
      </c>
      <c r="J143" s="7" t="str">
        <f t="shared" si="15"/>
        <v>http://a030-goat.nyc.gov/goat/bl.aspx?boro=1</v>
      </c>
      <c r="K143" s="8" t="str">
        <f t="shared" si="16"/>
        <v>&amp;block_num=792</v>
      </c>
      <c r="L143" s="8" t="str">
        <f t="shared" si="17"/>
        <v>&amp;lot_num=32</v>
      </c>
      <c r="M143" s="8" t="s">
        <v>626</v>
      </c>
      <c r="N143" s="8">
        <f t="shared" ca="1" si="18"/>
        <v>2017</v>
      </c>
      <c r="O143" s="8" t="str">
        <f t="shared" si="19"/>
        <v>http://a030-goat.nyc.gov/goat/bl.aspx?boro=1&amp;block_num=792&amp;lot_num=32</v>
      </c>
      <c r="P143" s="8" t="str">
        <f t="shared" ca="1" si="20"/>
        <v>bbl.retrieve("http://a030-goat.nyc.gov/goat/bl.aspx?boro=1&amp;block_num=792&amp;lot_num=32", "M-792-32_Goat-2017.html")</v>
      </c>
    </row>
    <row r="144" spans="1:16" x14ac:dyDescent="0.25">
      <c r="A144" s="8" t="s">
        <v>329</v>
      </c>
      <c r="B144" s="8" t="s">
        <v>8</v>
      </c>
      <c r="C144" s="5" t="str">
        <f t="shared" si="14"/>
        <v>1</v>
      </c>
      <c r="D144" s="8">
        <v>792</v>
      </c>
      <c r="E144" s="8">
        <v>36</v>
      </c>
      <c r="F144" s="8" t="s">
        <v>330</v>
      </c>
      <c r="G144" s="8" t="s">
        <v>181</v>
      </c>
      <c r="H144" s="8" t="s">
        <v>199</v>
      </c>
      <c r="I144" s="8" t="s">
        <v>28</v>
      </c>
      <c r="J144" s="7" t="str">
        <f t="shared" si="15"/>
        <v>http://a030-goat.nyc.gov/goat/bl.aspx?boro=1</v>
      </c>
      <c r="K144" s="8" t="str">
        <f t="shared" si="16"/>
        <v>&amp;block_num=792</v>
      </c>
      <c r="L144" s="8" t="str">
        <f t="shared" si="17"/>
        <v>&amp;lot_num=36</v>
      </c>
      <c r="M144" s="8" t="s">
        <v>626</v>
      </c>
      <c r="N144" s="8">
        <f t="shared" ca="1" si="18"/>
        <v>2017</v>
      </c>
      <c r="O144" s="8" t="str">
        <f t="shared" si="19"/>
        <v>http://a030-goat.nyc.gov/goat/bl.aspx?boro=1&amp;block_num=792&amp;lot_num=36</v>
      </c>
      <c r="P144" s="8" t="str">
        <f t="shared" ca="1" si="20"/>
        <v>bbl.retrieve("http://a030-goat.nyc.gov/goat/bl.aspx?boro=1&amp;block_num=792&amp;lot_num=36", "M-792-36_Goat-2017.html")</v>
      </c>
    </row>
    <row r="145" spans="1:16" x14ac:dyDescent="0.25">
      <c r="A145" s="8" t="s">
        <v>331</v>
      </c>
      <c r="B145" s="8" t="s">
        <v>8</v>
      </c>
      <c r="C145" s="5" t="str">
        <f t="shared" si="14"/>
        <v>1</v>
      </c>
      <c r="D145" s="8">
        <v>792</v>
      </c>
      <c r="E145" s="8">
        <v>38</v>
      </c>
      <c r="F145" s="8">
        <v>585</v>
      </c>
      <c r="G145" s="8" t="s">
        <v>181</v>
      </c>
      <c r="H145" s="8" t="s">
        <v>199</v>
      </c>
      <c r="I145" s="8" t="s">
        <v>28</v>
      </c>
      <c r="J145" s="7" t="str">
        <f t="shared" si="15"/>
        <v>http://a030-goat.nyc.gov/goat/bl.aspx?boro=1</v>
      </c>
      <c r="K145" s="8" t="str">
        <f t="shared" si="16"/>
        <v>&amp;block_num=792</v>
      </c>
      <c r="L145" s="8" t="str">
        <f t="shared" si="17"/>
        <v>&amp;lot_num=38</v>
      </c>
      <c r="M145" s="8" t="s">
        <v>626</v>
      </c>
      <c r="N145" s="8">
        <f t="shared" ca="1" si="18"/>
        <v>2017</v>
      </c>
      <c r="O145" s="8" t="str">
        <f t="shared" si="19"/>
        <v>http://a030-goat.nyc.gov/goat/bl.aspx?boro=1&amp;block_num=792&amp;lot_num=38</v>
      </c>
      <c r="P145" s="8" t="str">
        <f t="shared" ca="1" si="20"/>
        <v>bbl.retrieve("http://a030-goat.nyc.gov/goat/bl.aspx?boro=1&amp;block_num=792&amp;lot_num=38", "M-792-38_Goat-2017.html")</v>
      </c>
    </row>
    <row r="146" spans="1:16" x14ac:dyDescent="0.25">
      <c r="A146" s="8" t="s">
        <v>332</v>
      </c>
      <c r="B146" s="8" t="s">
        <v>8</v>
      </c>
      <c r="C146" s="5" t="str">
        <f t="shared" si="14"/>
        <v>1</v>
      </c>
      <c r="D146" s="8">
        <v>792</v>
      </c>
      <c r="E146" s="8">
        <v>39</v>
      </c>
      <c r="F146" s="8">
        <v>587</v>
      </c>
      <c r="G146" s="8" t="s">
        <v>181</v>
      </c>
      <c r="H146" s="8" t="s">
        <v>199</v>
      </c>
      <c r="I146" s="8" t="s">
        <v>28</v>
      </c>
      <c r="J146" s="7" t="str">
        <f t="shared" si="15"/>
        <v>http://a030-goat.nyc.gov/goat/bl.aspx?boro=1</v>
      </c>
      <c r="K146" s="8" t="str">
        <f t="shared" si="16"/>
        <v>&amp;block_num=792</v>
      </c>
      <c r="L146" s="8" t="str">
        <f t="shared" si="17"/>
        <v>&amp;lot_num=39</v>
      </c>
      <c r="M146" s="8" t="s">
        <v>626</v>
      </c>
      <c r="N146" s="8">
        <f t="shared" ca="1" si="18"/>
        <v>2017</v>
      </c>
      <c r="O146" s="8" t="str">
        <f t="shared" si="19"/>
        <v>http://a030-goat.nyc.gov/goat/bl.aspx?boro=1&amp;block_num=792&amp;lot_num=39</v>
      </c>
      <c r="P146" s="8" t="str">
        <f t="shared" ca="1" si="20"/>
        <v>bbl.retrieve("http://a030-goat.nyc.gov/goat/bl.aspx?boro=1&amp;block_num=792&amp;lot_num=39", "M-792-39_Goat-2017.html")</v>
      </c>
    </row>
    <row r="147" spans="1:16" x14ac:dyDescent="0.25">
      <c r="A147" s="8" t="s">
        <v>333</v>
      </c>
      <c r="B147" s="8" t="s">
        <v>8</v>
      </c>
      <c r="C147" s="5" t="str">
        <f t="shared" si="14"/>
        <v>1</v>
      </c>
      <c r="D147" s="8">
        <v>792</v>
      </c>
      <c r="E147" s="8">
        <v>43</v>
      </c>
      <c r="F147" s="8">
        <v>108</v>
      </c>
      <c r="G147" s="8" t="s">
        <v>100</v>
      </c>
      <c r="H147" s="8" t="s">
        <v>199</v>
      </c>
      <c r="I147" s="8" t="s">
        <v>28</v>
      </c>
      <c r="J147" s="7" t="str">
        <f t="shared" si="15"/>
        <v>http://a030-goat.nyc.gov/goat/bl.aspx?boro=1</v>
      </c>
      <c r="K147" s="8" t="str">
        <f t="shared" si="16"/>
        <v>&amp;block_num=792</v>
      </c>
      <c r="L147" s="8" t="str">
        <f t="shared" si="17"/>
        <v>&amp;lot_num=43</v>
      </c>
      <c r="M147" s="8" t="s">
        <v>626</v>
      </c>
      <c r="N147" s="8">
        <f t="shared" ca="1" si="18"/>
        <v>2017</v>
      </c>
      <c r="O147" s="8" t="str">
        <f t="shared" si="19"/>
        <v>http://a030-goat.nyc.gov/goat/bl.aspx?boro=1&amp;block_num=792&amp;lot_num=43</v>
      </c>
      <c r="P147" s="8" t="str">
        <f t="shared" ca="1" si="20"/>
        <v>bbl.retrieve("http://a030-goat.nyc.gov/goat/bl.aspx?boro=1&amp;block_num=792&amp;lot_num=43", "M-792-43_Goat-2017.html")</v>
      </c>
    </row>
    <row r="148" spans="1:16" x14ac:dyDescent="0.25">
      <c r="A148" s="8" t="s">
        <v>334</v>
      </c>
      <c r="B148" s="8" t="s">
        <v>8</v>
      </c>
      <c r="C148" s="5" t="str">
        <f t="shared" si="14"/>
        <v>1</v>
      </c>
      <c r="D148" s="8">
        <v>794</v>
      </c>
      <c r="E148" s="8">
        <v>25</v>
      </c>
      <c r="F148" s="8" t="s">
        <v>335</v>
      </c>
      <c r="G148" s="8" t="s">
        <v>312</v>
      </c>
      <c r="H148" s="8" t="s">
        <v>199</v>
      </c>
      <c r="I148" s="8" t="s">
        <v>28</v>
      </c>
      <c r="J148" s="7" t="str">
        <f t="shared" si="15"/>
        <v>http://a030-goat.nyc.gov/goat/bl.aspx?boro=1</v>
      </c>
      <c r="K148" s="8" t="str">
        <f t="shared" si="16"/>
        <v>&amp;block_num=794</v>
      </c>
      <c r="L148" s="8" t="str">
        <f t="shared" si="17"/>
        <v>&amp;lot_num=25</v>
      </c>
      <c r="M148" s="8" t="s">
        <v>626</v>
      </c>
      <c r="N148" s="8">
        <f t="shared" ca="1" si="18"/>
        <v>2017</v>
      </c>
      <c r="O148" s="8" t="str">
        <f t="shared" si="19"/>
        <v>http://a030-goat.nyc.gov/goat/bl.aspx?boro=1&amp;block_num=794&amp;lot_num=25</v>
      </c>
      <c r="P148" s="8" t="str">
        <f t="shared" ca="1" si="20"/>
        <v>bbl.retrieve("http://a030-goat.nyc.gov/goat/bl.aspx?boro=1&amp;block_num=794&amp;lot_num=25", "M-794-25_Goat-2017.html")</v>
      </c>
    </row>
    <row r="149" spans="1:16" x14ac:dyDescent="0.25">
      <c r="A149" s="8" t="s">
        <v>336</v>
      </c>
      <c r="B149" s="8" t="s">
        <v>8</v>
      </c>
      <c r="C149" s="5" t="str">
        <f t="shared" si="14"/>
        <v>1</v>
      </c>
      <c r="D149" s="8">
        <v>795</v>
      </c>
      <c r="E149" s="8">
        <v>37</v>
      </c>
      <c r="F149" s="8" t="s">
        <v>337</v>
      </c>
      <c r="G149" s="8" t="s">
        <v>181</v>
      </c>
      <c r="H149" s="8" t="s">
        <v>39</v>
      </c>
      <c r="I149" s="8" t="s">
        <v>28</v>
      </c>
      <c r="J149" s="7" t="str">
        <f t="shared" si="15"/>
        <v>http://a030-goat.nyc.gov/goat/bl.aspx?boro=1</v>
      </c>
      <c r="K149" s="8" t="str">
        <f t="shared" si="16"/>
        <v>&amp;block_num=795</v>
      </c>
      <c r="L149" s="8" t="str">
        <f t="shared" si="17"/>
        <v>&amp;lot_num=37</v>
      </c>
      <c r="M149" s="8" t="s">
        <v>626</v>
      </c>
      <c r="N149" s="8">
        <f t="shared" ca="1" si="18"/>
        <v>2017</v>
      </c>
      <c r="O149" s="8" t="str">
        <f t="shared" si="19"/>
        <v>http://a030-goat.nyc.gov/goat/bl.aspx?boro=1&amp;block_num=795&amp;lot_num=37</v>
      </c>
      <c r="P149" s="8" t="str">
        <f t="shared" ca="1" si="20"/>
        <v>bbl.retrieve("http://a030-goat.nyc.gov/goat/bl.aspx?boro=1&amp;block_num=795&amp;lot_num=37", "M-795-37_Goat-2017.html")</v>
      </c>
    </row>
    <row r="150" spans="1:16" x14ac:dyDescent="0.25">
      <c r="A150" s="8" t="s">
        <v>338</v>
      </c>
      <c r="B150" s="8" t="s">
        <v>8</v>
      </c>
      <c r="C150" s="5" t="str">
        <f t="shared" si="14"/>
        <v>1</v>
      </c>
      <c r="D150" s="8">
        <v>795</v>
      </c>
      <c r="E150" s="8">
        <v>44</v>
      </c>
      <c r="F150" s="8" t="s">
        <v>339</v>
      </c>
      <c r="G150" s="8" t="s">
        <v>181</v>
      </c>
      <c r="H150" s="8" t="s">
        <v>39</v>
      </c>
      <c r="I150" s="8" t="s">
        <v>28</v>
      </c>
      <c r="J150" s="7" t="str">
        <f t="shared" si="15"/>
        <v>http://a030-goat.nyc.gov/goat/bl.aspx?boro=1</v>
      </c>
      <c r="K150" s="8" t="str">
        <f t="shared" si="16"/>
        <v>&amp;block_num=795</v>
      </c>
      <c r="L150" s="8" t="str">
        <f t="shared" si="17"/>
        <v>&amp;lot_num=44</v>
      </c>
      <c r="M150" s="8" t="s">
        <v>626</v>
      </c>
      <c r="N150" s="8">
        <f t="shared" ca="1" si="18"/>
        <v>2017</v>
      </c>
      <c r="O150" s="8" t="str">
        <f t="shared" si="19"/>
        <v>http://a030-goat.nyc.gov/goat/bl.aspx?boro=1&amp;block_num=795&amp;lot_num=44</v>
      </c>
      <c r="P150" s="8" t="str">
        <f t="shared" ca="1" si="20"/>
        <v>bbl.retrieve("http://a030-goat.nyc.gov/goat/bl.aspx?boro=1&amp;block_num=795&amp;lot_num=44", "M-795-44_Goat-2017.html")</v>
      </c>
    </row>
    <row r="151" spans="1:16" x14ac:dyDescent="0.25">
      <c r="A151" s="8" t="s">
        <v>340</v>
      </c>
      <c r="B151" s="8" t="s">
        <v>8</v>
      </c>
      <c r="C151" s="5" t="str">
        <f t="shared" si="14"/>
        <v>1</v>
      </c>
      <c r="D151" s="8">
        <v>811</v>
      </c>
      <c r="E151" s="8">
        <v>56</v>
      </c>
      <c r="F151" s="8" t="s">
        <v>341</v>
      </c>
      <c r="G151" s="8" t="s">
        <v>319</v>
      </c>
      <c r="H151" s="8" t="s">
        <v>326</v>
      </c>
      <c r="I151" s="8" t="s">
        <v>28</v>
      </c>
      <c r="J151" s="7" t="str">
        <f t="shared" si="15"/>
        <v>http://a030-goat.nyc.gov/goat/bl.aspx?boro=1</v>
      </c>
      <c r="K151" s="8" t="str">
        <f t="shared" si="16"/>
        <v>&amp;block_num=811</v>
      </c>
      <c r="L151" s="8" t="str">
        <f t="shared" si="17"/>
        <v>&amp;lot_num=56</v>
      </c>
      <c r="M151" s="8" t="s">
        <v>626</v>
      </c>
      <c r="N151" s="8">
        <f t="shared" ca="1" si="18"/>
        <v>2017</v>
      </c>
      <c r="O151" s="8" t="str">
        <f t="shared" si="19"/>
        <v>http://a030-goat.nyc.gov/goat/bl.aspx?boro=1&amp;block_num=811&amp;lot_num=56</v>
      </c>
      <c r="P151" s="8" t="str">
        <f t="shared" ca="1" si="20"/>
        <v>bbl.retrieve("http://a030-goat.nyc.gov/goat/bl.aspx?boro=1&amp;block_num=811&amp;lot_num=56", "M-811-56_Goat-2017.html")</v>
      </c>
    </row>
    <row r="152" spans="1:16" x14ac:dyDescent="0.25">
      <c r="A152" s="8" t="s">
        <v>342</v>
      </c>
      <c r="B152" s="8" t="s">
        <v>8</v>
      </c>
      <c r="C152" s="5" t="str">
        <f t="shared" si="14"/>
        <v>1</v>
      </c>
      <c r="D152" s="8">
        <v>814</v>
      </c>
      <c r="E152" s="8">
        <v>15</v>
      </c>
      <c r="F152" s="8">
        <v>1407</v>
      </c>
      <c r="G152" s="8" t="s">
        <v>118</v>
      </c>
      <c r="H152" s="8" t="s">
        <v>343</v>
      </c>
      <c r="I152" s="8" t="s">
        <v>28</v>
      </c>
      <c r="J152" s="7" t="str">
        <f t="shared" si="15"/>
        <v>http://a030-goat.nyc.gov/goat/bl.aspx?boro=1</v>
      </c>
      <c r="K152" s="8" t="str">
        <f t="shared" si="16"/>
        <v>&amp;block_num=814</v>
      </c>
      <c r="L152" s="8" t="str">
        <f t="shared" si="17"/>
        <v>&amp;lot_num=15</v>
      </c>
      <c r="M152" s="8" t="s">
        <v>626</v>
      </c>
      <c r="N152" s="8">
        <f t="shared" ca="1" si="18"/>
        <v>2017</v>
      </c>
      <c r="O152" s="8" t="str">
        <f t="shared" si="19"/>
        <v>http://a030-goat.nyc.gov/goat/bl.aspx?boro=1&amp;block_num=814&amp;lot_num=15</v>
      </c>
      <c r="P152" s="8" t="str">
        <f t="shared" ca="1" si="20"/>
        <v>bbl.retrieve("http://a030-goat.nyc.gov/goat/bl.aspx?boro=1&amp;block_num=814&amp;lot_num=15", "M-814-15_Goat-2017.html")</v>
      </c>
    </row>
    <row r="153" spans="1:16" x14ac:dyDescent="0.25">
      <c r="A153" s="8" t="s">
        <v>344</v>
      </c>
      <c r="B153" s="8" t="s">
        <v>8</v>
      </c>
      <c r="C153" s="5" t="str">
        <f t="shared" si="14"/>
        <v>1</v>
      </c>
      <c r="D153" s="8">
        <v>814</v>
      </c>
      <c r="E153" s="8">
        <v>19</v>
      </c>
      <c r="F153" s="8">
        <v>1400</v>
      </c>
      <c r="G153" s="8" t="s">
        <v>118</v>
      </c>
      <c r="H153" s="8" t="s">
        <v>345</v>
      </c>
      <c r="I153" s="8" t="s">
        <v>28</v>
      </c>
      <c r="J153" s="7" t="str">
        <f t="shared" si="15"/>
        <v>http://a030-goat.nyc.gov/goat/bl.aspx?boro=1</v>
      </c>
      <c r="K153" s="8" t="str">
        <f t="shared" si="16"/>
        <v>&amp;block_num=814</v>
      </c>
      <c r="L153" s="8" t="str">
        <f t="shared" si="17"/>
        <v>&amp;lot_num=19</v>
      </c>
      <c r="M153" s="8" t="s">
        <v>626</v>
      </c>
      <c r="N153" s="8">
        <f t="shared" ca="1" si="18"/>
        <v>2017</v>
      </c>
      <c r="O153" s="8" t="str">
        <f t="shared" si="19"/>
        <v>http://a030-goat.nyc.gov/goat/bl.aspx?boro=1&amp;block_num=814&amp;lot_num=19</v>
      </c>
      <c r="P153" s="8" t="str">
        <f t="shared" ca="1" si="20"/>
        <v>bbl.retrieve("http://a030-goat.nyc.gov/goat/bl.aspx?boro=1&amp;block_num=814&amp;lot_num=19", "M-814-19_Goat-2017.html")</v>
      </c>
    </row>
    <row r="154" spans="1:16" x14ac:dyDescent="0.25">
      <c r="A154" s="8" t="s">
        <v>346</v>
      </c>
      <c r="B154" s="8" t="s">
        <v>8</v>
      </c>
      <c r="C154" s="5" t="str">
        <f t="shared" si="14"/>
        <v>1</v>
      </c>
      <c r="D154" s="8">
        <v>815</v>
      </c>
      <c r="E154" s="8">
        <v>26</v>
      </c>
      <c r="F154" s="8">
        <v>1041</v>
      </c>
      <c r="G154" s="8" t="s">
        <v>181</v>
      </c>
      <c r="H154" s="8" t="s">
        <v>347</v>
      </c>
      <c r="I154" s="8" t="s">
        <v>28</v>
      </c>
      <c r="J154" s="7" t="str">
        <f t="shared" si="15"/>
        <v>http://a030-goat.nyc.gov/goat/bl.aspx?boro=1</v>
      </c>
      <c r="K154" s="8" t="str">
        <f t="shared" si="16"/>
        <v>&amp;block_num=815</v>
      </c>
      <c r="L154" s="8" t="str">
        <f t="shared" si="17"/>
        <v>&amp;lot_num=26</v>
      </c>
      <c r="M154" s="8" t="s">
        <v>626</v>
      </c>
      <c r="N154" s="8">
        <f t="shared" ca="1" si="18"/>
        <v>2017</v>
      </c>
      <c r="O154" s="8" t="str">
        <f t="shared" si="19"/>
        <v>http://a030-goat.nyc.gov/goat/bl.aspx?boro=1&amp;block_num=815&amp;lot_num=26</v>
      </c>
      <c r="P154" s="8" t="str">
        <f t="shared" ca="1" si="20"/>
        <v>bbl.retrieve("http://a030-goat.nyc.gov/goat/bl.aspx?boro=1&amp;block_num=815&amp;lot_num=26", "M-815-26_Goat-2017.html")</v>
      </c>
    </row>
    <row r="155" spans="1:16" x14ac:dyDescent="0.25">
      <c r="A155" s="8" t="s">
        <v>348</v>
      </c>
      <c r="B155" s="8" t="s">
        <v>8</v>
      </c>
      <c r="C155" s="5" t="str">
        <f t="shared" si="14"/>
        <v>1</v>
      </c>
      <c r="D155" s="8">
        <v>817</v>
      </c>
      <c r="E155" s="8">
        <v>1102</v>
      </c>
      <c r="F155" s="8">
        <v>100</v>
      </c>
      <c r="G155" s="8" t="s">
        <v>349</v>
      </c>
      <c r="H155" s="8" t="s">
        <v>76</v>
      </c>
      <c r="I155" s="8" t="s">
        <v>28</v>
      </c>
      <c r="J155" s="7" t="str">
        <f t="shared" si="15"/>
        <v>http://a030-goat.nyc.gov/goat/bl.aspx?boro=1</v>
      </c>
      <c r="K155" s="8" t="str">
        <f t="shared" si="16"/>
        <v>&amp;block_num=817</v>
      </c>
      <c r="L155" s="8" t="str">
        <f t="shared" si="17"/>
        <v>&amp;lot_num=1102</v>
      </c>
      <c r="M155" s="8" t="s">
        <v>626</v>
      </c>
      <c r="N155" s="8">
        <f t="shared" ca="1" si="18"/>
        <v>2017</v>
      </c>
      <c r="O155" s="8" t="str">
        <f t="shared" si="19"/>
        <v>http://a030-goat.nyc.gov/goat/bl.aspx?boro=1&amp;block_num=817&amp;lot_num=1102</v>
      </c>
      <c r="P155" s="8" t="str">
        <f t="shared" ca="1" si="20"/>
        <v>bbl.retrieve("http://a030-goat.nyc.gov/goat/bl.aspx?boro=1&amp;block_num=817&amp;lot_num=1102", "M-817-1102_Goat-2017.html")</v>
      </c>
    </row>
    <row r="156" spans="1:16" x14ac:dyDescent="0.25">
      <c r="A156" s="8" t="s">
        <v>350</v>
      </c>
      <c r="B156" s="8" t="s">
        <v>8</v>
      </c>
      <c r="C156" s="5" t="str">
        <f t="shared" si="14"/>
        <v>1</v>
      </c>
      <c r="D156" s="8">
        <v>818</v>
      </c>
      <c r="E156" s="8">
        <v>51</v>
      </c>
      <c r="F156" s="8" t="s">
        <v>351</v>
      </c>
      <c r="G156" s="8" t="s">
        <v>349</v>
      </c>
      <c r="H156" s="8" t="s">
        <v>140</v>
      </c>
      <c r="I156" s="8" t="s">
        <v>28</v>
      </c>
      <c r="J156" s="7" t="str">
        <f t="shared" si="15"/>
        <v>http://a030-goat.nyc.gov/goat/bl.aspx?boro=1</v>
      </c>
      <c r="K156" s="8" t="str">
        <f t="shared" si="16"/>
        <v>&amp;block_num=818</v>
      </c>
      <c r="L156" s="8" t="str">
        <f t="shared" si="17"/>
        <v>&amp;lot_num=51</v>
      </c>
      <c r="M156" s="8" t="s">
        <v>626</v>
      </c>
      <c r="N156" s="8">
        <f t="shared" ca="1" si="18"/>
        <v>2017</v>
      </c>
      <c r="O156" s="8" t="str">
        <f t="shared" si="19"/>
        <v>http://a030-goat.nyc.gov/goat/bl.aspx?boro=1&amp;block_num=818&amp;lot_num=51</v>
      </c>
      <c r="P156" s="8" t="str">
        <f t="shared" ca="1" si="20"/>
        <v>bbl.retrieve("http://a030-goat.nyc.gov/goat/bl.aspx?boro=1&amp;block_num=818&amp;lot_num=51", "M-818-51_Goat-2017.html")</v>
      </c>
    </row>
    <row r="157" spans="1:16" x14ac:dyDescent="0.25">
      <c r="A157" s="8" t="s">
        <v>352</v>
      </c>
      <c r="B157" s="8" t="s">
        <v>8</v>
      </c>
      <c r="C157" s="5" t="str">
        <f t="shared" si="14"/>
        <v>1</v>
      </c>
      <c r="D157" s="8">
        <v>820</v>
      </c>
      <c r="E157" s="8">
        <v>1</v>
      </c>
      <c r="F157" s="8" t="s">
        <v>353</v>
      </c>
      <c r="G157" s="8" t="s">
        <v>181</v>
      </c>
      <c r="H157" s="8" t="s">
        <v>48</v>
      </c>
      <c r="I157" s="8" t="s">
        <v>28</v>
      </c>
      <c r="J157" s="7" t="str">
        <f t="shared" si="15"/>
        <v>http://a030-goat.nyc.gov/goat/bl.aspx?boro=1</v>
      </c>
      <c r="K157" s="8" t="str">
        <f t="shared" si="16"/>
        <v>&amp;block_num=820</v>
      </c>
      <c r="L157" s="8" t="str">
        <f t="shared" si="17"/>
        <v>&amp;lot_num=1</v>
      </c>
      <c r="M157" s="8" t="s">
        <v>626</v>
      </c>
      <c r="N157" s="8">
        <f t="shared" ca="1" si="18"/>
        <v>2017</v>
      </c>
      <c r="O157" s="8" t="str">
        <f t="shared" si="19"/>
        <v>http://a030-goat.nyc.gov/goat/bl.aspx?boro=1&amp;block_num=820&amp;lot_num=1</v>
      </c>
      <c r="P157" s="8" t="str">
        <f t="shared" ca="1" si="20"/>
        <v>bbl.retrieve("http://a030-goat.nyc.gov/goat/bl.aspx?boro=1&amp;block_num=820&amp;lot_num=1", "M-820-1_Goat-2017.html")</v>
      </c>
    </row>
    <row r="158" spans="1:16" x14ac:dyDescent="0.25">
      <c r="A158" s="8" t="s">
        <v>354</v>
      </c>
      <c r="B158" s="8" t="s">
        <v>8</v>
      </c>
      <c r="C158" s="5" t="str">
        <f t="shared" si="14"/>
        <v>1</v>
      </c>
      <c r="D158" s="8">
        <v>820</v>
      </c>
      <c r="E158" s="8">
        <v>58</v>
      </c>
      <c r="F158" s="8" t="s">
        <v>355</v>
      </c>
      <c r="G158" s="8" t="s">
        <v>91</v>
      </c>
      <c r="H158" s="8" t="s">
        <v>48</v>
      </c>
      <c r="I158" s="8" t="s">
        <v>28</v>
      </c>
      <c r="J158" s="7" t="str">
        <f t="shared" si="15"/>
        <v>http://a030-goat.nyc.gov/goat/bl.aspx?boro=1</v>
      </c>
      <c r="K158" s="8" t="str">
        <f t="shared" si="16"/>
        <v>&amp;block_num=820</v>
      </c>
      <c r="L158" s="8" t="str">
        <f t="shared" si="17"/>
        <v>&amp;lot_num=58</v>
      </c>
      <c r="M158" s="8" t="s">
        <v>626</v>
      </c>
      <c r="N158" s="8">
        <f t="shared" ca="1" si="18"/>
        <v>2017</v>
      </c>
      <c r="O158" s="8" t="str">
        <f t="shared" si="19"/>
        <v>http://a030-goat.nyc.gov/goat/bl.aspx?boro=1&amp;block_num=820&amp;lot_num=58</v>
      </c>
      <c r="P158" s="8" t="str">
        <f t="shared" ca="1" si="20"/>
        <v>bbl.retrieve("http://a030-goat.nyc.gov/goat/bl.aspx?boro=1&amp;block_num=820&amp;lot_num=58", "M-820-58_Goat-2017.html")</v>
      </c>
    </row>
    <row r="159" spans="1:16" x14ac:dyDescent="0.25">
      <c r="A159" s="8" t="s">
        <v>356</v>
      </c>
      <c r="B159" s="8" t="s">
        <v>8</v>
      </c>
      <c r="C159" s="5" t="str">
        <f t="shared" si="14"/>
        <v>1</v>
      </c>
      <c r="D159" s="8">
        <v>821</v>
      </c>
      <c r="E159" s="8">
        <v>41</v>
      </c>
      <c r="F159" s="8" t="s">
        <v>357</v>
      </c>
      <c r="G159" s="8" t="s">
        <v>349</v>
      </c>
      <c r="H159" s="8" t="s">
        <v>140</v>
      </c>
      <c r="I159" s="8" t="s">
        <v>28</v>
      </c>
      <c r="J159" s="7" t="str">
        <f t="shared" si="15"/>
        <v>http://a030-goat.nyc.gov/goat/bl.aspx?boro=1</v>
      </c>
      <c r="K159" s="8" t="str">
        <f t="shared" si="16"/>
        <v>&amp;block_num=821</v>
      </c>
      <c r="L159" s="8" t="str">
        <f t="shared" si="17"/>
        <v>&amp;lot_num=41</v>
      </c>
      <c r="M159" s="8" t="s">
        <v>626</v>
      </c>
      <c r="N159" s="8">
        <f t="shared" ca="1" si="18"/>
        <v>2017</v>
      </c>
      <c r="O159" s="8" t="str">
        <f t="shared" si="19"/>
        <v>http://a030-goat.nyc.gov/goat/bl.aspx?boro=1&amp;block_num=821&amp;lot_num=41</v>
      </c>
      <c r="P159" s="8" t="str">
        <f t="shared" ca="1" si="20"/>
        <v>bbl.retrieve("http://a030-goat.nyc.gov/goat/bl.aspx?boro=1&amp;block_num=821&amp;lot_num=41", "M-821-41_Goat-2017.html")</v>
      </c>
    </row>
    <row r="160" spans="1:16" x14ac:dyDescent="0.25">
      <c r="A160" s="8" t="s">
        <v>358</v>
      </c>
      <c r="B160" s="8" t="s">
        <v>8</v>
      </c>
      <c r="C160" s="5" t="str">
        <f t="shared" si="14"/>
        <v>1</v>
      </c>
      <c r="D160" s="8">
        <v>824</v>
      </c>
      <c r="E160" s="8">
        <v>15</v>
      </c>
      <c r="F160" s="8" t="s">
        <v>359</v>
      </c>
      <c r="G160" s="8" t="s">
        <v>360</v>
      </c>
      <c r="H160" s="8" t="s">
        <v>27</v>
      </c>
      <c r="I160" s="8" t="s">
        <v>28</v>
      </c>
      <c r="J160" s="7" t="str">
        <f t="shared" si="15"/>
        <v>http://a030-goat.nyc.gov/goat/bl.aspx?boro=1</v>
      </c>
      <c r="K160" s="8" t="str">
        <f t="shared" si="16"/>
        <v>&amp;block_num=824</v>
      </c>
      <c r="L160" s="8" t="str">
        <f t="shared" si="17"/>
        <v>&amp;lot_num=15</v>
      </c>
      <c r="M160" s="8" t="s">
        <v>626</v>
      </c>
      <c r="N160" s="8">
        <f t="shared" ca="1" si="18"/>
        <v>2017</v>
      </c>
      <c r="O160" s="8" t="str">
        <f t="shared" si="19"/>
        <v>http://a030-goat.nyc.gov/goat/bl.aspx?boro=1&amp;block_num=824&amp;lot_num=15</v>
      </c>
      <c r="P160" s="8" t="str">
        <f t="shared" ca="1" si="20"/>
        <v>bbl.retrieve("http://a030-goat.nyc.gov/goat/bl.aspx?boro=1&amp;block_num=824&amp;lot_num=15", "M-824-15_Goat-2017.html")</v>
      </c>
    </row>
    <row r="161" spans="1:16" x14ac:dyDescent="0.25">
      <c r="A161" s="8" t="s">
        <v>361</v>
      </c>
      <c r="B161" s="8" t="s">
        <v>8</v>
      </c>
      <c r="C161" s="5" t="str">
        <f t="shared" si="14"/>
        <v>1</v>
      </c>
      <c r="D161" s="8">
        <v>824</v>
      </c>
      <c r="E161" s="8">
        <v>28</v>
      </c>
      <c r="F161" s="8">
        <v>40</v>
      </c>
      <c r="G161" s="8" t="s">
        <v>362</v>
      </c>
      <c r="H161" s="8" t="s">
        <v>146</v>
      </c>
      <c r="I161" s="8" t="s">
        <v>28</v>
      </c>
      <c r="J161" s="7" t="str">
        <f t="shared" si="15"/>
        <v>http://a030-goat.nyc.gov/goat/bl.aspx?boro=1</v>
      </c>
      <c r="K161" s="8" t="str">
        <f t="shared" si="16"/>
        <v>&amp;block_num=824</v>
      </c>
      <c r="L161" s="8" t="str">
        <f t="shared" si="17"/>
        <v>&amp;lot_num=28</v>
      </c>
      <c r="M161" s="8" t="s">
        <v>626</v>
      </c>
      <c r="N161" s="8">
        <f t="shared" ca="1" si="18"/>
        <v>2017</v>
      </c>
      <c r="O161" s="8" t="str">
        <f t="shared" si="19"/>
        <v>http://a030-goat.nyc.gov/goat/bl.aspx?boro=1&amp;block_num=824&amp;lot_num=28</v>
      </c>
      <c r="P161" s="8" t="str">
        <f t="shared" ca="1" si="20"/>
        <v>bbl.retrieve("http://a030-goat.nyc.gov/goat/bl.aspx?boro=1&amp;block_num=824&amp;lot_num=28", "M-824-28_Goat-2017.html")</v>
      </c>
    </row>
    <row r="162" spans="1:16" x14ac:dyDescent="0.25">
      <c r="A162" s="8" t="s">
        <v>363</v>
      </c>
      <c r="B162" s="8" t="s">
        <v>8</v>
      </c>
      <c r="C162" s="5" t="str">
        <f t="shared" si="14"/>
        <v>1</v>
      </c>
      <c r="D162" s="8">
        <v>825</v>
      </c>
      <c r="E162" s="8">
        <v>9</v>
      </c>
      <c r="F162" s="8" t="s">
        <v>364</v>
      </c>
      <c r="G162" s="8" t="s">
        <v>362</v>
      </c>
      <c r="H162" s="8" t="s">
        <v>82</v>
      </c>
      <c r="I162" s="8" t="s">
        <v>28</v>
      </c>
      <c r="J162" s="7" t="str">
        <f t="shared" si="15"/>
        <v>http://a030-goat.nyc.gov/goat/bl.aspx?boro=1</v>
      </c>
      <c r="K162" s="8" t="str">
        <f t="shared" si="16"/>
        <v>&amp;block_num=825</v>
      </c>
      <c r="L162" s="8" t="str">
        <f t="shared" si="17"/>
        <v>&amp;lot_num=9</v>
      </c>
      <c r="M162" s="8" t="s">
        <v>626</v>
      </c>
      <c r="N162" s="8">
        <f t="shared" ca="1" si="18"/>
        <v>2017</v>
      </c>
      <c r="O162" s="8" t="str">
        <f t="shared" si="19"/>
        <v>http://a030-goat.nyc.gov/goat/bl.aspx?boro=1&amp;block_num=825&amp;lot_num=9</v>
      </c>
      <c r="P162" s="8" t="str">
        <f t="shared" ca="1" si="20"/>
        <v>bbl.retrieve("http://a030-goat.nyc.gov/goat/bl.aspx?boro=1&amp;block_num=825&amp;lot_num=9", "M-825-9_Goat-2017.html")</v>
      </c>
    </row>
    <row r="163" spans="1:16" x14ac:dyDescent="0.25">
      <c r="A163" s="8" t="s">
        <v>365</v>
      </c>
      <c r="B163" s="8" t="s">
        <v>8</v>
      </c>
      <c r="C163" s="5" t="str">
        <f t="shared" si="14"/>
        <v>1</v>
      </c>
      <c r="D163" s="8">
        <v>825</v>
      </c>
      <c r="E163" s="8">
        <v>29</v>
      </c>
      <c r="F163" s="8">
        <v>23</v>
      </c>
      <c r="G163" s="8" t="s">
        <v>362</v>
      </c>
      <c r="H163" s="8" t="s">
        <v>140</v>
      </c>
      <c r="I163" s="8" t="s">
        <v>28</v>
      </c>
      <c r="J163" s="7" t="str">
        <f t="shared" si="15"/>
        <v>http://a030-goat.nyc.gov/goat/bl.aspx?boro=1</v>
      </c>
      <c r="K163" s="8" t="str">
        <f t="shared" si="16"/>
        <v>&amp;block_num=825</v>
      </c>
      <c r="L163" s="8" t="str">
        <f t="shared" si="17"/>
        <v>&amp;lot_num=29</v>
      </c>
      <c r="M163" s="8" t="s">
        <v>626</v>
      </c>
      <c r="N163" s="8">
        <f t="shared" ca="1" si="18"/>
        <v>2017</v>
      </c>
      <c r="O163" s="8" t="str">
        <f t="shared" si="19"/>
        <v>http://a030-goat.nyc.gov/goat/bl.aspx?boro=1&amp;block_num=825&amp;lot_num=29</v>
      </c>
      <c r="P163" s="8" t="str">
        <f t="shared" ca="1" si="20"/>
        <v>bbl.retrieve("http://a030-goat.nyc.gov/goat/bl.aspx?boro=1&amp;block_num=825&amp;lot_num=29", "M-825-29_Goat-2017.html")</v>
      </c>
    </row>
    <row r="164" spans="1:16" x14ac:dyDescent="0.25">
      <c r="A164" s="8" t="s">
        <v>366</v>
      </c>
      <c r="B164" s="8" t="s">
        <v>8</v>
      </c>
      <c r="C164" s="5" t="str">
        <f t="shared" si="14"/>
        <v>1</v>
      </c>
      <c r="D164" s="8">
        <v>825</v>
      </c>
      <c r="E164" s="8">
        <v>31</v>
      </c>
      <c r="F164" s="8" t="s">
        <v>367</v>
      </c>
      <c r="G164" s="8" t="s">
        <v>118</v>
      </c>
      <c r="H164" s="8" t="s">
        <v>140</v>
      </c>
      <c r="I164" s="8" t="s">
        <v>28</v>
      </c>
      <c r="J164" s="7" t="str">
        <f t="shared" si="15"/>
        <v>http://a030-goat.nyc.gov/goat/bl.aspx?boro=1</v>
      </c>
      <c r="K164" s="8" t="str">
        <f t="shared" si="16"/>
        <v>&amp;block_num=825</v>
      </c>
      <c r="L164" s="8" t="str">
        <f t="shared" si="17"/>
        <v>&amp;lot_num=31</v>
      </c>
      <c r="M164" s="8" t="s">
        <v>626</v>
      </c>
      <c r="N164" s="8">
        <f t="shared" ca="1" si="18"/>
        <v>2017</v>
      </c>
      <c r="O164" s="8" t="str">
        <f t="shared" si="19"/>
        <v>http://a030-goat.nyc.gov/goat/bl.aspx?boro=1&amp;block_num=825&amp;lot_num=31</v>
      </c>
      <c r="P164" s="8" t="str">
        <f t="shared" ca="1" si="20"/>
        <v>bbl.retrieve("http://a030-goat.nyc.gov/goat/bl.aspx?boro=1&amp;block_num=825&amp;lot_num=31", "M-825-31_Goat-2017.html")</v>
      </c>
    </row>
    <row r="165" spans="1:16" x14ac:dyDescent="0.25">
      <c r="A165" s="8" t="s">
        <v>368</v>
      </c>
      <c r="B165" s="8" t="s">
        <v>8</v>
      </c>
      <c r="C165" s="5" t="str">
        <f t="shared" si="14"/>
        <v>1</v>
      </c>
      <c r="D165" s="8">
        <v>838</v>
      </c>
      <c r="E165" s="8">
        <v>29</v>
      </c>
      <c r="F165" s="8">
        <v>23</v>
      </c>
      <c r="G165" s="8" t="s">
        <v>319</v>
      </c>
      <c r="H165" s="8" t="s">
        <v>199</v>
      </c>
      <c r="I165" s="8" t="s">
        <v>28</v>
      </c>
      <c r="J165" s="7" t="str">
        <f t="shared" si="15"/>
        <v>http://a030-goat.nyc.gov/goat/bl.aspx?boro=1</v>
      </c>
      <c r="K165" s="8" t="str">
        <f t="shared" si="16"/>
        <v>&amp;block_num=838</v>
      </c>
      <c r="L165" s="8" t="str">
        <f t="shared" si="17"/>
        <v>&amp;lot_num=29</v>
      </c>
      <c r="M165" s="8" t="s">
        <v>626</v>
      </c>
      <c r="N165" s="8">
        <f t="shared" ca="1" si="18"/>
        <v>2017</v>
      </c>
      <c r="O165" s="8" t="str">
        <f t="shared" si="19"/>
        <v>http://a030-goat.nyc.gov/goat/bl.aspx?boro=1&amp;block_num=838&amp;lot_num=29</v>
      </c>
      <c r="P165" s="8" t="str">
        <f t="shared" ca="1" si="20"/>
        <v>bbl.retrieve("http://a030-goat.nyc.gov/goat/bl.aspx?boro=1&amp;block_num=838&amp;lot_num=29", "M-838-29_Goat-2017.html")</v>
      </c>
    </row>
    <row r="166" spans="1:16" x14ac:dyDescent="0.25">
      <c r="A166" s="8" t="s">
        <v>369</v>
      </c>
      <c r="B166" s="8" t="s">
        <v>8</v>
      </c>
      <c r="C166" s="5" t="str">
        <f t="shared" si="14"/>
        <v>1</v>
      </c>
      <c r="D166" s="8">
        <v>838</v>
      </c>
      <c r="E166" s="8">
        <v>30</v>
      </c>
      <c r="F166" s="8" t="s">
        <v>370</v>
      </c>
      <c r="G166" s="8" t="s">
        <v>319</v>
      </c>
      <c r="H166" s="8" t="s">
        <v>199</v>
      </c>
      <c r="I166" s="8" t="s">
        <v>28</v>
      </c>
      <c r="J166" s="7" t="str">
        <f t="shared" si="15"/>
        <v>http://a030-goat.nyc.gov/goat/bl.aspx?boro=1</v>
      </c>
      <c r="K166" s="8" t="str">
        <f t="shared" si="16"/>
        <v>&amp;block_num=838</v>
      </c>
      <c r="L166" s="8" t="str">
        <f t="shared" si="17"/>
        <v>&amp;lot_num=30</v>
      </c>
      <c r="M166" s="8" t="s">
        <v>626</v>
      </c>
      <c r="N166" s="8">
        <f t="shared" ca="1" si="18"/>
        <v>2017</v>
      </c>
      <c r="O166" s="8" t="str">
        <f t="shared" si="19"/>
        <v>http://a030-goat.nyc.gov/goat/bl.aspx?boro=1&amp;block_num=838&amp;lot_num=30</v>
      </c>
      <c r="P166" s="8" t="str">
        <f t="shared" ca="1" si="20"/>
        <v>bbl.retrieve("http://a030-goat.nyc.gov/goat/bl.aspx?boro=1&amp;block_num=838&amp;lot_num=30", "M-838-30_Goat-2017.html")</v>
      </c>
    </row>
    <row r="167" spans="1:16" x14ac:dyDescent="0.25">
      <c r="A167" s="8" t="s">
        <v>371</v>
      </c>
      <c r="B167" s="8" t="s">
        <v>8</v>
      </c>
      <c r="C167" s="5" t="str">
        <f t="shared" si="14"/>
        <v>1</v>
      </c>
      <c r="D167" s="8">
        <v>844</v>
      </c>
      <c r="E167" s="8">
        <v>1001</v>
      </c>
      <c r="F167" s="9">
        <v>42497</v>
      </c>
      <c r="G167" s="8" t="s">
        <v>372</v>
      </c>
      <c r="H167" s="8" t="s">
        <v>242</v>
      </c>
      <c r="I167" s="8" t="s">
        <v>28</v>
      </c>
      <c r="J167" s="7" t="str">
        <f t="shared" si="15"/>
        <v>http://a030-goat.nyc.gov/goat/bl.aspx?boro=1</v>
      </c>
      <c r="K167" s="8" t="str">
        <f t="shared" si="16"/>
        <v>&amp;block_num=844</v>
      </c>
      <c r="L167" s="8" t="str">
        <f t="shared" si="17"/>
        <v>&amp;lot_num=1001</v>
      </c>
      <c r="M167" s="8" t="s">
        <v>626</v>
      </c>
      <c r="N167" s="8">
        <f t="shared" ca="1" si="18"/>
        <v>2017</v>
      </c>
      <c r="O167" s="8" t="str">
        <f t="shared" si="19"/>
        <v>http://a030-goat.nyc.gov/goat/bl.aspx?boro=1&amp;block_num=844&amp;lot_num=1001</v>
      </c>
      <c r="P167" s="8" t="str">
        <f t="shared" ca="1" si="20"/>
        <v>bbl.retrieve("http://a030-goat.nyc.gov/goat/bl.aspx?boro=1&amp;block_num=844&amp;lot_num=1001", "M-844-1001_Goat-2017.html")</v>
      </c>
    </row>
    <row r="168" spans="1:16" x14ac:dyDescent="0.25">
      <c r="A168" s="8" t="s">
        <v>373</v>
      </c>
      <c r="B168" s="8" t="s">
        <v>8</v>
      </c>
      <c r="C168" s="5" t="str">
        <f t="shared" si="14"/>
        <v>1</v>
      </c>
      <c r="D168" s="8">
        <v>848</v>
      </c>
      <c r="E168" s="8">
        <v>1201</v>
      </c>
      <c r="F168" s="8">
        <v>40</v>
      </c>
      <c r="G168" s="8" t="s">
        <v>374</v>
      </c>
      <c r="H168" s="8" t="s">
        <v>155</v>
      </c>
      <c r="I168" s="8" t="s">
        <v>28</v>
      </c>
      <c r="J168" s="7" t="str">
        <f t="shared" si="15"/>
        <v>http://a030-goat.nyc.gov/goat/bl.aspx?boro=1</v>
      </c>
      <c r="K168" s="8" t="str">
        <f t="shared" si="16"/>
        <v>&amp;block_num=848</v>
      </c>
      <c r="L168" s="8" t="str">
        <f t="shared" si="17"/>
        <v>&amp;lot_num=1201</v>
      </c>
      <c r="M168" s="8" t="s">
        <v>626</v>
      </c>
      <c r="N168" s="8">
        <f t="shared" ca="1" si="18"/>
        <v>2017</v>
      </c>
      <c r="O168" s="8" t="str">
        <f t="shared" si="19"/>
        <v>http://a030-goat.nyc.gov/goat/bl.aspx?boro=1&amp;block_num=848&amp;lot_num=1201</v>
      </c>
      <c r="P168" s="8" t="str">
        <f t="shared" ca="1" si="20"/>
        <v>bbl.retrieve("http://a030-goat.nyc.gov/goat/bl.aspx?boro=1&amp;block_num=848&amp;lot_num=1201", "M-848-1201_Goat-2017.html")</v>
      </c>
    </row>
    <row r="169" spans="1:16" x14ac:dyDescent="0.25">
      <c r="A169" s="8" t="s">
        <v>375</v>
      </c>
      <c r="B169" s="8" t="s">
        <v>8</v>
      </c>
      <c r="C169" s="5" t="str">
        <f t="shared" si="14"/>
        <v>1</v>
      </c>
      <c r="D169" s="8">
        <v>851</v>
      </c>
      <c r="E169" s="8">
        <v>41</v>
      </c>
      <c r="F169" s="8" t="s">
        <v>376</v>
      </c>
      <c r="G169" s="8" t="s">
        <v>377</v>
      </c>
      <c r="H169" s="8" t="s">
        <v>42</v>
      </c>
      <c r="I169" s="8" t="s">
        <v>28</v>
      </c>
      <c r="J169" s="7" t="str">
        <f t="shared" si="15"/>
        <v>http://a030-goat.nyc.gov/goat/bl.aspx?boro=1</v>
      </c>
      <c r="K169" s="8" t="str">
        <f t="shared" si="16"/>
        <v>&amp;block_num=851</v>
      </c>
      <c r="L169" s="8" t="str">
        <f t="shared" si="17"/>
        <v>&amp;lot_num=41</v>
      </c>
      <c r="M169" s="8" t="s">
        <v>626</v>
      </c>
      <c r="N169" s="8">
        <f t="shared" ca="1" si="18"/>
        <v>2017</v>
      </c>
      <c r="O169" s="8" t="str">
        <f t="shared" si="19"/>
        <v>http://a030-goat.nyc.gov/goat/bl.aspx?boro=1&amp;block_num=851&amp;lot_num=41</v>
      </c>
      <c r="P169" s="8" t="str">
        <f t="shared" ca="1" si="20"/>
        <v>bbl.retrieve("http://a030-goat.nyc.gov/goat/bl.aspx?boro=1&amp;block_num=851&amp;lot_num=41", "M-851-41_Goat-2017.html")</v>
      </c>
    </row>
    <row r="170" spans="1:16" x14ac:dyDescent="0.25">
      <c r="A170" s="8" t="s">
        <v>378</v>
      </c>
      <c r="B170" s="8" t="s">
        <v>8</v>
      </c>
      <c r="C170" s="5" t="str">
        <f t="shared" si="14"/>
        <v>1</v>
      </c>
      <c r="D170" s="8">
        <v>853</v>
      </c>
      <c r="E170" s="8">
        <v>2</v>
      </c>
      <c r="F170" s="8">
        <v>1</v>
      </c>
      <c r="G170" s="8" t="s">
        <v>379</v>
      </c>
      <c r="H170" s="8" t="s">
        <v>42</v>
      </c>
      <c r="I170" s="8" t="s">
        <v>28</v>
      </c>
      <c r="J170" s="7" t="str">
        <f t="shared" si="15"/>
        <v>http://a030-goat.nyc.gov/goat/bl.aspx?boro=1</v>
      </c>
      <c r="K170" s="8" t="str">
        <f t="shared" si="16"/>
        <v>&amp;block_num=853</v>
      </c>
      <c r="L170" s="8" t="str">
        <f t="shared" si="17"/>
        <v>&amp;lot_num=2</v>
      </c>
      <c r="M170" s="8" t="s">
        <v>626</v>
      </c>
      <c r="N170" s="8">
        <f t="shared" ca="1" si="18"/>
        <v>2017</v>
      </c>
      <c r="O170" s="8" t="str">
        <f t="shared" si="19"/>
        <v>http://a030-goat.nyc.gov/goat/bl.aspx?boro=1&amp;block_num=853&amp;lot_num=2</v>
      </c>
      <c r="P170" s="8" t="str">
        <f t="shared" ca="1" si="20"/>
        <v>bbl.retrieve("http://a030-goat.nyc.gov/goat/bl.aspx?boro=1&amp;block_num=853&amp;lot_num=2", "M-853-2_Goat-2017.html")</v>
      </c>
    </row>
    <row r="171" spans="1:16" x14ac:dyDescent="0.25">
      <c r="A171" s="8" t="s">
        <v>380</v>
      </c>
      <c r="B171" s="8" t="s">
        <v>8</v>
      </c>
      <c r="C171" s="5" t="str">
        <f t="shared" si="14"/>
        <v>1</v>
      </c>
      <c r="D171" s="8">
        <v>854</v>
      </c>
      <c r="E171" s="8">
        <v>1001</v>
      </c>
      <c r="F171" s="8">
        <v>11</v>
      </c>
      <c r="G171" s="8" t="s">
        <v>379</v>
      </c>
      <c r="H171" s="8" t="s">
        <v>39</v>
      </c>
      <c r="I171" s="8" t="s">
        <v>28</v>
      </c>
      <c r="J171" s="7" t="str">
        <f t="shared" si="15"/>
        <v>http://a030-goat.nyc.gov/goat/bl.aspx?boro=1</v>
      </c>
      <c r="K171" s="8" t="str">
        <f t="shared" si="16"/>
        <v>&amp;block_num=854</v>
      </c>
      <c r="L171" s="8" t="str">
        <f t="shared" si="17"/>
        <v>&amp;lot_num=1001</v>
      </c>
      <c r="M171" s="8" t="s">
        <v>626</v>
      </c>
      <c r="N171" s="8">
        <f t="shared" ca="1" si="18"/>
        <v>2017</v>
      </c>
      <c r="O171" s="8" t="str">
        <f t="shared" si="19"/>
        <v>http://a030-goat.nyc.gov/goat/bl.aspx?boro=1&amp;block_num=854&amp;lot_num=1001</v>
      </c>
      <c r="P171" s="8" t="str">
        <f t="shared" ca="1" si="20"/>
        <v>bbl.retrieve("http://a030-goat.nyc.gov/goat/bl.aspx?boro=1&amp;block_num=854&amp;lot_num=1001", "M-854-1001_Goat-2017.html")</v>
      </c>
    </row>
    <row r="172" spans="1:16" x14ac:dyDescent="0.25">
      <c r="A172" s="8" t="s">
        <v>381</v>
      </c>
      <c r="B172" s="8" t="s">
        <v>8</v>
      </c>
      <c r="C172" s="5" t="str">
        <f t="shared" si="14"/>
        <v>1</v>
      </c>
      <c r="D172" s="8">
        <v>858</v>
      </c>
      <c r="E172" s="8">
        <v>22</v>
      </c>
      <c r="F172" s="8" t="s">
        <v>382</v>
      </c>
      <c r="G172" s="8" t="s">
        <v>379</v>
      </c>
      <c r="H172" s="8" t="s">
        <v>146</v>
      </c>
      <c r="I172" s="8" t="s">
        <v>28</v>
      </c>
      <c r="J172" s="7" t="str">
        <f t="shared" si="15"/>
        <v>http://a030-goat.nyc.gov/goat/bl.aspx?boro=1</v>
      </c>
      <c r="K172" s="8" t="str">
        <f t="shared" si="16"/>
        <v>&amp;block_num=858</v>
      </c>
      <c r="L172" s="8" t="str">
        <f t="shared" si="17"/>
        <v>&amp;lot_num=22</v>
      </c>
      <c r="M172" s="8" t="s">
        <v>626</v>
      </c>
      <c r="N172" s="8">
        <f t="shared" ca="1" si="18"/>
        <v>2017</v>
      </c>
      <c r="O172" s="8" t="str">
        <f t="shared" si="19"/>
        <v>http://a030-goat.nyc.gov/goat/bl.aspx?boro=1&amp;block_num=858&amp;lot_num=22</v>
      </c>
      <c r="P172" s="8" t="str">
        <f t="shared" ca="1" si="20"/>
        <v>bbl.retrieve("http://a030-goat.nyc.gov/goat/bl.aspx?boro=1&amp;block_num=858&amp;lot_num=22", "M-858-22_Goat-2017.html")</v>
      </c>
    </row>
    <row r="173" spans="1:16" x14ac:dyDescent="0.25">
      <c r="A173" s="8" t="s">
        <v>383</v>
      </c>
      <c r="B173" s="8" t="s">
        <v>8</v>
      </c>
      <c r="C173" s="5" t="str">
        <f t="shared" si="14"/>
        <v>1</v>
      </c>
      <c r="D173" s="8">
        <v>862</v>
      </c>
      <c r="E173" s="8">
        <v>29</v>
      </c>
      <c r="F173" s="8">
        <v>2</v>
      </c>
      <c r="G173" s="8" t="s">
        <v>384</v>
      </c>
      <c r="H173" s="8" t="s">
        <v>217</v>
      </c>
      <c r="I173" s="8" t="s">
        <v>28</v>
      </c>
      <c r="J173" s="7" t="str">
        <f t="shared" si="15"/>
        <v>http://a030-goat.nyc.gov/goat/bl.aspx?boro=1</v>
      </c>
      <c r="K173" s="8" t="str">
        <f t="shared" si="16"/>
        <v>&amp;block_num=862</v>
      </c>
      <c r="L173" s="8" t="str">
        <f t="shared" si="17"/>
        <v>&amp;lot_num=29</v>
      </c>
      <c r="M173" s="8" t="s">
        <v>626</v>
      </c>
      <c r="N173" s="8">
        <f t="shared" ca="1" si="18"/>
        <v>2017</v>
      </c>
      <c r="O173" s="8" t="str">
        <f t="shared" si="19"/>
        <v>http://a030-goat.nyc.gov/goat/bl.aspx?boro=1&amp;block_num=862&amp;lot_num=29</v>
      </c>
      <c r="P173" s="8" t="str">
        <f t="shared" ca="1" si="20"/>
        <v>bbl.retrieve("http://a030-goat.nyc.gov/goat/bl.aspx?boro=1&amp;block_num=862&amp;lot_num=29", "M-862-29_Goat-2017.html")</v>
      </c>
    </row>
    <row r="174" spans="1:16" x14ac:dyDescent="0.25">
      <c r="A174" s="8" t="s">
        <v>385</v>
      </c>
      <c r="B174" s="8" t="s">
        <v>8</v>
      </c>
      <c r="C174" s="5" t="str">
        <f t="shared" si="14"/>
        <v>1</v>
      </c>
      <c r="D174" s="8">
        <v>869</v>
      </c>
      <c r="E174" s="8">
        <v>49</v>
      </c>
      <c r="F174" s="8" t="s">
        <v>386</v>
      </c>
      <c r="G174" s="8" t="s">
        <v>387</v>
      </c>
      <c r="H174" s="8" t="s">
        <v>155</v>
      </c>
      <c r="I174" s="8" t="s">
        <v>28</v>
      </c>
      <c r="J174" s="7" t="str">
        <f t="shared" si="15"/>
        <v>http://a030-goat.nyc.gov/goat/bl.aspx?boro=1</v>
      </c>
      <c r="K174" s="8" t="str">
        <f t="shared" si="16"/>
        <v>&amp;block_num=869</v>
      </c>
      <c r="L174" s="8" t="str">
        <f t="shared" si="17"/>
        <v>&amp;lot_num=49</v>
      </c>
      <c r="M174" s="8" t="s">
        <v>626</v>
      </c>
      <c r="N174" s="8">
        <f t="shared" ca="1" si="18"/>
        <v>2017</v>
      </c>
      <c r="O174" s="8" t="str">
        <f t="shared" si="19"/>
        <v>http://a030-goat.nyc.gov/goat/bl.aspx?boro=1&amp;block_num=869&amp;lot_num=49</v>
      </c>
      <c r="P174" s="8" t="str">
        <f t="shared" ca="1" si="20"/>
        <v>bbl.retrieve("http://a030-goat.nyc.gov/goat/bl.aspx?boro=1&amp;block_num=869&amp;lot_num=49", "M-869-49_Goat-2017.html")</v>
      </c>
    </row>
    <row r="175" spans="1:16" x14ac:dyDescent="0.25">
      <c r="A175" s="8" t="s">
        <v>388</v>
      </c>
      <c r="B175" s="8" t="s">
        <v>8</v>
      </c>
      <c r="C175" s="5" t="str">
        <f t="shared" si="14"/>
        <v>1</v>
      </c>
      <c r="D175" s="8">
        <v>873</v>
      </c>
      <c r="E175" s="8">
        <v>67</v>
      </c>
      <c r="F175" s="8" t="s">
        <v>389</v>
      </c>
      <c r="G175" s="8" t="s">
        <v>377</v>
      </c>
      <c r="H175" s="8" t="s">
        <v>42</v>
      </c>
      <c r="I175" s="8" t="s">
        <v>28</v>
      </c>
      <c r="J175" s="7" t="str">
        <f t="shared" si="15"/>
        <v>http://a030-goat.nyc.gov/goat/bl.aspx?boro=1</v>
      </c>
      <c r="K175" s="8" t="str">
        <f t="shared" si="16"/>
        <v>&amp;block_num=873</v>
      </c>
      <c r="L175" s="8" t="str">
        <f t="shared" si="17"/>
        <v>&amp;lot_num=67</v>
      </c>
      <c r="M175" s="8" t="s">
        <v>626</v>
      </c>
      <c r="N175" s="8">
        <f t="shared" ca="1" si="18"/>
        <v>2017</v>
      </c>
      <c r="O175" s="8" t="str">
        <f t="shared" si="19"/>
        <v>http://a030-goat.nyc.gov/goat/bl.aspx?boro=1&amp;block_num=873&amp;lot_num=67</v>
      </c>
      <c r="P175" s="8" t="str">
        <f t="shared" ca="1" si="20"/>
        <v>bbl.retrieve("http://a030-goat.nyc.gov/goat/bl.aspx?boro=1&amp;block_num=873&amp;lot_num=67", "M-873-67_Goat-2017.html")</v>
      </c>
    </row>
    <row r="176" spans="1:16" x14ac:dyDescent="0.25">
      <c r="A176" s="8" t="s">
        <v>390</v>
      </c>
      <c r="B176" s="8" t="s">
        <v>8</v>
      </c>
      <c r="C176" s="5" t="str">
        <f t="shared" si="14"/>
        <v>1</v>
      </c>
      <c r="D176" s="8">
        <v>879</v>
      </c>
      <c r="E176" s="8">
        <v>81</v>
      </c>
      <c r="F176" s="8" t="s">
        <v>391</v>
      </c>
      <c r="G176" s="8" t="s">
        <v>377</v>
      </c>
      <c r="H176" s="8" t="s">
        <v>392</v>
      </c>
      <c r="I176" s="8" t="s">
        <v>28</v>
      </c>
      <c r="J176" s="7" t="str">
        <f t="shared" si="15"/>
        <v>http://a030-goat.nyc.gov/goat/bl.aspx?boro=1</v>
      </c>
      <c r="K176" s="8" t="str">
        <f t="shared" si="16"/>
        <v>&amp;block_num=879</v>
      </c>
      <c r="L176" s="8" t="str">
        <f t="shared" si="17"/>
        <v>&amp;lot_num=81</v>
      </c>
      <c r="M176" s="8" t="s">
        <v>626</v>
      </c>
      <c r="N176" s="8">
        <f t="shared" ca="1" si="18"/>
        <v>2017</v>
      </c>
      <c r="O176" s="8" t="str">
        <f t="shared" si="19"/>
        <v>http://a030-goat.nyc.gov/goat/bl.aspx?boro=1&amp;block_num=879&amp;lot_num=81</v>
      </c>
      <c r="P176" s="8" t="str">
        <f t="shared" ca="1" si="20"/>
        <v>bbl.retrieve("http://a030-goat.nyc.gov/goat/bl.aspx?boro=1&amp;block_num=879&amp;lot_num=81", "M-879-81_Goat-2017.html")</v>
      </c>
    </row>
    <row r="177" spans="1:16" x14ac:dyDescent="0.25">
      <c r="A177" s="8" t="s">
        <v>393</v>
      </c>
      <c r="B177" s="8" t="s">
        <v>8</v>
      </c>
      <c r="C177" s="5" t="str">
        <f t="shared" si="14"/>
        <v>1</v>
      </c>
      <c r="D177" s="8">
        <v>886</v>
      </c>
      <c r="E177" s="8">
        <v>21</v>
      </c>
      <c r="F177" s="8" t="s">
        <v>394</v>
      </c>
      <c r="G177" s="8" t="s">
        <v>395</v>
      </c>
      <c r="H177" s="8" t="s">
        <v>155</v>
      </c>
      <c r="I177" s="8" t="s">
        <v>28</v>
      </c>
      <c r="J177" s="7" t="str">
        <f t="shared" si="15"/>
        <v>http://a030-goat.nyc.gov/goat/bl.aspx?boro=1</v>
      </c>
      <c r="K177" s="8" t="str">
        <f t="shared" si="16"/>
        <v>&amp;block_num=886</v>
      </c>
      <c r="L177" s="8" t="str">
        <f t="shared" si="17"/>
        <v>&amp;lot_num=21</v>
      </c>
      <c r="M177" s="8" t="s">
        <v>626</v>
      </c>
      <c r="N177" s="8">
        <f t="shared" ca="1" si="18"/>
        <v>2017</v>
      </c>
      <c r="O177" s="8" t="str">
        <f t="shared" si="19"/>
        <v>http://a030-goat.nyc.gov/goat/bl.aspx?boro=1&amp;block_num=886&amp;lot_num=21</v>
      </c>
      <c r="P177" s="8" t="str">
        <f t="shared" ca="1" si="20"/>
        <v>bbl.retrieve("http://a030-goat.nyc.gov/goat/bl.aspx?boro=1&amp;block_num=886&amp;lot_num=21", "M-886-21_Goat-2017.html")</v>
      </c>
    </row>
    <row r="178" spans="1:16" x14ac:dyDescent="0.25">
      <c r="A178" s="8" t="s">
        <v>396</v>
      </c>
      <c r="B178" s="8" t="s">
        <v>8</v>
      </c>
      <c r="C178" s="5" t="str">
        <f t="shared" si="14"/>
        <v>1</v>
      </c>
      <c r="D178" s="8">
        <v>895</v>
      </c>
      <c r="E178" s="8">
        <v>45</v>
      </c>
      <c r="F178" s="8" t="s">
        <v>397</v>
      </c>
      <c r="G178" s="8" t="s">
        <v>398</v>
      </c>
      <c r="H178" s="8" t="s">
        <v>140</v>
      </c>
      <c r="I178" s="8" t="s">
        <v>28</v>
      </c>
      <c r="J178" s="7" t="str">
        <f t="shared" si="15"/>
        <v>http://a030-goat.nyc.gov/goat/bl.aspx?boro=1</v>
      </c>
      <c r="K178" s="8" t="str">
        <f t="shared" si="16"/>
        <v>&amp;block_num=895</v>
      </c>
      <c r="L178" s="8" t="str">
        <f t="shared" si="17"/>
        <v>&amp;lot_num=45</v>
      </c>
      <c r="M178" s="8" t="s">
        <v>626</v>
      </c>
      <c r="N178" s="8">
        <f t="shared" ca="1" si="18"/>
        <v>2017</v>
      </c>
      <c r="O178" s="8" t="str">
        <f t="shared" si="19"/>
        <v>http://a030-goat.nyc.gov/goat/bl.aspx?boro=1&amp;block_num=895&amp;lot_num=45</v>
      </c>
      <c r="P178" s="8" t="str">
        <f t="shared" ca="1" si="20"/>
        <v>bbl.retrieve("http://a030-goat.nyc.gov/goat/bl.aspx?boro=1&amp;block_num=895&amp;lot_num=45", "M-895-45_Goat-2017.html")</v>
      </c>
    </row>
    <row r="179" spans="1:16" x14ac:dyDescent="0.25">
      <c r="A179" s="8" t="s">
        <v>399</v>
      </c>
      <c r="B179" s="8" t="s">
        <v>8</v>
      </c>
      <c r="C179" s="5" t="str">
        <f t="shared" si="14"/>
        <v>1</v>
      </c>
      <c r="D179" s="8">
        <v>993</v>
      </c>
      <c r="E179" s="8">
        <v>11</v>
      </c>
      <c r="F179" s="8" t="s">
        <v>400</v>
      </c>
      <c r="G179" s="8" t="s">
        <v>118</v>
      </c>
      <c r="H179" s="8" t="s">
        <v>85</v>
      </c>
      <c r="I179" s="8" t="s">
        <v>28</v>
      </c>
      <c r="J179" s="7" t="str">
        <f t="shared" si="15"/>
        <v>http://a030-goat.nyc.gov/goat/bl.aspx?boro=1</v>
      </c>
      <c r="K179" s="8" t="str">
        <f t="shared" si="16"/>
        <v>&amp;block_num=993</v>
      </c>
      <c r="L179" s="8" t="str">
        <f t="shared" si="17"/>
        <v>&amp;lot_num=11</v>
      </c>
      <c r="M179" s="8" t="s">
        <v>626</v>
      </c>
      <c r="N179" s="8">
        <f t="shared" ca="1" si="18"/>
        <v>2017</v>
      </c>
      <c r="O179" s="8" t="str">
        <f t="shared" si="19"/>
        <v>http://a030-goat.nyc.gov/goat/bl.aspx?boro=1&amp;block_num=993&amp;lot_num=11</v>
      </c>
      <c r="P179" s="8" t="str">
        <f t="shared" ca="1" si="20"/>
        <v>bbl.retrieve("http://a030-goat.nyc.gov/goat/bl.aspx?boro=1&amp;block_num=993&amp;lot_num=11", "M-993-11_Goat-2017.html")</v>
      </c>
    </row>
    <row r="180" spans="1:16" x14ac:dyDescent="0.25">
      <c r="A180" s="8" t="s">
        <v>401</v>
      </c>
      <c r="B180" s="8" t="s">
        <v>8</v>
      </c>
      <c r="C180" s="5" t="str">
        <f t="shared" si="14"/>
        <v>1</v>
      </c>
      <c r="D180" s="8">
        <v>996</v>
      </c>
      <c r="E180" s="8">
        <v>1</v>
      </c>
      <c r="F180" s="8">
        <v>1500</v>
      </c>
      <c r="G180" s="8" t="s">
        <v>118</v>
      </c>
      <c r="H180" s="8" t="s">
        <v>402</v>
      </c>
      <c r="I180" s="8" t="s">
        <v>28</v>
      </c>
      <c r="J180" s="7" t="str">
        <f t="shared" si="15"/>
        <v>http://a030-goat.nyc.gov/goat/bl.aspx?boro=1</v>
      </c>
      <c r="K180" s="8" t="str">
        <f t="shared" si="16"/>
        <v>&amp;block_num=996</v>
      </c>
      <c r="L180" s="8" t="str">
        <f t="shared" si="17"/>
        <v>&amp;lot_num=1</v>
      </c>
      <c r="M180" s="8" t="s">
        <v>626</v>
      </c>
      <c r="N180" s="8">
        <f t="shared" ca="1" si="18"/>
        <v>2017</v>
      </c>
      <c r="O180" s="8" t="str">
        <f t="shared" si="19"/>
        <v>http://a030-goat.nyc.gov/goat/bl.aspx?boro=1&amp;block_num=996&amp;lot_num=1</v>
      </c>
      <c r="P180" s="8" t="str">
        <f t="shared" ca="1" si="20"/>
        <v>bbl.retrieve("http://a030-goat.nyc.gov/goat/bl.aspx?boro=1&amp;block_num=996&amp;lot_num=1", "M-996-1_Goat-2017.html")</v>
      </c>
    </row>
    <row r="181" spans="1:16" x14ac:dyDescent="0.25">
      <c r="A181" s="8" t="s">
        <v>403</v>
      </c>
      <c r="B181" s="8" t="s">
        <v>8</v>
      </c>
      <c r="C181" s="5" t="str">
        <f t="shared" si="14"/>
        <v>1</v>
      </c>
      <c r="D181" s="8">
        <v>998</v>
      </c>
      <c r="E181" s="8">
        <v>1005</v>
      </c>
      <c r="F181" s="8" t="s">
        <v>404</v>
      </c>
      <c r="G181" s="8" t="s">
        <v>118</v>
      </c>
      <c r="H181" s="8" t="s">
        <v>116</v>
      </c>
      <c r="I181" s="8" t="s">
        <v>28</v>
      </c>
      <c r="J181" s="7" t="str">
        <f t="shared" si="15"/>
        <v>http://a030-goat.nyc.gov/goat/bl.aspx?boro=1</v>
      </c>
      <c r="K181" s="8" t="str">
        <f t="shared" si="16"/>
        <v>&amp;block_num=998</v>
      </c>
      <c r="L181" s="8" t="str">
        <f t="shared" si="17"/>
        <v>&amp;lot_num=1005</v>
      </c>
      <c r="M181" s="8" t="s">
        <v>626</v>
      </c>
      <c r="N181" s="8">
        <f t="shared" ca="1" si="18"/>
        <v>2017</v>
      </c>
      <c r="O181" s="8" t="str">
        <f t="shared" si="19"/>
        <v>http://a030-goat.nyc.gov/goat/bl.aspx?boro=1&amp;block_num=998&amp;lot_num=1005</v>
      </c>
      <c r="P181" s="8" t="str">
        <f t="shared" ca="1" si="20"/>
        <v>bbl.retrieve("http://a030-goat.nyc.gov/goat/bl.aspx?boro=1&amp;block_num=998&amp;lot_num=1005", "M-998-1005_Goat-2017.html")</v>
      </c>
    </row>
    <row r="182" spans="1:16" x14ac:dyDescent="0.25">
      <c r="A182" s="8" t="s">
        <v>405</v>
      </c>
      <c r="B182" s="8" t="s">
        <v>8</v>
      </c>
      <c r="C182" s="5" t="str">
        <f t="shared" si="14"/>
        <v>1</v>
      </c>
      <c r="D182" s="8">
        <v>999</v>
      </c>
      <c r="E182" s="8">
        <v>1</v>
      </c>
      <c r="F182" s="8" t="s">
        <v>406</v>
      </c>
      <c r="G182" s="8" t="s">
        <v>118</v>
      </c>
      <c r="H182" s="8" t="s">
        <v>39</v>
      </c>
      <c r="I182" s="8" t="s">
        <v>28</v>
      </c>
      <c r="J182" s="7" t="str">
        <f t="shared" si="15"/>
        <v>http://a030-goat.nyc.gov/goat/bl.aspx?boro=1</v>
      </c>
      <c r="K182" s="8" t="str">
        <f t="shared" si="16"/>
        <v>&amp;block_num=999</v>
      </c>
      <c r="L182" s="8" t="str">
        <f t="shared" si="17"/>
        <v>&amp;lot_num=1</v>
      </c>
      <c r="M182" s="8" t="s">
        <v>626</v>
      </c>
      <c r="N182" s="8">
        <f t="shared" ca="1" si="18"/>
        <v>2017</v>
      </c>
      <c r="O182" s="8" t="str">
        <f t="shared" si="19"/>
        <v>http://a030-goat.nyc.gov/goat/bl.aspx?boro=1&amp;block_num=999&amp;lot_num=1</v>
      </c>
      <c r="P182" s="8" t="str">
        <f t="shared" ca="1" si="20"/>
        <v>bbl.retrieve("http://a030-goat.nyc.gov/goat/bl.aspx?boro=1&amp;block_num=999&amp;lot_num=1", "M-999-1_Goat-2017.html")</v>
      </c>
    </row>
    <row r="183" spans="1:16" x14ac:dyDescent="0.25">
      <c r="A183" s="8" t="s">
        <v>407</v>
      </c>
      <c r="B183" s="8" t="s">
        <v>8</v>
      </c>
      <c r="C183" s="5" t="str">
        <f t="shared" si="14"/>
        <v>1</v>
      </c>
      <c r="D183" s="8">
        <v>999</v>
      </c>
      <c r="E183" s="8">
        <v>29</v>
      </c>
      <c r="F183" s="8">
        <v>1185</v>
      </c>
      <c r="G183" s="8" t="s">
        <v>181</v>
      </c>
      <c r="H183" s="8" t="s">
        <v>39</v>
      </c>
      <c r="I183" s="8" t="s">
        <v>28</v>
      </c>
      <c r="J183" s="7" t="str">
        <f t="shared" si="15"/>
        <v>http://a030-goat.nyc.gov/goat/bl.aspx?boro=1</v>
      </c>
      <c r="K183" s="8" t="str">
        <f t="shared" si="16"/>
        <v>&amp;block_num=999</v>
      </c>
      <c r="L183" s="8" t="str">
        <f t="shared" si="17"/>
        <v>&amp;lot_num=29</v>
      </c>
      <c r="M183" s="8" t="s">
        <v>626</v>
      </c>
      <c r="N183" s="8">
        <f t="shared" ca="1" si="18"/>
        <v>2017</v>
      </c>
      <c r="O183" s="8" t="str">
        <f t="shared" si="19"/>
        <v>http://a030-goat.nyc.gov/goat/bl.aspx?boro=1&amp;block_num=999&amp;lot_num=29</v>
      </c>
      <c r="P183" s="8" t="str">
        <f t="shared" ca="1" si="20"/>
        <v>bbl.retrieve("http://a030-goat.nyc.gov/goat/bl.aspx?boro=1&amp;block_num=999&amp;lot_num=29", "M-999-29_Goat-2017.html")</v>
      </c>
    </row>
    <row r="184" spans="1:16" x14ac:dyDescent="0.25">
      <c r="A184" s="8" t="s">
        <v>408</v>
      </c>
      <c r="B184" s="8" t="s">
        <v>8</v>
      </c>
      <c r="C184" s="5" t="str">
        <f t="shared" si="14"/>
        <v>1</v>
      </c>
      <c r="D184" s="8">
        <v>1000</v>
      </c>
      <c r="E184" s="8">
        <v>61</v>
      </c>
      <c r="F184" s="8">
        <v>719</v>
      </c>
      <c r="G184" s="8" t="s">
        <v>409</v>
      </c>
      <c r="H184" s="8" t="s">
        <v>39</v>
      </c>
      <c r="I184" s="8" t="s">
        <v>28</v>
      </c>
      <c r="J184" s="7" t="str">
        <f t="shared" si="15"/>
        <v>http://a030-goat.nyc.gov/goat/bl.aspx?boro=1</v>
      </c>
      <c r="K184" s="8" t="str">
        <f t="shared" si="16"/>
        <v>&amp;block_num=1000</v>
      </c>
      <c r="L184" s="8" t="str">
        <f t="shared" si="17"/>
        <v>&amp;lot_num=61</v>
      </c>
      <c r="M184" s="8" t="s">
        <v>626</v>
      </c>
      <c r="N184" s="8">
        <f t="shared" ca="1" si="18"/>
        <v>2017</v>
      </c>
      <c r="O184" s="8" t="str">
        <f t="shared" si="19"/>
        <v>http://a030-goat.nyc.gov/goat/bl.aspx?boro=1&amp;block_num=1000&amp;lot_num=61</v>
      </c>
      <c r="P184" s="8" t="str">
        <f t="shared" ca="1" si="20"/>
        <v>bbl.retrieve("http://a030-goat.nyc.gov/goat/bl.aspx?boro=1&amp;block_num=1000&amp;lot_num=61", "M-1000-61_Goat-2017.html")</v>
      </c>
    </row>
    <row r="185" spans="1:16" x14ac:dyDescent="0.25">
      <c r="A185" s="8" t="s">
        <v>410</v>
      </c>
      <c r="B185" s="8" t="s">
        <v>8</v>
      </c>
      <c r="C185" s="5" t="str">
        <f t="shared" si="14"/>
        <v>1</v>
      </c>
      <c r="D185" s="8">
        <v>1004</v>
      </c>
      <c r="E185" s="8">
        <v>29</v>
      </c>
      <c r="F185" s="8" t="s">
        <v>411</v>
      </c>
      <c r="G185" s="8" t="s">
        <v>181</v>
      </c>
      <c r="H185" s="8" t="s">
        <v>48</v>
      </c>
      <c r="I185" s="8" t="s">
        <v>28</v>
      </c>
      <c r="J185" s="7" t="str">
        <f t="shared" si="15"/>
        <v>http://a030-goat.nyc.gov/goat/bl.aspx?boro=1</v>
      </c>
      <c r="K185" s="8" t="str">
        <f t="shared" si="16"/>
        <v>&amp;block_num=1004</v>
      </c>
      <c r="L185" s="8" t="str">
        <f t="shared" si="17"/>
        <v>&amp;lot_num=29</v>
      </c>
      <c r="M185" s="8" t="s">
        <v>626</v>
      </c>
      <c r="N185" s="8">
        <f t="shared" ca="1" si="18"/>
        <v>2017</v>
      </c>
      <c r="O185" s="8" t="str">
        <f t="shared" si="19"/>
        <v>http://a030-goat.nyc.gov/goat/bl.aspx?boro=1&amp;block_num=1004&amp;lot_num=29</v>
      </c>
      <c r="P185" s="8" t="str">
        <f t="shared" ca="1" si="20"/>
        <v>bbl.retrieve("http://a030-goat.nyc.gov/goat/bl.aspx?boro=1&amp;block_num=1004&amp;lot_num=29", "M-1004-29_Goat-2017.html")</v>
      </c>
    </row>
    <row r="186" spans="1:16" x14ac:dyDescent="0.25">
      <c r="A186" s="8" t="s">
        <v>412</v>
      </c>
      <c r="B186" s="8" t="s">
        <v>8</v>
      </c>
      <c r="C186" s="5" t="str">
        <f t="shared" si="14"/>
        <v>1</v>
      </c>
      <c r="D186" s="8">
        <v>1008</v>
      </c>
      <c r="E186" s="8">
        <v>19</v>
      </c>
      <c r="F186" s="8" t="s">
        <v>413</v>
      </c>
      <c r="G186" s="8" t="s">
        <v>414</v>
      </c>
      <c r="H186" s="8" t="s">
        <v>415</v>
      </c>
      <c r="I186" s="8" t="s">
        <v>28</v>
      </c>
      <c r="J186" s="7" t="str">
        <f t="shared" si="15"/>
        <v>http://a030-goat.nyc.gov/goat/bl.aspx?boro=1</v>
      </c>
      <c r="K186" s="8" t="str">
        <f t="shared" si="16"/>
        <v>&amp;block_num=1008</v>
      </c>
      <c r="L186" s="8" t="str">
        <f t="shared" si="17"/>
        <v>&amp;lot_num=19</v>
      </c>
      <c r="M186" s="8" t="s">
        <v>626</v>
      </c>
      <c r="N186" s="8">
        <f t="shared" ca="1" si="18"/>
        <v>2017</v>
      </c>
      <c r="O186" s="8" t="str">
        <f t="shared" si="19"/>
        <v>http://a030-goat.nyc.gov/goat/bl.aspx?boro=1&amp;block_num=1008&amp;lot_num=19</v>
      </c>
      <c r="P186" s="8" t="str">
        <f t="shared" ca="1" si="20"/>
        <v>bbl.retrieve("http://a030-goat.nyc.gov/goat/bl.aspx?boro=1&amp;block_num=1008&amp;lot_num=19", "M-1008-19_Goat-2017.html")</v>
      </c>
    </row>
    <row r="187" spans="1:16" x14ac:dyDescent="0.25">
      <c r="A187" s="8" t="s">
        <v>416</v>
      </c>
      <c r="B187" s="8" t="s">
        <v>8</v>
      </c>
      <c r="C187" s="5" t="str">
        <f t="shared" si="14"/>
        <v>1</v>
      </c>
      <c r="D187" s="8">
        <v>1009</v>
      </c>
      <c r="E187" s="8">
        <v>44</v>
      </c>
      <c r="F187" s="8" t="s">
        <v>417</v>
      </c>
      <c r="G187" s="8" t="s">
        <v>418</v>
      </c>
      <c r="H187" s="8" t="s">
        <v>85</v>
      </c>
      <c r="I187" s="8" t="s">
        <v>28</v>
      </c>
      <c r="J187" s="7" t="str">
        <f t="shared" si="15"/>
        <v>http://a030-goat.nyc.gov/goat/bl.aspx?boro=1</v>
      </c>
      <c r="K187" s="8" t="str">
        <f t="shared" si="16"/>
        <v>&amp;block_num=1009</v>
      </c>
      <c r="L187" s="8" t="str">
        <f t="shared" si="17"/>
        <v>&amp;lot_num=44</v>
      </c>
      <c r="M187" s="8" t="s">
        <v>626</v>
      </c>
      <c r="N187" s="8">
        <f t="shared" ca="1" si="18"/>
        <v>2017</v>
      </c>
      <c r="O187" s="8" t="str">
        <f t="shared" si="19"/>
        <v>http://a030-goat.nyc.gov/goat/bl.aspx?boro=1&amp;block_num=1009&amp;lot_num=44</v>
      </c>
      <c r="P187" s="8" t="str">
        <f t="shared" ca="1" si="20"/>
        <v>bbl.retrieve("http://a030-goat.nyc.gov/goat/bl.aspx?boro=1&amp;block_num=1009&amp;lot_num=44", "M-1009-44_Goat-2017.html")</v>
      </c>
    </row>
    <row r="188" spans="1:16" x14ac:dyDescent="0.25">
      <c r="A188" s="8" t="s">
        <v>419</v>
      </c>
      <c r="B188" s="8" t="s">
        <v>8</v>
      </c>
      <c r="C188" s="5" t="str">
        <f t="shared" si="14"/>
        <v>1</v>
      </c>
      <c r="D188" s="8">
        <v>1009</v>
      </c>
      <c r="E188" s="8">
        <v>1001</v>
      </c>
      <c r="F188" s="8">
        <v>146</v>
      </c>
      <c r="G188" s="8" t="s">
        <v>418</v>
      </c>
      <c r="H188" s="8" t="s">
        <v>140</v>
      </c>
      <c r="I188" s="8" t="s">
        <v>28</v>
      </c>
      <c r="J188" s="7" t="str">
        <f t="shared" si="15"/>
        <v>http://a030-goat.nyc.gov/goat/bl.aspx?boro=1</v>
      </c>
      <c r="K188" s="8" t="str">
        <f t="shared" si="16"/>
        <v>&amp;block_num=1009</v>
      </c>
      <c r="L188" s="8" t="str">
        <f t="shared" si="17"/>
        <v>&amp;lot_num=1001</v>
      </c>
      <c r="M188" s="8" t="s">
        <v>626</v>
      </c>
      <c r="N188" s="8">
        <f t="shared" ca="1" si="18"/>
        <v>2017</v>
      </c>
      <c r="O188" s="8" t="str">
        <f t="shared" si="19"/>
        <v>http://a030-goat.nyc.gov/goat/bl.aspx?boro=1&amp;block_num=1009&amp;lot_num=1001</v>
      </c>
      <c r="P188" s="8" t="str">
        <f t="shared" ca="1" si="20"/>
        <v>bbl.retrieve("http://a030-goat.nyc.gov/goat/bl.aspx?boro=1&amp;block_num=1009&amp;lot_num=1001", "M-1009-1001_Goat-2017.html")</v>
      </c>
    </row>
    <row r="189" spans="1:16" x14ac:dyDescent="0.25">
      <c r="A189" s="8" t="s">
        <v>420</v>
      </c>
      <c r="B189" s="8" t="s">
        <v>8</v>
      </c>
      <c r="C189" s="5" t="str">
        <f t="shared" si="14"/>
        <v>1</v>
      </c>
      <c r="D189" s="8">
        <v>1012</v>
      </c>
      <c r="E189" s="8">
        <v>15</v>
      </c>
      <c r="F189" s="8" t="s">
        <v>421</v>
      </c>
      <c r="G189" s="8" t="s">
        <v>422</v>
      </c>
      <c r="H189" s="8" t="s">
        <v>423</v>
      </c>
      <c r="I189" s="8" t="s">
        <v>28</v>
      </c>
      <c r="J189" s="7" t="str">
        <f t="shared" si="15"/>
        <v>http://a030-goat.nyc.gov/goat/bl.aspx?boro=1</v>
      </c>
      <c r="K189" s="8" t="str">
        <f t="shared" si="16"/>
        <v>&amp;block_num=1012</v>
      </c>
      <c r="L189" s="8" t="str">
        <f t="shared" si="17"/>
        <v>&amp;lot_num=15</v>
      </c>
      <c r="M189" s="8" t="s">
        <v>626</v>
      </c>
      <c r="N189" s="8">
        <f t="shared" ca="1" si="18"/>
        <v>2017</v>
      </c>
      <c r="O189" s="8" t="str">
        <f t="shared" si="19"/>
        <v>http://a030-goat.nyc.gov/goat/bl.aspx?boro=1&amp;block_num=1012&amp;lot_num=15</v>
      </c>
      <c r="P189" s="8" t="str">
        <f t="shared" ca="1" si="20"/>
        <v>bbl.retrieve("http://a030-goat.nyc.gov/goat/bl.aspx?boro=1&amp;block_num=1012&amp;lot_num=15", "M-1012-15_Goat-2017.html")</v>
      </c>
    </row>
    <row r="190" spans="1:16" x14ac:dyDescent="0.25">
      <c r="A190" s="8" t="s">
        <v>424</v>
      </c>
      <c r="B190" s="8" t="s">
        <v>8</v>
      </c>
      <c r="C190" s="5" t="str">
        <f t="shared" si="14"/>
        <v>1</v>
      </c>
      <c r="D190" s="8">
        <v>1012</v>
      </c>
      <c r="E190" s="8">
        <v>36</v>
      </c>
      <c r="F190" s="8" t="s">
        <v>425</v>
      </c>
      <c r="G190" s="8" t="s">
        <v>426</v>
      </c>
      <c r="H190" s="8" t="s">
        <v>85</v>
      </c>
      <c r="I190" s="8" t="s">
        <v>28</v>
      </c>
      <c r="J190" s="7" t="str">
        <f t="shared" si="15"/>
        <v>http://a030-goat.nyc.gov/goat/bl.aspx?boro=1</v>
      </c>
      <c r="K190" s="8" t="str">
        <f t="shared" si="16"/>
        <v>&amp;block_num=1012</v>
      </c>
      <c r="L190" s="8" t="str">
        <f t="shared" si="17"/>
        <v>&amp;lot_num=36</v>
      </c>
      <c r="M190" s="8" t="s">
        <v>626</v>
      </c>
      <c r="N190" s="8">
        <f t="shared" ca="1" si="18"/>
        <v>2017</v>
      </c>
      <c r="O190" s="8" t="str">
        <f t="shared" si="19"/>
        <v>http://a030-goat.nyc.gov/goat/bl.aspx?boro=1&amp;block_num=1012&amp;lot_num=36</v>
      </c>
      <c r="P190" s="8" t="str">
        <f t="shared" ca="1" si="20"/>
        <v>bbl.retrieve("http://a030-goat.nyc.gov/goat/bl.aspx?boro=1&amp;block_num=1012&amp;lot_num=36", "M-1012-36_Goat-2017.html")</v>
      </c>
    </row>
    <row r="191" spans="1:16" x14ac:dyDescent="0.25">
      <c r="A191" s="8" t="s">
        <v>427</v>
      </c>
      <c r="B191" s="8" t="s">
        <v>8</v>
      </c>
      <c r="C191" s="5" t="str">
        <f t="shared" si="14"/>
        <v>1</v>
      </c>
      <c r="D191" s="8">
        <v>1013</v>
      </c>
      <c r="E191" s="8">
        <v>29</v>
      </c>
      <c r="F191" s="8">
        <v>592</v>
      </c>
      <c r="G191" s="8" t="s">
        <v>428</v>
      </c>
      <c r="H191" s="8" t="s">
        <v>48</v>
      </c>
      <c r="I191" s="8" t="s">
        <v>28</v>
      </c>
      <c r="J191" s="7" t="str">
        <f t="shared" si="15"/>
        <v>http://a030-goat.nyc.gov/goat/bl.aspx?boro=1</v>
      </c>
      <c r="K191" s="8" t="str">
        <f t="shared" si="16"/>
        <v>&amp;block_num=1013</v>
      </c>
      <c r="L191" s="8" t="str">
        <f t="shared" si="17"/>
        <v>&amp;lot_num=29</v>
      </c>
      <c r="M191" s="8" t="s">
        <v>626</v>
      </c>
      <c r="N191" s="8">
        <f t="shared" ca="1" si="18"/>
        <v>2017</v>
      </c>
      <c r="O191" s="8" t="str">
        <f t="shared" si="19"/>
        <v>http://a030-goat.nyc.gov/goat/bl.aspx?boro=1&amp;block_num=1013&amp;lot_num=29</v>
      </c>
      <c r="P191" s="8" t="str">
        <f t="shared" ca="1" si="20"/>
        <v>bbl.retrieve("http://a030-goat.nyc.gov/goat/bl.aspx?boro=1&amp;block_num=1013&amp;lot_num=29", "M-1013-29_Goat-2017.html")</v>
      </c>
    </row>
    <row r="192" spans="1:16" x14ac:dyDescent="0.25">
      <c r="A192" s="8" t="s">
        <v>429</v>
      </c>
      <c r="B192" s="8" t="s">
        <v>8</v>
      </c>
      <c r="C192" s="5" t="str">
        <f t="shared" si="14"/>
        <v>1</v>
      </c>
      <c r="D192" s="8">
        <v>1016</v>
      </c>
      <c r="E192" s="8">
        <v>36</v>
      </c>
      <c r="F192" s="8">
        <v>1515</v>
      </c>
      <c r="G192" s="8" t="s">
        <v>118</v>
      </c>
      <c r="H192" s="8" t="s">
        <v>39</v>
      </c>
      <c r="I192" s="8" t="s">
        <v>28</v>
      </c>
      <c r="J192" s="7" t="str">
        <f t="shared" si="15"/>
        <v>http://a030-goat.nyc.gov/goat/bl.aspx?boro=1</v>
      </c>
      <c r="K192" s="8" t="str">
        <f t="shared" si="16"/>
        <v>&amp;block_num=1016</v>
      </c>
      <c r="L192" s="8" t="str">
        <f t="shared" si="17"/>
        <v>&amp;lot_num=36</v>
      </c>
      <c r="M192" s="8" t="s">
        <v>626</v>
      </c>
      <c r="N192" s="8">
        <f t="shared" ca="1" si="18"/>
        <v>2017</v>
      </c>
      <c r="O192" s="8" t="str">
        <f t="shared" si="19"/>
        <v>http://a030-goat.nyc.gov/goat/bl.aspx?boro=1&amp;block_num=1016&amp;lot_num=36</v>
      </c>
      <c r="P192" s="8" t="str">
        <f t="shared" ca="1" si="20"/>
        <v>bbl.retrieve("http://a030-goat.nyc.gov/goat/bl.aspx?boro=1&amp;block_num=1016&amp;lot_num=36", "M-1016-36_Goat-2017.html")</v>
      </c>
    </row>
    <row r="193" spans="1:16" x14ac:dyDescent="0.25">
      <c r="A193" s="8" t="s">
        <v>430</v>
      </c>
      <c r="B193" s="8" t="s">
        <v>8</v>
      </c>
      <c r="C193" s="5" t="str">
        <f t="shared" si="14"/>
        <v>1</v>
      </c>
      <c r="D193" s="8">
        <v>1020</v>
      </c>
      <c r="E193" s="8">
        <v>46</v>
      </c>
      <c r="F193" s="8">
        <v>1601</v>
      </c>
      <c r="G193" s="8" t="s">
        <v>118</v>
      </c>
      <c r="H193" s="8" t="s">
        <v>431</v>
      </c>
      <c r="I193" s="8" t="s">
        <v>28</v>
      </c>
      <c r="J193" s="7" t="str">
        <f t="shared" si="15"/>
        <v>http://a030-goat.nyc.gov/goat/bl.aspx?boro=1</v>
      </c>
      <c r="K193" s="8" t="str">
        <f t="shared" si="16"/>
        <v>&amp;block_num=1020</v>
      </c>
      <c r="L193" s="8" t="str">
        <f t="shared" si="17"/>
        <v>&amp;lot_num=46</v>
      </c>
      <c r="M193" s="8" t="s">
        <v>626</v>
      </c>
      <c r="N193" s="8">
        <f t="shared" ca="1" si="18"/>
        <v>2017</v>
      </c>
      <c r="O193" s="8" t="str">
        <f t="shared" si="19"/>
        <v>http://a030-goat.nyc.gov/goat/bl.aspx?boro=1&amp;block_num=1020&amp;lot_num=46</v>
      </c>
      <c r="P193" s="8" t="str">
        <f t="shared" ca="1" si="20"/>
        <v>bbl.retrieve("http://a030-goat.nyc.gov/goat/bl.aspx?boro=1&amp;block_num=1020&amp;lot_num=46", "M-1020-46_Goat-2017.html")</v>
      </c>
    </row>
    <row r="194" spans="1:16" x14ac:dyDescent="0.25">
      <c r="A194" s="8" t="s">
        <v>432</v>
      </c>
      <c r="B194" s="8" t="s">
        <v>8</v>
      </c>
      <c r="C194" s="5" t="str">
        <f t="shared" si="14"/>
        <v>1</v>
      </c>
      <c r="D194" s="8">
        <v>1024</v>
      </c>
      <c r="E194" s="8">
        <v>38</v>
      </c>
      <c r="F194" s="8" t="s">
        <v>433</v>
      </c>
      <c r="G194" s="8" t="s">
        <v>118</v>
      </c>
      <c r="H194" s="8" t="s">
        <v>39</v>
      </c>
      <c r="I194" s="8" t="s">
        <v>28</v>
      </c>
      <c r="J194" s="7" t="str">
        <f t="shared" si="15"/>
        <v>http://a030-goat.nyc.gov/goat/bl.aspx?boro=1</v>
      </c>
      <c r="K194" s="8" t="str">
        <f t="shared" si="16"/>
        <v>&amp;block_num=1024</v>
      </c>
      <c r="L194" s="8" t="str">
        <f t="shared" si="17"/>
        <v>&amp;lot_num=38</v>
      </c>
      <c r="M194" s="8" t="s">
        <v>626</v>
      </c>
      <c r="N194" s="8">
        <f t="shared" ca="1" si="18"/>
        <v>2017</v>
      </c>
      <c r="O194" s="8" t="str">
        <f t="shared" si="19"/>
        <v>http://a030-goat.nyc.gov/goat/bl.aspx?boro=1&amp;block_num=1024&amp;lot_num=38</v>
      </c>
      <c r="P194" s="8" t="str">
        <f t="shared" ca="1" si="20"/>
        <v>bbl.retrieve("http://a030-goat.nyc.gov/goat/bl.aspx?boro=1&amp;block_num=1024&amp;lot_num=38", "M-1024-38_Goat-2017.html")</v>
      </c>
    </row>
    <row r="195" spans="1:16" x14ac:dyDescent="0.25">
      <c r="A195" s="8" t="s">
        <v>434</v>
      </c>
      <c r="B195" s="8" t="s">
        <v>8</v>
      </c>
      <c r="C195" s="5" t="str">
        <f t="shared" si="14"/>
        <v>1</v>
      </c>
      <c r="D195" s="8">
        <v>1027</v>
      </c>
      <c r="E195" s="8">
        <v>1502</v>
      </c>
      <c r="F195" s="8" t="s">
        <v>435</v>
      </c>
      <c r="G195" s="8" t="s">
        <v>118</v>
      </c>
      <c r="H195" s="8" t="s">
        <v>436</v>
      </c>
      <c r="I195" s="8" t="s">
        <v>28</v>
      </c>
      <c r="J195" s="7" t="str">
        <f t="shared" si="15"/>
        <v>http://a030-goat.nyc.gov/goat/bl.aspx?boro=1</v>
      </c>
      <c r="K195" s="8" t="str">
        <f t="shared" si="16"/>
        <v>&amp;block_num=1027</v>
      </c>
      <c r="L195" s="8" t="str">
        <f t="shared" si="17"/>
        <v>&amp;lot_num=1502</v>
      </c>
      <c r="M195" s="8" t="s">
        <v>626</v>
      </c>
      <c r="N195" s="8">
        <f t="shared" ca="1" si="18"/>
        <v>2017</v>
      </c>
      <c r="O195" s="8" t="str">
        <f t="shared" si="19"/>
        <v>http://a030-goat.nyc.gov/goat/bl.aspx?boro=1&amp;block_num=1027&amp;lot_num=1502</v>
      </c>
      <c r="P195" s="8" t="str">
        <f t="shared" ca="1" si="20"/>
        <v>bbl.retrieve("http://a030-goat.nyc.gov/goat/bl.aspx?boro=1&amp;block_num=1027&amp;lot_num=1502", "M-1027-1502_Goat-2017.html")</v>
      </c>
    </row>
    <row r="196" spans="1:16" x14ac:dyDescent="0.25">
      <c r="A196" s="8" t="s">
        <v>434</v>
      </c>
      <c r="B196" s="8" t="s">
        <v>8</v>
      </c>
      <c r="C196" s="5" t="str">
        <f t="shared" si="14"/>
        <v>1</v>
      </c>
      <c r="D196" s="8">
        <v>1027</v>
      </c>
      <c r="E196" s="8">
        <v>1502</v>
      </c>
      <c r="F196" s="8" t="s">
        <v>435</v>
      </c>
      <c r="G196" s="8" t="s">
        <v>118</v>
      </c>
      <c r="H196" s="8" t="s">
        <v>42</v>
      </c>
      <c r="I196" s="8" t="s">
        <v>28</v>
      </c>
      <c r="J196" s="7" t="str">
        <f t="shared" si="15"/>
        <v>http://a030-goat.nyc.gov/goat/bl.aspx?boro=1</v>
      </c>
      <c r="K196" s="8" t="str">
        <f t="shared" si="16"/>
        <v>&amp;block_num=1027</v>
      </c>
      <c r="L196" s="8" t="str">
        <f t="shared" si="17"/>
        <v>&amp;lot_num=1502</v>
      </c>
      <c r="M196" s="8" t="s">
        <v>626</v>
      </c>
      <c r="N196" s="8">
        <f t="shared" ca="1" si="18"/>
        <v>2017</v>
      </c>
      <c r="O196" s="8" t="str">
        <f t="shared" si="19"/>
        <v>http://a030-goat.nyc.gov/goat/bl.aspx?boro=1&amp;block_num=1027&amp;lot_num=1502</v>
      </c>
      <c r="P196" s="8" t="str">
        <f t="shared" ca="1" si="20"/>
        <v>bbl.retrieve("http://a030-goat.nyc.gov/goat/bl.aspx?boro=1&amp;block_num=1027&amp;lot_num=1502", "M-1027-1502_Goat-2017.html")</v>
      </c>
    </row>
    <row r="197" spans="1:16" x14ac:dyDescent="0.25">
      <c r="A197" s="8" t="s">
        <v>437</v>
      </c>
      <c r="B197" s="8" t="s">
        <v>8</v>
      </c>
      <c r="C197" s="5" t="str">
        <f t="shared" si="14"/>
        <v>1</v>
      </c>
      <c r="D197" s="8">
        <v>1028</v>
      </c>
      <c r="E197" s="8">
        <v>56</v>
      </c>
      <c r="F197" s="8" t="s">
        <v>438</v>
      </c>
      <c r="G197" s="8" t="s">
        <v>118</v>
      </c>
      <c r="H197" s="8" t="s">
        <v>345</v>
      </c>
      <c r="I197" s="8" t="s">
        <v>28</v>
      </c>
      <c r="J197" s="7" t="str">
        <f t="shared" si="15"/>
        <v>http://a030-goat.nyc.gov/goat/bl.aspx?boro=1</v>
      </c>
      <c r="K197" s="8" t="str">
        <f t="shared" si="16"/>
        <v>&amp;block_num=1028</v>
      </c>
      <c r="L197" s="8" t="str">
        <f t="shared" si="17"/>
        <v>&amp;lot_num=56</v>
      </c>
      <c r="M197" s="8" t="s">
        <v>626</v>
      </c>
      <c r="N197" s="8">
        <f t="shared" ca="1" si="18"/>
        <v>2017</v>
      </c>
      <c r="O197" s="8" t="str">
        <f t="shared" si="19"/>
        <v>http://a030-goat.nyc.gov/goat/bl.aspx?boro=1&amp;block_num=1028&amp;lot_num=56</v>
      </c>
      <c r="P197" s="8" t="str">
        <f t="shared" ca="1" si="20"/>
        <v>bbl.retrieve("http://a030-goat.nyc.gov/goat/bl.aspx?boro=1&amp;block_num=1028&amp;lot_num=56", "M-1028-56_Goat-2017.html")</v>
      </c>
    </row>
    <row r="198" spans="1:16" x14ac:dyDescent="0.25">
      <c r="A198" s="8" t="s">
        <v>439</v>
      </c>
      <c r="B198" s="8" t="s">
        <v>8</v>
      </c>
      <c r="C198" s="5" t="str">
        <f t="shared" ref="C198:C261" si="21">IF(B198="M","1",IF(B198="K","3",IF(B198="X","2",IF(B198="Q","4","5"))))</f>
        <v>1</v>
      </c>
      <c r="D198" s="8">
        <v>1029</v>
      </c>
      <c r="E198" s="8">
        <v>1001</v>
      </c>
      <c r="F198" s="8">
        <v>241</v>
      </c>
      <c r="G198" s="8" t="s">
        <v>418</v>
      </c>
      <c r="H198" s="8" t="s">
        <v>39</v>
      </c>
      <c r="I198" s="8" t="s">
        <v>28</v>
      </c>
      <c r="J198" s="7" t="str">
        <f t="shared" ref="J198:J261" si="22">"http://a030-goat.nyc.gov/goat/bl.aspx?boro="&amp;C198</f>
        <v>http://a030-goat.nyc.gov/goat/bl.aspx?boro=1</v>
      </c>
      <c r="K198" s="8" t="str">
        <f t="shared" ref="K198:K261" si="23">"&amp;block_num="&amp;D198</f>
        <v>&amp;block_num=1029</v>
      </c>
      <c r="L198" s="8" t="str">
        <f t="shared" ref="L198:L261" si="24">"&amp;lot_num="&amp;E198</f>
        <v>&amp;lot_num=1001</v>
      </c>
      <c r="M198" s="8" t="s">
        <v>626</v>
      </c>
      <c r="N198" s="8">
        <f t="shared" ref="N198:N261" ca="1" si="25">YEAR(TODAY())</f>
        <v>2017</v>
      </c>
      <c r="O198" s="8" t="str">
        <f t="shared" ref="O198:O261" si="26">J198&amp;K198&amp;L198</f>
        <v>http://a030-goat.nyc.gov/goat/bl.aspx?boro=1&amp;block_num=1029&amp;lot_num=1001</v>
      </c>
      <c r="P198" s="8" t="str">
        <f t="shared" ref="P198:P261" ca="1" si="27">"bbl.retrieve("&amp;M198&amp;O198&amp;M198&amp;", "&amp;M198&amp;A198&amp;"_Goat-"&amp;N198&amp;".html"&amp;M198&amp;")"</f>
        <v>bbl.retrieve("http://a030-goat.nyc.gov/goat/bl.aspx?boro=1&amp;block_num=1029&amp;lot_num=1001", "M-1029-1001_Goat-2017.html")</v>
      </c>
    </row>
    <row r="199" spans="1:16" x14ac:dyDescent="0.25">
      <c r="A199" s="8" t="s">
        <v>440</v>
      </c>
      <c r="B199" s="8" t="s">
        <v>8</v>
      </c>
      <c r="C199" s="5" t="str">
        <f t="shared" si="21"/>
        <v>1</v>
      </c>
      <c r="D199" s="8">
        <v>1032</v>
      </c>
      <c r="E199" s="8">
        <v>1001</v>
      </c>
      <c r="F199" s="8">
        <v>350</v>
      </c>
      <c r="G199" s="8" t="s">
        <v>441</v>
      </c>
      <c r="H199" s="8" t="s">
        <v>85</v>
      </c>
      <c r="I199" s="8" t="s">
        <v>28</v>
      </c>
      <c r="J199" s="7" t="str">
        <f t="shared" si="22"/>
        <v>http://a030-goat.nyc.gov/goat/bl.aspx?boro=1</v>
      </c>
      <c r="K199" s="8" t="str">
        <f t="shared" si="23"/>
        <v>&amp;block_num=1032</v>
      </c>
      <c r="L199" s="8" t="str">
        <f t="shared" si="24"/>
        <v>&amp;lot_num=1001</v>
      </c>
      <c r="M199" s="8" t="s">
        <v>626</v>
      </c>
      <c r="N199" s="8">
        <f t="shared" ca="1" si="25"/>
        <v>2017</v>
      </c>
      <c r="O199" s="8" t="str">
        <f t="shared" si="26"/>
        <v>http://a030-goat.nyc.gov/goat/bl.aspx?boro=1&amp;block_num=1032&amp;lot_num=1001</v>
      </c>
      <c r="P199" s="8" t="str">
        <f t="shared" ca="1" si="27"/>
        <v>bbl.retrieve("http://a030-goat.nyc.gov/goat/bl.aspx?boro=1&amp;block_num=1032&amp;lot_num=1001", "M-1032-1001_Goat-2017.html")</v>
      </c>
    </row>
    <row r="200" spans="1:16" x14ac:dyDescent="0.25">
      <c r="A200" s="8" t="s">
        <v>442</v>
      </c>
      <c r="B200" s="8" t="s">
        <v>8</v>
      </c>
      <c r="C200" s="5" t="str">
        <f t="shared" si="21"/>
        <v>1</v>
      </c>
      <c r="D200" s="8">
        <v>1032</v>
      </c>
      <c r="E200" s="8">
        <v>1002</v>
      </c>
      <c r="F200" s="8">
        <v>350</v>
      </c>
      <c r="G200" s="8" t="s">
        <v>441</v>
      </c>
      <c r="H200" s="8" t="s">
        <v>85</v>
      </c>
      <c r="I200" s="8" t="s">
        <v>28</v>
      </c>
      <c r="J200" s="7" t="str">
        <f t="shared" si="22"/>
        <v>http://a030-goat.nyc.gov/goat/bl.aspx?boro=1</v>
      </c>
      <c r="K200" s="8" t="str">
        <f t="shared" si="23"/>
        <v>&amp;block_num=1032</v>
      </c>
      <c r="L200" s="8" t="str">
        <f t="shared" si="24"/>
        <v>&amp;lot_num=1002</v>
      </c>
      <c r="M200" s="8" t="s">
        <v>626</v>
      </c>
      <c r="N200" s="8">
        <f t="shared" ca="1" si="25"/>
        <v>2017</v>
      </c>
      <c r="O200" s="8" t="str">
        <f t="shared" si="26"/>
        <v>http://a030-goat.nyc.gov/goat/bl.aspx?boro=1&amp;block_num=1032&amp;lot_num=1002</v>
      </c>
      <c r="P200" s="8" t="str">
        <f t="shared" ca="1" si="27"/>
        <v>bbl.retrieve("http://a030-goat.nyc.gov/goat/bl.aspx?boro=1&amp;block_num=1032&amp;lot_num=1002", "M-1032-1002_Goat-2017.html")</v>
      </c>
    </row>
    <row r="201" spans="1:16" x14ac:dyDescent="0.25">
      <c r="A201" s="8" t="s">
        <v>443</v>
      </c>
      <c r="B201" s="8" t="s">
        <v>8</v>
      </c>
      <c r="C201" s="5" t="str">
        <f t="shared" si="21"/>
        <v>1</v>
      </c>
      <c r="D201" s="8">
        <v>1040</v>
      </c>
      <c r="E201" s="8">
        <v>29</v>
      </c>
      <c r="F201" s="8" t="s">
        <v>444</v>
      </c>
      <c r="G201" s="8" t="s">
        <v>445</v>
      </c>
      <c r="H201" s="8" t="s">
        <v>275</v>
      </c>
      <c r="I201" s="8" t="s">
        <v>28</v>
      </c>
      <c r="J201" s="7" t="str">
        <f t="shared" si="22"/>
        <v>http://a030-goat.nyc.gov/goat/bl.aspx?boro=1</v>
      </c>
      <c r="K201" s="8" t="str">
        <f t="shared" si="23"/>
        <v>&amp;block_num=1040</v>
      </c>
      <c r="L201" s="8" t="str">
        <f t="shared" si="24"/>
        <v>&amp;lot_num=29</v>
      </c>
      <c r="M201" s="8" t="s">
        <v>626</v>
      </c>
      <c r="N201" s="8">
        <f t="shared" ca="1" si="25"/>
        <v>2017</v>
      </c>
      <c r="O201" s="8" t="str">
        <f t="shared" si="26"/>
        <v>http://a030-goat.nyc.gov/goat/bl.aspx?boro=1&amp;block_num=1040&amp;lot_num=29</v>
      </c>
      <c r="P201" s="8" t="str">
        <f t="shared" ca="1" si="27"/>
        <v>bbl.retrieve("http://a030-goat.nyc.gov/goat/bl.aspx?boro=1&amp;block_num=1040&amp;lot_num=29", "M-1040-29_Goat-2017.html")</v>
      </c>
    </row>
    <row r="202" spans="1:16" x14ac:dyDescent="0.25">
      <c r="A202" s="8" t="s">
        <v>446</v>
      </c>
      <c r="B202" s="8" t="s">
        <v>8</v>
      </c>
      <c r="C202" s="5" t="str">
        <f t="shared" si="21"/>
        <v>1</v>
      </c>
      <c r="D202" s="8">
        <v>1064</v>
      </c>
      <c r="E202" s="8">
        <v>1102</v>
      </c>
      <c r="F202" s="8">
        <v>421</v>
      </c>
      <c r="G202" s="8" t="s">
        <v>447</v>
      </c>
      <c r="H202" s="8" t="s">
        <v>85</v>
      </c>
      <c r="I202" s="8" t="s">
        <v>28</v>
      </c>
      <c r="J202" s="7" t="str">
        <f t="shared" si="22"/>
        <v>http://a030-goat.nyc.gov/goat/bl.aspx?boro=1</v>
      </c>
      <c r="K202" s="8" t="str">
        <f t="shared" si="23"/>
        <v>&amp;block_num=1064</v>
      </c>
      <c r="L202" s="8" t="str">
        <f t="shared" si="24"/>
        <v>&amp;lot_num=1102</v>
      </c>
      <c r="M202" s="8" t="s">
        <v>626</v>
      </c>
      <c r="N202" s="8">
        <f t="shared" ca="1" si="25"/>
        <v>2017</v>
      </c>
      <c r="O202" s="8" t="str">
        <f t="shared" si="26"/>
        <v>http://a030-goat.nyc.gov/goat/bl.aspx?boro=1&amp;block_num=1064&amp;lot_num=1102</v>
      </c>
      <c r="P202" s="8" t="str">
        <f t="shared" ca="1" si="27"/>
        <v>bbl.retrieve("http://a030-goat.nyc.gov/goat/bl.aspx?boro=1&amp;block_num=1064&amp;lot_num=1102", "M-1064-1102_Goat-2017.html")</v>
      </c>
    </row>
    <row r="203" spans="1:16" x14ac:dyDescent="0.25">
      <c r="A203" s="8" t="s">
        <v>448</v>
      </c>
      <c r="B203" s="8" t="s">
        <v>8</v>
      </c>
      <c r="C203" s="5" t="str">
        <f t="shared" si="21"/>
        <v>1</v>
      </c>
      <c r="D203" s="8">
        <v>1086</v>
      </c>
      <c r="E203" s="8">
        <v>1</v>
      </c>
      <c r="F203" s="8">
        <v>555</v>
      </c>
      <c r="G203" s="8" t="s">
        <v>418</v>
      </c>
      <c r="H203" s="8" t="s">
        <v>39</v>
      </c>
      <c r="I203" s="8" t="s">
        <v>28</v>
      </c>
      <c r="J203" s="7" t="str">
        <f t="shared" si="22"/>
        <v>http://a030-goat.nyc.gov/goat/bl.aspx?boro=1</v>
      </c>
      <c r="K203" s="8" t="str">
        <f t="shared" si="23"/>
        <v>&amp;block_num=1086</v>
      </c>
      <c r="L203" s="8" t="str">
        <f t="shared" si="24"/>
        <v>&amp;lot_num=1</v>
      </c>
      <c r="M203" s="8" t="s">
        <v>626</v>
      </c>
      <c r="N203" s="8">
        <f t="shared" ca="1" si="25"/>
        <v>2017</v>
      </c>
      <c r="O203" s="8" t="str">
        <f t="shared" si="26"/>
        <v>http://a030-goat.nyc.gov/goat/bl.aspx?boro=1&amp;block_num=1086&amp;lot_num=1</v>
      </c>
      <c r="P203" s="8" t="str">
        <f t="shared" ca="1" si="27"/>
        <v>bbl.retrieve("http://a030-goat.nyc.gov/goat/bl.aspx?boro=1&amp;block_num=1086&amp;lot_num=1", "M-1086-1_Goat-2017.html")</v>
      </c>
    </row>
    <row r="204" spans="1:16" x14ac:dyDescent="0.25">
      <c r="A204" s="8" t="s">
        <v>449</v>
      </c>
      <c r="B204" s="8" t="s">
        <v>8</v>
      </c>
      <c r="C204" s="5" t="str">
        <f t="shared" si="21"/>
        <v>1</v>
      </c>
      <c r="D204" s="8">
        <v>1171</v>
      </c>
      <c r="E204" s="8">
        <v>1004</v>
      </c>
      <c r="F204" s="8">
        <v>200</v>
      </c>
      <c r="G204" s="8" t="s">
        <v>450</v>
      </c>
      <c r="H204" s="8" t="s">
        <v>85</v>
      </c>
      <c r="I204" s="8" t="s">
        <v>28</v>
      </c>
      <c r="J204" s="7" t="str">
        <f t="shared" si="22"/>
        <v>http://a030-goat.nyc.gov/goat/bl.aspx?boro=1</v>
      </c>
      <c r="K204" s="8" t="str">
        <f t="shared" si="23"/>
        <v>&amp;block_num=1171</v>
      </c>
      <c r="L204" s="8" t="str">
        <f t="shared" si="24"/>
        <v>&amp;lot_num=1004</v>
      </c>
      <c r="M204" s="8" t="s">
        <v>626</v>
      </c>
      <c r="N204" s="8">
        <f t="shared" ca="1" si="25"/>
        <v>2017</v>
      </c>
      <c r="O204" s="8" t="str">
        <f t="shared" si="26"/>
        <v>http://a030-goat.nyc.gov/goat/bl.aspx?boro=1&amp;block_num=1171&amp;lot_num=1004</v>
      </c>
      <c r="P204" s="8" t="str">
        <f t="shared" ca="1" si="27"/>
        <v>bbl.retrieve("http://a030-goat.nyc.gov/goat/bl.aspx?boro=1&amp;block_num=1171&amp;lot_num=1004", "M-1171-1004_Goat-2017.html")</v>
      </c>
    </row>
    <row r="205" spans="1:16" x14ac:dyDescent="0.25">
      <c r="A205" s="8" t="s">
        <v>451</v>
      </c>
      <c r="B205" s="8" t="s">
        <v>8</v>
      </c>
      <c r="C205" s="5" t="str">
        <f t="shared" si="21"/>
        <v>1</v>
      </c>
      <c r="D205" s="8">
        <v>1260</v>
      </c>
      <c r="E205" s="8">
        <v>1303</v>
      </c>
      <c r="F205" s="8">
        <v>530</v>
      </c>
      <c r="G205" s="8" t="s">
        <v>349</v>
      </c>
      <c r="H205" s="8" t="s">
        <v>48</v>
      </c>
      <c r="I205" s="8" t="s">
        <v>28</v>
      </c>
      <c r="J205" s="7" t="str">
        <f t="shared" si="22"/>
        <v>http://a030-goat.nyc.gov/goat/bl.aspx?boro=1</v>
      </c>
      <c r="K205" s="8" t="str">
        <f t="shared" si="23"/>
        <v>&amp;block_num=1260</v>
      </c>
      <c r="L205" s="8" t="str">
        <f t="shared" si="24"/>
        <v>&amp;lot_num=1303</v>
      </c>
      <c r="M205" s="8" t="s">
        <v>626</v>
      </c>
      <c r="N205" s="8">
        <f t="shared" ca="1" si="25"/>
        <v>2017</v>
      </c>
      <c r="O205" s="8" t="str">
        <f t="shared" si="26"/>
        <v>http://a030-goat.nyc.gov/goat/bl.aspx?boro=1&amp;block_num=1260&amp;lot_num=1303</v>
      </c>
      <c r="P205" s="8" t="str">
        <f t="shared" ca="1" si="27"/>
        <v>bbl.retrieve("http://a030-goat.nyc.gov/goat/bl.aspx?boro=1&amp;block_num=1260&amp;lot_num=1303", "M-1260-1303_Goat-2017.html")</v>
      </c>
    </row>
    <row r="206" spans="1:16" x14ac:dyDescent="0.25">
      <c r="A206" s="8" t="s">
        <v>452</v>
      </c>
      <c r="B206" s="8" t="s">
        <v>8</v>
      </c>
      <c r="C206" s="5" t="str">
        <f t="shared" si="21"/>
        <v>1</v>
      </c>
      <c r="D206" s="8">
        <v>1262</v>
      </c>
      <c r="E206" s="8">
        <v>34</v>
      </c>
      <c r="F206" s="8">
        <v>562</v>
      </c>
      <c r="G206" s="8" t="s">
        <v>453</v>
      </c>
      <c r="H206" s="8" t="s">
        <v>42</v>
      </c>
      <c r="I206" s="8" t="s">
        <v>28</v>
      </c>
      <c r="J206" s="7" t="str">
        <f t="shared" si="22"/>
        <v>http://a030-goat.nyc.gov/goat/bl.aspx?boro=1</v>
      </c>
      <c r="K206" s="8" t="str">
        <f t="shared" si="23"/>
        <v>&amp;block_num=1262</v>
      </c>
      <c r="L206" s="8" t="str">
        <f t="shared" si="24"/>
        <v>&amp;lot_num=34</v>
      </c>
      <c r="M206" s="8" t="s">
        <v>626</v>
      </c>
      <c r="N206" s="8">
        <f t="shared" ca="1" si="25"/>
        <v>2017</v>
      </c>
      <c r="O206" s="8" t="str">
        <f t="shared" si="26"/>
        <v>http://a030-goat.nyc.gov/goat/bl.aspx?boro=1&amp;block_num=1262&amp;lot_num=34</v>
      </c>
      <c r="P206" s="8" t="str">
        <f t="shared" ca="1" si="27"/>
        <v>bbl.retrieve("http://a030-goat.nyc.gov/goat/bl.aspx?boro=1&amp;block_num=1262&amp;lot_num=34", "M-1262-34_Goat-2017.html")</v>
      </c>
    </row>
    <row r="207" spans="1:16" x14ac:dyDescent="0.25">
      <c r="A207" s="8" t="s">
        <v>454</v>
      </c>
      <c r="B207" s="8" t="s">
        <v>8</v>
      </c>
      <c r="C207" s="5" t="str">
        <f t="shared" si="21"/>
        <v>1</v>
      </c>
      <c r="D207" s="8">
        <v>1262</v>
      </c>
      <c r="E207" s="8">
        <v>1703</v>
      </c>
      <c r="F207" s="8">
        <v>50</v>
      </c>
      <c r="G207" s="8" t="s">
        <v>455</v>
      </c>
      <c r="H207" s="8" t="s">
        <v>42</v>
      </c>
      <c r="I207" s="8" t="s">
        <v>28</v>
      </c>
      <c r="J207" s="7" t="str">
        <f t="shared" si="22"/>
        <v>http://a030-goat.nyc.gov/goat/bl.aspx?boro=1</v>
      </c>
      <c r="K207" s="8" t="str">
        <f t="shared" si="23"/>
        <v>&amp;block_num=1262</v>
      </c>
      <c r="L207" s="8" t="str">
        <f t="shared" si="24"/>
        <v>&amp;lot_num=1703</v>
      </c>
      <c r="M207" s="8" t="s">
        <v>626</v>
      </c>
      <c r="N207" s="8">
        <f t="shared" ca="1" si="25"/>
        <v>2017</v>
      </c>
      <c r="O207" s="8" t="str">
        <f t="shared" si="26"/>
        <v>http://a030-goat.nyc.gov/goat/bl.aspx?boro=1&amp;block_num=1262&amp;lot_num=1703</v>
      </c>
      <c r="P207" s="8" t="str">
        <f t="shared" ca="1" si="27"/>
        <v>bbl.retrieve("http://a030-goat.nyc.gov/goat/bl.aspx?boro=1&amp;block_num=1262&amp;lot_num=1703", "M-1262-1703_Goat-2017.html")</v>
      </c>
    </row>
    <row r="208" spans="1:16" x14ac:dyDescent="0.25">
      <c r="A208" s="8" t="s">
        <v>456</v>
      </c>
      <c r="B208" s="8" t="s">
        <v>8</v>
      </c>
      <c r="C208" s="5" t="str">
        <f t="shared" si="21"/>
        <v>1</v>
      </c>
      <c r="D208" s="8">
        <v>1267</v>
      </c>
      <c r="E208" s="8">
        <v>41</v>
      </c>
      <c r="F208" s="8" t="s">
        <v>457</v>
      </c>
      <c r="G208" s="8" t="s">
        <v>349</v>
      </c>
      <c r="H208" s="8" t="s">
        <v>458</v>
      </c>
      <c r="I208" s="8" t="s">
        <v>28</v>
      </c>
      <c r="J208" s="7" t="str">
        <f t="shared" si="22"/>
        <v>http://a030-goat.nyc.gov/goat/bl.aspx?boro=1</v>
      </c>
      <c r="K208" s="8" t="str">
        <f t="shared" si="23"/>
        <v>&amp;block_num=1267</v>
      </c>
      <c r="L208" s="8" t="str">
        <f t="shared" si="24"/>
        <v>&amp;lot_num=41</v>
      </c>
      <c r="M208" s="8" t="s">
        <v>626</v>
      </c>
      <c r="N208" s="8">
        <f t="shared" ca="1" si="25"/>
        <v>2017</v>
      </c>
      <c r="O208" s="8" t="str">
        <f t="shared" si="26"/>
        <v>http://a030-goat.nyc.gov/goat/bl.aspx?boro=1&amp;block_num=1267&amp;lot_num=41</v>
      </c>
      <c r="P208" s="8" t="str">
        <f t="shared" ca="1" si="27"/>
        <v>bbl.retrieve("http://a030-goat.nyc.gov/goat/bl.aspx?boro=1&amp;block_num=1267&amp;lot_num=41", "M-1267-41_Goat-2017.html")</v>
      </c>
    </row>
    <row r="209" spans="1:16" x14ac:dyDescent="0.25">
      <c r="A209" s="8" t="s">
        <v>459</v>
      </c>
      <c r="B209" s="8" t="s">
        <v>8</v>
      </c>
      <c r="C209" s="5" t="str">
        <f t="shared" si="21"/>
        <v>1</v>
      </c>
      <c r="D209" s="8">
        <v>1269</v>
      </c>
      <c r="E209" s="8">
        <v>1</v>
      </c>
      <c r="F209" s="8" t="s">
        <v>460</v>
      </c>
      <c r="G209" s="8" t="s">
        <v>181</v>
      </c>
      <c r="H209" s="8" t="s">
        <v>48</v>
      </c>
      <c r="I209" s="8" t="s">
        <v>28</v>
      </c>
      <c r="J209" s="7" t="str">
        <f t="shared" si="22"/>
        <v>http://a030-goat.nyc.gov/goat/bl.aspx?boro=1</v>
      </c>
      <c r="K209" s="8" t="str">
        <f t="shared" si="23"/>
        <v>&amp;block_num=1269</v>
      </c>
      <c r="L209" s="8" t="str">
        <f t="shared" si="24"/>
        <v>&amp;lot_num=1</v>
      </c>
      <c r="M209" s="8" t="s">
        <v>626</v>
      </c>
      <c r="N209" s="8">
        <f t="shared" ca="1" si="25"/>
        <v>2017</v>
      </c>
      <c r="O209" s="8" t="str">
        <f t="shared" si="26"/>
        <v>http://a030-goat.nyc.gov/goat/bl.aspx?boro=1&amp;block_num=1269&amp;lot_num=1</v>
      </c>
      <c r="P209" s="8" t="str">
        <f t="shared" ca="1" si="27"/>
        <v>bbl.retrieve("http://a030-goat.nyc.gov/goat/bl.aspx?boro=1&amp;block_num=1269&amp;lot_num=1", "M-1269-1_Goat-2017.html")</v>
      </c>
    </row>
    <row r="210" spans="1:16" x14ac:dyDescent="0.25">
      <c r="A210" s="8" t="s">
        <v>461</v>
      </c>
      <c r="B210" s="8" t="s">
        <v>8</v>
      </c>
      <c r="C210" s="5" t="str">
        <f t="shared" si="21"/>
        <v>1</v>
      </c>
      <c r="D210" s="8">
        <v>1270</v>
      </c>
      <c r="E210" s="8">
        <v>71</v>
      </c>
      <c r="F210" s="8" t="s">
        <v>462</v>
      </c>
      <c r="G210" s="8" t="s">
        <v>181</v>
      </c>
      <c r="H210" s="8" t="s">
        <v>39</v>
      </c>
      <c r="I210" s="8" t="s">
        <v>28</v>
      </c>
      <c r="J210" s="7" t="str">
        <f t="shared" si="22"/>
        <v>http://a030-goat.nyc.gov/goat/bl.aspx?boro=1</v>
      </c>
      <c r="K210" s="8" t="str">
        <f t="shared" si="23"/>
        <v>&amp;block_num=1270</v>
      </c>
      <c r="L210" s="8" t="str">
        <f t="shared" si="24"/>
        <v>&amp;lot_num=71</v>
      </c>
      <c r="M210" s="8" t="s">
        <v>626</v>
      </c>
      <c r="N210" s="8">
        <f t="shared" ca="1" si="25"/>
        <v>2017</v>
      </c>
      <c r="O210" s="8" t="str">
        <f t="shared" si="26"/>
        <v>http://a030-goat.nyc.gov/goat/bl.aspx?boro=1&amp;block_num=1270&amp;lot_num=71</v>
      </c>
      <c r="P210" s="8" t="str">
        <f t="shared" ca="1" si="27"/>
        <v>bbl.retrieve("http://a030-goat.nyc.gov/goat/bl.aspx?boro=1&amp;block_num=1270&amp;lot_num=71", "M-1270-71_Goat-2017.html")</v>
      </c>
    </row>
    <row r="211" spans="1:16" x14ac:dyDescent="0.25">
      <c r="A211" s="8" t="s">
        <v>463</v>
      </c>
      <c r="B211" s="8" t="s">
        <v>8</v>
      </c>
      <c r="C211" s="5" t="str">
        <f t="shared" si="21"/>
        <v>1</v>
      </c>
      <c r="D211" s="8">
        <v>1271</v>
      </c>
      <c r="E211" s="8">
        <v>71</v>
      </c>
      <c r="F211" s="8" t="s">
        <v>464</v>
      </c>
      <c r="G211" s="8" t="s">
        <v>181</v>
      </c>
      <c r="H211" s="8" t="s">
        <v>465</v>
      </c>
      <c r="I211" s="8" t="s">
        <v>28</v>
      </c>
      <c r="J211" s="7" t="str">
        <f t="shared" si="22"/>
        <v>http://a030-goat.nyc.gov/goat/bl.aspx?boro=1</v>
      </c>
      <c r="K211" s="8" t="str">
        <f t="shared" si="23"/>
        <v>&amp;block_num=1271</v>
      </c>
      <c r="L211" s="8" t="str">
        <f t="shared" si="24"/>
        <v>&amp;lot_num=71</v>
      </c>
      <c r="M211" s="8" t="s">
        <v>626</v>
      </c>
      <c r="N211" s="8">
        <f t="shared" ca="1" si="25"/>
        <v>2017</v>
      </c>
      <c r="O211" s="8" t="str">
        <f t="shared" si="26"/>
        <v>http://a030-goat.nyc.gov/goat/bl.aspx?boro=1&amp;block_num=1271&amp;lot_num=71</v>
      </c>
      <c r="P211" s="8" t="str">
        <f t="shared" ca="1" si="27"/>
        <v>bbl.retrieve("http://a030-goat.nyc.gov/goat/bl.aspx?boro=1&amp;block_num=1271&amp;lot_num=71", "M-1271-71_Goat-2017.html")</v>
      </c>
    </row>
    <row r="212" spans="1:16" x14ac:dyDescent="0.25">
      <c r="A212" s="8" t="s">
        <v>466</v>
      </c>
      <c r="B212" s="8" t="s">
        <v>8</v>
      </c>
      <c r="C212" s="5" t="str">
        <f t="shared" si="21"/>
        <v>1</v>
      </c>
      <c r="D212" s="8">
        <v>1272</v>
      </c>
      <c r="E212" s="8">
        <v>1051</v>
      </c>
      <c r="F212" s="8">
        <v>33</v>
      </c>
      <c r="G212" s="8" t="s">
        <v>467</v>
      </c>
      <c r="H212" s="8" t="s">
        <v>85</v>
      </c>
      <c r="I212" s="8" t="s">
        <v>28</v>
      </c>
      <c r="J212" s="7" t="str">
        <f t="shared" si="22"/>
        <v>http://a030-goat.nyc.gov/goat/bl.aspx?boro=1</v>
      </c>
      <c r="K212" s="8" t="str">
        <f t="shared" si="23"/>
        <v>&amp;block_num=1272</v>
      </c>
      <c r="L212" s="8" t="str">
        <f t="shared" si="24"/>
        <v>&amp;lot_num=1051</v>
      </c>
      <c r="M212" s="8" t="s">
        <v>626</v>
      </c>
      <c r="N212" s="8">
        <f t="shared" ca="1" si="25"/>
        <v>2017</v>
      </c>
      <c r="O212" s="8" t="str">
        <f t="shared" si="26"/>
        <v>http://a030-goat.nyc.gov/goat/bl.aspx?boro=1&amp;block_num=1272&amp;lot_num=1051</v>
      </c>
      <c r="P212" s="8" t="str">
        <f t="shared" ca="1" si="27"/>
        <v>bbl.retrieve("http://a030-goat.nyc.gov/goat/bl.aspx?boro=1&amp;block_num=1272&amp;lot_num=1051", "M-1272-1051_Goat-2017.html")</v>
      </c>
    </row>
    <row r="213" spans="1:16" x14ac:dyDescent="0.25">
      <c r="A213" s="8" t="s">
        <v>468</v>
      </c>
      <c r="B213" s="8" t="s">
        <v>8</v>
      </c>
      <c r="C213" s="5" t="str">
        <f t="shared" si="21"/>
        <v>1</v>
      </c>
      <c r="D213" s="8">
        <v>1272</v>
      </c>
      <c r="E213" s="8">
        <v>1101</v>
      </c>
      <c r="F213" s="8">
        <v>724</v>
      </c>
      <c r="G213" s="8" t="s">
        <v>453</v>
      </c>
      <c r="H213" s="8" t="s">
        <v>42</v>
      </c>
      <c r="I213" s="8" t="s">
        <v>28</v>
      </c>
      <c r="J213" s="7" t="str">
        <f t="shared" si="22"/>
        <v>http://a030-goat.nyc.gov/goat/bl.aspx?boro=1</v>
      </c>
      <c r="K213" s="8" t="str">
        <f t="shared" si="23"/>
        <v>&amp;block_num=1272</v>
      </c>
      <c r="L213" s="8" t="str">
        <f t="shared" si="24"/>
        <v>&amp;lot_num=1101</v>
      </c>
      <c r="M213" s="8" t="s">
        <v>626</v>
      </c>
      <c r="N213" s="8">
        <f t="shared" ca="1" si="25"/>
        <v>2017</v>
      </c>
      <c r="O213" s="8" t="str">
        <f t="shared" si="26"/>
        <v>http://a030-goat.nyc.gov/goat/bl.aspx?boro=1&amp;block_num=1272&amp;lot_num=1101</v>
      </c>
      <c r="P213" s="8" t="str">
        <f t="shared" ca="1" si="27"/>
        <v>bbl.retrieve("http://a030-goat.nyc.gov/goat/bl.aspx?boro=1&amp;block_num=1272&amp;lot_num=1101", "M-1272-1101_Goat-2017.html")</v>
      </c>
    </row>
    <row r="214" spans="1:16" x14ac:dyDescent="0.25">
      <c r="A214" s="8" t="s">
        <v>469</v>
      </c>
      <c r="B214" s="8" t="s">
        <v>8</v>
      </c>
      <c r="C214" s="5" t="str">
        <f t="shared" si="21"/>
        <v>1</v>
      </c>
      <c r="D214" s="8">
        <v>1275</v>
      </c>
      <c r="E214" s="8">
        <v>1</v>
      </c>
      <c r="F214" s="8" t="s">
        <v>470</v>
      </c>
      <c r="G214" s="8" t="s">
        <v>349</v>
      </c>
      <c r="H214" s="8" t="s">
        <v>42</v>
      </c>
      <c r="I214" s="8" t="s">
        <v>28</v>
      </c>
      <c r="J214" s="7" t="str">
        <f t="shared" si="22"/>
        <v>http://a030-goat.nyc.gov/goat/bl.aspx?boro=1</v>
      </c>
      <c r="K214" s="8" t="str">
        <f t="shared" si="23"/>
        <v>&amp;block_num=1275</v>
      </c>
      <c r="L214" s="8" t="str">
        <f t="shared" si="24"/>
        <v>&amp;lot_num=1</v>
      </c>
      <c r="M214" s="8" t="s">
        <v>626</v>
      </c>
      <c r="N214" s="8">
        <f t="shared" ca="1" si="25"/>
        <v>2017</v>
      </c>
      <c r="O214" s="8" t="str">
        <f t="shared" si="26"/>
        <v>http://a030-goat.nyc.gov/goat/bl.aspx?boro=1&amp;block_num=1275&amp;lot_num=1</v>
      </c>
      <c r="P214" s="8" t="str">
        <f t="shared" ca="1" si="27"/>
        <v>bbl.retrieve("http://a030-goat.nyc.gov/goat/bl.aspx?boro=1&amp;block_num=1275&amp;lot_num=1", "M-1275-1_Goat-2017.html")</v>
      </c>
    </row>
    <row r="215" spans="1:16" x14ac:dyDescent="0.25">
      <c r="A215" s="8" t="s">
        <v>471</v>
      </c>
      <c r="B215" s="8" t="s">
        <v>8</v>
      </c>
      <c r="C215" s="5" t="str">
        <f t="shared" si="21"/>
        <v>1</v>
      </c>
      <c r="D215" s="8">
        <v>1275</v>
      </c>
      <c r="E215" s="8">
        <v>23</v>
      </c>
      <c r="F215" s="8" t="s">
        <v>472</v>
      </c>
      <c r="G215" s="8" t="s">
        <v>379</v>
      </c>
      <c r="H215" s="8" t="s">
        <v>239</v>
      </c>
      <c r="I215" s="8" t="s">
        <v>28</v>
      </c>
      <c r="J215" s="7" t="str">
        <f t="shared" si="22"/>
        <v>http://a030-goat.nyc.gov/goat/bl.aspx?boro=1</v>
      </c>
      <c r="K215" s="8" t="str">
        <f t="shared" si="23"/>
        <v>&amp;block_num=1275</v>
      </c>
      <c r="L215" s="8" t="str">
        <f t="shared" si="24"/>
        <v>&amp;lot_num=23</v>
      </c>
      <c r="M215" s="8" t="s">
        <v>626</v>
      </c>
      <c r="N215" s="8">
        <f t="shared" ca="1" si="25"/>
        <v>2017</v>
      </c>
      <c r="O215" s="8" t="str">
        <f t="shared" si="26"/>
        <v>http://a030-goat.nyc.gov/goat/bl.aspx?boro=1&amp;block_num=1275&amp;lot_num=23</v>
      </c>
      <c r="P215" s="8" t="str">
        <f t="shared" ca="1" si="27"/>
        <v>bbl.retrieve("http://a030-goat.nyc.gov/goat/bl.aspx?boro=1&amp;block_num=1275&amp;lot_num=23", "M-1275-23_Goat-2017.html")</v>
      </c>
    </row>
    <row r="216" spans="1:16" x14ac:dyDescent="0.25">
      <c r="A216" s="8" t="s">
        <v>473</v>
      </c>
      <c r="B216" s="8" t="s">
        <v>8</v>
      </c>
      <c r="C216" s="5" t="str">
        <f t="shared" si="21"/>
        <v>1</v>
      </c>
      <c r="D216" s="8">
        <v>1275</v>
      </c>
      <c r="E216" s="8">
        <v>27</v>
      </c>
      <c r="F216" s="8">
        <v>100</v>
      </c>
      <c r="G216" s="8" t="s">
        <v>384</v>
      </c>
      <c r="H216" s="8" t="s">
        <v>39</v>
      </c>
      <c r="I216" s="8" t="s">
        <v>28</v>
      </c>
      <c r="J216" s="7" t="str">
        <f t="shared" si="22"/>
        <v>http://a030-goat.nyc.gov/goat/bl.aspx?boro=1</v>
      </c>
      <c r="K216" s="8" t="str">
        <f t="shared" si="23"/>
        <v>&amp;block_num=1275</v>
      </c>
      <c r="L216" s="8" t="str">
        <f t="shared" si="24"/>
        <v>&amp;lot_num=27</v>
      </c>
      <c r="M216" s="8" t="s">
        <v>626</v>
      </c>
      <c r="N216" s="8">
        <f t="shared" ca="1" si="25"/>
        <v>2017</v>
      </c>
      <c r="O216" s="8" t="str">
        <f t="shared" si="26"/>
        <v>http://a030-goat.nyc.gov/goat/bl.aspx?boro=1&amp;block_num=1275&amp;lot_num=27</v>
      </c>
      <c r="P216" s="8" t="str">
        <f t="shared" ca="1" si="27"/>
        <v>bbl.retrieve("http://a030-goat.nyc.gov/goat/bl.aspx?boro=1&amp;block_num=1275&amp;lot_num=27", "M-1275-27_Goat-2017.html")</v>
      </c>
    </row>
    <row r="217" spans="1:16" x14ac:dyDescent="0.25">
      <c r="A217" s="8" t="s">
        <v>474</v>
      </c>
      <c r="B217" s="8" t="s">
        <v>8</v>
      </c>
      <c r="C217" s="5" t="str">
        <f t="shared" si="21"/>
        <v>1</v>
      </c>
      <c r="D217" s="8">
        <v>1275</v>
      </c>
      <c r="E217" s="8">
        <v>59</v>
      </c>
      <c r="F217" s="8" t="s">
        <v>475</v>
      </c>
      <c r="G217" s="8" t="s">
        <v>379</v>
      </c>
      <c r="H217" s="8" t="s">
        <v>316</v>
      </c>
      <c r="I217" s="8" t="s">
        <v>28</v>
      </c>
      <c r="J217" s="7" t="str">
        <f t="shared" si="22"/>
        <v>http://a030-goat.nyc.gov/goat/bl.aspx?boro=1</v>
      </c>
      <c r="K217" s="8" t="str">
        <f t="shared" si="23"/>
        <v>&amp;block_num=1275</v>
      </c>
      <c r="L217" s="8" t="str">
        <f t="shared" si="24"/>
        <v>&amp;lot_num=59</v>
      </c>
      <c r="M217" s="8" t="s">
        <v>626</v>
      </c>
      <c r="N217" s="8">
        <f t="shared" ca="1" si="25"/>
        <v>2017</v>
      </c>
      <c r="O217" s="8" t="str">
        <f t="shared" si="26"/>
        <v>http://a030-goat.nyc.gov/goat/bl.aspx?boro=1&amp;block_num=1275&amp;lot_num=59</v>
      </c>
      <c r="P217" s="8" t="str">
        <f t="shared" ca="1" si="27"/>
        <v>bbl.retrieve("http://a030-goat.nyc.gov/goat/bl.aspx?boro=1&amp;block_num=1275&amp;lot_num=59", "M-1275-59_Goat-2017.html")</v>
      </c>
    </row>
    <row r="218" spans="1:16" x14ac:dyDescent="0.25">
      <c r="A218" s="8" t="s">
        <v>476</v>
      </c>
      <c r="B218" s="8" t="s">
        <v>8</v>
      </c>
      <c r="C218" s="5" t="str">
        <f t="shared" si="21"/>
        <v>1</v>
      </c>
      <c r="D218" s="8">
        <v>1275</v>
      </c>
      <c r="E218" s="8">
        <v>69</v>
      </c>
      <c r="F218" s="8" t="s">
        <v>477</v>
      </c>
      <c r="G218" s="8" t="s">
        <v>349</v>
      </c>
      <c r="H218" s="8" t="s">
        <v>282</v>
      </c>
      <c r="I218" s="8" t="s">
        <v>28</v>
      </c>
      <c r="J218" s="7" t="str">
        <f t="shared" si="22"/>
        <v>http://a030-goat.nyc.gov/goat/bl.aspx?boro=1</v>
      </c>
      <c r="K218" s="8" t="str">
        <f t="shared" si="23"/>
        <v>&amp;block_num=1275</v>
      </c>
      <c r="L218" s="8" t="str">
        <f t="shared" si="24"/>
        <v>&amp;lot_num=69</v>
      </c>
      <c r="M218" s="8" t="s">
        <v>626</v>
      </c>
      <c r="N218" s="8">
        <f t="shared" ca="1" si="25"/>
        <v>2017</v>
      </c>
      <c r="O218" s="8" t="str">
        <f t="shared" si="26"/>
        <v>http://a030-goat.nyc.gov/goat/bl.aspx?boro=1&amp;block_num=1275&amp;lot_num=69</v>
      </c>
      <c r="P218" s="8" t="str">
        <f t="shared" ca="1" si="27"/>
        <v>bbl.retrieve("http://a030-goat.nyc.gov/goat/bl.aspx?boro=1&amp;block_num=1275&amp;lot_num=69", "M-1275-69_Goat-2017.html")</v>
      </c>
    </row>
    <row r="219" spans="1:16" x14ac:dyDescent="0.25">
      <c r="A219" s="8" t="s">
        <v>478</v>
      </c>
      <c r="B219" s="8" t="s">
        <v>8</v>
      </c>
      <c r="C219" s="5" t="str">
        <f t="shared" si="21"/>
        <v>1</v>
      </c>
      <c r="D219" s="8">
        <v>1277</v>
      </c>
      <c r="E219" s="8">
        <v>27</v>
      </c>
      <c r="F219" s="8" t="s">
        <v>479</v>
      </c>
      <c r="G219" s="8" t="s">
        <v>480</v>
      </c>
      <c r="H219" s="8" t="s">
        <v>39</v>
      </c>
      <c r="I219" s="8" t="s">
        <v>28</v>
      </c>
      <c r="J219" s="7" t="str">
        <f t="shared" si="22"/>
        <v>http://a030-goat.nyc.gov/goat/bl.aspx?boro=1</v>
      </c>
      <c r="K219" s="8" t="str">
        <f t="shared" si="23"/>
        <v>&amp;block_num=1277</v>
      </c>
      <c r="L219" s="8" t="str">
        <f t="shared" si="24"/>
        <v>&amp;lot_num=27</v>
      </c>
      <c r="M219" s="8" t="s">
        <v>626</v>
      </c>
      <c r="N219" s="8">
        <f t="shared" ca="1" si="25"/>
        <v>2017</v>
      </c>
      <c r="O219" s="8" t="str">
        <f t="shared" si="26"/>
        <v>http://a030-goat.nyc.gov/goat/bl.aspx?boro=1&amp;block_num=1277&amp;lot_num=27</v>
      </c>
      <c r="P219" s="8" t="str">
        <f t="shared" ca="1" si="27"/>
        <v>bbl.retrieve("http://a030-goat.nyc.gov/goat/bl.aspx?boro=1&amp;block_num=1277&amp;lot_num=27", "M-1277-27_Goat-2017.html")</v>
      </c>
    </row>
    <row r="220" spans="1:16" x14ac:dyDescent="0.25">
      <c r="A220" s="8" t="s">
        <v>481</v>
      </c>
      <c r="B220" s="8" t="s">
        <v>8</v>
      </c>
      <c r="C220" s="5" t="str">
        <f t="shared" si="21"/>
        <v>1</v>
      </c>
      <c r="D220" s="8">
        <v>1278</v>
      </c>
      <c r="E220" s="8">
        <v>1</v>
      </c>
      <c r="F220" s="8">
        <v>521</v>
      </c>
      <c r="G220" s="8" t="s">
        <v>349</v>
      </c>
      <c r="H220" s="8" t="s">
        <v>39</v>
      </c>
      <c r="I220" s="8" t="s">
        <v>28</v>
      </c>
      <c r="J220" s="7" t="str">
        <f t="shared" si="22"/>
        <v>http://a030-goat.nyc.gov/goat/bl.aspx?boro=1</v>
      </c>
      <c r="K220" s="8" t="str">
        <f t="shared" si="23"/>
        <v>&amp;block_num=1278</v>
      </c>
      <c r="L220" s="8" t="str">
        <f t="shared" si="24"/>
        <v>&amp;lot_num=1</v>
      </c>
      <c r="M220" s="8" t="s">
        <v>626</v>
      </c>
      <c r="N220" s="8">
        <f t="shared" ca="1" si="25"/>
        <v>2017</v>
      </c>
      <c r="O220" s="8" t="str">
        <f t="shared" si="26"/>
        <v>http://a030-goat.nyc.gov/goat/bl.aspx?boro=1&amp;block_num=1278&amp;lot_num=1</v>
      </c>
      <c r="P220" s="8" t="str">
        <f t="shared" ca="1" si="27"/>
        <v>bbl.retrieve("http://a030-goat.nyc.gov/goat/bl.aspx?boro=1&amp;block_num=1278&amp;lot_num=1", "M-1278-1_Goat-2017.html")</v>
      </c>
    </row>
    <row r="221" spans="1:16" x14ac:dyDescent="0.25">
      <c r="A221" s="8" t="s">
        <v>482</v>
      </c>
      <c r="B221" s="8" t="s">
        <v>8</v>
      </c>
      <c r="C221" s="5" t="str">
        <f t="shared" si="21"/>
        <v>1</v>
      </c>
      <c r="D221" s="8">
        <v>1278</v>
      </c>
      <c r="E221" s="8">
        <v>14</v>
      </c>
      <c r="F221" s="8">
        <v>334</v>
      </c>
      <c r="G221" s="8" t="s">
        <v>379</v>
      </c>
      <c r="H221" s="8" t="s">
        <v>48</v>
      </c>
      <c r="I221" s="8" t="s">
        <v>28</v>
      </c>
      <c r="J221" s="7" t="str">
        <f t="shared" si="22"/>
        <v>http://a030-goat.nyc.gov/goat/bl.aspx?boro=1</v>
      </c>
      <c r="K221" s="8" t="str">
        <f t="shared" si="23"/>
        <v>&amp;block_num=1278</v>
      </c>
      <c r="L221" s="8" t="str">
        <f t="shared" si="24"/>
        <v>&amp;lot_num=14</v>
      </c>
      <c r="M221" s="8" t="s">
        <v>626</v>
      </c>
      <c r="N221" s="8">
        <f t="shared" ca="1" si="25"/>
        <v>2017</v>
      </c>
      <c r="O221" s="8" t="str">
        <f t="shared" si="26"/>
        <v>http://a030-goat.nyc.gov/goat/bl.aspx?boro=1&amp;block_num=1278&amp;lot_num=14</v>
      </c>
      <c r="P221" s="8" t="str">
        <f t="shared" ca="1" si="27"/>
        <v>bbl.retrieve("http://a030-goat.nyc.gov/goat/bl.aspx?boro=1&amp;block_num=1278&amp;lot_num=14", "M-1278-14_Goat-2017.html")</v>
      </c>
    </row>
    <row r="222" spans="1:16" x14ac:dyDescent="0.25">
      <c r="A222" s="8" t="s">
        <v>483</v>
      </c>
      <c r="B222" s="8" t="s">
        <v>8</v>
      </c>
      <c r="C222" s="5" t="str">
        <f t="shared" si="21"/>
        <v>1</v>
      </c>
      <c r="D222" s="8">
        <v>1279</v>
      </c>
      <c r="E222" s="8">
        <v>57</v>
      </c>
      <c r="F222" s="8">
        <v>352</v>
      </c>
      <c r="G222" s="8" t="s">
        <v>379</v>
      </c>
      <c r="H222" s="8" t="s">
        <v>239</v>
      </c>
      <c r="I222" s="8" t="s">
        <v>28</v>
      </c>
      <c r="J222" s="7" t="str">
        <f t="shared" si="22"/>
        <v>http://a030-goat.nyc.gov/goat/bl.aspx?boro=1</v>
      </c>
      <c r="K222" s="8" t="str">
        <f t="shared" si="23"/>
        <v>&amp;block_num=1279</v>
      </c>
      <c r="L222" s="8" t="str">
        <f t="shared" si="24"/>
        <v>&amp;lot_num=57</v>
      </c>
      <c r="M222" s="8" t="s">
        <v>626</v>
      </c>
      <c r="N222" s="8">
        <f t="shared" ca="1" si="25"/>
        <v>2017</v>
      </c>
      <c r="O222" s="8" t="str">
        <f t="shared" si="26"/>
        <v>http://a030-goat.nyc.gov/goat/bl.aspx?boro=1&amp;block_num=1279&amp;lot_num=57</v>
      </c>
      <c r="P222" s="8" t="str">
        <f t="shared" ca="1" si="27"/>
        <v>bbl.retrieve("http://a030-goat.nyc.gov/goat/bl.aspx?boro=1&amp;block_num=1279&amp;lot_num=57", "M-1279-57_Goat-2017.html")</v>
      </c>
    </row>
    <row r="223" spans="1:16" x14ac:dyDescent="0.25">
      <c r="A223" s="8" t="s">
        <v>484</v>
      </c>
      <c r="B223" s="8" t="s">
        <v>8</v>
      </c>
      <c r="C223" s="5" t="str">
        <f t="shared" si="21"/>
        <v>1</v>
      </c>
      <c r="D223" s="8">
        <v>1279</v>
      </c>
      <c r="E223" s="8">
        <v>63</v>
      </c>
      <c r="F223" s="8">
        <v>10</v>
      </c>
      <c r="G223" s="8" t="s">
        <v>485</v>
      </c>
      <c r="H223" s="8" t="s">
        <v>239</v>
      </c>
      <c r="I223" s="8" t="s">
        <v>28</v>
      </c>
      <c r="J223" s="7" t="str">
        <f t="shared" si="22"/>
        <v>http://a030-goat.nyc.gov/goat/bl.aspx?boro=1</v>
      </c>
      <c r="K223" s="8" t="str">
        <f t="shared" si="23"/>
        <v>&amp;block_num=1279</v>
      </c>
      <c r="L223" s="8" t="str">
        <f t="shared" si="24"/>
        <v>&amp;lot_num=63</v>
      </c>
      <c r="M223" s="8" t="s">
        <v>626</v>
      </c>
      <c r="N223" s="8">
        <f t="shared" ca="1" si="25"/>
        <v>2017</v>
      </c>
      <c r="O223" s="8" t="str">
        <f t="shared" si="26"/>
        <v>http://a030-goat.nyc.gov/goat/bl.aspx?boro=1&amp;block_num=1279&amp;lot_num=63</v>
      </c>
      <c r="P223" s="8" t="str">
        <f t="shared" ca="1" si="27"/>
        <v>bbl.retrieve("http://a030-goat.nyc.gov/goat/bl.aspx?boro=1&amp;block_num=1279&amp;lot_num=63", "M-1279-63_Goat-2017.html")</v>
      </c>
    </row>
    <row r="224" spans="1:16" x14ac:dyDescent="0.25">
      <c r="A224" s="8" t="s">
        <v>486</v>
      </c>
      <c r="B224" s="8" t="s">
        <v>8</v>
      </c>
      <c r="C224" s="5" t="str">
        <f t="shared" si="21"/>
        <v>1</v>
      </c>
      <c r="D224" s="8">
        <v>1280</v>
      </c>
      <c r="E224" s="8">
        <v>1001</v>
      </c>
      <c r="F224" s="8">
        <v>420</v>
      </c>
      <c r="G224" s="8" t="s">
        <v>395</v>
      </c>
      <c r="H224" s="8" t="s">
        <v>42</v>
      </c>
      <c r="I224" s="8" t="s">
        <v>28</v>
      </c>
      <c r="J224" s="7" t="str">
        <f t="shared" si="22"/>
        <v>http://a030-goat.nyc.gov/goat/bl.aspx?boro=1</v>
      </c>
      <c r="K224" s="8" t="str">
        <f t="shared" si="23"/>
        <v>&amp;block_num=1280</v>
      </c>
      <c r="L224" s="8" t="str">
        <f t="shared" si="24"/>
        <v>&amp;lot_num=1001</v>
      </c>
      <c r="M224" s="8" t="s">
        <v>626</v>
      </c>
      <c r="N224" s="8">
        <f t="shared" ca="1" si="25"/>
        <v>2017</v>
      </c>
      <c r="O224" s="8" t="str">
        <f t="shared" si="26"/>
        <v>http://a030-goat.nyc.gov/goat/bl.aspx?boro=1&amp;block_num=1280&amp;lot_num=1001</v>
      </c>
      <c r="P224" s="8" t="str">
        <f t="shared" ca="1" si="27"/>
        <v>bbl.retrieve("http://a030-goat.nyc.gov/goat/bl.aspx?boro=1&amp;block_num=1280&amp;lot_num=1001", "M-1280-1001_Goat-2017.html")</v>
      </c>
    </row>
    <row r="225" spans="1:16" x14ac:dyDescent="0.25">
      <c r="A225" s="8" t="s">
        <v>487</v>
      </c>
      <c r="B225" s="8" t="s">
        <v>8</v>
      </c>
      <c r="C225" s="5" t="str">
        <f t="shared" si="21"/>
        <v>1</v>
      </c>
      <c r="D225" s="8">
        <v>1282</v>
      </c>
      <c r="E225" s="8">
        <v>17</v>
      </c>
      <c r="F225" s="8" t="s">
        <v>488</v>
      </c>
      <c r="G225" s="8" t="s">
        <v>379</v>
      </c>
      <c r="H225" s="8" t="s">
        <v>76</v>
      </c>
      <c r="I225" s="8" t="s">
        <v>28</v>
      </c>
      <c r="J225" s="7" t="str">
        <f t="shared" si="22"/>
        <v>http://a030-goat.nyc.gov/goat/bl.aspx?boro=1</v>
      </c>
      <c r="K225" s="8" t="str">
        <f t="shared" si="23"/>
        <v>&amp;block_num=1282</v>
      </c>
      <c r="L225" s="8" t="str">
        <f t="shared" si="24"/>
        <v>&amp;lot_num=17</v>
      </c>
      <c r="M225" s="8" t="s">
        <v>626</v>
      </c>
      <c r="N225" s="8">
        <f t="shared" ca="1" si="25"/>
        <v>2017</v>
      </c>
      <c r="O225" s="8" t="str">
        <f t="shared" si="26"/>
        <v>http://a030-goat.nyc.gov/goat/bl.aspx?boro=1&amp;block_num=1282&amp;lot_num=17</v>
      </c>
      <c r="P225" s="8" t="str">
        <f t="shared" ca="1" si="27"/>
        <v>bbl.retrieve("http://a030-goat.nyc.gov/goat/bl.aspx?boro=1&amp;block_num=1282&amp;lot_num=17", "M-1282-17_Goat-2017.html")</v>
      </c>
    </row>
    <row r="226" spans="1:16" x14ac:dyDescent="0.25">
      <c r="A226" s="8" t="s">
        <v>489</v>
      </c>
      <c r="B226" s="8" t="s">
        <v>8</v>
      </c>
      <c r="C226" s="5" t="str">
        <f t="shared" si="21"/>
        <v>1</v>
      </c>
      <c r="D226" s="8">
        <v>1282</v>
      </c>
      <c r="E226" s="8">
        <v>1001</v>
      </c>
      <c r="F226" s="8">
        <v>575</v>
      </c>
      <c r="G226" s="8" t="s">
        <v>349</v>
      </c>
      <c r="H226" s="8" t="s">
        <v>123</v>
      </c>
      <c r="I226" s="8" t="s">
        <v>28</v>
      </c>
      <c r="J226" s="7" t="str">
        <f t="shared" si="22"/>
        <v>http://a030-goat.nyc.gov/goat/bl.aspx?boro=1</v>
      </c>
      <c r="K226" s="8" t="str">
        <f t="shared" si="23"/>
        <v>&amp;block_num=1282</v>
      </c>
      <c r="L226" s="8" t="str">
        <f t="shared" si="24"/>
        <v>&amp;lot_num=1001</v>
      </c>
      <c r="M226" s="8" t="s">
        <v>626</v>
      </c>
      <c r="N226" s="8">
        <f t="shared" ca="1" si="25"/>
        <v>2017</v>
      </c>
      <c r="O226" s="8" t="str">
        <f t="shared" si="26"/>
        <v>http://a030-goat.nyc.gov/goat/bl.aspx?boro=1&amp;block_num=1282&amp;lot_num=1001</v>
      </c>
      <c r="P226" s="8" t="str">
        <f t="shared" ca="1" si="27"/>
        <v>bbl.retrieve("http://a030-goat.nyc.gov/goat/bl.aspx?boro=1&amp;block_num=1282&amp;lot_num=1001", "M-1282-1001_Goat-2017.html")</v>
      </c>
    </row>
    <row r="227" spans="1:16" x14ac:dyDescent="0.25">
      <c r="A227" s="8" t="s">
        <v>490</v>
      </c>
      <c r="B227" s="8" t="s">
        <v>8</v>
      </c>
      <c r="C227" s="5" t="str">
        <f t="shared" si="21"/>
        <v>1</v>
      </c>
      <c r="D227" s="8">
        <v>1282</v>
      </c>
      <c r="E227" s="8">
        <v>1002</v>
      </c>
      <c r="F227" s="8">
        <v>575</v>
      </c>
      <c r="G227" s="8" t="s">
        <v>349</v>
      </c>
      <c r="H227" s="8" t="s">
        <v>491</v>
      </c>
      <c r="I227" s="8" t="s">
        <v>28</v>
      </c>
      <c r="J227" s="7" t="str">
        <f t="shared" si="22"/>
        <v>http://a030-goat.nyc.gov/goat/bl.aspx?boro=1</v>
      </c>
      <c r="K227" s="8" t="str">
        <f t="shared" si="23"/>
        <v>&amp;block_num=1282</v>
      </c>
      <c r="L227" s="8" t="str">
        <f t="shared" si="24"/>
        <v>&amp;lot_num=1002</v>
      </c>
      <c r="M227" s="8" t="s">
        <v>626</v>
      </c>
      <c r="N227" s="8">
        <f t="shared" ca="1" si="25"/>
        <v>2017</v>
      </c>
      <c r="O227" s="8" t="str">
        <f t="shared" si="26"/>
        <v>http://a030-goat.nyc.gov/goat/bl.aspx?boro=1&amp;block_num=1282&amp;lot_num=1002</v>
      </c>
      <c r="P227" s="8" t="str">
        <f t="shared" ca="1" si="27"/>
        <v>bbl.retrieve("http://a030-goat.nyc.gov/goat/bl.aspx?boro=1&amp;block_num=1282&amp;lot_num=1002", "M-1282-1002_Goat-2017.html")</v>
      </c>
    </row>
    <row r="228" spans="1:16" x14ac:dyDescent="0.25">
      <c r="A228" s="8" t="s">
        <v>492</v>
      </c>
      <c r="B228" s="8" t="s">
        <v>8</v>
      </c>
      <c r="C228" s="5" t="str">
        <f t="shared" si="21"/>
        <v>1</v>
      </c>
      <c r="D228" s="8">
        <v>1284</v>
      </c>
      <c r="E228" s="8">
        <v>26</v>
      </c>
      <c r="F228" s="8" t="s">
        <v>493</v>
      </c>
      <c r="G228" s="8" t="s">
        <v>494</v>
      </c>
      <c r="H228" s="8" t="s">
        <v>42</v>
      </c>
      <c r="I228" s="8" t="s">
        <v>28</v>
      </c>
      <c r="J228" s="7" t="str">
        <f t="shared" si="22"/>
        <v>http://a030-goat.nyc.gov/goat/bl.aspx?boro=1</v>
      </c>
      <c r="K228" s="8" t="str">
        <f t="shared" si="23"/>
        <v>&amp;block_num=1284</v>
      </c>
      <c r="L228" s="8" t="str">
        <f t="shared" si="24"/>
        <v>&amp;lot_num=26</v>
      </c>
      <c r="M228" s="8" t="s">
        <v>626</v>
      </c>
      <c r="N228" s="8">
        <f t="shared" ca="1" si="25"/>
        <v>2017</v>
      </c>
      <c r="O228" s="8" t="str">
        <f t="shared" si="26"/>
        <v>http://a030-goat.nyc.gov/goat/bl.aspx?boro=1&amp;block_num=1284&amp;lot_num=26</v>
      </c>
      <c r="P228" s="8" t="str">
        <f t="shared" ca="1" si="27"/>
        <v>bbl.retrieve("http://a030-goat.nyc.gov/goat/bl.aspx?boro=1&amp;block_num=1284&amp;lot_num=26", "M-1284-26_Goat-2017.html")</v>
      </c>
    </row>
    <row r="229" spans="1:16" x14ac:dyDescent="0.25">
      <c r="A229" s="8" t="s">
        <v>495</v>
      </c>
      <c r="B229" s="8" t="s">
        <v>8</v>
      </c>
      <c r="C229" s="5" t="str">
        <f t="shared" si="21"/>
        <v>1</v>
      </c>
      <c r="D229" s="8">
        <v>1284</v>
      </c>
      <c r="E229" s="8">
        <v>33</v>
      </c>
      <c r="F229" s="8" t="s">
        <v>496</v>
      </c>
      <c r="G229" s="8" t="s">
        <v>384</v>
      </c>
      <c r="H229" s="8" t="s">
        <v>42</v>
      </c>
      <c r="I229" s="8" t="s">
        <v>28</v>
      </c>
      <c r="J229" s="7" t="str">
        <f t="shared" si="22"/>
        <v>http://a030-goat.nyc.gov/goat/bl.aspx?boro=1</v>
      </c>
      <c r="K229" s="8" t="str">
        <f t="shared" si="23"/>
        <v>&amp;block_num=1284</v>
      </c>
      <c r="L229" s="8" t="str">
        <f t="shared" si="24"/>
        <v>&amp;lot_num=33</v>
      </c>
      <c r="M229" s="8" t="s">
        <v>626</v>
      </c>
      <c r="N229" s="8">
        <f t="shared" ca="1" si="25"/>
        <v>2017</v>
      </c>
      <c r="O229" s="8" t="str">
        <f t="shared" si="26"/>
        <v>http://a030-goat.nyc.gov/goat/bl.aspx?boro=1&amp;block_num=1284&amp;lot_num=33</v>
      </c>
      <c r="P229" s="8" t="str">
        <f t="shared" ca="1" si="27"/>
        <v>bbl.retrieve("http://a030-goat.nyc.gov/goat/bl.aspx?boro=1&amp;block_num=1284&amp;lot_num=33", "M-1284-33_Goat-2017.html")</v>
      </c>
    </row>
    <row r="230" spans="1:16" x14ac:dyDescent="0.25">
      <c r="A230" s="8" t="s">
        <v>497</v>
      </c>
      <c r="B230" s="8" t="s">
        <v>8</v>
      </c>
      <c r="C230" s="5" t="str">
        <f t="shared" si="21"/>
        <v>1</v>
      </c>
      <c r="D230" s="8">
        <v>1284</v>
      </c>
      <c r="E230" s="8">
        <v>1001</v>
      </c>
      <c r="F230" s="8">
        <v>609</v>
      </c>
      <c r="G230" s="8" t="s">
        <v>349</v>
      </c>
      <c r="H230" s="8" t="s">
        <v>42</v>
      </c>
      <c r="I230" s="8" t="s">
        <v>28</v>
      </c>
      <c r="J230" s="7" t="str">
        <f t="shared" si="22"/>
        <v>http://a030-goat.nyc.gov/goat/bl.aspx?boro=1</v>
      </c>
      <c r="K230" s="8" t="str">
        <f t="shared" si="23"/>
        <v>&amp;block_num=1284</v>
      </c>
      <c r="L230" s="8" t="str">
        <f t="shared" si="24"/>
        <v>&amp;lot_num=1001</v>
      </c>
      <c r="M230" s="8" t="s">
        <v>626</v>
      </c>
      <c r="N230" s="8">
        <f t="shared" ca="1" si="25"/>
        <v>2017</v>
      </c>
      <c r="O230" s="8" t="str">
        <f t="shared" si="26"/>
        <v>http://a030-goat.nyc.gov/goat/bl.aspx?boro=1&amp;block_num=1284&amp;lot_num=1001</v>
      </c>
      <c r="P230" s="8" t="str">
        <f t="shared" ca="1" si="27"/>
        <v>bbl.retrieve("http://a030-goat.nyc.gov/goat/bl.aspx?boro=1&amp;block_num=1284&amp;lot_num=1001", "M-1284-1001_Goat-2017.html")</v>
      </c>
    </row>
    <row r="231" spans="1:16" x14ac:dyDescent="0.25">
      <c r="A231" s="8" t="s">
        <v>498</v>
      </c>
      <c r="B231" s="8" t="s">
        <v>8</v>
      </c>
      <c r="C231" s="5" t="str">
        <f t="shared" si="21"/>
        <v>1</v>
      </c>
      <c r="D231" s="8">
        <v>1287</v>
      </c>
      <c r="E231" s="8">
        <v>21</v>
      </c>
      <c r="F231" s="8">
        <v>477</v>
      </c>
      <c r="G231" s="8" t="s">
        <v>379</v>
      </c>
      <c r="H231" s="8" t="s">
        <v>343</v>
      </c>
      <c r="I231" s="8" t="s">
        <v>28</v>
      </c>
      <c r="J231" s="7" t="str">
        <f t="shared" si="22"/>
        <v>http://a030-goat.nyc.gov/goat/bl.aspx?boro=1</v>
      </c>
      <c r="K231" s="8" t="str">
        <f t="shared" si="23"/>
        <v>&amp;block_num=1287</v>
      </c>
      <c r="L231" s="8" t="str">
        <f t="shared" si="24"/>
        <v>&amp;lot_num=21</v>
      </c>
      <c r="M231" s="8" t="s">
        <v>626</v>
      </c>
      <c r="N231" s="8">
        <f t="shared" ca="1" si="25"/>
        <v>2017</v>
      </c>
      <c r="O231" s="8" t="str">
        <f t="shared" si="26"/>
        <v>http://a030-goat.nyc.gov/goat/bl.aspx?boro=1&amp;block_num=1287&amp;lot_num=21</v>
      </c>
      <c r="P231" s="8" t="str">
        <f t="shared" ca="1" si="27"/>
        <v>bbl.retrieve("http://a030-goat.nyc.gov/goat/bl.aspx?boro=1&amp;block_num=1287&amp;lot_num=21", "M-1287-21_Goat-2017.html")</v>
      </c>
    </row>
    <row r="232" spans="1:16" x14ac:dyDescent="0.25">
      <c r="A232" s="8" t="s">
        <v>499</v>
      </c>
      <c r="B232" s="8" t="s">
        <v>8</v>
      </c>
      <c r="C232" s="5" t="str">
        <f t="shared" si="21"/>
        <v>1</v>
      </c>
      <c r="D232" s="8">
        <v>1287</v>
      </c>
      <c r="E232" s="8">
        <v>69</v>
      </c>
      <c r="F232" s="8">
        <v>649</v>
      </c>
      <c r="G232" s="8" t="s">
        <v>349</v>
      </c>
      <c r="H232" s="8" t="s">
        <v>500</v>
      </c>
      <c r="I232" s="8" t="s">
        <v>28</v>
      </c>
      <c r="J232" s="7" t="str">
        <f t="shared" si="22"/>
        <v>http://a030-goat.nyc.gov/goat/bl.aspx?boro=1</v>
      </c>
      <c r="K232" s="8" t="str">
        <f t="shared" si="23"/>
        <v>&amp;block_num=1287</v>
      </c>
      <c r="L232" s="8" t="str">
        <f t="shared" si="24"/>
        <v>&amp;lot_num=69</v>
      </c>
      <c r="M232" s="8" t="s">
        <v>626</v>
      </c>
      <c r="N232" s="8">
        <f t="shared" ca="1" si="25"/>
        <v>2017</v>
      </c>
      <c r="O232" s="8" t="str">
        <f t="shared" si="26"/>
        <v>http://a030-goat.nyc.gov/goat/bl.aspx?boro=1&amp;block_num=1287&amp;lot_num=69</v>
      </c>
      <c r="P232" s="8" t="str">
        <f t="shared" ca="1" si="27"/>
        <v>bbl.retrieve("http://a030-goat.nyc.gov/goat/bl.aspx?boro=1&amp;block_num=1287&amp;lot_num=69", "M-1287-69_Goat-2017.html")</v>
      </c>
    </row>
    <row r="233" spans="1:16" x14ac:dyDescent="0.25">
      <c r="A233" s="8" t="s">
        <v>501</v>
      </c>
      <c r="B233" s="8" t="s">
        <v>8</v>
      </c>
      <c r="C233" s="5" t="str">
        <f t="shared" si="21"/>
        <v>1</v>
      </c>
      <c r="D233" s="8">
        <v>1288</v>
      </c>
      <c r="E233" s="8">
        <v>7</v>
      </c>
      <c r="F233" s="8">
        <v>10</v>
      </c>
      <c r="G233" s="8" t="s">
        <v>502</v>
      </c>
      <c r="H233" s="8" t="s">
        <v>39</v>
      </c>
      <c r="I233" s="8" t="s">
        <v>28</v>
      </c>
      <c r="J233" s="7" t="str">
        <f t="shared" si="22"/>
        <v>http://a030-goat.nyc.gov/goat/bl.aspx?boro=1</v>
      </c>
      <c r="K233" s="8" t="str">
        <f t="shared" si="23"/>
        <v>&amp;block_num=1288</v>
      </c>
      <c r="L233" s="8" t="str">
        <f t="shared" si="24"/>
        <v>&amp;lot_num=7</v>
      </c>
      <c r="M233" s="8" t="s">
        <v>626</v>
      </c>
      <c r="N233" s="8">
        <f t="shared" ca="1" si="25"/>
        <v>2017</v>
      </c>
      <c r="O233" s="8" t="str">
        <f t="shared" si="26"/>
        <v>http://a030-goat.nyc.gov/goat/bl.aspx?boro=1&amp;block_num=1288&amp;lot_num=7</v>
      </c>
      <c r="P233" s="8" t="str">
        <f t="shared" ca="1" si="27"/>
        <v>bbl.retrieve("http://a030-goat.nyc.gov/goat/bl.aspx?boro=1&amp;block_num=1288&amp;lot_num=7", "M-1288-7_Goat-2017.html")</v>
      </c>
    </row>
    <row r="234" spans="1:16" x14ac:dyDescent="0.25">
      <c r="A234" s="8" t="s">
        <v>503</v>
      </c>
      <c r="B234" s="8" t="s">
        <v>8</v>
      </c>
      <c r="C234" s="5" t="str">
        <f t="shared" si="21"/>
        <v>1</v>
      </c>
      <c r="D234" s="8">
        <v>1288</v>
      </c>
      <c r="E234" s="8">
        <v>51</v>
      </c>
      <c r="F234" s="8" t="s">
        <v>504</v>
      </c>
      <c r="G234" s="8" t="s">
        <v>379</v>
      </c>
      <c r="H234" s="8" t="s">
        <v>505</v>
      </c>
      <c r="I234" s="8" t="s">
        <v>28</v>
      </c>
      <c r="J234" s="7" t="str">
        <f t="shared" si="22"/>
        <v>http://a030-goat.nyc.gov/goat/bl.aspx?boro=1</v>
      </c>
      <c r="K234" s="8" t="str">
        <f t="shared" si="23"/>
        <v>&amp;block_num=1288</v>
      </c>
      <c r="L234" s="8" t="str">
        <f t="shared" si="24"/>
        <v>&amp;lot_num=51</v>
      </c>
      <c r="M234" s="8" t="s">
        <v>626</v>
      </c>
      <c r="N234" s="8">
        <f t="shared" ca="1" si="25"/>
        <v>2017</v>
      </c>
      <c r="O234" s="8" t="str">
        <f t="shared" si="26"/>
        <v>http://a030-goat.nyc.gov/goat/bl.aspx?boro=1&amp;block_num=1288&amp;lot_num=51</v>
      </c>
      <c r="P234" s="8" t="str">
        <f t="shared" ca="1" si="27"/>
        <v>bbl.retrieve("http://a030-goat.nyc.gov/goat/bl.aspx?boro=1&amp;block_num=1288&amp;lot_num=51", "M-1288-51_Goat-2017.html")</v>
      </c>
    </row>
    <row r="235" spans="1:16" x14ac:dyDescent="0.25">
      <c r="A235" s="8" t="s">
        <v>506</v>
      </c>
      <c r="B235" s="8" t="s">
        <v>8</v>
      </c>
      <c r="C235" s="5" t="str">
        <f t="shared" si="21"/>
        <v>1</v>
      </c>
      <c r="D235" s="8">
        <v>1290</v>
      </c>
      <c r="E235" s="8">
        <v>36</v>
      </c>
      <c r="F235" s="8">
        <v>400</v>
      </c>
      <c r="G235" s="8" t="s">
        <v>384</v>
      </c>
      <c r="H235" s="8" t="s">
        <v>326</v>
      </c>
      <c r="I235" s="8" t="s">
        <v>28</v>
      </c>
      <c r="J235" s="7" t="str">
        <f t="shared" si="22"/>
        <v>http://a030-goat.nyc.gov/goat/bl.aspx?boro=1</v>
      </c>
      <c r="K235" s="8" t="str">
        <f t="shared" si="23"/>
        <v>&amp;block_num=1290</v>
      </c>
      <c r="L235" s="8" t="str">
        <f t="shared" si="24"/>
        <v>&amp;lot_num=36</v>
      </c>
      <c r="M235" s="8" t="s">
        <v>626</v>
      </c>
      <c r="N235" s="8">
        <f t="shared" ca="1" si="25"/>
        <v>2017</v>
      </c>
      <c r="O235" s="8" t="str">
        <f t="shared" si="26"/>
        <v>http://a030-goat.nyc.gov/goat/bl.aspx?boro=1&amp;block_num=1290&amp;lot_num=36</v>
      </c>
      <c r="P235" s="8" t="str">
        <f t="shared" ca="1" si="27"/>
        <v>bbl.retrieve("http://a030-goat.nyc.gov/goat/bl.aspx?boro=1&amp;block_num=1290&amp;lot_num=36", "M-1290-36_Goat-2017.html")</v>
      </c>
    </row>
    <row r="236" spans="1:16" x14ac:dyDescent="0.25">
      <c r="A236" s="8" t="s">
        <v>507</v>
      </c>
      <c r="B236" s="8" t="s">
        <v>8</v>
      </c>
      <c r="C236" s="5" t="str">
        <f t="shared" si="21"/>
        <v>1</v>
      </c>
      <c r="D236" s="8">
        <v>1291</v>
      </c>
      <c r="E236" s="8">
        <v>1</v>
      </c>
      <c r="F236" s="8">
        <v>711</v>
      </c>
      <c r="G236" s="8" t="s">
        <v>349</v>
      </c>
      <c r="H236" s="8" t="s">
        <v>508</v>
      </c>
      <c r="I236" s="8" t="s">
        <v>28</v>
      </c>
      <c r="J236" s="7" t="str">
        <f t="shared" si="22"/>
        <v>http://a030-goat.nyc.gov/goat/bl.aspx?boro=1</v>
      </c>
      <c r="K236" s="8" t="str">
        <f t="shared" si="23"/>
        <v>&amp;block_num=1291</v>
      </c>
      <c r="L236" s="8" t="str">
        <f t="shared" si="24"/>
        <v>&amp;lot_num=1</v>
      </c>
      <c r="M236" s="8" t="s">
        <v>626</v>
      </c>
      <c r="N236" s="8">
        <f t="shared" ca="1" si="25"/>
        <v>2017</v>
      </c>
      <c r="O236" s="8" t="str">
        <f t="shared" si="26"/>
        <v>http://a030-goat.nyc.gov/goat/bl.aspx?boro=1&amp;block_num=1291&amp;lot_num=1</v>
      </c>
      <c r="P236" s="8" t="str">
        <f t="shared" ca="1" si="27"/>
        <v>bbl.retrieve("http://a030-goat.nyc.gov/goat/bl.aspx?boro=1&amp;block_num=1291&amp;lot_num=1", "M-1291-1_Goat-2017.html")</v>
      </c>
    </row>
    <row r="237" spans="1:16" x14ac:dyDescent="0.25">
      <c r="A237" s="8" t="s">
        <v>509</v>
      </c>
      <c r="B237" s="8" t="s">
        <v>8</v>
      </c>
      <c r="C237" s="5" t="str">
        <f t="shared" si="21"/>
        <v>1</v>
      </c>
      <c r="D237" s="8">
        <v>1291</v>
      </c>
      <c r="E237" s="8">
        <v>28</v>
      </c>
      <c r="F237" s="8">
        <v>65</v>
      </c>
      <c r="G237" s="8" t="s">
        <v>510</v>
      </c>
      <c r="H237" s="8" t="s">
        <v>511</v>
      </c>
      <c r="I237" s="8" t="s">
        <v>28</v>
      </c>
      <c r="J237" s="7" t="str">
        <f t="shared" si="22"/>
        <v>http://a030-goat.nyc.gov/goat/bl.aspx?boro=1</v>
      </c>
      <c r="K237" s="8" t="str">
        <f t="shared" si="23"/>
        <v>&amp;block_num=1291</v>
      </c>
      <c r="L237" s="8" t="str">
        <f t="shared" si="24"/>
        <v>&amp;lot_num=28</v>
      </c>
      <c r="M237" s="8" t="s">
        <v>626</v>
      </c>
      <c r="N237" s="8">
        <f t="shared" ca="1" si="25"/>
        <v>2017</v>
      </c>
      <c r="O237" s="8" t="str">
        <f t="shared" si="26"/>
        <v>http://a030-goat.nyc.gov/goat/bl.aspx?boro=1&amp;block_num=1291&amp;lot_num=28</v>
      </c>
      <c r="P237" s="8" t="str">
        <f t="shared" ca="1" si="27"/>
        <v>bbl.retrieve("http://a030-goat.nyc.gov/goat/bl.aspx?boro=1&amp;block_num=1291&amp;lot_num=28", "M-1291-28_Goat-2017.html")</v>
      </c>
    </row>
    <row r="238" spans="1:16" x14ac:dyDescent="0.25">
      <c r="A238" s="8" t="s">
        <v>512</v>
      </c>
      <c r="B238" s="8" t="s">
        <v>8</v>
      </c>
      <c r="C238" s="5" t="str">
        <f t="shared" si="21"/>
        <v>1</v>
      </c>
      <c r="D238" s="8">
        <v>1294</v>
      </c>
      <c r="E238" s="8">
        <v>37</v>
      </c>
      <c r="F238" s="8">
        <v>500</v>
      </c>
      <c r="G238" s="8" t="s">
        <v>384</v>
      </c>
      <c r="H238" s="8" t="s">
        <v>217</v>
      </c>
      <c r="I238" s="8" t="s">
        <v>28</v>
      </c>
      <c r="J238" s="7" t="str">
        <f t="shared" si="22"/>
        <v>http://a030-goat.nyc.gov/goat/bl.aspx?boro=1</v>
      </c>
      <c r="K238" s="8" t="str">
        <f t="shared" si="23"/>
        <v>&amp;block_num=1294</v>
      </c>
      <c r="L238" s="8" t="str">
        <f t="shared" si="24"/>
        <v>&amp;lot_num=37</v>
      </c>
      <c r="M238" s="8" t="s">
        <v>626</v>
      </c>
      <c r="N238" s="8">
        <f t="shared" ca="1" si="25"/>
        <v>2017</v>
      </c>
      <c r="O238" s="8" t="str">
        <f t="shared" si="26"/>
        <v>http://a030-goat.nyc.gov/goat/bl.aspx?boro=1&amp;block_num=1294&amp;lot_num=37</v>
      </c>
      <c r="P238" s="8" t="str">
        <f t="shared" ca="1" si="27"/>
        <v>bbl.retrieve("http://a030-goat.nyc.gov/goat/bl.aspx?boro=1&amp;block_num=1294&amp;lot_num=37", "M-1294-37_Goat-2017.html")</v>
      </c>
    </row>
    <row r="239" spans="1:16" x14ac:dyDescent="0.25">
      <c r="A239" s="8" t="s">
        <v>513</v>
      </c>
      <c r="B239" s="8" t="s">
        <v>8</v>
      </c>
      <c r="C239" s="5" t="str">
        <f t="shared" si="21"/>
        <v>1</v>
      </c>
      <c r="D239" s="8">
        <v>1294</v>
      </c>
      <c r="E239" s="8">
        <v>46</v>
      </c>
      <c r="F239" s="8" t="s">
        <v>514</v>
      </c>
      <c r="G239" s="8" t="s">
        <v>379</v>
      </c>
      <c r="H239" s="8" t="s">
        <v>39</v>
      </c>
      <c r="I239" s="8" t="s">
        <v>28</v>
      </c>
      <c r="J239" s="7" t="str">
        <f t="shared" si="22"/>
        <v>http://a030-goat.nyc.gov/goat/bl.aspx?boro=1</v>
      </c>
      <c r="K239" s="8" t="str">
        <f t="shared" si="23"/>
        <v>&amp;block_num=1294</v>
      </c>
      <c r="L239" s="8" t="str">
        <f t="shared" si="24"/>
        <v>&amp;lot_num=46</v>
      </c>
      <c r="M239" s="8" t="s">
        <v>626</v>
      </c>
      <c r="N239" s="8">
        <f t="shared" ca="1" si="25"/>
        <v>2017</v>
      </c>
      <c r="O239" s="8" t="str">
        <f t="shared" si="26"/>
        <v>http://a030-goat.nyc.gov/goat/bl.aspx?boro=1&amp;block_num=1294&amp;lot_num=46</v>
      </c>
      <c r="P239" s="8" t="str">
        <f t="shared" ca="1" si="27"/>
        <v>bbl.retrieve("http://a030-goat.nyc.gov/goat/bl.aspx?boro=1&amp;block_num=1294&amp;lot_num=46", "M-1294-46_Goat-2017.html")</v>
      </c>
    </row>
    <row r="240" spans="1:16" x14ac:dyDescent="0.25">
      <c r="A240" s="8" t="s">
        <v>515</v>
      </c>
      <c r="B240" s="8" t="s">
        <v>8</v>
      </c>
      <c r="C240" s="5" t="str">
        <f t="shared" si="21"/>
        <v>1</v>
      </c>
      <c r="D240" s="8">
        <v>1294</v>
      </c>
      <c r="E240" s="8">
        <v>1001</v>
      </c>
      <c r="F240" s="8">
        <v>500</v>
      </c>
      <c r="G240" s="8" t="s">
        <v>384</v>
      </c>
      <c r="H240" s="8" t="s">
        <v>217</v>
      </c>
      <c r="I240" s="8" t="s">
        <v>28</v>
      </c>
      <c r="J240" s="7" t="str">
        <f t="shared" si="22"/>
        <v>http://a030-goat.nyc.gov/goat/bl.aspx?boro=1</v>
      </c>
      <c r="K240" s="8" t="str">
        <f t="shared" si="23"/>
        <v>&amp;block_num=1294</v>
      </c>
      <c r="L240" s="8" t="str">
        <f t="shared" si="24"/>
        <v>&amp;lot_num=1001</v>
      </c>
      <c r="M240" s="8" t="s">
        <v>626</v>
      </c>
      <c r="N240" s="8">
        <f t="shared" ca="1" si="25"/>
        <v>2017</v>
      </c>
      <c r="O240" s="8" t="str">
        <f t="shared" si="26"/>
        <v>http://a030-goat.nyc.gov/goat/bl.aspx?boro=1&amp;block_num=1294&amp;lot_num=1001</v>
      </c>
      <c r="P240" s="8" t="str">
        <f t="shared" ca="1" si="27"/>
        <v>bbl.retrieve("http://a030-goat.nyc.gov/goat/bl.aspx?boro=1&amp;block_num=1294&amp;lot_num=1001", "M-1294-1001_Goat-2017.html")</v>
      </c>
    </row>
    <row r="241" spans="1:16" x14ac:dyDescent="0.25">
      <c r="A241" s="8" t="s">
        <v>516</v>
      </c>
      <c r="B241" s="8" t="s">
        <v>8</v>
      </c>
      <c r="C241" s="5" t="str">
        <f t="shared" si="21"/>
        <v>1</v>
      </c>
      <c r="D241" s="8">
        <v>1296</v>
      </c>
      <c r="E241" s="8">
        <v>1</v>
      </c>
      <c r="F241" s="8">
        <v>100</v>
      </c>
      <c r="G241" s="8" t="s">
        <v>480</v>
      </c>
      <c r="H241" s="8" t="s">
        <v>39</v>
      </c>
      <c r="I241" s="8" t="s">
        <v>28</v>
      </c>
      <c r="J241" s="7" t="str">
        <f t="shared" si="22"/>
        <v>http://a030-goat.nyc.gov/goat/bl.aspx?boro=1</v>
      </c>
      <c r="K241" s="8" t="str">
        <f t="shared" si="23"/>
        <v>&amp;block_num=1296</v>
      </c>
      <c r="L241" s="8" t="str">
        <f t="shared" si="24"/>
        <v>&amp;lot_num=1</v>
      </c>
      <c r="M241" s="8" t="s">
        <v>626</v>
      </c>
      <c r="N241" s="8">
        <f t="shared" ca="1" si="25"/>
        <v>2017</v>
      </c>
      <c r="O241" s="8" t="str">
        <f t="shared" si="26"/>
        <v>http://a030-goat.nyc.gov/goat/bl.aspx?boro=1&amp;block_num=1296&amp;lot_num=1</v>
      </c>
      <c r="P241" s="8" t="str">
        <f t="shared" ca="1" si="27"/>
        <v>bbl.retrieve("http://a030-goat.nyc.gov/goat/bl.aspx?boro=1&amp;block_num=1296&amp;lot_num=1", "M-1296-1_Goat-2017.html")</v>
      </c>
    </row>
    <row r="242" spans="1:16" x14ac:dyDescent="0.25">
      <c r="A242" s="8" t="s">
        <v>517</v>
      </c>
      <c r="B242" s="8" t="s">
        <v>8</v>
      </c>
      <c r="C242" s="5" t="str">
        <f t="shared" si="21"/>
        <v>1</v>
      </c>
      <c r="D242" s="8">
        <v>1296</v>
      </c>
      <c r="E242" s="8">
        <v>1002</v>
      </c>
      <c r="F242" s="8" t="s">
        <v>518</v>
      </c>
      <c r="G242" s="8" t="s">
        <v>480</v>
      </c>
      <c r="H242" s="8" t="s">
        <v>39</v>
      </c>
      <c r="I242" s="8" t="s">
        <v>28</v>
      </c>
      <c r="J242" s="7" t="str">
        <f t="shared" si="22"/>
        <v>http://a030-goat.nyc.gov/goat/bl.aspx?boro=1</v>
      </c>
      <c r="K242" s="8" t="str">
        <f t="shared" si="23"/>
        <v>&amp;block_num=1296</v>
      </c>
      <c r="L242" s="8" t="str">
        <f t="shared" si="24"/>
        <v>&amp;lot_num=1002</v>
      </c>
      <c r="M242" s="8" t="s">
        <v>626</v>
      </c>
      <c r="N242" s="8">
        <f t="shared" ca="1" si="25"/>
        <v>2017</v>
      </c>
      <c r="O242" s="8" t="str">
        <f t="shared" si="26"/>
        <v>http://a030-goat.nyc.gov/goat/bl.aspx?boro=1&amp;block_num=1296&amp;lot_num=1002</v>
      </c>
      <c r="P242" s="8" t="str">
        <f t="shared" ca="1" si="27"/>
        <v>bbl.retrieve("http://a030-goat.nyc.gov/goat/bl.aspx?boro=1&amp;block_num=1296&amp;lot_num=1002", "M-1296-1002_Goat-2017.html")</v>
      </c>
    </row>
    <row r="243" spans="1:16" x14ac:dyDescent="0.25">
      <c r="A243" s="8" t="s">
        <v>519</v>
      </c>
      <c r="B243" s="8" t="s">
        <v>8</v>
      </c>
      <c r="C243" s="5" t="str">
        <f t="shared" si="21"/>
        <v>1</v>
      </c>
      <c r="D243" s="8">
        <v>1296</v>
      </c>
      <c r="E243" s="8">
        <v>1006</v>
      </c>
      <c r="F243" s="8">
        <v>110</v>
      </c>
      <c r="G243" s="8" t="s">
        <v>480</v>
      </c>
      <c r="H243" s="8" t="s">
        <v>39</v>
      </c>
      <c r="I243" s="8" t="s">
        <v>28</v>
      </c>
      <c r="J243" s="7" t="str">
        <f t="shared" si="22"/>
        <v>http://a030-goat.nyc.gov/goat/bl.aspx?boro=1</v>
      </c>
      <c r="K243" s="8" t="str">
        <f t="shared" si="23"/>
        <v>&amp;block_num=1296</v>
      </c>
      <c r="L243" s="8" t="str">
        <f t="shared" si="24"/>
        <v>&amp;lot_num=1006</v>
      </c>
      <c r="M243" s="8" t="s">
        <v>626</v>
      </c>
      <c r="N243" s="8">
        <f t="shared" ca="1" si="25"/>
        <v>2017</v>
      </c>
      <c r="O243" s="8" t="str">
        <f t="shared" si="26"/>
        <v>http://a030-goat.nyc.gov/goat/bl.aspx?boro=1&amp;block_num=1296&amp;lot_num=1006</v>
      </c>
      <c r="P243" s="8" t="str">
        <f t="shared" ca="1" si="27"/>
        <v>bbl.retrieve("http://a030-goat.nyc.gov/goat/bl.aspx?boro=1&amp;block_num=1296&amp;lot_num=1006", "M-1296-1006_Goat-2017.html")</v>
      </c>
    </row>
    <row r="244" spans="1:16" x14ac:dyDescent="0.25">
      <c r="A244" s="8" t="s">
        <v>520</v>
      </c>
      <c r="B244" s="8" t="s">
        <v>8</v>
      </c>
      <c r="C244" s="5" t="str">
        <f t="shared" si="21"/>
        <v>1</v>
      </c>
      <c r="D244" s="8">
        <v>1298</v>
      </c>
      <c r="E244" s="8">
        <v>23</v>
      </c>
      <c r="F244" s="8">
        <v>425</v>
      </c>
      <c r="G244" s="8" t="s">
        <v>395</v>
      </c>
      <c r="H244" s="8" t="s">
        <v>415</v>
      </c>
      <c r="I244" s="8" t="s">
        <v>28</v>
      </c>
      <c r="J244" s="7" t="str">
        <f t="shared" si="22"/>
        <v>http://a030-goat.nyc.gov/goat/bl.aspx?boro=1</v>
      </c>
      <c r="K244" s="8" t="str">
        <f t="shared" si="23"/>
        <v>&amp;block_num=1298</v>
      </c>
      <c r="L244" s="8" t="str">
        <f t="shared" si="24"/>
        <v>&amp;lot_num=23</v>
      </c>
      <c r="M244" s="8" t="s">
        <v>626</v>
      </c>
      <c r="N244" s="8">
        <f t="shared" ca="1" si="25"/>
        <v>2017</v>
      </c>
      <c r="O244" s="8" t="str">
        <f t="shared" si="26"/>
        <v>http://a030-goat.nyc.gov/goat/bl.aspx?boro=1&amp;block_num=1298&amp;lot_num=23</v>
      </c>
      <c r="P244" s="8" t="str">
        <f t="shared" ca="1" si="27"/>
        <v>bbl.retrieve("http://a030-goat.nyc.gov/goat/bl.aspx?boro=1&amp;block_num=1298&amp;lot_num=23", "M-1298-23_Goat-2017.html")</v>
      </c>
    </row>
    <row r="245" spans="1:16" x14ac:dyDescent="0.25">
      <c r="A245" s="8" t="s">
        <v>521</v>
      </c>
      <c r="B245" s="8" t="s">
        <v>8</v>
      </c>
      <c r="C245" s="5" t="str">
        <f t="shared" si="21"/>
        <v>1</v>
      </c>
      <c r="D245" s="8">
        <v>1301</v>
      </c>
      <c r="E245" s="8">
        <v>23</v>
      </c>
      <c r="F245" s="8">
        <v>485</v>
      </c>
      <c r="G245" s="8" t="s">
        <v>395</v>
      </c>
      <c r="H245" s="8" t="s">
        <v>39</v>
      </c>
      <c r="I245" s="8" t="s">
        <v>28</v>
      </c>
      <c r="J245" s="7" t="str">
        <f t="shared" si="22"/>
        <v>http://a030-goat.nyc.gov/goat/bl.aspx?boro=1</v>
      </c>
      <c r="K245" s="8" t="str">
        <f t="shared" si="23"/>
        <v>&amp;block_num=1301</v>
      </c>
      <c r="L245" s="8" t="str">
        <f t="shared" si="24"/>
        <v>&amp;lot_num=23</v>
      </c>
      <c r="M245" s="8" t="s">
        <v>626</v>
      </c>
      <c r="N245" s="8">
        <f t="shared" ca="1" si="25"/>
        <v>2017</v>
      </c>
      <c r="O245" s="8" t="str">
        <f t="shared" si="26"/>
        <v>http://a030-goat.nyc.gov/goat/bl.aspx?boro=1&amp;block_num=1301&amp;lot_num=23</v>
      </c>
      <c r="P245" s="8" t="str">
        <f t="shared" ca="1" si="27"/>
        <v>bbl.retrieve("http://a030-goat.nyc.gov/goat/bl.aspx?boro=1&amp;block_num=1301&amp;lot_num=23", "M-1301-23_Goat-2017.html")</v>
      </c>
    </row>
    <row r="246" spans="1:16" x14ac:dyDescent="0.25">
      <c r="A246" s="8" t="s">
        <v>522</v>
      </c>
      <c r="B246" s="8" t="s">
        <v>8</v>
      </c>
      <c r="C246" s="5" t="str">
        <f t="shared" si="21"/>
        <v>1</v>
      </c>
      <c r="D246" s="8">
        <v>1301</v>
      </c>
      <c r="E246" s="8">
        <v>33</v>
      </c>
      <c r="F246" s="8">
        <v>750</v>
      </c>
      <c r="G246" s="8" t="s">
        <v>398</v>
      </c>
      <c r="H246" s="8" t="s">
        <v>42</v>
      </c>
      <c r="I246" s="8" t="s">
        <v>28</v>
      </c>
      <c r="J246" s="7" t="str">
        <f t="shared" si="22"/>
        <v>http://a030-goat.nyc.gov/goat/bl.aspx?boro=1</v>
      </c>
      <c r="K246" s="8" t="str">
        <f t="shared" si="23"/>
        <v>&amp;block_num=1301</v>
      </c>
      <c r="L246" s="8" t="str">
        <f t="shared" si="24"/>
        <v>&amp;lot_num=33</v>
      </c>
      <c r="M246" s="8" t="s">
        <v>626</v>
      </c>
      <c r="N246" s="8">
        <f t="shared" ca="1" si="25"/>
        <v>2017</v>
      </c>
      <c r="O246" s="8" t="str">
        <f t="shared" si="26"/>
        <v>http://a030-goat.nyc.gov/goat/bl.aspx?boro=1&amp;block_num=1301&amp;lot_num=33</v>
      </c>
      <c r="P246" s="8" t="str">
        <f t="shared" ca="1" si="27"/>
        <v>bbl.retrieve("http://a030-goat.nyc.gov/goat/bl.aspx?boro=1&amp;block_num=1301&amp;lot_num=33", "M-1301-33_Goat-2017.html")</v>
      </c>
    </row>
    <row r="247" spans="1:16" x14ac:dyDescent="0.25">
      <c r="A247" s="8" t="s">
        <v>523</v>
      </c>
      <c r="B247" s="8" t="s">
        <v>8</v>
      </c>
      <c r="C247" s="5" t="str">
        <f t="shared" si="21"/>
        <v>1</v>
      </c>
      <c r="D247" s="8">
        <v>1302</v>
      </c>
      <c r="E247" s="8">
        <v>1001</v>
      </c>
      <c r="F247" s="8">
        <v>277</v>
      </c>
      <c r="G247" s="8" t="s">
        <v>384</v>
      </c>
      <c r="H247" s="8" t="s">
        <v>524</v>
      </c>
      <c r="I247" s="8" t="s">
        <v>28</v>
      </c>
      <c r="J247" s="7" t="str">
        <f t="shared" si="22"/>
        <v>http://a030-goat.nyc.gov/goat/bl.aspx?boro=1</v>
      </c>
      <c r="K247" s="8" t="str">
        <f t="shared" si="23"/>
        <v>&amp;block_num=1302</v>
      </c>
      <c r="L247" s="8" t="str">
        <f t="shared" si="24"/>
        <v>&amp;lot_num=1001</v>
      </c>
      <c r="M247" s="8" t="s">
        <v>626</v>
      </c>
      <c r="N247" s="8">
        <f t="shared" ca="1" si="25"/>
        <v>2017</v>
      </c>
      <c r="O247" s="8" t="str">
        <f t="shared" si="26"/>
        <v>http://a030-goat.nyc.gov/goat/bl.aspx?boro=1&amp;block_num=1302&amp;lot_num=1001</v>
      </c>
      <c r="P247" s="8" t="str">
        <f t="shared" ca="1" si="27"/>
        <v>bbl.retrieve("http://a030-goat.nyc.gov/goat/bl.aspx?boro=1&amp;block_num=1302&amp;lot_num=1001", "M-1302-1001_Goat-2017.html")</v>
      </c>
    </row>
    <row r="248" spans="1:16" x14ac:dyDescent="0.25">
      <c r="A248" s="8" t="s">
        <v>525</v>
      </c>
      <c r="B248" s="8" t="s">
        <v>8</v>
      </c>
      <c r="C248" s="5" t="str">
        <f t="shared" si="21"/>
        <v>1</v>
      </c>
      <c r="D248" s="8">
        <v>1305</v>
      </c>
      <c r="E248" s="8">
        <v>40</v>
      </c>
      <c r="F248" s="8">
        <v>830</v>
      </c>
      <c r="G248" s="8" t="s">
        <v>398</v>
      </c>
      <c r="H248" s="8" t="s">
        <v>526</v>
      </c>
      <c r="I248" s="8" t="s">
        <v>28</v>
      </c>
      <c r="J248" s="7" t="str">
        <f t="shared" si="22"/>
        <v>http://a030-goat.nyc.gov/goat/bl.aspx?boro=1</v>
      </c>
      <c r="K248" s="8" t="str">
        <f t="shared" si="23"/>
        <v>&amp;block_num=1305</v>
      </c>
      <c r="L248" s="8" t="str">
        <f t="shared" si="24"/>
        <v>&amp;lot_num=40</v>
      </c>
      <c r="M248" s="8" t="s">
        <v>626</v>
      </c>
      <c r="N248" s="8">
        <f t="shared" ca="1" si="25"/>
        <v>2017</v>
      </c>
      <c r="O248" s="8" t="str">
        <f t="shared" si="26"/>
        <v>http://a030-goat.nyc.gov/goat/bl.aspx?boro=1&amp;block_num=1305&amp;lot_num=40</v>
      </c>
      <c r="P248" s="8" t="str">
        <f t="shared" ca="1" si="27"/>
        <v>bbl.retrieve("http://a030-goat.nyc.gov/goat/bl.aspx?boro=1&amp;block_num=1305&amp;lot_num=40", "M-1305-40_Goat-2017.html")</v>
      </c>
    </row>
    <row r="249" spans="1:16" x14ac:dyDescent="0.25">
      <c r="A249" s="8" t="s">
        <v>527</v>
      </c>
      <c r="B249" s="8" t="s">
        <v>8</v>
      </c>
      <c r="C249" s="5" t="str">
        <f t="shared" si="21"/>
        <v>1</v>
      </c>
      <c r="D249" s="8">
        <v>1307</v>
      </c>
      <c r="E249" s="8">
        <v>14</v>
      </c>
      <c r="F249" s="8">
        <v>600</v>
      </c>
      <c r="G249" s="8" t="s">
        <v>395</v>
      </c>
      <c r="H249" s="8" t="s">
        <v>39</v>
      </c>
      <c r="I249" s="8" t="s">
        <v>28</v>
      </c>
      <c r="J249" s="7" t="str">
        <f t="shared" si="22"/>
        <v>http://a030-goat.nyc.gov/goat/bl.aspx?boro=1</v>
      </c>
      <c r="K249" s="8" t="str">
        <f t="shared" si="23"/>
        <v>&amp;block_num=1307</v>
      </c>
      <c r="L249" s="8" t="str">
        <f t="shared" si="24"/>
        <v>&amp;lot_num=14</v>
      </c>
      <c r="M249" s="8" t="s">
        <v>626</v>
      </c>
      <c r="N249" s="8">
        <f t="shared" ca="1" si="25"/>
        <v>2017</v>
      </c>
      <c r="O249" s="8" t="str">
        <f t="shared" si="26"/>
        <v>http://a030-goat.nyc.gov/goat/bl.aspx?boro=1&amp;block_num=1307&amp;lot_num=14</v>
      </c>
      <c r="P249" s="8" t="str">
        <f t="shared" ca="1" si="27"/>
        <v>bbl.retrieve("http://a030-goat.nyc.gov/goat/bl.aspx?boro=1&amp;block_num=1307&amp;lot_num=14", "M-1307-14_Goat-2017.html")</v>
      </c>
    </row>
    <row r="250" spans="1:16" x14ac:dyDescent="0.25">
      <c r="A250" s="8" t="s">
        <v>528</v>
      </c>
      <c r="B250" s="8" t="s">
        <v>8</v>
      </c>
      <c r="C250" s="5" t="str">
        <f t="shared" si="21"/>
        <v>1</v>
      </c>
      <c r="D250" s="8">
        <v>1309</v>
      </c>
      <c r="E250" s="8">
        <v>1</v>
      </c>
      <c r="F250" s="8">
        <v>405</v>
      </c>
      <c r="G250" s="8" t="s">
        <v>384</v>
      </c>
      <c r="H250" s="8" t="s">
        <v>143</v>
      </c>
      <c r="I250" s="8" t="s">
        <v>28</v>
      </c>
      <c r="J250" s="7" t="str">
        <f t="shared" si="22"/>
        <v>http://a030-goat.nyc.gov/goat/bl.aspx?boro=1</v>
      </c>
      <c r="K250" s="8" t="str">
        <f t="shared" si="23"/>
        <v>&amp;block_num=1309</v>
      </c>
      <c r="L250" s="8" t="str">
        <f t="shared" si="24"/>
        <v>&amp;lot_num=1</v>
      </c>
      <c r="M250" s="8" t="s">
        <v>626</v>
      </c>
      <c r="N250" s="8">
        <f t="shared" ca="1" si="25"/>
        <v>2017</v>
      </c>
      <c r="O250" s="8" t="str">
        <f t="shared" si="26"/>
        <v>http://a030-goat.nyc.gov/goat/bl.aspx?boro=1&amp;block_num=1309&amp;lot_num=1</v>
      </c>
      <c r="P250" s="8" t="str">
        <f t="shared" ca="1" si="27"/>
        <v>bbl.retrieve("http://a030-goat.nyc.gov/goat/bl.aspx?boro=1&amp;block_num=1309&amp;lot_num=1", "M-1309-1_Goat-2017.html")</v>
      </c>
    </row>
    <row r="251" spans="1:16" x14ac:dyDescent="0.25">
      <c r="A251" s="8" t="s">
        <v>529</v>
      </c>
      <c r="B251" s="8" t="s">
        <v>8</v>
      </c>
      <c r="C251" s="5" t="str">
        <f t="shared" si="21"/>
        <v>1</v>
      </c>
      <c r="D251" s="8">
        <v>1310</v>
      </c>
      <c r="E251" s="8">
        <v>1</v>
      </c>
      <c r="F251" s="8" t="s">
        <v>530</v>
      </c>
      <c r="G251" s="8" t="s">
        <v>384</v>
      </c>
      <c r="H251" s="8" t="s">
        <v>140</v>
      </c>
      <c r="I251" s="8" t="s">
        <v>28</v>
      </c>
      <c r="J251" s="7" t="str">
        <f t="shared" si="22"/>
        <v>http://a030-goat.nyc.gov/goat/bl.aspx?boro=1</v>
      </c>
      <c r="K251" s="8" t="str">
        <f t="shared" si="23"/>
        <v>&amp;block_num=1310</v>
      </c>
      <c r="L251" s="8" t="str">
        <f t="shared" si="24"/>
        <v>&amp;lot_num=1</v>
      </c>
      <c r="M251" s="8" t="s">
        <v>626</v>
      </c>
      <c r="N251" s="8">
        <f t="shared" ca="1" si="25"/>
        <v>2017</v>
      </c>
      <c r="O251" s="8" t="str">
        <f t="shared" si="26"/>
        <v>http://a030-goat.nyc.gov/goat/bl.aspx?boro=1&amp;block_num=1310&amp;lot_num=1</v>
      </c>
      <c r="P251" s="8" t="str">
        <f t="shared" ca="1" si="27"/>
        <v>bbl.retrieve("http://a030-goat.nyc.gov/goat/bl.aspx?boro=1&amp;block_num=1310&amp;lot_num=1", "M-1310-1_Goat-2017.html")</v>
      </c>
    </row>
    <row r="252" spans="1:16" x14ac:dyDescent="0.25">
      <c r="A252" s="8" t="s">
        <v>531</v>
      </c>
      <c r="B252" s="8" t="s">
        <v>8</v>
      </c>
      <c r="C252" s="5" t="str">
        <f t="shared" si="21"/>
        <v>1</v>
      </c>
      <c r="D252" s="8">
        <v>1310</v>
      </c>
      <c r="E252" s="8">
        <v>63</v>
      </c>
      <c r="F252" s="8" t="s">
        <v>532</v>
      </c>
      <c r="G252" s="8" t="s">
        <v>533</v>
      </c>
      <c r="H252" s="8" t="s">
        <v>534</v>
      </c>
      <c r="I252" s="8" t="s">
        <v>28</v>
      </c>
      <c r="J252" s="7" t="str">
        <f t="shared" si="22"/>
        <v>http://a030-goat.nyc.gov/goat/bl.aspx?boro=1</v>
      </c>
      <c r="K252" s="8" t="str">
        <f t="shared" si="23"/>
        <v>&amp;block_num=1310</v>
      </c>
      <c r="L252" s="8" t="str">
        <f t="shared" si="24"/>
        <v>&amp;lot_num=63</v>
      </c>
      <c r="M252" s="8" t="s">
        <v>626</v>
      </c>
      <c r="N252" s="8">
        <f t="shared" ca="1" si="25"/>
        <v>2017</v>
      </c>
      <c r="O252" s="8" t="str">
        <f t="shared" si="26"/>
        <v>http://a030-goat.nyc.gov/goat/bl.aspx?boro=1&amp;block_num=1310&amp;lot_num=63</v>
      </c>
      <c r="P252" s="8" t="str">
        <f t="shared" ca="1" si="27"/>
        <v>bbl.retrieve("http://a030-goat.nyc.gov/goat/bl.aspx?boro=1&amp;block_num=1310&amp;lot_num=63", "M-1310-63_Goat-2017.html")</v>
      </c>
    </row>
    <row r="253" spans="1:16" x14ac:dyDescent="0.25">
      <c r="A253" s="8" t="s">
        <v>535</v>
      </c>
      <c r="B253" s="8" t="s">
        <v>8</v>
      </c>
      <c r="C253" s="5" t="str">
        <f t="shared" si="21"/>
        <v>1</v>
      </c>
      <c r="D253" s="8">
        <v>1313</v>
      </c>
      <c r="E253" s="8">
        <v>4</v>
      </c>
      <c r="F253" s="8">
        <v>499</v>
      </c>
      <c r="G253" s="8" t="s">
        <v>384</v>
      </c>
      <c r="H253" s="8" t="s">
        <v>536</v>
      </c>
      <c r="I253" s="8" t="s">
        <v>28</v>
      </c>
      <c r="J253" s="7" t="str">
        <f t="shared" si="22"/>
        <v>http://a030-goat.nyc.gov/goat/bl.aspx?boro=1</v>
      </c>
      <c r="K253" s="8" t="str">
        <f t="shared" si="23"/>
        <v>&amp;block_num=1313</v>
      </c>
      <c r="L253" s="8" t="str">
        <f t="shared" si="24"/>
        <v>&amp;lot_num=4</v>
      </c>
      <c r="M253" s="8" t="s">
        <v>626</v>
      </c>
      <c r="N253" s="8">
        <f t="shared" ca="1" si="25"/>
        <v>2017</v>
      </c>
      <c r="O253" s="8" t="str">
        <f t="shared" si="26"/>
        <v>http://a030-goat.nyc.gov/goat/bl.aspx?boro=1&amp;block_num=1313&amp;lot_num=4</v>
      </c>
      <c r="P253" s="8" t="str">
        <f t="shared" ca="1" si="27"/>
        <v>bbl.retrieve("http://a030-goat.nyc.gov/goat/bl.aspx?boro=1&amp;block_num=1313&amp;lot_num=4", "M-1313-4_Goat-2017.html")</v>
      </c>
    </row>
    <row r="254" spans="1:16" x14ac:dyDescent="0.25">
      <c r="A254" s="8" t="s">
        <v>537</v>
      </c>
      <c r="B254" s="8" t="s">
        <v>8</v>
      </c>
      <c r="C254" s="5" t="str">
        <f t="shared" si="21"/>
        <v>1</v>
      </c>
      <c r="D254" s="8">
        <v>1315</v>
      </c>
      <c r="E254" s="8">
        <v>24</v>
      </c>
      <c r="F254" s="8">
        <v>220</v>
      </c>
      <c r="G254" s="8" t="s">
        <v>480</v>
      </c>
      <c r="H254" s="8" t="s">
        <v>42</v>
      </c>
      <c r="I254" s="8" t="s">
        <v>28</v>
      </c>
      <c r="J254" s="7" t="str">
        <f t="shared" si="22"/>
        <v>http://a030-goat.nyc.gov/goat/bl.aspx?boro=1</v>
      </c>
      <c r="K254" s="8" t="str">
        <f t="shared" si="23"/>
        <v>&amp;block_num=1315</v>
      </c>
      <c r="L254" s="8" t="str">
        <f t="shared" si="24"/>
        <v>&amp;lot_num=24</v>
      </c>
      <c r="M254" s="8" t="s">
        <v>626</v>
      </c>
      <c r="N254" s="8">
        <f t="shared" ca="1" si="25"/>
        <v>2017</v>
      </c>
      <c r="O254" s="8" t="str">
        <f t="shared" si="26"/>
        <v>http://a030-goat.nyc.gov/goat/bl.aspx?boro=1&amp;block_num=1315&amp;lot_num=24</v>
      </c>
      <c r="P254" s="8" t="str">
        <f t="shared" ca="1" si="27"/>
        <v>bbl.retrieve("http://a030-goat.nyc.gov/goat/bl.aspx?boro=1&amp;block_num=1315&amp;lot_num=24", "M-1315-24_Goat-2017.html")</v>
      </c>
    </row>
    <row r="255" spans="1:16" x14ac:dyDescent="0.25">
      <c r="A255" s="8" t="s">
        <v>538</v>
      </c>
      <c r="B255" s="8" t="s">
        <v>8</v>
      </c>
      <c r="C255" s="5" t="str">
        <f t="shared" si="21"/>
        <v>1</v>
      </c>
      <c r="D255" s="8">
        <v>1318</v>
      </c>
      <c r="E255" s="8">
        <v>1</v>
      </c>
      <c r="F255" s="8">
        <v>711</v>
      </c>
      <c r="G255" s="8" t="s">
        <v>398</v>
      </c>
      <c r="H255" s="8" t="s">
        <v>42</v>
      </c>
      <c r="I255" s="8" t="s">
        <v>28</v>
      </c>
      <c r="J255" s="7" t="str">
        <f t="shared" si="22"/>
        <v>http://a030-goat.nyc.gov/goat/bl.aspx?boro=1</v>
      </c>
      <c r="K255" s="8" t="str">
        <f t="shared" si="23"/>
        <v>&amp;block_num=1318</v>
      </c>
      <c r="L255" s="8" t="str">
        <f t="shared" si="24"/>
        <v>&amp;lot_num=1</v>
      </c>
      <c r="M255" s="8" t="s">
        <v>626</v>
      </c>
      <c r="N255" s="8">
        <f t="shared" ca="1" si="25"/>
        <v>2017</v>
      </c>
      <c r="O255" s="8" t="str">
        <f t="shared" si="26"/>
        <v>http://a030-goat.nyc.gov/goat/bl.aspx?boro=1&amp;block_num=1318&amp;lot_num=1</v>
      </c>
      <c r="P255" s="8" t="str">
        <f t="shared" ca="1" si="27"/>
        <v>bbl.retrieve("http://a030-goat.nyc.gov/goat/bl.aspx?boro=1&amp;block_num=1318&amp;lot_num=1", "M-1318-1_Goat-2017.html")</v>
      </c>
    </row>
    <row r="256" spans="1:16" x14ac:dyDescent="0.25">
      <c r="A256" s="8" t="s">
        <v>539</v>
      </c>
      <c r="B256" s="8" t="s">
        <v>8</v>
      </c>
      <c r="C256" s="5" t="str">
        <f t="shared" si="21"/>
        <v>1</v>
      </c>
      <c r="D256" s="8">
        <v>1318</v>
      </c>
      <c r="E256" s="8">
        <v>44</v>
      </c>
      <c r="F256" s="8">
        <v>210</v>
      </c>
      <c r="G256" s="8" t="s">
        <v>485</v>
      </c>
      <c r="H256" s="8" t="s">
        <v>42</v>
      </c>
      <c r="I256" s="8" t="s">
        <v>28</v>
      </c>
      <c r="J256" s="7" t="str">
        <f t="shared" si="22"/>
        <v>http://a030-goat.nyc.gov/goat/bl.aspx?boro=1</v>
      </c>
      <c r="K256" s="8" t="str">
        <f t="shared" si="23"/>
        <v>&amp;block_num=1318</v>
      </c>
      <c r="L256" s="8" t="str">
        <f t="shared" si="24"/>
        <v>&amp;lot_num=44</v>
      </c>
      <c r="M256" s="8" t="s">
        <v>626</v>
      </c>
      <c r="N256" s="8">
        <f t="shared" ca="1" si="25"/>
        <v>2017</v>
      </c>
      <c r="O256" s="8" t="str">
        <f t="shared" si="26"/>
        <v>http://a030-goat.nyc.gov/goat/bl.aspx?boro=1&amp;block_num=1318&amp;lot_num=44</v>
      </c>
      <c r="P256" s="8" t="str">
        <f t="shared" ca="1" si="27"/>
        <v>bbl.retrieve("http://a030-goat.nyc.gov/goat/bl.aspx?boro=1&amp;block_num=1318&amp;lot_num=44", "M-1318-44_Goat-2017.html")</v>
      </c>
    </row>
    <row r="257" spans="1:16" x14ac:dyDescent="0.25">
      <c r="A257" s="8" t="s">
        <v>540</v>
      </c>
      <c r="B257" s="8" t="s">
        <v>8</v>
      </c>
      <c r="C257" s="5" t="str">
        <f t="shared" si="21"/>
        <v>1</v>
      </c>
      <c r="D257" s="8">
        <v>1324</v>
      </c>
      <c r="E257" s="8">
        <v>1</v>
      </c>
      <c r="F257" s="8">
        <v>825</v>
      </c>
      <c r="G257" s="8" t="s">
        <v>398</v>
      </c>
      <c r="H257" s="8" t="s">
        <v>541</v>
      </c>
      <c r="I257" s="8" t="s">
        <v>28</v>
      </c>
      <c r="J257" s="7" t="str">
        <f t="shared" si="22"/>
        <v>http://a030-goat.nyc.gov/goat/bl.aspx?boro=1</v>
      </c>
      <c r="K257" s="8" t="str">
        <f t="shared" si="23"/>
        <v>&amp;block_num=1324</v>
      </c>
      <c r="L257" s="8" t="str">
        <f t="shared" si="24"/>
        <v>&amp;lot_num=1</v>
      </c>
      <c r="M257" s="8" t="s">
        <v>626</v>
      </c>
      <c r="N257" s="8">
        <f t="shared" ca="1" si="25"/>
        <v>2017</v>
      </c>
      <c r="O257" s="8" t="str">
        <f t="shared" si="26"/>
        <v>http://a030-goat.nyc.gov/goat/bl.aspx?boro=1&amp;block_num=1324&amp;lot_num=1</v>
      </c>
      <c r="P257" s="8" t="str">
        <f t="shared" ca="1" si="27"/>
        <v>bbl.retrieve("http://a030-goat.nyc.gov/goat/bl.aspx?boro=1&amp;block_num=1324&amp;lot_num=1", "M-1324-1_Goat-2017.html")</v>
      </c>
    </row>
    <row r="258" spans="1:16" x14ac:dyDescent="0.25">
      <c r="A258" s="8" t="s">
        <v>542</v>
      </c>
      <c r="B258" s="8" t="s">
        <v>8</v>
      </c>
      <c r="C258" s="5" t="str">
        <f t="shared" si="21"/>
        <v>1</v>
      </c>
      <c r="D258" s="8">
        <v>1329</v>
      </c>
      <c r="E258" s="8">
        <v>1</v>
      </c>
      <c r="F258" s="8" t="s">
        <v>543</v>
      </c>
      <c r="G258" s="8" t="s">
        <v>398</v>
      </c>
      <c r="H258" s="8" t="s">
        <v>39</v>
      </c>
      <c r="I258" s="8" t="s">
        <v>28</v>
      </c>
      <c r="J258" s="7" t="str">
        <f t="shared" si="22"/>
        <v>http://a030-goat.nyc.gov/goat/bl.aspx?boro=1</v>
      </c>
      <c r="K258" s="8" t="str">
        <f t="shared" si="23"/>
        <v>&amp;block_num=1329</v>
      </c>
      <c r="L258" s="8" t="str">
        <f t="shared" si="24"/>
        <v>&amp;lot_num=1</v>
      </c>
      <c r="M258" s="8" t="s">
        <v>626</v>
      </c>
      <c r="N258" s="8">
        <f t="shared" ca="1" si="25"/>
        <v>2017</v>
      </c>
      <c r="O258" s="8" t="str">
        <f t="shared" si="26"/>
        <v>http://a030-goat.nyc.gov/goat/bl.aspx?boro=1&amp;block_num=1329&amp;lot_num=1</v>
      </c>
      <c r="P258" s="8" t="str">
        <f t="shared" ca="1" si="27"/>
        <v>bbl.retrieve("http://a030-goat.nyc.gov/goat/bl.aspx?boro=1&amp;block_num=1329&amp;lot_num=1", "M-1329-1_Goat-2017.html")</v>
      </c>
    </row>
    <row r="259" spans="1:16" x14ac:dyDescent="0.25">
      <c r="A259" s="8" t="s">
        <v>544</v>
      </c>
      <c r="B259" s="8" t="s">
        <v>8</v>
      </c>
      <c r="C259" s="5" t="str">
        <f t="shared" si="21"/>
        <v>1</v>
      </c>
      <c r="D259" s="8">
        <v>1375</v>
      </c>
      <c r="E259" s="8">
        <v>21</v>
      </c>
      <c r="F259" s="8">
        <v>655</v>
      </c>
      <c r="G259" s="8" t="s">
        <v>379</v>
      </c>
      <c r="H259" s="8" t="s">
        <v>146</v>
      </c>
      <c r="I259" s="8" t="s">
        <v>28</v>
      </c>
      <c r="J259" s="7" t="str">
        <f t="shared" si="22"/>
        <v>http://a030-goat.nyc.gov/goat/bl.aspx?boro=1</v>
      </c>
      <c r="K259" s="8" t="str">
        <f t="shared" si="23"/>
        <v>&amp;block_num=1375</v>
      </c>
      <c r="L259" s="8" t="str">
        <f t="shared" si="24"/>
        <v>&amp;lot_num=21</v>
      </c>
      <c r="M259" s="8" t="s">
        <v>626</v>
      </c>
      <c r="N259" s="8">
        <f t="shared" ca="1" si="25"/>
        <v>2017</v>
      </c>
      <c r="O259" s="8" t="str">
        <f t="shared" si="26"/>
        <v>http://a030-goat.nyc.gov/goat/bl.aspx?boro=1&amp;block_num=1375&amp;lot_num=21</v>
      </c>
      <c r="P259" s="8" t="str">
        <f t="shared" ca="1" si="27"/>
        <v>bbl.retrieve("http://a030-goat.nyc.gov/goat/bl.aspx?boro=1&amp;block_num=1375&amp;lot_num=21", "M-1375-21_Goat-2017.html")</v>
      </c>
    </row>
    <row r="260" spans="1:16" x14ac:dyDescent="0.25">
      <c r="A260" s="8" t="s">
        <v>545</v>
      </c>
      <c r="B260" s="8" t="s">
        <v>8</v>
      </c>
      <c r="C260" s="5" t="str">
        <f t="shared" si="21"/>
        <v>1</v>
      </c>
      <c r="D260" s="8">
        <v>1380</v>
      </c>
      <c r="E260" s="8">
        <v>17</v>
      </c>
      <c r="F260" s="8" t="s">
        <v>546</v>
      </c>
      <c r="G260" s="8" t="s">
        <v>379</v>
      </c>
      <c r="H260" s="8" t="s">
        <v>42</v>
      </c>
      <c r="I260" s="8" t="s">
        <v>28</v>
      </c>
      <c r="J260" s="7" t="str">
        <f t="shared" si="22"/>
        <v>http://a030-goat.nyc.gov/goat/bl.aspx?boro=1</v>
      </c>
      <c r="K260" s="8" t="str">
        <f t="shared" si="23"/>
        <v>&amp;block_num=1380</v>
      </c>
      <c r="L260" s="8" t="str">
        <f t="shared" si="24"/>
        <v>&amp;lot_num=17</v>
      </c>
      <c r="M260" s="8" t="s">
        <v>626</v>
      </c>
      <c r="N260" s="8">
        <f t="shared" ca="1" si="25"/>
        <v>2017</v>
      </c>
      <c r="O260" s="8" t="str">
        <f t="shared" si="26"/>
        <v>http://a030-goat.nyc.gov/goat/bl.aspx?boro=1&amp;block_num=1380&amp;lot_num=17</v>
      </c>
      <c r="P260" s="8" t="str">
        <f t="shared" ca="1" si="27"/>
        <v>bbl.retrieve("http://a030-goat.nyc.gov/goat/bl.aspx?boro=1&amp;block_num=1380&amp;lot_num=17", "M-1380-17_Goat-2017.html")</v>
      </c>
    </row>
    <row r="261" spans="1:16" x14ac:dyDescent="0.25">
      <c r="A261" s="8" t="s">
        <v>547</v>
      </c>
      <c r="B261" s="8" t="s">
        <v>8</v>
      </c>
      <c r="C261" s="5" t="str">
        <f t="shared" si="21"/>
        <v>1</v>
      </c>
      <c r="D261" s="8">
        <v>1380</v>
      </c>
      <c r="E261" s="8">
        <v>56</v>
      </c>
      <c r="F261" s="8">
        <v>762</v>
      </c>
      <c r="G261" s="8" t="s">
        <v>548</v>
      </c>
      <c r="H261" s="8" t="s">
        <v>42</v>
      </c>
      <c r="I261" s="8" t="s">
        <v>28</v>
      </c>
      <c r="J261" s="7" t="str">
        <f t="shared" si="22"/>
        <v>http://a030-goat.nyc.gov/goat/bl.aspx?boro=1</v>
      </c>
      <c r="K261" s="8" t="str">
        <f t="shared" si="23"/>
        <v>&amp;block_num=1380</v>
      </c>
      <c r="L261" s="8" t="str">
        <f t="shared" si="24"/>
        <v>&amp;lot_num=56</v>
      </c>
      <c r="M261" s="8" t="s">
        <v>626</v>
      </c>
      <c r="N261" s="8">
        <f t="shared" ca="1" si="25"/>
        <v>2017</v>
      </c>
      <c r="O261" s="8" t="str">
        <f t="shared" si="26"/>
        <v>http://a030-goat.nyc.gov/goat/bl.aspx?boro=1&amp;block_num=1380&amp;lot_num=56</v>
      </c>
      <c r="P261" s="8" t="str">
        <f t="shared" ca="1" si="27"/>
        <v>bbl.retrieve("http://a030-goat.nyc.gov/goat/bl.aspx?boro=1&amp;block_num=1380&amp;lot_num=56", "M-1380-56_Goat-2017.html")</v>
      </c>
    </row>
    <row r="262" spans="1:16" x14ac:dyDescent="0.25">
      <c r="A262" s="8" t="s">
        <v>549</v>
      </c>
      <c r="B262" s="8" t="s">
        <v>8</v>
      </c>
      <c r="C262" s="5" t="str">
        <f t="shared" ref="C262:C289" si="28">IF(B262="M","1",IF(B262="K","3",IF(B262="X","2",IF(B262="Q","4","5"))))</f>
        <v>1</v>
      </c>
      <c r="D262" s="8">
        <v>1394</v>
      </c>
      <c r="E262" s="8">
        <v>1</v>
      </c>
      <c r="F262" s="8" t="s">
        <v>550</v>
      </c>
      <c r="G262" s="8" t="s">
        <v>384</v>
      </c>
      <c r="H262" s="8" t="s">
        <v>551</v>
      </c>
      <c r="I262" s="8" t="s">
        <v>28</v>
      </c>
      <c r="J262" s="7" t="str">
        <f t="shared" ref="J262:J289" si="29">"http://a030-goat.nyc.gov/goat/bl.aspx?boro="&amp;C262</f>
        <v>http://a030-goat.nyc.gov/goat/bl.aspx?boro=1</v>
      </c>
      <c r="K262" s="8" t="str">
        <f t="shared" ref="K262:K289" si="30">"&amp;block_num="&amp;D262</f>
        <v>&amp;block_num=1394</v>
      </c>
      <c r="L262" s="8" t="str">
        <f t="shared" ref="L262:L289" si="31">"&amp;lot_num="&amp;E262</f>
        <v>&amp;lot_num=1</v>
      </c>
      <c r="M262" s="8" t="s">
        <v>626</v>
      </c>
      <c r="N262" s="8">
        <f t="shared" ref="N262:N289" ca="1" si="32">YEAR(TODAY())</f>
        <v>2017</v>
      </c>
      <c r="O262" s="8" t="str">
        <f t="shared" ref="O262:O289" si="33">J262&amp;K262&amp;L262</f>
        <v>http://a030-goat.nyc.gov/goat/bl.aspx?boro=1&amp;block_num=1394&amp;lot_num=1</v>
      </c>
      <c r="P262" s="8" t="str">
        <f t="shared" ref="P262:P289" ca="1" si="34">"bbl.retrieve("&amp;M262&amp;O262&amp;M262&amp;", "&amp;M262&amp;A262&amp;"_Goat-"&amp;N262&amp;".html"&amp;M262&amp;")"</f>
        <v>bbl.retrieve("http://a030-goat.nyc.gov/goat/bl.aspx?boro=1&amp;block_num=1394&amp;lot_num=1", "M-1394-1_Goat-2017.html")</v>
      </c>
    </row>
    <row r="263" spans="1:16" x14ac:dyDescent="0.25">
      <c r="A263" s="8" t="s">
        <v>552</v>
      </c>
      <c r="B263" s="8" t="s">
        <v>8</v>
      </c>
      <c r="C263" s="5" t="str">
        <f t="shared" si="28"/>
        <v>1</v>
      </c>
      <c r="D263" s="8">
        <v>1397</v>
      </c>
      <c r="E263" s="8">
        <v>1401</v>
      </c>
      <c r="F263" s="8">
        <v>130</v>
      </c>
      <c r="G263" s="8" t="s">
        <v>553</v>
      </c>
      <c r="H263" s="8" t="s">
        <v>554</v>
      </c>
      <c r="I263" s="8" t="s">
        <v>28</v>
      </c>
      <c r="J263" s="7" t="str">
        <f t="shared" si="29"/>
        <v>http://a030-goat.nyc.gov/goat/bl.aspx?boro=1</v>
      </c>
      <c r="K263" s="8" t="str">
        <f t="shared" si="30"/>
        <v>&amp;block_num=1397</v>
      </c>
      <c r="L263" s="8" t="str">
        <f t="shared" si="31"/>
        <v>&amp;lot_num=1401</v>
      </c>
      <c r="M263" s="8" t="s">
        <v>626</v>
      </c>
      <c r="N263" s="8">
        <f t="shared" ca="1" si="32"/>
        <v>2017</v>
      </c>
      <c r="O263" s="8" t="str">
        <f t="shared" si="33"/>
        <v>http://a030-goat.nyc.gov/goat/bl.aspx?boro=1&amp;block_num=1397&amp;lot_num=1401</v>
      </c>
      <c r="P263" s="8" t="str">
        <f t="shared" ca="1" si="34"/>
        <v>bbl.retrieve("http://a030-goat.nyc.gov/goat/bl.aspx?boro=1&amp;block_num=1397&amp;lot_num=1401", "M-1397-1401_Goat-2017.html")</v>
      </c>
    </row>
    <row r="264" spans="1:16" x14ac:dyDescent="0.25">
      <c r="A264" s="8" t="s">
        <v>555</v>
      </c>
      <c r="B264" s="8" t="s">
        <v>8</v>
      </c>
      <c r="C264" s="5" t="str">
        <f t="shared" si="28"/>
        <v>1</v>
      </c>
      <c r="D264" s="8">
        <v>1397</v>
      </c>
      <c r="E264" s="8">
        <v>1402</v>
      </c>
      <c r="F264" s="8" t="s">
        <v>556</v>
      </c>
      <c r="G264" s="8" t="s">
        <v>553</v>
      </c>
      <c r="H264" s="8" t="s">
        <v>554</v>
      </c>
      <c r="I264" s="8" t="s">
        <v>28</v>
      </c>
      <c r="J264" s="7" t="str">
        <f t="shared" si="29"/>
        <v>http://a030-goat.nyc.gov/goat/bl.aspx?boro=1</v>
      </c>
      <c r="K264" s="8" t="str">
        <f t="shared" si="30"/>
        <v>&amp;block_num=1397</v>
      </c>
      <c r="L264" s="8" t="str">
        <f t="shared" si="31"/>
        <v>&amp;lot_num=1402</v>
      </c>
      <c r="M264" s="8" t="s">
        <v>626</v>
      </c>
      <c r="N264" s="8">
        <f t="shared" ca="1" si="32"/>
        <v>2017</v>
      </c>
      <c r="O264" s="8" t="str">
        <f t="shared" si="33"/>
        <v>http://a030-goat.nyc.gov/goat/bl.aspx?boro=1&amp;block_num=1397&amp;lot_num=1402</v>
      </c>
      <c r="P264" s="8" t="str">
        <f t="shared" ca="1" si="34"/>
        <v>bbl.retrieve("http://a030-goat.nyc.gov/goat/bl.aspx?boro=1&amp;block_num=1397&amp;lot_num=1402", "M-1397-1402_Goat-2017.html")</v>
      </c>
    </row>
    <row r="265" spans="1:16" x14ac:dyDescent="0.25">
      <c r="A265" s="8" t="s">
        <v>557</v>
      </c>
      <c r="B265" s="8" t="s">
        <v>8</v>
      </c>
      <c r="C265" s="5" t="str">
        <f t="shared" si="28"/>
        <v>1</v>
      </c>
      <c r="D265" s="8">
        <v>1406</v>
      </c>
      <c r="E265" s="8">
        <v>1201</v>
      </c>
      <c r="F265" s="8">
        <v>993</v>
      </c>
      <c r="G265" s="8" t="s">
        <v>395</v>
      </c>
      <c r="H265" s="8" t="s">
        <v>239</v>
      </c>
      <c r="I265" s="8" t="s">
        <v>28</v>
      </c>
      <c r="J265" s="7" t="str">
        <f t="shared" si="29"/>
        <v>http://a030-goat.nyc.gov/goat/bl.aspx?boro=1</v>
      </c>
      <c r="K265" s="8" t="str">
        <f t="shared" si="30"/>
        <v>&amp;block_num=1406</v>
      </c>
      <c r="L265" s="8" t="str">
        <f t="shared" si="31"/>
        <v>&amp;lot_num=1201</v>
      </c>
      <c r="M265" s="8" t="s">
        <v>626</v>
      </c>
      <c r="N265" s="8">
        <f t="shared" ca="1" si="32"/>
        <v>2017</v>
      </c>
      <c r="O265" s="8" t="str">
        <f t="shared" si="33"/>
        <v>http://a030-goat.nyc.gov/goat/bl.aspx?boro=1&amp;block_num=1406&amp;lot_num=1201</v>
      </c>
      <c r="P265" s="8" t="str">
        <f t="shared" ca="1" si="34"/>
        <v>bbl.retrieve("http://a030-goat.nyc.gov/goat/bl.aspx?boro=1&amp;block_num=1406&amp;lot_num=1201", "M-1406-1201_Goat-2017.html")</v>
      </c>
    </row>
    <row r="266" spans="1:16" x14ac:dyDescent="0.25">
      <c r="A266" s="8" t="s">
        <v>558</v>
      </c>
      <c r="B266" s="8" t="s">
        <v>8</v>
      </c>
      <c r="C266" s="5" t="str">
        <f t="shared" si="28"/>
        <v>1</v>
      </c>
      <c r="D266" s="8">
        <v>1426</v>
      </c>
      <c r="E266" s="8">
        <v>25</v>
      </c>
      <c r="F266" s="8" t="s">
        <v>559</v>
      </c>
      <c r="G266" s="8" t="s">
        <v>560</v>
      </c>
      <c r="H266" s="8" t="s">
        <v>42</v>
      </c>
      <c r="I266" s="8" t="s">
        <v>28</v>
      </c>
      <c r="J266" s="7" t="str">
        <f t="shared" si="29"/>
        <v>http://a030-goat.nyc.gov/goat/bl.aspx?boro=1</v>
      </c>
      <c r="K266" s="8" t="str">
        <f t="shared" si="30"/>
        <v>&amp;block_num=1426</v>
      </c>
      <c r="L266" s="8" t="str">
        <f t="shared" si="31"/>
        <v>&amp;lot_num=25</v>
      </c>
      <c r="M266" s="8" t="s">
        <v>626</v>
      </c>
      <c r="N266" s="8">
        <f t="shared" ca="1" si="32"/>
        <v>2017</v>
      </c>
      <c r="O266" s="8" t="str">
        <f t="shared" si="33"/>
        <v>http://a030-goat.nyc.gov/goat/bl.aspx?boro=1&amp;block_num=1426&amp;lot_num=25</v>
      </c>
      <c r="P266" s="8" t="str">
        <f t="shared" ca="1" si="34"/>
        <v>bbl.retrieve("http://a030-goat.nyc.gov/goat/bl.aspx?boro=1&amp;block_num=1426&amp;lot_num=25", "M-1426-25_Goat-2017.html")</v>
      </c>
    </row>
    <row r="267" spans="1:16" x14ac:dyDescent="0.25">
      <c r="A267" s="8" t="s">
        <v>561</v>
      </c>
      <c r="B267" s="8" t="s">
        <v>8</v>
      </c>
      <c r="C267" s="5" t="str">
        <f t="shared" si="28"/>
        <v>1</v>
      </c>
      <c r="D267" s="8">
        <v>1435</v>
      </c>
      <c r="E267" s="8">
        <v>44</v>
      </c>
      <c r="F267" s="8">
        <v>306</v>
      </c>
      <c r="G267" s="8" t="s">
        <v>562</v>
      </c>
      <c r="H267" s="8" t="s">
        <v>85</v>
      </c>
      <c r="I267" s="8" t="s">
        <v>28</v>
      </c>
      <c r="J267" s="7" t="str">
        <f t="shared" si="29"/>
        <v>http://a030-goat.nyc.gov/goat/bl.aspx?boro=1</v>
      </c>
      <c r="K267" s="8" t="str">
        <f t="shared" si="30"/>
        <v>&amp;block_num=1435</v>
      </c>
      <c r="L267" s="8" t="str">
        <f t="shared" si="31"/>
        <v>&amp;lot_num=44</v>
      </c>
      <c r="M267" s="8" t="s">
        <v>626</v>
      </c>
      <c r="N267" s="8">
        <f t="shared" ca="1" si="32"/>
        <v>2017</v>
      </c>
      <c r="O267" s="8" t="str">
        <f t="shared" si="33"/>
        <v>http://a030-goat.nyc.gov/goat/bl.aspx?boro=1&amp;block_num=1435&amp;lot_num=44</v>
      </c>
      <c r="P267" s="8" t="str">
        <f t="shared" ca="1" si="34"/>
        <v>bbl.retrieve("http://a030-goat.nyc.gov/goat/bl.aspx?boro=1&amp;block_num=1435&amp;lot_num=44", "M-1435-44_Goat-2017.html")</v>
      </c>
    </row>
    <row r="268" spans="1:16" x14ac:dyDescent="0.25">
      <c r="A268" s="8" t="s">
        <v>563</v>
      </c>
      <c r="B268" s="8" t="s">
        <v>8</v>
      </c>
      <c r="C268" s="5" t="str">
        <f t="shared" si="28"/>
        <v>1</v>
      </c>
      <c r="D268" s="8">
        <v>1461</v>
      </c>
      <c r="E268" s="8">
        <v>1208</v>
      </c>
      <c r="F268" s="8">
        <v>400</v>
      </c>
      <c r="G268" s="8" t="s">
        <v>564</v>
      </c>
      <c r="H268" s="8" t="s">
        <v>85</v>
      </c>
      <c r="I268" s="8" t="s">
        <v>28</v>
      </c>
      <c r="J268" s="7" t="str">
        <f t="shared" si="29"/>
        <v>http://a030-goat.nyc.gov/goat/bl.aspx?boro=1</v>
      </c>
      <c r="K268" s="8" t="str">
        <f t="shared" si="30"/>
        <v>&amp;block_num=1461</v>
      </c>
      <c r="L268" s="8" t="str">
        <f t="shared" si="31"/>
        <v>&amp;lot_num=1208</v>
      </c>
      <c r="M268" s="8" t="s">
        <v>626</v>
      </c>
      <c r="N268" s="8">
        <f t="shared" ca="1" si="32"/>
        <v>2017</v>
      </c>
      <c r="O268" s="8" t="str">
        <f t="shared" si="33"/>
        <v>http://a030-goat.nyc.gov/goat/bl.aspx?boro=1&amp;block_num=1461&amp;lot_num=1208</v>
      </c>
      <c r="P268" s="8" t="str">
        <f t="shared" ca="1" si="34"/>
        <v>bbl.retrieve("http://a030-goat.nyc.gov/goat/bl.aspx?boro=1&amp;block_num=1461&amp;lot_num=1208", "M-1461-1208_Goat-2017.html")</v>
      </c>
    </row>
    <row r="269" spans="1:16" x14ac:dyDescent="0.25">
      <c r="A269" s="8" t="s">
        <v>565</v>
      </c>
      <c r="B269" s="8" t="s">
        <v>8</v>
      </c>
      <c r="C269" s="5" t="str">
        <f t="shared" si="28"/>
        <v>1</v>
      </c>
      <c r="D269" s="8">
        <v>1495</v>
      </c>
      <c r="E269" s="8">
        <v>23</v>
      </c>
      <c r="F269" s="8">
        <v>37</v>
      </c>
      <c r="G269" s="8" t="s">
        <v>566</v>
      </c>
      <c r="H269" s="8" t="s">
        <v>82</v>
      </c>
      <c r="I269" s="8" t="s">
        <v>28</v>
      </c>
      <c r="J269" s="7" t="str">
        <f t="shared" si="29"/>
        <v>http://a030-goat.nyc.gov/goat/bl.aspx?boro=1</v>
      </c>
      <c r="K269" s="8" t="str">
        <f t="shared" si="30"/>
        <v>&amp;block_num=1495</v>
      </c>
      <c r="L269" s="8" t="str">
        <f t="shared" si="31"/>
        <v>&amp;lot_num=23</v>
      </c>
      <c r="M269" s="8" t="s">
        <v>626</v>
      </c>
      <c r="N269" s="8">
        <f t="shared" ca="1" si="32"/>
        <v>2017</v>
      </c>
      <c r="O269" s="8" t="str">
        <f t="shared" si="33"/>
        <v>http://a030-goat.nyc.gov/goat/bl.aspx?boro=1&amp;block_num=1495&amp;lot_num=23</v>
      </c>
      <c r="P269" s="8" t="str">
        <f t="shared" ca="1" si="34"/>
        <v>bbl.retrieve("http://a030-goat.nyc.gov/goat/bl.aspx?boro=1&amp;block_num=1495&amp;lot_num=23", "M-1495-23_Goat-2017.html")</v>
      </c>
    </row>
    <row r="270" spans="1:16" x14ac:dyDescent="0.25">
      <c r="A270" s="8" t="s">
        <v>567</v>
      </c>
      <c r="B270" s="8" t="s">
        <v>8</v>
      </c>
      <c r="C270" s="5" t="str">
        <f t="shared" si="28"/>
        <v>1</v>
      </c>
      <c r="D270" s="8">
        <v>1515</v>
      </c>
      <c r="E270" s="8">
        <v>1102</v>
      </c>
      <c r="F270" s="8">
        <v>120</v>
      </c>
      <c r="G270" s="8" t="s">
        <v>568</v>
      </c>
      <c r="H270" s="8" t="s">
        <v>569</v>
      </c>
      <c r="I270" s="8" t="s">
        <v>28</v>
      </c>
      <c r="J270" s="7" t="str">
        <f t="shared" si="29"/>
        <v>http://a030-goat.nyc.gov/goat/bl.aspx?boro=1</v>
      </c>
      <c r="K270" s="8" t="str">
        <f t="shared" si="30"/>
        <v>&amp;block_num=1515</v>
      </c>
      <c r="L270" s="8" t="str">
        <f t="shared" si="31"/>
        <v>&amp;lot_num=1102</v>
      </c>
      <c r="M270" s="8" t="s">
        <v>626</v>
      </c>
      <c r="N270" s="8">
        <f t="shared" ca="1" si="32"/>
        <v>2017</v>
      </c>
      <c r="O270" s="8" t="str">
        <f t="shared" si="33"/>
        <v>http://a030-goat.nyc.gov/goat/bl.aspx?boro=1&amp;block_num=1515&amp;lot_num=1102</v>
      </c>
      <c r="P270" s="8" t="str">
        <f t="shared" ca="1" si="34"/>
        <v>bbl.retrieve("http://a030-goat.nyc.gov/goat/bl.aspx?boro=1&amp;block_num=1515&amp;lot_num=1102", "M-1515-1102_Goat-2017.html")</v>
      </c>
    </row>
    <row r="271" spans="1:16" x14ac:dyDescent="0.25">
      <c r="A271" s="8" t="s">
        <v>570</v>
      </c>
      <c r="B271" s="8" t="s">
        <v>8</v>
      </c>
      <c r="C271" s="5" t="str">
        <f t="shared" si="28"/>
        <v>1</v>
      </c>
      <c r="D271" s="8">
        <v>1590</v>
      </c>
      <c r="E271" s="8">
        <v>7</v>
      </c>
      <c r="F271" s="8" t="s">
        <v>571</v>
      </c>
      <c r="G271" s="8" t="s">
        <v>572</v>
      </c>
      <c r="H271" s="8" t="s">
        <v>573</v>
      </c>
      <c r="I271" s="8" t="s">
        <v>28</v>
      </c>
      <c r="J271" s="7" t="str">
        <f t="shared" si="29"/>
        <v>http://a030-goat.nyc.gov/goat/bl.aspx?boro=1</v>
      </c>
      <c r="K271" s="8" t="str">
        <f t="shared" si="30"/>
        <v>&amp;block_num=1590</v>
      </c>
      <c r="L271" s="8" t="str">
        <f t="shared" si="31"/>
        <v>&amp;lot_num=7</v>
      </c>
      <c r="M271" s="8" t="s">
        <v>626</v>
      </c>
      <c r="N271" s="8">
        <f t="shared" ca="1" si="32"/>
        <v>2017</v>
      </c>
      <c r="O271" s="8" t="str">
        <f t="shared" si="33"/>
        <v>http://a030-goat.nyc.gov/goat/bl.aspx?boro=1&amp;block_num=1590&amp;lot_num=7</v>
      </c>
      <c r="P271" s="8" t="str">
        <f t="shared" ca="1" si="34"/>
        <v>bbl.retrieve("http://a030-goat.nyc.gov/goat/bl.aspx?boro=1&amp;block_num=1590&amp;lot_num=7", "M-1590-7_Goat-2017.html")</v>
      </c>
    </row>
    <row r="272" spans="1:16" x14ac:dyDescent="0.25">
      <c r="A272" s="8" t="s">
        <v>574</v>
      </c>
      <c r="B272" s="8" t="s">
        <v>8</v>
      </c>
      <c r="C272" s="5" t="str">
        <f t="shared" si="28"/>
        <v>1</v>
      </c>
      <c r="D272" s="8">
        <v>1590</v>
      </c>
      <c r="E272" s="8">
        <v>36</v>
      </c>
      <c r="F272" s="8">
        <v>85</v>
      </c>
      <c r="G272" s="8" t="s">
        <v>575</v>
      </c>
      <c r="H272" s="8" t="s">
        <v>576</v>
      </c>
      <c r="I272" s="8" t="s">
        <v>28</v>
      </c>
      <c r="J272" s="7" t="str">
        <f t="shared" si="29"/>
        <v>http://a030-goat.nyc.gov/goat/bl.aspx?boro=1</v>
      </c>
      <c r="K272" s="8" t="str">
        <f t="shared" si="30"/>
        <v>&amp;block_num=1590</v>
      </c>
      <c r="L272" s="8" t="str">
        <f t="shared" si="31"/>
        <v>&amp;lot_num=36</v>
      </c>
      <c r="M272" s="8" t="s">
        <v>626</v>
      </c>
      <c r="N272" s="8">
        <f t="shared" ca="1" si="32"/>
        <v>2017</v>
      </c>
      <c r="O272" s="8" t="str">
        <f t="shared" si="33"/>
        <v>http://a030-goat.nyc.gov/goat/bl.aspx?boro=1&amp;block_num=1590&amp;lot_num=36</v>
      </c>
      <c r="P272" s="8" t="str">
        <f t="shared" ca="1" si="34"/>
        <v>bbl.retrieve("http://a030-goat.nyc.gov/goat/bl.aspx?boro=1&amp;block_num=1590&amp;lot_num=36", "M-1590-36_Goat-2017.html")</v>
      </c>
    </row>
    <row r="273" spans="1:16" x14ac:dyDescent="0.25">
      <c r="A273" s="8" t="s">
        <v>577</v>
      </c>
      <c r="B273" s="8" t="s">
        <v>8</v>
      </c>
      <c r="C273" s="5" t="str">
        <f t="shared" si="28"/>
        <v>1</v>
      </c>
      <c r="D273" s="8">
        <v>2153</v>
      </c>
      <c r="E273" s="8">
        <v>63</v>
      </c>
      <c r="F273" s="8" t="s">
        <v>578</v>
      </c>
      <c r="G273" s="8" t="s">
        <v>579</v>
      </c>
      <c r="H273" s="8" t="s">
        <v>580</v>
      </c>
      <c r="I273" s="8" t="s">
        <v>28</v>
      </c>
      <c r="J273" s="7" t="str">
        <f t="shared" si="29"/>
        <v>http://a030-goat.nyc.gov/goat/bl.aspx?boro=1</v>
      </c>
      <c r="K273" s="8" t="str">
        <f t="shared" si="30"/>
        <v>&amp;block_num=2153</v>
      </c>
      <c r="L273" s="8" t="str">
        <f t="shared" si="31"/>
        <v>&amp;lot_num=63</v>
      </c>
      <c r="M273" s="8" t="s">
        <v>626</v>
      </c>
      <c r="N273" s="8">
        <f t="shared" ca="1" si="32"/>
        <v>2017</v>
      </c>
      <c r="O273" s="8" t="str">
        <f t="shared" si="33"/>
        <v>http://a030-goat.nyc.gov/goat/bl.aspx?boro=1&amp;block_num=2153&amp;lot_num=63</v>
      </c>
      <c r="P273" s="8" t="str">
        <f t="shared" ca="1" si="34"/>
        <v>bbl.retrieve("http://a030-goat.nyc.gov/goat/bl.aspx?boro=1&amp;block_num=2153&amp;lot_num=63", "M-2153-63_Goat-2017.html")</v>
      </c>
    </row>
    <row r="274" spans="1:16" x14ac:dyDescent="0.25">
      <c r="A274" s="8" t="s">
        <v>581</v>
      </c>
      <c r="B274" s="8" t="s">
        <v>8</v>
      </c>
      <c r="C274" s="5" t="str">
        <f t="shared" si="28"/>
        <v>1</v>
      </c>
      <c r="D274" s="8">
        <v>2162</v>
      </c>
      <c r="E274" s="8">
        <v>55</v>
      </c>
      <c r="F274" s="8" t="s">
        <v>582</v>
      </c>
      <c r="G274" s="8" t="s">
        <v>579</v>
      </c>
      <c r="H274" s="8" t="s">
        <v>580</v>
      </c>
      <c r="I274" s="8" t="s">
        <v>28</v>
      </c>
      <c r="J274" s="7" t="str">
        <f t="shared" si="29"/>
        <v>http://a030-goat.nyc.gov/goat/bl.aspx?boro=1</v>
      </c>
      <c r="K274" s="8" t="str">
        <f t="shared" si="30"/>
        <v>&amp;block_num=2162</v>
      </c>
      <c r="L274" s="8" t="str">
        <f t="shared" si="31"/>
        <v>&amp;lot_num=55</v>
      </c>
      <c r="M274" s="8" t="s">
        <v>626</v>
      </c>
      <c r="N274" s="8">
        <f t="shared" ca="1" si="32"/>
        <v>2017</v>
      </c>
      <c r="O274" s="8" t="str">
        <f t="shared" si="33"/>
        <v>http://a030-goat.nyc.gov/goat/bl.aspx?boro=1&amp;block_num=2162&amp;lot_num=55</v>
      </c>
      <c r="P274" s="8" t="str">
        <f t="shared" ca="1" si="34"/>
        <v>bbl.retrieve("http://a030-goat.nyc.gov/goat/bl.aspx?boro=1&amp;block_num=2162&amp;lot_num=55", "M-2162-55_Goat-2017.html")</v>
      </c>
    </row>
    <row r="275" spans="1:16" x14ac:dyDescent="0.25">
      <c r="A275" s="8" t="s">
        <v>583</v>
      </c>
      <c r="B275" s="8" t="s">
        <v>8</v>
      </c>
      <c r="C275" s="5" t="str">
        <f t="shared" si="28"/>
        <v>1</v>
      </c>
      <c r="D275" s="8">
        <v>2203</v>
      </c>
      <c r="E275" s="8">
        <v>9</v>
      </c>
      <c r="F275" s="8">
        <v>430</v>
      </c>
      <c r="G275" s="8" t="s">
        <v>584</v>
      </c>
      <c r="H275" s="8" t="s">
        <v>82</v>
      </c>
      <c r="I275" s="8" t="s">
        <v>28</v>
      </c>
      <c r="J275" s="7" t="str">
        <f t="shared" si="29"/>
        <v>http://a030-goat.nyc.gov/goat/bl.aspx?boro=1</v>
      </c>
      <c r="K275" s="8" t="str">
        <f t="shared" si="30"/>
        <v>&amp;block_num=2203</v>
      </c>
      <c r="L275" s="8" t="str">
        <f t="shared" si="31"/>
        <v>&amp;lot_num=9</v>
      </c>
      <c r="M275" s="8" t="s">
        <v>626</v>
      </c>
      <c r="N275" s="8">
        <f t="shared" ca="1" si="32"/>
        <v>2017</v>
      </c>
      <c r="O275" s="8" t="str">
        <f t="shared" si="33"/>
        <v>http://a030-goat.nyc.gov/goat/bl.aspx?boro=1&amp;block_num=2203&amp;lot_num=9</v>
      </c>
      <c r="P275" s="8" t="str">
        <f t="shared" ca="1" si="34"/>
        <v>bbl.retrieve("http://a030-goat.nyc.gov/goat/bl.aspx?boro=1&amp;block_num=2203&amp;lot_num=9", "M-2203-9_Goat-2017.html")</v>
      </c>
    </row>
    <row r="276" spans="1:16" x14ac:dyDescent="0.25">
      <c r="A276" s="8" t="s">
        <v>585</v>
      </c>
      <c r="B276" s="8" t="s">
        <v>8</v>
      </c>
      <c r="C276" s="5" t="str">
        <f t="shared" si="28"/>
        <v>1</v>
      </c>
      <c r="D276" s="8">
        <v>2203</v>
      </c>
      <c r="E276" s="8">
        <v>21</v>
      </c>
      <c r="F276" s="8">
        <v>408</v>
      </c>
      <c r="G276" s="8" t="s">
        <v>584</v>
      </c>
      <c r="H276" s="8" t="s">
        <v>82</v>
      </c>
      <c r="I276" s="8" t="s">
        <v>28</v>
      </c>
      <c r="J276" s="7" t="str">
        <f t="shared" si="29"/>
        <v>http://a030-goat.nyc.gov/goat/bl.aspx?boro=1</v>
      </c>
      <c r="K276" s="8" t="str">
        <f t="shared" si="30"/>
        <v>&amp;block_num=2203</v>
      </c>
      <c r="L276" s="8" t="str">
        <f t="shared" si="31"/>
        <v>&amp;lot_num=21</v>
      </c>
      <c r="M276" s="8" t="s">
        <v>626</v>
      </c>
      <c r="N276" s="8">
        <f t="shared" ca="1" si="32"/>
        <v>2017</v>
      </c>
      <c r="O276" s="8" t="str">
        <f t="shared" si="33"/>
        <v>http://a030-goat.nyc.gov/goat/bl.aspx?boro=1&amp;block_num=2203&amp;lot_num=21</v>
      </c>
      <c r="P276" s="8" t="str">
        <f t="shared" ca="1" si="34"/>
        <v>bbl.retrieve("http://a030-goat.nyc.gov/goat/bl.aspx?boro=1&amp;block_num=2203&amp;lot_num=21", "M-2203-21_Goat-2017.html")</v>
      </c>
    </row>
    <row r="277" spans="1:16" x14ac:dyDescent="0.25">
      <c r="A277" s="8" t="s">
        <v>586</v>
      </c>
      <c r="B277" s="8" t="s">
        <v>587</v>
      </c>
      <c r="C277" s="5" t="str">
        <f t="shared" si="28"/>
        <v>4</v>
      </c>
      <c r="D277" s="8">
        <v>214</v>
      </c>
      <c r="E277" s="8">
        <v>40</v>
      </c>
      <c r="F277" s="8" t="s">
        <v>588</v>
      </c>
      <c r="G277" s="8" t="s">
        <v>589</v>
      </c>
      <c r="H277" s="8" t="s">
        <v>48</v>
      </c>
      <c r="I277" s="8" t="s">
        <v>28</v>
      </c>
      <c r="J277" s="7" t="str">
        <f t="shared" si="29"/>
        <v>http://a030-goat.nyc.gov/goat/bl.aspx?boro=4</v>
      </c>
      <c r="K277" s="8" t="str">
        <f t="shared" si="30"/>
        <v>&amp;block_num=214</v>
      </c>
      <c r="L277" s="8" t="str">
        <f t="shared" si="31"/>
        <v>&amp;lot_num=40</v>
      </c>
      <c r="M277" s="8" t="s">
        <v>626</v>
      </c>
      <c r="N277" s="8">
        <f t="shared" ca="1" si="32"/>
        <v>2017</v>
      </c>
      <c r="O277" s="8" t="str">
        <f t="shared" si="33"/>
        <v>http://a030-goat.nyc.gov/goat/bl.aspx?boro=4&amp;block_num=214&amp;lot_num=40</v>
      </c>
      <c r="P277" s="8" t="str">
        <f t="shared" ca="1" si="34"/>
        <v>bbl.retrieve("http://a030-goat.nyc.gov/goat/bl.aspx?boro=4&amp;block_num=214&amp;lot_num=40", "Q-214-40_Goat-2017.html")</v>
      </c>
    </row>
    <row r="278" spans="1:16" x14ac:dyDescent="0.25">
      <c r="A278" s="8" t="s">
        <v>590</v>
      </c>
      <c r="B278" s="8" t="s">
        <v>587</v>
      </c>
      <c r="C278" s="5" t="str">
        <f t="shared" si="28"/>
        <v>4</v>
      </c>
      <c r="D278" s="8">
        <v>250</v>
      </c>
      <c r="E278" s="8">
        <v>1</v>
      </c>
      <c r="F278" s="8">
        <v>4725</v>
      </c>
      <c r="G278" s="8" t="s">
        <v>591</v>
      </c>
      <c r="H278" s="8" t="s">
        <v>592</v>
      </c>
      <c r="I278" s="8" t="s">
        <v>28</v>
      </c>
      <c r="J278" s="7" t="str">
        <f t="shared" si="29"/>
        <v>http://a030-goat.nyc.gov/goat/bl.aspx?boro=4</v>
      </c>
      <c r="K278" s="8" t="str">
        <f t="shared" si="30"/>
        <v>&amp;block_num=250</v>
      </c>
      <c r="L278" s="8" t="str">
        <f t="shared" si="31"/>
        <v>&amp;lot_num=1</v>
      </c>
      <c r="M278" s="8" t="s">
        <v>626</v>
      </c>
      <c r="N278" s="8">
        <f t="shared" ca="1" si="32"/>
        <v>2017</v>
      </c>
      <c r="O278" s="8" t="str">
        <f t="shared" si="33"/>
        <v>http://a030-goat.nyc.gov/goat/bl.aspx?boro=4&amp;block_num=250&amp;lot_num=1</v>
      </c>
      <c r="P278" s="8" t="str">
        <f t="shared" ca="1" si="34"/>
        <v>bbl.retrieve("http://a030-goat.nyc.gov/goat/bl.aspx?boro=4&amp;block_num=250&amp;lot_num=1", "Q-250-1_Goat-2017.html")</v>
      </c>
    </row>
    <row r="279" spans="1:16" x14ac:dyDescent="0.25">
      <c r="A279" s="8" t="s">
        <v>593</v>
      </c>
      <c r="B279" s="8" t="s">
        <v>587</v>
      </c>
      <c r="C279" s="5" t="str">
        <f t="shared" si="28"/>
        <v>4</v>
      </c>
      <c r="D279" s="8">
        <v>416</v>
      </c>
      <c r="E279" s="8">
        <v>10</v>
      </c>
      <c r="F279" s="8" t="s">
        <v>594</v>
      </c>
      <c r="G279" s="8" t="s">
        <v>595</v>
      </c>
      <c r="H279" s="8" t="s">
        <v>596</v>
      </c>
      <c r="I279" s="8" t="s">
        <v>28</v>
      </c>
      <c r="J279" s="7" t="str">
        <f t="shared" si="29"/>
        <v>http://a030-goat.nyc.gov/goat/bl.aspx?boro=4</v>
      </c>
      <c r="K279" s="8" t="str">
        <f t="shared" si="30"/>
        <v>&amp;block_num=416</v>
      </c>
      <c r="L279" s="8" t="str">
        <f t="shared" si="31"/>
        <v>&amp;lot_num=10</v>
      </c>
      <c r="M279" s="8" t="s">
        <v>626</v>
      </c>
      <c r="N279" s="8">
        <f t="shared" ca="1" si="32"/>
        <v>2017</v>
      </c>
      <c r="O279" s="8" t="str">
        <f t="shared" si="33"/>
        <v>http://a030-goat.nyc.gov/goat/bl.aspx?boro=4&amp;block_num=416&amp;lot_num=10</v>
      </c>
      <c r="P279" s="8" t="str">
        <f t="shared" ca="1" si="34"/>
        <v>bbl.retrieve("http://a030-goat.nyc.gov/goat/bl.aspx?boro=4&amp;block_num=416&amp;lot_num=10", "Q-416-10_Goat-2017.html")</v>
      </c>
    </row>
    <row r="280" spans="1:16" x14ac:dyDescent="0.25">
      <c r="A280" s="8" t="s">
        <v>597</v>
      </c>
      <c r="B280" s="8" t="s">
        <v>587</v>
      </c>
      <c r="C280" s="5" t="str">
        <f t="shared" si="28"/>
        <v>4</v>
      </c>
      <c r="D280" s="8">
        <v>416</v>
      </c>
      <c r="E280" s="8">
        <v>21</v>
      </c>
      <c r="F280" s="8" t="s">
        <v>598</v>
      </c>
      <c r="G280" s="8" t="s">
        <v>599</v>
      </c>
      <c r="H280" s="8" t="s">
        <v>596</v>
      </c>
      <c r="I280" s="8" t="s">
        <v>28</v>
      </c>
      <c r="J280" s="7" t="str">
        <f t="shared" si="29"/>
        <v>http://a030-goat.nyc.gov/goat/bl.aspx?boro=4</v>
      </c>
      <c r="K280" s="8" t="str">
        <f t="shared" si="30"/>
        <v>&amp;block_num=416</v>
      </c>
      <c r="L280" s="8" t="str">
        <f t="shared" si="31"/>
        <v>&amp;lot_num=21</v>
      </c>
      <c r="M280" s="8" t="s">
        <v>626</v>
      </c>
      <c r="N280" s="8">
        <f t="shared" ca="1" si="32"/>
        <v>2017</v>
      </c>
      <c r="O280" s="8" t="str">
        <f t="shared" si="33"/>
        <v>http://a030-goat.nyc.gov/goat/bl.aspx?boro=4&amp;block_num=416&amp;lot_num=21</v>
      </c>
      <c r="P280" s="8" t="str">
        <f t="shared" ca="1" si="34"/>
        <v>bbl.retrieve("http://a030-goat.nyc.gov/goat/bl.aspx?boro=4&amp;block_num=416&amp;lot_num=21", "Q-416-21_Goat-2017.html")</v>
      </c>
    </row>
    <row r="281" spans="1:16" x14ac:dyDescent="0.25">
      <c r="A281" s="8" t="s">
        <v>600</v>
      </c>
      <c r="B281" s="8" t="s">
        <v>587</v>
      </c>
      <c r="C281" s="5" t="str">
        <f t="shared" si="28"/>
        <v>4</v>
      </c>
      <c r="D281" s="8">
        <v>9677</v>
      </c>
      <c r="E281" s="8">
        <v>16</v>
      </c>
      <c r="F281" s="8" t="s">
        <v>601</v>
      </c>
      <c r="G281" s="8" t="s">
        <v>602</v>
      </c>
      <c r="H281" s="8" t="s">
        <v>603</v>
      </c>
      <c r="I281" s="8" t="s">
        <v>28</v>
      </c>
      <c r="J281" s="7" t="str">
        <f t="shared" si="29"/>
        <v>http://a030-goat.nyc.gov/goat/bl.aspx?boro=4</v>
      </c>
      <c r="K281" s="8" t="str">
        <f t="shared" si="30"/>
        <v>&amp;block_num=9677</v>
      </c>
      <c r="L281" s="8" t="str">
        <f t="shared" si="31"/>
        <v>&amp;lot_num=16</v>
      </c>
      <c r="M281" s="8" t="s">
        <v>626</v>
      </c>
      <c r="N281" s="8">
        <f t="shared" ca="1" si="32"/>
        <v>2017</v>
      </c>
      <c r="O281" s="8" t="str">
        <f t="shared" si="33"/>
        <v>http://a030-goat.nyc.gov/goat/bl.aspx?boro=4&amp;block_num=9677&amp;lot_num=16</v>
      </c>
      <c r="P281" s="8" t="str">
        <f t="shared" ca="1" si="34"/>
        <v>bbl.retrieve("http://a030-goat.nyc.gov/goat/bl.aspx?boro=4&amp;block_num=9677&amp;lot_num=16", "Q-9677-16_Goat-2017.html")</v>
      </c>
    </row>
    <row r="282" spans="1:16" x14ac:dyDescent="0.25">
      <c r="A282" s="8" t="s">
        <v>604</v>
      </c>
      <c r="B282" s="8" t="s">
        <v>605</v>
      </c>
      <c r="C282" s="5" t="str">
        <f t="shared" si="28"/>
        <v>2</v>
      </c>
      <c r="D282" s="8">
        <v>4712</v>
      </c>
      <c r="E282" s="8">
        <v>1</v>
      </c>
      <c r="F282" s="8" t="s">
        <v>606</v>
      </c>
      <c r="G282" s="8" t="s">
        <v>607</v>
      </c>
      <c r="H282" s="8" t="s">
        <v>82</v>
      </c>
      <c r="I282" s="8" t="s">
        <v>28</v>
      </c>
      <c r="J282" s="7" t="str">
        <f t="shared" si="29"/>
        <v>http://a030-goat.nyc.gov/goat/bl.aspx?boro=2</v>
      </c>
      <c r="K282" s="8" t="str">
        <f t="shared" si="30"/>
        <v>&amp;block_num=4712</v>
      </c>
      <c r="L282" s="8" t="str">
        <f t="shared" si="31"/>
        <v>&amp;lot_num=1</v>
      </c>
      <c r="M282" s="8" t="s">
        <v>626</v>
      </c>
      <c r="N282" s="8">
        <f t="shared" ca="1" si="32"/>
        <v>2017</v>
      </c>
      <c r="O282" s="8" t="str">
        <f t="shared" si="33"/>
        <v>http://a030-goat.nyc.gov/goat/bl.aspx?boro=2&amp;block_num=4712&amp;lot_num=1</v>
      </c>
      <c r="P282" s="8" t="str">
        <f t="shared" ca="1" si="34"/>
        <v>bbl.retrieve("http://a030-goat.nyc.gov/goat/bl.aspx?boro=2&amp;block_num=4712&amp;lot_num=1", "X-4712-1_Goat-2017.html")</v>
      </c>
    </row>
    <row r="283" spans="1:16" x14ac:dyDescent="0.25">
      <c r="A283" s="8" t="s">
        <v>608</v>
      </c>
      <c r="B283" s="8" t="s">
        <v>605</v>
      </c>
      <c r="C283" s="5" t="str">
        <f t="shared" si="28"/>
        <v>2</v>
      </c>
      <c r="D283" s="8">
        <v>4713</v>
      </c>
      <c r="E283" s="8">
        <v>1</v>
      </c>
      <c r="F283" s="8" t="s">
        <v>609</v>
      </c>
      <c r="G283" s="8" t="s">
        <v>610</v>
      </c>
      <c r="H283" s="8" t="s">
        <v>82</v>
      </c>
      <c r="I283" s="8" t="s">
        <v>28</v>
      </c>
      <c r="J283" s="7" t="str">
        <f t="shared" si="29"/>
        <v>http://a030-goat.nyc.gov/goat/bl.aspx?boro=2</v>
      </c>
      <c r="K283" s="8" t="str">
        <f t="shared" si="30"/>
        <v>&amp;block_num=4713</v>
      </c>
      <c r="L283" s="8" t="str">
        <f t="shared" si="31"/>
        <v>&amp;lot_num=1</v>
      </c>
      <c r="M283" s="8" t="s">
        <v>626</v>
      </c>
      <c r="N283" s="8">
        <f t="shared" ca="1" si="32"/>
        <v>2017</v>
      </c>
      <c r="O283" s="8" t="str">
        <f t="shared" si="33"/>
        <v>http://a030-goat.nyc.gov/goat/bl.aspx?boro=2&amp;block_num=4713&amp;lot_num=1</v>
      </c>
      <c r="P283" s="8" t="str">
        <f t="shared" ca="1" si="34"/>
        <v>bbl.retrieve("http://a030-goat.nyc.gov/goat/bl.aspx?boro=2&amp;block_num=4713&amp;lot_num=1", "X-4713-1_Goat-2017.html")</v>
      </c>
    </row>
    <row r="284" spans="1:16" x14ac:dyDescent="0.25">
      <c r="A284" s="8" t="s">
        <v>611</v>
      </c>
      <c r="B284" s="8" t="s">
        <v>605</v>
      </c>
      <c r="C284" s="5" t="str">
        <f t="shared" si="28"/>
        <v>2</v>
      </c>
      <c r="D284" s="8">
        <v>4720</v>
      </c>
      <c r="E284" s="8">
        <v>1</v>
      </c>
      <c r="F284" s="8">
        <v>1400</v>
      </c>
      <c r="G284" s="8" t="s">
        <v>612</v>
      </c>
      <c r="H284" s="8" t="s">
        <v>82</v>
      </c>
      <c r="I284" s="8" t="s">
        <v>28</v>
      </c>
      <c r="J284" s="7" t="str">
        <f t="shared" si="29"/>
        <v>http://a030-goat.nyc.gov/goat/bl.aspx?boro=2</v>
      </c>
      <c r="K284" s="8" t="str">
        <f t="shared" si="30"/>
        <v>&amp;block_num=4720</v>
      </c>
      <c r="L284" s="8" t="str">
        <f t="shared" si="31"/>
        <v>&amp;lot_num=1</v>
      </c>
      <c r="M284" s="8" t="s">
        <v>626</v>
      </c>
      <c r="N284" s="8">
        <f t="shared" ca="1" si="32"/>
        <v>2017</v>
      </c>
      <c r="O284" s="8" t="str">
        <f t="shared" si="33"/>
        <v>http://a030-goat.nyc.gov/goat/bl.aspx?boro=2&amp;block_num=4720&amp;lot_num=1</v>
      </c>
      <c r="P284" s="8" t="str">
        <f t="shared" ca="1" si="34"/>
        <v>bbl.retrieve("http://a030-goat.nyc.gov/goat/bl.aspx?boro=2&amp;block_num=4720&amp;lot_num=1", "X-4720-1_Goat-2017.html")</v>
      </c>
    </row>
    <row r="285" spans="1:16" x14ac:dyDescent="0.25">
      <c r="A285" s="8" t="s">
        <v>613</v>
      </c>
      <c r="B285" s="8" t="s">
        <v>605</v>
      </c>
      <c r="C285" s="5" t="str">
        <f t="shared" si="28"/>
        <v>2</v>
      </c>
      <c r="D285" s="8">
        <v>4721</v>
      </c>
      <c r="E285" s="8">
        <v>1</v>
      </c>
      <c r="F285" s="8"/>
      <c r="G285" s="8" t="s">
        <v>612</v>
      </c>
      <c r="H285" s="8" t="s">
        <v>82</v>
      </c>
      <c r="I285" s="8" t="s">
        <v>28</v>
      </c>
      <c r="J285" s="7" t="str">
        <f t="shared" si="29"/>
        <v>http://a030-goat.nyc.gov/goat/bl.aspx?boro=2</v>
      </c>
      <c r="K285" s="8" t="str">
        <f t="shared" si="30"/>
        <v>&amp;block_num=4721</v>
      </c>
      <c r="L285" s="8" t="str">
        <f t="shared" si="31"/>
        <v>&amp;lot_num=1</v>
      </c>
      <c r="M285" s="8" t="s">
        <v>626</v>
      </c>
      <c r="N285" s="8">
        <f t="shared" ca="1" si="32"/>
        <v>2017</v>
      </c>
      <c r="O285" s="8" t="str">
        <f t="shared" si="33"/>
        <v>http://a030-goat.nyc.gov/goat/bl.aspx?boro=2&amp;block_num=4721&amp;lot_num=1</v>
      </c>
      <c r="P285" s="8" t="str">
        <f t="shared" ca="1" si="34"/>
        <v>bbl.retrieve("http://a030-goat.nyc.gov/goat/bl.aspx?boro=2&amp;block_num=4721&amp;lot_num=1", "X-4721-1_Goat-2017.html")</v>
      </c>
    </row>
    <row r="286" spans="1:16" x14ac:dyDescent="0.25">
      <c r="A286" s="8" t="s">
        <v>614</v>
      </c>
      <c r="B286" s="8" t="s">
        <v>605</v>
      </c>
      <c r="C286" s="5" t="str">
        <f t="shared" si="28"/>
        <v>2</v>
      </c>
      <c r="D286" s="8">
        <v>4721</v>
      </c>
      <c r="E286" s="8">
        <v>17</v>
      </c>
      <c r="F286" s="8">
        <v>3485</v>
      </c>
      <c r="G286" s="8" t="s">
        <v>615</v>
      </c>
      <c r="H286" s="8" t="s">
        <v>82</v>
      </c>
      <c r="I286" s="8" t="s">
        <v>28</v>
      </c>
      <c r="J286" s="7" t="str">
        <f t="shared" si="29"/>
        <v>http://a030-goat.nyc.gov/goat/bl.aspx?boro=2</v>
      </c>
      <c r="K286" s="8" t="str">
        <f t="shared" si="30"/>
        <v>&amp;block_num=4721</v>
      </c>
      <c r="L286" s="8" t="str">
        <f t="shared" si="31"/>
        <v>&amp;lot_num=17</v>
      </c>
      <c r="M286" s="8" t="s">
        <v>626</v>
      </c>
      <c r="N286" s="8">
        <f t="shared" ca="1" si="32"/>
        <v>2017</v>
      </c>
      <c r="O286" s="8" t="str">
        <f t="shared" si="33"/>
        <v>http://a030-goat.nyc.gov/goat/bl.aspx?boro=2&amp;block_num=4721&amp;lot_num=17</v>
      </c>
      <c r="P286" s="8" t="str">
        <f t="shared" ca="1" si="34"/>
        <v>bbl.retrieve("http://a030-goat.nyc.gov/goat/bl.aspx?boro=2&amp;block_num=4721&amp;lot_num=17", "X-4721-17_Goat-2017.html")</v>
      </c>
    </row>
    <row r="287" spans="1:16" x14ac:dyDescent="0.25">
      <c r="A287" s="8" t="s">
        <v>616</v>
      </c>
      <c r="B287" s="8" t="s">
        <v>605</v>
      </c>
      <c r="C287" s="5" t="str">
        <f t="shared" si="28"/>
        <v>2</v>
      </c>
      <c r="D287" s="8">
        <v>4722</v>
      </c>
      <c r="E287" s="8">
        <v>12</v>
      </c>
      <c r="F287" s="8" t="s">
        <v>617</v>
      </c>
      <c r="G287" s="8" t="s">
        <v>618</v>
      </c>
      <c r="H287" s="8" t="s">
        <v>82</v>
      </c>
      <c r="I287" s="8" t="s">
        <v>28</v>
      </c>
      <c r="J287" s="7" t="str">
        <f t="shared" si="29"/>
        <v>http://a030-goat.nyc.gov/goat/bl.aspx?boro=2</v>
      </c>
      <c r="K287" s="8" t="str">
        <f t="shared" si="30"/>
        <v>&amp;block_num=4722</v>
      </c>
      <c r="L287" s="8" t="str">
        <f t="shared" si="31"/>
        <v>&amp;lot_num=12</v>
      </c>
      <c r="M287" s="8" t="s">
        <v>626</v>
      </c>
      <c r="N287" s="8">
        <f t="shared" ca="1" si="32"/>
        <v>2017</v>
      </c>
      <c r="O287" s="8" t="str">
        <f t="shared" si="33"/>
        <v>http://a030-goat.nyc.gov/goat/bl.aspx?boro=2&amp;block_num=4722&amp;lot_num=12</v>
      </c>
      <c r="P287" s="8" t="str">
        <f t="shared" ca="1" si="34"/>
        <v>bbl.retrieve("http://a030-goat.nyc.gov/goat/bl.aspx?boro=2&amp;block_num=4722&amp;lot_num=12", "X-4722-12_Goat-2017.html")</v>
      </c>
    </row>
    <row r="288" spans="1:16" x14ac:dyDescent="0.25">
      <c r="A288" s="8" t="s">
        <v>619</v>
      </c>
      <c r="B288" s="8" t="s">
        <v>605</v>
      </c>
      <c r="C288" s="5" t="str">
        <f t="shared" si="28"/>
        <v>2</v>
      </c>
      <c r="D288" s="8">
        <v>5861</v>
      </c>
      <c r="E288" s="8">
        <v>221</v>
      </c>
      <c r="F288" s="8">
        <v>5797</v>
      </c>
      <c r="G288" s="8" t="s">
        <v>620</v>
      </c>
      <c r="H288" s="8" t="s">
        <v>621</v>
      </c>
      <c r="I288" s="8" t="s">
        <v>28</v>
      </c>
      <c r="J288" s="7" t="str">
        <f t="shared" si="29"/>
        <v>http://a030-goat.nyc.gov/goat/bl.aspx?boro=2</v>
      </c>
      <c r="K288" s="8" t="str">
        <f t="shared" si="30"/>
        <v>&amp;block_num=5861</v>
      </c>
      <c r="L288" s="8" t="str">
        <f t="shared" si="31"/>
        <v>&amp;lot_num=221</v>
      </c>
      <c r="M288" s="8" t="s">
        <v>626</v>
      </c>
      <c r="N288" s="8">
        <f t="shared" ca="1" si="32"/>
        <v>2017</v>
      </c>
      <c r="O288" s="8" t="str">
        <f t="shared" si="33"/>
        <v>http://a030-goat.nyc.gov/goat/bl.aspx?boro=2&amp;block_num=5861&amp;lot_num=221</v>
      </c>
      <c r="P288" s="8" t="str">
        <f t="shared" ca="1" si="34"/>
        <v>bbl.retrieve("http://a030-goat.nyc.gov/goat/bl.aspx?boro=2&amp;block_num=5861&amp;lot_num=221", "X-5861-221_Goat-2017.html")</v>
      </c>
    </row>
    <row r="289" spans="1:16" x14ac:dyDescent="0.25">
      <c r="A289" s="8" t="s">
        <v>622</v>
      </c>
      <c r="B289" s="8" t="s">
        <v>605</v>
      </c>
      <c r="C289" s="5" t="str">
        <f t="shared" si="28"/>
        <v>2</v>
      </c>
      <c r="D289" s="8">
        <v>5861</v>
      </c>
      <c r="E289" s="8">
        <v>321</v>
      </c>
      <c r="F289" s="8">
        <v>5795</v>
      </c>
      <c r="G289" s="8" t="s">
        <v>620</v>
      </c>
      <c r="H289" s="8" t="s">
        <v>621</v>
      </c>
      <c r="I289" s="8" t="s">
        <v>28</v>
      </c>
      <c r="J289" s="7" t="str">
        <f t="shared" si="29"/>
        <v>http://a030-goat.nyc.gov/goat/bl.aspx?boro=2</v>
      </c>
      <c r="K289" s="8" t="str">
        <f t="shared" si="30"/>
        <v>&amp;block_num=5861</v>
      </c>
      <c r="L289" s="8" t="str">
        <f t="shared" si="31"/>
        <v>&amp;lot_num=321</v>
      </c>
      <c r="M289" s="8" t="s">
        <v>626</v>
      </c>
      <c r="N289" s="8">
        <f t="shared" ca="1" si="32"/>
        <v>2017</v>
      </c>
      <c r="O289" s="8" t="str">
        <f t="shared" si="33"/>
        <v>http://a030-goat.nyc.gov/goat/bl.aspx?boro=2&amp;block_num=5861&amp;lot_num=321</v>
      </c>
      <c r="P289" s="8" t="str">
        <f t="shared" ca="1" si="34"/>
        <v>bbl.retrieve("http://a030-goat.nyc.gov/goat/bl.aspx?boro=2&amp;block_num=5861&amp;lot_num=321", "X-5861-321_Goat-2017.html")</v>
      </c>
    </row>
  </sheetData>
  <hyperlinks>
    <hyperlink ref="J5" r:id="rId1" display="http://a030-goat.nyc.gov/goat/bl.aspx?boro="/>
    <hyperlink ref="J6" r:id="rId2" display="http://a030-goat.nyc.gov/goat/bl.aspx?boro="/>
    <hyperlink ref="J7" r:id="rId3" display="http://a030-goat.nyc.gov/goat/bl.aspx?boro="/>
    <hyperlink ref="J8" r:id="rId4" display="http://a030-goat.nyc.gov/goat/bl.aspx?boro="/>
    <hyperlink ref="J9" r:id="rId5" display="http://a030-goat.nyc.gov/goat/bl.aspx?boro="/>
    <hyperlink ref="J10" r:id="rId6" display="http://a030-goat.nyc.gov/goat/bl.aspx?boro="/>
    <hyperlink ref="J11" r:id="rId7" display="http://a030-goat.nyc.gov/goat/bl.aspx?boro="/>
    <hyperlink ref="J12" r:id="rId8" display="http://a030-goat.nyc.gov/goat/bl.aspx?boro="/>
    <hyperlink ref="J13" r:id="rId9" display="http://a030-goat.nyc.gov/goat/bl.aspx?boro="/>
    <hyperlink ref="J14" r:id="rId10" display="http://a030-goat.nyc.gov/goat/bl.aspx?boro="/>
    <hyperlink ref="J15" r:id="rId11" display="http://a030-goat.nyc.gov/goat/bl.aspx?boro="/>
    <hyperlink ref="J16" r:id="rId12" display="http://a030-goat.nyc.gov/goat/bl.aspx?boro="/>
    <hyperlink ref="J17" r:id="rId13" display="http://a030-goat.nyc.gov/goat/bl.aspx?boro="/>
    <hyperlink ref="J18" r:id="rId14" display="http://a030-goat.nyc.gov/goat/bl.aspx?boro="/>
    <hyperlink ref="J19" r:id="rId15" display="http://a030-goat.nyc.gov/goat/bl.aspx?boro="/>
    <hyperlink ref="J20" r:id="rId16" display="http://a030-goat.nyc.gov/goat/bl.aspx?boro="/>
    <hyperlink ref="J21" r:id="rId17" display="http://a030-goat.nyc.gov/goat/bl.aspx?boro="/>
    <hyperlink ref="J22" r:id="rId18" display="http://a030-goat.nyc.gov/goat/bl.aspx?boro="/>
    <hyperlink ref="J23" r:id="rId19" display="http://a030-goat.nyc.gov/goat/bl.aspx?boro="/>
    <hyperlink ref="J24" r:id="rId20" display="http://a030-goat.nyc.gov/goat/bl.aspx?boro="/>
    <hyperlink ref="J25" r:id="rId21" display="http://a030-goat.nyc.gov/goat/bl.aspx?boro="/>
    <hyperlink ref="J26" r:id="rId22" display="http://a030-goat.nyc.gov/goat/bl.aspx?boro="/>
    <hyperlink ref="J27" r:id="rId23" display="http://a030-goat.nyc.gov/goat/bl.aspx?boro="/>
    <hyperlink ref="J28" r:id="rId24" display="http://a030-goat.nyc.gov/goat/bl.aspx?boro="/>
    <hyperlink ref="J29" r:id="rId25" display="http://a030-goat.nyc.gov/goat/bl.aspx?boro="/>
    <hyperlink ref="J30" r:id="rId26" display="http://a030-goat.nyc.gov/goat/bl.aspx?boro="/>
    <hyperlink ref="J31" r:id="rId27" display="http://a030-goat.nyc.gov/goat/bl.aspx?boro="/>
    <hyperlink ref="J32" r:id="rId28" display="http://a030-goat.nyc.gov/goat/bl.aspx?boro="/>
    <hyperlink ref="J33" r:id="rId29" display="http://a030-goat.nyc.gov/goat/bl.aspx?boro="/>
    <hyperlink ref="J34" r:id="rId30" display="http://a030-goat.nyc.gov/goat/bl.aspx?boro="/>
    <hyperlink ref="J35" r:id="rId31" display="http://a030-goat.nyc.gov/goat/bl.aspx?boro="/>
    <hyperlink ref="J36" r:id="rId32" display="http://a030-goat.nyc.gov/goat/bl.aspx?boro="/>
    <hyperlink ref="J37" r:id="rId33" display="http://a030-goat.nyc.gov/goat/bl.aspx?boro="/>
    <hyperlink ref="J38" r:id="rId34" display="http://a030-goat.nyc.gov/goat/bl.aspx?boro="/>
    <hyperlink ref="J39" r:id="rId35" display="http://a030-goat.nyc.gov/goat/bl.aspx?boro="/>
    <hyperlink ref="J40" r:id="rId36" display="http://a030-goat.nyc.gov/goat/bl.aspx?boro="/>
    <hyperlink ref="J41" r:id="rId37" display="http://a030-goat.nyc.gov/goat/bl.aspx?boro="/>
    <hyperlink ref="J42" r:id="rId38" display="http://a030-goat.nyc.gov/goat/bl.aspx?boro="/>
    <hyperlink ref="J43" r:id="rId39" display="http://a030-goat.nyc.gov/goat/bl.aspx?boro="/>
    <hyperlink ref="J44" r:id="rId40" display="http://a030-goat.nyc.gov/goat/bl.aspx?boro="/>
    <hyperlink ref="J45" r:id="rId41" display="http://a030-goat.nyc.gov/goat/bl.aspx?boro="/>
    <hyperlink ref="J46" r:id="rId42" display="http://a030-goat.nyc.gov/goat/bl.aspx?boro="/>
    <hyperlink ref="J47" r:id="rId43" display="http://a030-goat.nyc.gov/goat/bl.aspx?boro="/>
    <hyperlink ref="J48" r:id="rId44" display="http://a030-goat.nyc.gov/goat/bl.aspx?boro="/>
    <hyperlink ref="J49" r:id="rId45" display="http://a030-goat.nyc.gov/goat/bl.aspx?boro="/>
    <hyperlink ref="J50" r:id="rId46" display="http://a030-goat.nyc.gov/goat/bl.aspx?boro="/>
    <hyperlink ref="J51" r:id="rId47" display="http://a030-goat.nyc.gov/goat/bl.aspx?boro="/>
    <hyperlink ref="J52" r:id="rId48" display="http://a030-goat.nyc.gov/goat/bl.aspx?boro="/>
    <hyperlink ref="J53" r:id="rId49" display="http://a030-goat.nyc.gov/goat/bl.aspx?boro="/>
    <hyperlink ref="J54" r:id="rId50" display="http://a030-goat.nyc.gov/goat/bl.aspx?boro="/>
    <hyperlink ref="J55" r:id="rId51" display="http://a030-goat.nyc.gov/goat/bl.aspx?boro="/>
    <hyperlink ref="J56" r:id="rId52" display="http://a030-goat.nyc.gov/goat/bl.aspx?boro="/>
    <hyperlink ref="J57" r:id="rId53" display="http://a030-goat.nyc.gov/goat/bl.aspx?boro="/>
    <hyperlink ref="J58" r:id="rId54" display="http://a030-goat.nyc.gov/goat/bl.aspx?boro="/>
    <hyperlink ref="J59" r:id="rId55" display="http://a030-goat.nyc.gov/goat/bl.aspx?boro="/>
    <hyperlink ref="J60" r:id="rId56" display="http://a030-goat.nyc.gov/goat/bl.aspx?boro="/>
    <hyperlink ref="J61" r:id="rId57" display="http://a030-goat.nyc.gov/goat/bl.aspx?boro="/>
    <hyperlink ref="J62" r:id="rId58" display="http://a030-goat.nyc.gov/goat/bl.aspx?boro="/>
    <hyperlink ref="J63" r:id="rId59" display="http://a030-goat.nyc.gov/goat/bl.aspx?boro="/>
    <hyperlink ref="J64" r:id="rId60" display="http://a030-goat.nyc.gov/goat/bl.aspx?boro="/>
    <hyperlink ref="J65" r:id="rId61" display="http://a030-goat.nyc.gov/goat/bl.aspx?boro="/>
    <hyperlink ref="J66" r:id="rId62" display="http://a030-goat.nyc.gov/goat/bl.aspx?boro="/>
    <hyperlink ref="J67" r:id="rId63" display="http://a030-goat.nyc.gov/goat/bl.aspx?boro="/>
    <hyperlink ref="J68" r:id="rId64" display="http://a030-goat.nyc.gov/goat/bl.aspx?boro="/>
    <hyperlink ref="J69" r:id="rId65" display="http://a030-goat.nyc.gov/goat/bl.aspx?boro="/>
    <hyperlink ref="J70" r:id="rId66" display="http://a030-goat.nyc.gov/goat/bl.aspx?boro="/>
    <hyperlink ref="J71" r:id="rId67" display="http://a030-goat.nyc.gov/goat/bl.aspx?boro="/>
    <hyperlink ref="J72" r:id="rId68" display="http://a030-goat.nyc.gov/goat/bl.aspx?boro="/>
    <hyperlink ref="J73" r:id="rId69" display="http://a030-goat.nyc.gov/goat/bl.aspx?boro="/>
    <hyperlink ref="J74" r:id="rId70" display="http://a030-goat.nyc.gov/goat/bl.aspx?boro="/>
    <hyperlink ref="J75" r:id="rId71" display="http://a030-goat.nyc.gov/goat/bl.aspx?boro="/>
    <hyperlink ref="J76" r:id="rId72" display="http://a030-goat.nyc.gov/goat/bl.aspx?boro="/>
    <hyperlink ref="J77" r:id="rId73" display="http://a030-goat.nyc.gov/goat/bl.aspx?boro="/>
    <hyperlink ref="J78" r:id="rId74" display="http://a030-goat.nyc.gov/goat/bl.aspx?boro="/>
    <hyperlink ref="J79" r:id="rId75" display="http://a030-goat.nyc.gov/goat/bl.aspx?boro="/>
    <hyperlink ref="J80" r:id="rId76" display="http://a030-goat.nyc.gov/goat/bl.aspx?boro="/>
    <hyperlink ref="J81" r:id="rId77" display="http://a030-goat.nyc.gov/goat/bl.aspx?boro="/>
    <hyperlink ref="J82" r:id="rId78" display="http://a030-goat.nyc.gov/goat/bl.aspx?boro="/>
    <hyperlink ref="J83" r:id="rId79" display="http://a030-goat.nyc.gov/goat/bl.aspx?boro="/>
    <hyperlink ref="J84" r:id="rId80" display="http://a030-goat.nyc.gov/goat/bl.aspx?boro="/>
    <hyperlink ref="J85" r:id="rId81" display="http://a030-goat.nyc.gov/goat/bl.aspx?boro="/>
    <hyperlink ref="J86" r:id="rId82" display="http://a030-goat.nyc.gov/goat/bl.aspx?boro="/>
    <hyperlink ref="J87" r:id="rId83" display="http://a030-goat.nyc.gov/goat/bl.aspx?boro="/>
    <hyperlink ref="J88" r:id="rId84" display="http://a030-goat.nyc.gov/goat/bl.aspx?boro="/>
    <hyperlink ref="J89" r:id="rId85" display="http://a030-goat.nyc.gov/goat/bl.aspx?boro="/>
    <hyperlink ref="J90" r:id="rId86" display="http://a030-goat.nyc.gov/goat/bl.aspx?boro="/>
    <hyperlink ref="J91" r:id="rId87" display="http://a030-goat.nyc.gov/goat/bl.aspx?boro="/>
    <hyperlink ref="J92" r:id="rId88" display="http://a030-goat.nyc.gov/goat/bl.aspx?boro="/>
    <hyperlink ref="J93" r:id="rId89" display="http://a030-goat.nyc.gov/goat/bl.aspx?boro="/>
    <hyperlink ref="J94" r:id="rId90" display="http://a030-goat.nyc.gov/goat/bl.aspx?boro="/>
    <hyperlink ref="J95" r:id="rId91" display="http://a030-goat.nyc.gov/goat/bl.aspx?boro="/>
    <hyperlink ref="J96" r:id="rId92" display="http://a030-goat.nyc.gov/goat/bl.aspx?boro="/>
    <hyperlink ref="J97" r:id="rId93" display="http://a030-goat.nyc.gov/goat/bl.aspx?boro="/>
    <hyperlink ref="J98" r:id="rId94" display="http://a030-goat.nyc.gov/goat/bl.aspx?boro="/>
    <hyperlink ref="J99" r:id="rId95" display="http://a030-goat.nyc.gov/goat/bl.aspx?boro="/>
    <hyperlink ref="J100" r:id="rId96" display="http://a030-goat.nyc.gov/goat/bl.aspx?boro="/>
    <hyperlink ref="J101" r:id="rId97" display="http://a030-goat.nyc.gov/goat/bl.aspx?boro="/>
    <hyperlink ref="J102" r:id="rId98" display="http://a030-goat.nyc.gov/goat/bl.aspx?boro="/>
    <hyperlink ref="J103" r:id="rId99" display="http://a030-goat.nyc.gov/goat/bl.aspx?boro="/>
    <hyperlink ref="J104" r:id="rId100" display="http://a030-goat.nyc.gov/goat/bl.aspx?boro="/>
    <hyperlink ref="J105" r:id="rId101" display="http://a030-goat.nyc.gov/goat/bl.aspx?boro="/>
    <hyperlink ref="J106" r:id="rId102" display="http://a030-goat.nyc.gov/goat/bl.aspx?boro="/>
    <hyperlink ref="J107" r:id="rId103" display="http://a030-goat.nyc.gov/goat/bl.aspx?boro="/>
    <hyperlink ref="J108" r:id="rId104" display="http://a030-goat.nyc.gov/goat/bl.aspx?boro="/>
    <hyperlink ref="J109" r:id="rId105" display="http://a030-goat.nyc.gov/goat/bl.aspx?boro="/>
    <hyperlink ref="J110" r:id="rId106" display="http://a030-goat.nyc.gov/goat/bl.aspx?boro="/>
    <hyperlink ref="J111" r:id="rId107" display="http://a030-goat.nyc.gov/goat/bl.aspx?boro="/>
    <hyperlink ref="J112" r:id="rId108" display="http://a030-goat.nyc.gov/goat/bl.aspx?boro="/>
    <hyperlink ref="J113" r:id="rId109" display="http://a030-goat.nyc.gov/goat/bl.aspx?boro="/>
    <hyperlink ref="J114" r:id="rId110" display="http://a030-goat.nyc.gov/goat/bl.aspx?boro="/>
    <hyperlink ref="J115" r:id="rId111" display="http://a030-goat.nyc.gov/goat/bl.aspx?boro="/>
    <hyperlink ref="J116" r:id="rId112" display="http://a030-goat.nyc.gov/goat/bl.aspx?boro="/>
    <hyperlink ref="J117" r:id="rId113" display="http://a030-goat.nyc.gov/goat/bl.aspx?boro="/>
    <hyperlink ref="J118" r:id="rId114" display="http://a030-goat.nyc.gov/goat/bl.aspx?boro="/>
    <hyperlink ref="J119" r:id="rId115" display="http://a030-goat.nyc.gov/goat/bl.aspx?boro="/>
    <hyperlink ref="J120" r:id="rId116" display="http://a030-goat.nyc.gov/goat/bl.aspx?boro="/>
    <hyperlink ref="J121" r:id="rId117" display="http://a030-goat.nyc.gov/goat/bl.aspx?boro="/>
    <hyperlink ref="J122" r:id="rId118" display="http://a030-goat.nyc.gov/goat/bl.aspx?boro="/>
    <hyperlink ref="J123" r:id="rId119" display="http://a030-goat.nyc.gov/goat/bl.aspx?boro="/>
    <hyperlink ref="J124" r:id="rId120" display="http://a030-goat.nyc.gov/goat/bl.aspx?boro="/>
    <hyperlink ref="J125" r:id="rId121" display="http://a030-goat.nyc.gov/goat/bl.aspx?boro="/>
    <hyperlink ref="J126" r:id="rId122" display="http://a030-goat.nyc.gov/goat/bl.aspx?boro="/>
    <hyperlink ref="J127" r:id="rId123" display="http://a030-goat.nyc.gov/goat/bl.aspx?boro="/>
    <hyperlink ref="J128" r:id="rId124" display="http://a030-goat.nyc.gov/goat/bl.aspx?boro="/>
    <hyperlink ref="J129" r:id="rId125" display="http://a030-goat.nyc.gov/goat/bl.aspx?boro="/>
    <hyperlink ref="J130" r:id="rId126" display="http://a030-goat.nyc.gov/goat/bl.aspx?boro="/>
    <hyperlink ref="J131" r:id="rId127" display="http://a030-goat.nyc.gov/goat/bl.aspx?boro="/>
    <hyperlink ref="J132" r:id="rId128" display="http://a030-goat.nyc.gov/goat/bl.aspx?boro="/>
    <hyperlink ref="J133" r:id="rId129" display="http://a030-goat.nyc.gov/goat/bl.aspx?boro="/>
    <hyperlink ref="J134" r:id="rId130" display="http://a030-goat.nyc.gov/goat/bl.aspx?boro="/>
    <hyperlink ref="J135" r:id="rId131" display="http://a030-goat.nyc.gov/goat/bl.aspx?boro="/>
    <hyperlink ref="J136" r:id="rId132" display="http://a030-goat.nyc.gov/goat/bl.aspx?boro="/>
    <hyperlink ref="J137" r:id="rId133" display="http://a030-goat.nyc.gov/goat/bl.aspx?boro="/>
    <hyperlink ref="J138" r:id="rId134" display="http://a030-goat.nyc.gov/goat/bl.aspx?boro="/>
    <hyperlink ref="J139" r:id="rId135" display="http://a030-goat.nyc.gov/goat/bl.aspx?boro="/>
    <hyperlink ref="J140" r:id="rId136" display="http://a030-goat.nyc.gov/goat/bl.aspx?boro="/>
    <hyperlink ref="J141" r:id="rId137" display="http://a030-goat.nyc.gov/goat/bl.aspx?boro="/>
    <hyperlink ref="J142" r:id="rId138" display="http://a030-goat.nyc.gov/goat/bl.aspx?boro="/>
    <hyperlink ref="J143" r:id="rId139" display="http://a030-goat.nyc.gov/goat/bl.aspx?boro="/>
    <hyperlink ref="J144" r:id="rId140" display="http://a030-goat.nyc.gov/goat/bl.aspx?boro="/>
    <hyperlink ref="J145" r:id="rId141" display="http://a030-goat.nyc.gov/goat/bl.aspx?boro="/>
    <hyperlink ref="J146" r:id="rId142" display="http://a030-goat.nyc.gov/goat/bl.aspx?boro="/>
    <hyperlink ref="J147" r:id="rId143" display="http://a030-goat.nyc.gov/goat/bl.aspx?boro="/>
    <hyperlink ref="J148" r:id="rId144" display="http://a030-goat.nyc.gov/goat/bl.aspx?boro="/>
    <hyperlink ref="J149" r:id="rId145" display="http://a030-goat.nyc.gov/goat/bl.aspx?boro="/>
    <hyperlink ref="J150" r:id="rId146" display="http://a030-goat.nyc.gov/goat/bl.aspx?boro="/>
    <hyperlink ref="J151" r:id="rId147" display="http://a030-goat.nyc.gov/goat/bl.aspx?boro="/>
    <hyperlink ref="J152" r:id="rId148" display="http://a030-goat.nyc.gov/goat/bl.aspx?boro="/>
    <hyperlink ref="J153" r:id="rId149" display="http://a030-goat.nyc.gov/goat/bl.aspx?boro="/>
    <hyperlink ref="J154" r:id="rId150" display="http://a030-goat.nyc.gov/goat/bl.aspx?boro="/>
    <hyperlink ref="J155" r:id="rId151" display="http://a030-goat.nyc.gov/goat/bl.aspx?boro="/>
    <hyperlink ref="J156" r:id="rId152" display="http://a030-goat.nyc.gov/goat/bl.aspx?boro="/>
    <hyperlink ref="J157" r:id="rId153" display="http://a030-goat.nyc.gov/goat/bl.aspx?boro="/>
    <hyperlink ref="J158" r:id="rId154" display="http://a030-goat.nyc.gov/goat/bl.aspx?boro="/>
    <hyperlink ref="J159" r:id="rId155" display="http://a030-goat.nyc.gov/goat/bl.aspx?boro="/>
    <hyperlink ref="J160" r:id="rId156" display="http://a030-goat.nyc.gov/goat/bl.aspx?boro="/>
    <hyperlink ref="J161" r:id="rId157" display="http://a030-goat.nyc.gov/goat/bl.aspx?boro="/>
    <hyperlink ref="J162" r:id="rId158" display="http://a030-goat.nyc.gov/goat/bl.aspx?boro="/>
    <hyperlink ref="J163" r:id="rId159" display="http://a030-goat.nyc.gov/goat/bl.aspx?boro="/>
    <hyperlink ref="J164" r:id="rId160" display="http://a030-goat.nyc.gov/goat/bl.aspx?boro="/>
    <hyperlink ref="J165" r:id="rId161" display="http://a030-goat.nyc.gov/goat/bl.aspx?boro="/>
    <hyperlink ref="J166" r:id="rId162" display="http://a030-goat.nyc.gov/goat/bl.aspx?boro="/>
    <hyperlink ref="J167" r:id="rId163" display="http://a030-goat.nyc.gov/goat/bl.aspx?boro="/>
    <hyperlink ref="J168" r:id="rId164" display="http://a030-goat.nyc.gov/goat/bl.aspx?boro="/>
    <hyperlink ref="J169" r:id="rId165" display="http://a030-goat.nyc.gov/goat/bl.aspx?boro="/>
    <hyperlink ref="J170" r:id="rId166" display="http://a030-goat.nyc.gov/goat/bl.aspx?boro="/>
    <hyperlink ref="J171" r:id="rId167" display="http://a030-goat.nyc.gov/goat/bl.aspx?boro="/>
    <hyperlink ref="J172" r:id="rId168" display="http://a030-goat.nyc.gov/goat/bl.aspx?boro="/>
    <hyperlink ref="J173" r:id="rId169" display="http://a030-goat.nyc.gov/goat/bl.aspx?boro="/>
    <hyperlink ref="J174" r:id="rId170" display="http://a030-goat.nyc.gov/goat/bl.aspx?boro="/>
    <hyperlink ref="J175" r:id="rId171" display="http://a030-goat.nyc.gov/goat/bl.aspx?boro="/>
    <hyperlink ref="J176" r:id="rId172" display="http://a030-goat.nyc.gov/goat/bl.aspx?boro="/>
    <hyperlink ref="J177" r:id="rId173" display="http://a030-goat.nyc.gov/goat/bl.aspx?boro="/>
    <hyperlink ref="J178" r:id="rId174" display="http://a030-goat.nyc.gov/goat/bl.aspx?boro="/>
    <hyperlink ref="J179" r:id="rId175" display="http://a030-goat.nyc.gov/goat/bl.aspx?boro="/>
    <hyperlink ref="J180" r:id="rId176" display="http://a030-goat.nyc.gov/goat/bl.aspx?boro="/>
    <hyperlink ref="J181" r:id="rId177" display="http://a030-goat.nyc.gov/goat/bl.aspx?boro="/>
    <hyperlink ref="J182" r:id="rId178" display="http://a030-goat.nyc.gov/goat/bl.aspx?boro="/>
    <hyperlink ref="J183" r:id="rId179" display="http://a030-goat.nyc.gov/goat/bl.aspx?boro="/>
    <hyperlink ref="J184" r:id="rId180" display="http://a030-goat.nyc.gov/goat/bl.aspx?boro="/>
    <hyperlink ref="J185" r:id="rId181" display="http://a030-goat.nyc.gov/goat/bl.aspx?boro="/>
    <hyperlink ref="J186" r:id="rId182" display="http://a030-goat.nyc.gov/goat/bl.aspx?boro="/>
    <hyperlink ref="J187" r:id="rId183" display="http://a030-goat.nyc.gov/goat/bl.aspx?boro="/>
    <hyperlink ref="J188" r:id="rId184" display="http://a030-goat.nyc.gov/goat/bl.aspx?boro="/>
    <hyperlink ref="J189" r:id="rId185" display="http://a030-goat.nyc.gov/goat/bl.aspx?boro="/>
    <hyperlink ref="J190" r:id="rId186" display="http://a030-goat.nyc.gov/goat/bl.aspx?boro="/>
    <hyperlink ref="J191" r:id="rId187" display="http://a030-goat.nyc.gov/goat/bl.aspx?boro="/>
    <hyperlink ref="J192" r:id="rId188" display="http://a030-goat.nyc.gov/goat/bl.aspx?boro="/>
    <hyperlink ref="J193" r:id="rId189" display="http://a030-goat.nyc.gov/goat/bl.aspx?boro="/>
    <hyperlink ref="J194" r:id="rId190" display="http://a030-goat.nyc.gov/goat/bl.aspx?boro="/>
    <hyperlink ref="J195" r:id="rId191" display="http://a030-goat.nyc.gov/goat/bl.aspx?boro="/>
    <hyperlink ref="J196" r:id="rId192" display="http://a030-goat.nyc.gov/goat/bl.aspx?boro="/>
    <hyperlink ref="J197" r:id="rId193" display="http://a030-goat.nyc.gov/goat/bl.aspx?boro="/>
    <hyperlink ref="J198" r:id="rId194" display="http://a030-goat.nyc.gov/goat/bl.aspx?boro="/>
    <hyperlink ref="J199" r:id="rId195" display="http://a030-goat.nyc.gov/goat/bl.aspx?boro="/>
    <hyperlink ref="J200" r:id="rId196" display="http://a030-goat.nyc.gov/goat/bl.aspx?boro="/>
    <hyperlink ref="J201" r:id="rId197" display="http://a030-goat.nyc.gov/goat/bl.aspx?boro="/>
    <hyperlink ref="J202" r:id="rId198" display="http://a030-goat.nyc.gov/goat/bl.aspx?boro="/>
    <hyperlink ref="J203" r:id="rId199" display="http://a030-goat.nyc.gov/goat/bl.aspx?boro="/>
    <hyperlink ref="J204" r:id="rId200" display="http://a030-goat.nyc.gov/goat/bl.aspx?boro="/>
    <hyperlink ref="J205" r:id="rId201" display="http://a030-goat.nyc.gov/goat/bl.aspx?boro="/>
    <hyperlink ref="J206" r:id="rId202" display="http://a030-goat.nyc.gov/goat/bl.aspx?boro="/>
    <hyperlink ref="J207" r:id="rId203" display="http://a030-goat.nyc.gov/goat/bl.aspx?boro="/>
    <hyperlink ref="J208" r:id="rId204" display="http://a030-goat.nyc.gov/goat/bl.aspx?boro="/>
    <hyperlink ref="J209" r:id="rId205" display="http://a030-goat.nyc.gov/goat/bl.aspx?boro="/>
    <hyperlink ref="J210" r:id="rId206" display="http://a030-goat.nyc.gov/goat/bl.aspx?boro="/>
    <hyperlink ref="J211" r:id="rId207" display="http://a030-goat.nyc.gov/goat/bl.aspx?boro="/>
    <hyperlink ref="J212" r:id="rId208" display="http://a030-goat.nyc.gov/goat/bl.aspx?boro="/>
    <hyperlink ref="J213" r:id="rId209" display="http://a030-goat.nyc.gov/goat/bl.aspx?boro="/>
    <hyperlink ref="J214" r:id="rId210" display="http://a030-goat.nyc.gov/goat/bl.aspx?boro="/>
    <hyperlink ref="J215" r:id="rId211" display="http://a030-goat.nyc.gov/goat/bl.aspx?boro="/>
    <hyperlink ref="J216" r:id="rId212" display="http://a030-goat.nyc.gov/goat/bl.aspx?boro="/>
    <hyperlink ref="J217" r:id="rId213" display="http://a030-goat.nyc.gov/goat/bl.aspx?boro="/>
    <hyperlink ref="J218" r:id="rId214" display="http://a030-goat.nyc.gov/goat/bl.aspx?boro="/>
    <hyperlink ref="J219" r:id="rId215" display="http://a030-goat.nyc.gov/goat/bl.aspx?boro="/>
    <hyperlink ref="J220" r:id="rId216" display="http://a030-goat.nyc.gov/goat/bl.aspx?boro="/>
    <hyperlink ref="J221" r:id="rId217" display="http://a030-goat.nyc.gov/goat/bl.aspx?boro="/>
    <hyperlink ref="J222" r:id="rId218" display="http://a030-goat.nyc.gov/goat/bl.aspx?boro="/>
    <hyperlink ref="J223" r:id="rId219" display="http://a030-goat.nyc.gov/goat/bl.aspx?boro="/>
    <hyperlink ref="J224" r:id="rId220" display="http://a030-goat.nyc.gov/goat/bl.aspx?boro="/>
    <hyperlink ref="J225" r:id="rId221" display="http://a030-goat.nyc.gov/goat/bl.aspx?boro="/>
    <hyperlink ref="J226" r:id="rId222" display="http://a030-goat.nyc.gov/goat/bl.aspx?boro="/>
    <hyperlink ref="J227" r:id="rId223" display="http://a030-goat.nyc.gov/goat/bl.aspx?boro="/>
    <hyperlink ref="J228" r:id="rId224" display="http://a030-goat.nyc.gov/goat/bl.aspx?boro="/>
    <hyperlink ref="J229" r:id="rId225" display="http://a030-goat.nyc.gov/goat/bl.aspx?boro="/>
    <hyperlink ref="J230" r:id="rId226" display="http://a030-goat.nyc.gov/goat/bl.aspx?boro="/>
    <hyperlink ref="J231" r:id="rId227" display="http://a030-goat.nyc.gov/goat/bl.aspx?boro="/>
    <hyperlink ref="J232" r:id="rId228" display="http://a030-goat.nyc.gov/goat/bl.aspx?boro="/>
    <hyperlink ref="J233" r:id="rId229" display="http://a030-goat.nyc.gov/goat/bl.aspx?boro="/>
    <hyperlink ref="J234" r:id="rId230" display="http://a030-goat.nyc.gov/goat/bl.aspx?boro="/>
    <hyperlink ref="J235" r:id="rId231" display="http://a030-goat.nyc.gov/goat/bl.aspx?boro="/>
    <hyperlink ref="J236" r:id="rId232" display="http://a030-goat.nyc.gov/goat/bl.aspx?boro="/>
    <hyperlink ref="J237" r:id="rId233" display="http://a030-goat.nyc.gov/goat/bl.aspx?boro="/>
    <hyperlink ref="J238" r:id="rId234" display="http://a030-goat.nyc.gov/goat/bl.aspx?boro="/>
    <hyperlink ref="J239" r:id="rId235" display="http://a030-goat.nyc.gov/goat/bl.aspx?boro="/>
    <hyperlink ref="J240" r:id="rId236" display="http://a030-goat.nyc.gov/goat/bl.aspx?boro="/>
    <hyperlink ref="J241" r:id="rId237" display="http://a030-goat.nyc.gov/goat/bl.aspx?boro="/>
    <hyperlink ref="J242" r:id="rId238" display="http://a030-goat.nyc.gov/goat/bl.aspx?boro="/>
    <hyperlink ref="J243" r:id="rId239" display="http://a030-goat.nyc.gov/goat/bl.aspx?boro="/>
    <hyperlink ref="J244" r:id="rId240" display="http://a030-goat.nyc.gov/goat/bl.aspx?boro="/>
    <hyperlink ref="J245" r:id="rId241" display="http://a030-goat.nyc.gov/goat/bl.aspx?boro="/>
    <hyperlink ref="J246" r:id="rId242" display="http://a030-goat.nyc.gov/goat/bl.aspx?boro="/>
    <hyperlink ref="J247" r:id="rId243" display="http://a030-goat.nyc.gov/goat/bl.aspx?boro="/>
    <hyperlink ref="J248" r:id="rId244" display="http://a030-goat.nyc.gov/goat/bl.aspx?boro="/>
    <hyperlink ref="J249" r:id="rId245" display="http://a030-goat.nyc.gov/goat/bl.aspx?boro="/>
    <hyperlink ref="J250" r:id="rId246" display="http://a030-goat.nyc.gov/goat/bl.aspx?boro="/>
    <hyperlink ref="J251" r:id="rId247" display="http://a030-goat.nyc.gov/goat/bl.aspx?boro="/>
    <hyperlink ref="J252" r:id="rId248" display="http://a030-goat.nyc.gov/goat/bl.aspx?boro="/>
    <hyperlink ref="J253" r:id="rId249" display="http://a030-goat.nyc.gov/goat/bl.aspx?boro="/>
    <hyperlink ref="J254" r:id="rId250" display="http://a030-goat.nyc.gov/goat/bl.aspx?boro="/>
    <hyperlink ref="J255" r:id="rId251" display="http://a030-goat.nyc.gov/goat/bl.aspx?boro="/>
    <hyperlink ref="J256" r:id="rId252" display="http://a030-goat.nyc.gov/goat/bl.aspx?boro="/>
    <hyperlink ref="J257" r:id="rId253" display="http://a030-goat.nyc.gov/goat/bl.aspx?boro="/>
    <hyperlink ref="J258" r:id="rId254" display="http://a030-goat.nyc.gov/goat/bl.aspx?boro="/>
    <hyperlink ref="J259" r:id="rId255" display="http://a030-goat.nyc.gov/goat/bl.aspx?boro="/>
    <hyperlink ref="J260" r:id="rId256" display="http://a030-goat.nyc.gov/goat/bl.aspx?boro="/>
    <hyperlink ref="J261" r:id="rId257" display="http://a030-goat.nyc.gov/goat/bl.aspx?boro="/>
    <hyperlink ref="J262" r:id="rId258" display="http://a030-goat.nyc.gov/goat/bl.aspx?boro="/>
    <hyperlink ref="J263" r:id="rId259" display="http://a030-goat.nyc.gov/goat/bl.aspx?boro="/>
    <hyperlink ref="J264" r:id="rId260" display="http://a030-goat.nyc.gov/goat/bl.aspx?boro="/>
    <hyperlink ref="J265" r:id="rId261" display="http://a030-goat.nyc.gov/goat/bl.aspx?boro="/>
    <hyperlink ref="J266" r:id="rId262" display="http://a030-goat.nyc.gov/goat/bl.aspx?boro="/>
    <hyperlink ref="J267" r:id="rId263" display="http://a030-goat.nyc.gov/goat/bl.aspx?boro="/>
    <hyperlink ref="J268" r:id="rId264" display="http://a030-goat.nyc.gov/goat/bl.aspx?boro="/>
    <hyperlink ref="J269" r:id="rId265" display="http://a030-goat.nyc.gov/goat/bl.aspx?boro="/>
    <hyperlink ref="J270" r:id="rId266" display="http://a030-goat.nyc.gov/goat/bl.aspx?boro="/>
    <hyperlink ref="J271" r:id="rId267" display="http://a030-goat.nyc.gov/goat/bl.aspx?boro="/>
    <hyperlink ref="J272" r:id="rId268" display="http://a030-goat.nyc.gov/goat/bl.aspx?boro="/>
    <hyperlink ref="J273" r:id="rId269" display="http://a030-goat.nyc.gov/goat/bl.aspx?boro="/>
    <hyperlink ref="J274" r:id="rId270" display="http://a030-goat.nyc.gov/goat/bl.aspx?boro="/>
    <hyperlink ref="J275" r:id="rId271" display="http://a030-goat.nyc.gov/goat/bl.aspx?boro="/>
    <hyperlink ref="J276" r:id="rId272" display="http://a030-goat.nyc.gov/goat/bl.aspx?boro="/>
    <hyperlink ref="J277" r:id="rId273" display="http://a030-goat.nyc.gov/goat/bl.aspx?boro="/>
    <hyperlink ref="J278" r:id="rId274" display="http://a030-goat.nyc.gov/goat/bl.aspx?boro="/>
    <hyperlink ref="J279" r:id="rId275" display="http://a030-goat.nyc.gov/goat/bl.aspx?boro="/>
    <hyperlink ref="J280" r:id="rId276" display="http://a030-goat.nyc.gov/goat/bl.aspx?boro="/>
    <hyperlink ref="J281" r:id="rId277" display="http://a030-goat.nyc.gov/goat/bl.aspx?boro="/>
    <hyperlink ref="J282" r:id="rId278" display="http://a030-goat.nyc.gov/goat/bl.aspx?boro="/>
    <hyperlink ref="J283" r:id="rId279" display="http://a030-goat.nyc.gov/goat/bl.aspx?boro="/>
    <hyperlink ref="J284" r:id="rId280" display="http://a030-goat.nyc.gov/goat/bl.aspx?boro="/>
    <hyperlink ref="J285" r:id="rId281" display="http://a030-goat.nyc.gov/goat/bl.aspx?boro="/>
    <hyperlink ref="J286" r:id="rId282" display="http://a030-goat.nyc.gov/goat/bl.aspx?boro="/>
    <hyperlink ref="J287" r:id="rId283" display="http://a030-goat.nyc.gov/goat/bl.aspx?boro="/>
    <hyperlink ref="J288" r:id="rId284" display="http://a030-goat.nyc.gov/goat/bl.aspx?boro="/>
    <hyperlink ref="J289" r:id="rId285" display="http://a030-goat.nyc.gov/goat/bl.aspx?boro="/>
  </hyperlinks>
  <pageMargins left="0.7" right="0.7" top="0.75" bottom="0.75" header="0.3" footer="0.3"/>
  <pageSetup orientation="portrait" r:id="rId2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</vt:lpstr>
      <vt:lpstr>GenpadHTML</vt:lpstr>
      <vt:lpstr>AccountHistory</vt:lpstr>
      <vt:lpstr>ClipadAllActive_GOAT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J. Tener</dc:creator>
  <cp:lastModifiedBy>Martin J. Tener</cp:lastModifiedBy>
  <dcterms:created xsi:type="dcterms:W3CDTF">2016-10-13T12:58:32Z</dcterms:created>
  <dcterms:modified xsi:type="dcterms:W3CDTF">2017-11-01T18:56:26Z</dcterms:modified>
</cp:coreProperties>
</file>