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indows\Desktop\"/>
    </mc:Choice>
  </mc:AlternateContent>
  <bookViews>
    <workbookView xWindow="0" yWindow="0" windowWidth="28800" windowHeight="12585"/>
  </bookViews>
  <sheets>
    <sheet name="Varianta základní PC" sheetId="2" r:id="rId1"/>
  </sheets>
  <calcPr calcId="152511"/>
</workbook>
</file>

<file path=xl/calcChain.xml><?xml version="1.0" encoding="utf-8"?>
<calcChain xmlns="http://schemas.openxmlformats.org/spreadsheetml/2006/main">
  <c r="D4" i="2" l="1"/>
  <c r="D3" i="2"/>
  <c r="D5" i="2"/>
  <c r="D6" i="2"/>
  <c r="D7" i="2"/>
  <c r="D8" i="2"/>
  <c r="D9" i="2"/>
  <c r="D10" i="2"/>
  <c r="D2" i="2"/>
  <c r="D20" i="2"/>
  <c r="D23" i="2"/>
  <c r="D26" i="2" s="1"/>
  <c r="H18" i="2" s="1"/>
  <c r="G19" i="2"/>
  <c r="D11" i="2" l="1"/>
  <c r="H17" i="2" s="1"/>
  <c r="I17" i="2" s="1"/>
  <c r="I18" i="2"/>
  <c r="I19" i="2" l="1"/>
  <c r="H19" i="2"/>
</calcChain>
</file>

<file path=xl/sharedStrings.xml><?xml version="1.0" encoding="utf-8"?>
<sst xmlns="http://schemas.openxmlformats.org/spreadsheetml/2006/main" count="41" uniqueCount="33">
  <si>
    <t>Rozpočet</t>
  </si>
  <si>
    <t>ks</t>
  </si>
  <si>
    <t>cena za ks</t>
  </si>
  <si>
    <t>cena</t>
  </si>
  <si>
    <t>Max:</t>
  </si>
  <si>
    <t>Skutečnost:</t>
  </si>
  <si>
    <t>Projektor</t>
  </si>
  <si>
    <t>Bilance:</t>
  </si>
  <si>
    <t>hardware</t>
  </si>
  <si>
    <t>NBD záruka PC (3 roky)</t>
  </si>
  <si>
    <t>Monitory (HP ProDisplay P223)</t>
  </si>
  <si>
    <t>NBD záruka Monitory (4 roky)</t>
  </si>
  <si>
    <t>Celková cena:</t>
  </si>
  <si>
    <t>Celkem:</t>
  </si>
  <si>
    <t>Hardware</t>
  </si>
  <si>
    <t>Tiskárna</t>
  </si>
  <si>
    <t>Klimatizace</t>
  </si>
  <si>
    <t>Stavební práce</t>
  </si>
  <si>
    <t>rozvody elektrické sítě</t>
  </si>
  <si>
    <t>hasicí přístroje</t>
  </si>
  <si>
    <t>detektor kouře</t>
  </si>
  <si>
    <t>flipchart</t>
  </si>
  <si>
    <t>tabule na křídy</t>
  </si>
  <si>
    <t>Přístup do místnosti, zabezpečení</t>
  </si>
  <si>
    <t>čipové karty</t>
  </si>
  <si>
    <t>čtečka čipových karet</t>
  </si>
  <si>
    <t>SW k čipovým kartam + práce na instalaci</t>
  </si>
  <si>
    <t>oček. sleva</t>
  </si>
  <si>
    <t>Switch</t>
  </si>
  <si>
    <t>PC - i5 8G (HP ProDesk 400 G5 SFF)</t>
  </si>
  <si>
    <t>Příslušenství k PC</t>
  </si>
  <si>
    <t>rezerva</t>
  </si>
  <si>
    <t>stavební práce + přístup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</si>
</sst>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CZK]"/>
  </numFmts>
  <fonts count="15">
    <font>
      <sz val="11"/>
      <color rgb="FF000000"/>
      <name val="Calibri"/>
    </font>
    <font>
      <b/>
      <u/>
      <sz val="12"/>
      <name val="Roboto"/>
    </font>
    <font>
      <b/>
      <sz val="11"/>
      <color rgb="FF000000"/>
      <name val="Roboto"/>
    </font>
    <font>
      <sz val="12"/>
      <name val="Roboto"/>
    </font>
    <font>
      <sz val="10"/>
      <name val="Roboto"/>
    </font>
    <font>
      <sz val="10"/>
      <color rgb="FF000000"/>
      <name val="Roboto"/>
    </font>
    <font>
      <b/>
      <i/>
      <sz val="10"/>
      <color rgb="FF000000"/>
      <name val="Roboto"/>
    </font>
    <font>
      <sz val="11"/>
      <name val="Roboto"/>
    </font>
    <font>
      <b/>
      <sz val="11"/>
      <name val="Roboto"/>
    </font>
    <font>
      <b/>
      <u/>
      <sz val="11"/>
      <color rgb="FF000000"/>
      <name val="Roboto"/>
    </font>
    <font>
      <sz val="11"/>
      <color rgb="FF000000"/>
      <name val="Roboto"/>
    </font>
    <font>
      <b/>
      <i/>
      <sz val="11"/>
      <color rgb="FF000000"/>
      <name val="Roboto"/>
    </font>
    <font>
      <b/>
      <u/>
      <sz val="12"/>
      <name val="Roboto"/>
    </font>
    <font>
      <b/>
      <u/>
      <sz val="12"/>
      <name val="Roboto"/>
    </font>
    <font>
      <b/>
      <u/>
      <sz val="12"/>
      <name val="Roboto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/>
    <xf numFmtId="1" fontId="2" fillId="2" borderId="2" xfId="0" applyNumberFormat="1" applyFont="1" applyFill="1" applyBorder="1" applyAlignment="1"/>
    <xf numFmtId="164" fontId="2" fillId="2" borderId="4" xfId="0" applyNumberFormat="1" applyFont="1" applyFill="1" applyBorder="1" applyAlignment="1"/>
    <xf numFmtId="164" fontId="2" fillId="2" borderId="5" xfId="0" applyNumberFormat="1" applyFont="1" applyFill="1" applyBorder="1" applyAlignment="1"/>
    <xf numFmtId="0" fontId="3" fillId="0" borderId="0" xfId="0" applyFont="1"/>
    <xf numFmtId="0" fontId="4" fillId="2" borderId="6" xfId="0" applyFont="1" applyFill="1" applyBorder="1" applyAlignment="1"/>
    <xf numFmtId="164" fontId="5" fillId="2" borderId="7" xfId="0" applyNumberFormat="1" applyFont="1" applyFill="1" applyBorder="1"/>
    <xf numFmtId="164" fontId="6" fillId="2" borderId="8" xfId="0" applyNumberFormat="1" applyFont="1" applyFill="1" applyBorder="1"/>
    <xf numFmtId="0" fontId="7" fillId="0" borderId="0" xfId="0" applyFont="1"/>
    <xf numFmtId="0" fontId="4" fillId="2" borderId="9" xfId="0" applyFont="1" applyFill="1" applyBorder="1" applyAlignment="1"/>
    <xf numFmtId="164" fontId="5" fillId="2" borderId="10" xfId="0" applyNumberFormat="1" applyFont="1" applyFill="1" applyBorder="1"/>
    <xf numFmtId="164" fontId="6" fillId="2" borderId="11" xfId="0" applyNumberFormat="1" applyFont="1" applyFill="1" applyBorder="1"/>
    <xf numFmtId="0" fontId="8" fillId="2" borderId="1" xfId="0" applyFont="1" applyFill="1" applyBorder="1" applyAlignment="1"/>
    <xf numFmtId="164" fontId="9" fillId="2" borderId="2" xfId="0" applyNumberFormat="1" applyFont="1" applyFill="1" applyBorder="1" applyAlignment="1"/>
    <xf numFmtId="164" fontId="10" fillId="2" borderId="4" xfId="0" applyNumberFormat="1" applyFont="1" applyFill="1" applyBorder="1"/>
    <xf numFmtId="164" fontId="11" fillId="2" borderId="5" xfId="0" applyNumberFormat="1" applyFont="1" applyFill="1" applyBorder="1"/>
    <xf numFmtId="0" fontId="12" fillId="5" borderId="1" xfId="0" applyFont="1" applyFill="1" applyBorder="1" applyAlignment="1"/>
    <xf numFmtId="1" fontId="2" fillId="5" borderId="4" xfId="0" applyNumberFormat="1" applyFont="1" applyFill="1" applyBorder="1"/>
    <xf numFmtId="164" fontId="2" fillId="5" borderId="4" xfId="0" applyNumberFormat="1" applyFont="1" applyFill="1" applyBorder="1"/>
    <xf numFmtId="164" fontId="2" fillId="5" borderId="5" xfId="0" applyNumberFormat="1" applyFont="1" applyFill="1" applyBorder="1"/>
    <xf numFmtId="0" fontId="4" fillId="5" borderId="12" xfId="0" applyFont="1" applyFill="1" applyBorder="1" applyAlignment="1"/>
    <xf numFmtId="1" fontId="5" fillId="5" borderId="13" xfId="0" applyNumberFormat="1" applyFont="1" applyFill="1" applyBorder="1" applyAlignment="1"/>
    <xf numFmtId="164" fontId="5" fillId="5" borderId="13" xfId="0" applyNumberFormat="1" applyFont="1" applyFill="1" applyBorder="1" applyAlignment="1"/>
    <xf numFmtId="164" fontId="5" fillId="5" borderId="14" xfId="0" applyNumberFormat="1" applyFont="1" applyFill="1" applyBorder="1"/>
    <xf numFmtId="1" fontId="5" fillId="5" borderId="13" xfId="0" applyNumberFormat="1" applyFont="1" applyFill="1" applyBorder="1"/>
    <xf numFmtId="0" fontId="4" fillId="5" borderId="12" xfId="0" applyFont="1" applyFill="1" applyBorder="1"/>
    <xf numFmtId="164" fontId="5" fillId="5" borderId="13" xfId="0" applyNumberFormat="1" applyFont="1" applyFill="1" applyBorder="1"/>
    <xf numFmtId="0" fontId="4" fillId="5" borderId="9" xfId="0" applyFont="1" applyFill="1" applyBorder="1"/>
    <xf numFmtId="1" fontId="5" fillId="5" borderId="10" xfId="0" applyNumberFormat="1" applyFont="1" applyFill="1" applyBorder="1"/>
    <xf numFmtId="164" fontId="5" fillId="5" borderId="10" xfId="0" applyNumberFormat="1" applyFont="1" applyFill="1" applyBorder="1"/>
    <xf numFmtId="0" fontId="7" fillId="5" borderId="1" xfId="0" applyFont="1" applyFill="1" applyBorder="1"/>
    <xf numFmtId="1" fontId="10" fillId="0" borderId="0" xfId="0" applyNumberFormat="1" applyFont="1"/>
    <xf numFmtId="164" fontId="10" fillId="0" borderId="0" xfId="0" applyNumberFormat="1" applyFont="1"/>
    <xf numFmtId="0" fontId="13" fillId="3" borderId="1" xfId="0" applyFont="1" applyFill="1" applyBorder="1" applyAlignment="1"/>
    <xf numFmtId="1" fontId="2" fillId="3" borderId="4" xfId="0" applyNumberFormat="1" applyFont="1" applyFill="1" applyBorder="1" applyAlignment="1"/>
    <xf numFmtId="164" fontId="2" fillId="3" borderId="4" xfId="0" applyNumberFormat="1" applyFont="1" applyFill="1" applyBorder="1" applyAlignment="1"/>
    <xf numFmtId="164" fontId="2" fillId="3" borderId="5" xfId="0" applyNumberFormat="1" applyFont="1" applyFill="1" applyBorder="1" applyAlignment="1"/>
    <xf numFmtId="0" fontId="4" fillId="3" borderId="6" xfId="0" applyFont="1" applyFill="1" applyBorder="1" applyAlignment="1"/>
    <xf numFmtId="1" fontId="5" fillId="3" borderId="7" xfId="0" applyNumberFormat="1" applyFont="1" applyFill="1" applyBorder="1"/>
    <xf numFmtId="164" fontId="5" fillId="3" borderId="7" xfId="0" applyNumberFormat="1" applyFont="1" applyFill="1" applyBorder="1"/>
    <xf numFmtId="164" fontId="5" fillId="3" borderId="8" xfId="0" applyNumberFormat="1" applyFont="1" applyFill="1" applyBorder="1" applyAlignment="1"/>
    <xf numFmtId="0" fontId="4" fillId="3" borderId="12" xfId="0" applyFont="1" applyFill="1" applyBorder="1" applyAlignment="1"/>
    <xf numFmtId="1" fontId="5" fillId="3" borderId="13" xfId="0" applyNumberFormat="1" applyFont="1" applyFill="1" applyBorder="1"/>
    <xf numFmtId="164" fontId="5" fillId="3" borderId="13" xfId="0" applyNumberFormat="1" applyFont="1" applyFill="1" applyBorder="1"/>
    <xf numFmtId="164" fontId="5" fillId="3" borderId="14" xfId="0" applyNumberFormat="1" applyFont="1" applyFill="1" applyBorder="1" applyAlignment="1"/>
    <xf numFmtId="1" fontId="5" fillId="3" borderId="13" xfId="0" applyNumberFormat="1" applyFont="1" applyFill="1" applyBorder="1" applyAlignment="1"/>
    <xf numFmtId="164" fontId="5" fillId="3" borderId="13" xfId="0" applyNumberFormat="1" applyFont="1" applyFill="1" applyBorder="1" applyAlignment="1"/>
    <xf numFmtId="0" fontId="4" fillId="3" borderId="9" xfId="0" applyFont="1" applyFill="1" applyBorder="1" applyAlignment="1"/>
    <xf numFmtId="1" fontId="5" fillId="3" borderId="10" xfId="0" applyNumberFormat="1" applyFont="1" applyFill="1" applyBorder="1"/>
    <xf numFmtId="164" fontId="5" fillId="3" borderId="10" xfId="0" applyNumberFormat="1" applyFont="1" applyFill="1" applyBorder="1"/>
    <xf numFmtId="164" fontId="5" fillId="3" borderId="11" xfId="0" applyNumberFormat="1" applyFont="1" applyFill="1" applyBorder="1" applyAlignment="1"/>
    <xf numFmtId="0" fontId="4" fillId="3" borderId="1" xfId="0" applyFont="1" applyFill="1" applyBorder="1"/>
    <xf numFmtId="164" fontId="2" fillId="3" borderId="5" xfId="0" applyNumberFormat="1" applyFont="1" applyFill="1" applyBorder="1"/>
    <xf numFmtId="0" fontId="14" fillId="4" borderId="1" xfId="0" applyFont="1" applyFill="1" applyBorder="1" applyAlignment="1"/>
    <xf numFmtId="1" fontId="2" fillId="4" borderId="4" xfId="0" applyNumberFormat="1" applyFont="1" applyFill="1" applyBorder="1" applyAlignment="1"/>
    <xf numFmtId="164" fontId="2" fillId="4" borderId="4" xfId="0" applyNumberFormat="1" applyFont="1" applyFill="1" applyBorder="1" applyAlignment="1"/>
    <xf numFmtId="164" fontId="2" fillId="4" borderId="5" xfId="0" applyNumberFormat="1" applyFont="1" applyFill="1" applyBorder="1" applyAlignment="1"/>
    <xf numFmtId="0" fontId="4" fillId="4" borderId="6" xfId="0" applyFont="1" applyFill="1" applyBorder="1" applyAlignment="1"/>
    <xf numFmtId="1" fontId="5" fillId="4" borderId="7" xfId="0" applyNumberFormat="1" applyFont="1" applyFill="1" applyBorder="1" applyAlignment="1"/>
    <xf numFmtId="164" fontId="5" fillId="4" borderId="7" xfId="0" applyNumberFormat="1" applyFont="1" applyFill="1" applyBorder="1" applyAlignment="1"/>
    <xf numFmtId="164" fontId="5" fillId="4" borderId="8" xfId="0" applyNumberFormat="1" applyFont="1" applyFill="1" applyBorder="1"/>
    <xf numFmtId="0" fontId="4" fillId="0" borderId="0" xfId="0" applyFont="1"/>
    <xf numFmtId="0" fontId="4" fillId="4" borderId="12" xfId="0" applyFont="1" applyFill="1" applyBorder="1" applyAlignment="1"/>
    <xf numFmtId="1" fontId="5" fillId="4" borderId="13" xfId="0" applyNumberFormat="1" applyFont="1" applyFill="1" applyBorder="1" applyAlignment="1"/>
    <xf numFmtId="164" fontId="5" fillId="4" borderId="13" xfId="0" applyNumberFormat="1" applyFont="1" applyFill="1" applyBorder="1" applyAlignment="1"/>
    <xf numFmtId="164" fontId="5" fillId="4" borderId="14" xfId="0" applyNumberFormat="1" applyFont="1" applyFill="1" applyBorder="1" applyAlignment="1"/>
    <xf numFmtId="0" fontId="4" fillId="0" borderId="0" xfId="0" applyFont="1" applyAlignment="1"/>
    <xf numFmtId="0" fontId="4" fillId="4" borderId="9" xfId="0" applyFont="1" applyFill="1" applyBorder="1" applyAlignment="1"/>
    <xf numFmtId="1" fontId="5" fillId="4" borderId="10" xfId="0" applyNumberFormat="1" applyFont="1" applyFill="1" applyBorder="1"/>
    <xf numFmtId="164" fontId="5" fillId="4" borderId="10" xfId="0" applyNumberFormat="1" applyFont="1" applyFill="1" applyBorder="1"/>
    <xf numFmtId="164" fontId="5" fillId="4" borderId="11" xfId="0" applyNumberFormat="1" applyFont="1" applyFill="1" applyBorder="1" applyAlignment="1"/>
    <xf numFmtId="0" fontId="7" fillId="4" borderId="1" xfId="0" applyFont="1" applyFill="1" applyBorder="1"/>
    <xf numFmtId="164" fontId="2" fillId="4" borderId="5" xfId="0" applyNumberFormat="1" applyFont="1" applyFill="1" applyBorder="1"/>
    <xf numFmtId="164" fontId="2" fillId="2" borderId="15" xfId="0" applyNumberFormat="1" applyFont="1" applyFill="1" applyBorder="1" applyAlignment="1"/>
    <xf numFmtId="164" fontId="2" fillId="2" borderId="16" xfId="0" applyNumberFormat="1" applyFont="1" applyFill="1" applyBorder="1" applyAlignment="1"/>
    <xf numFmtId="9" fontId="5" fillId="5" borderId="14" xfId="0" applyNumberFormat="1" applyFont="1" applyFill="1" applyBorder="1"/>
    <xf numFmtId="9" fontId="5" fillId="5" borderId="14" xfId="0" applyNumberFormat="1" applyFont="1" applyFill="1" applyBorder="1" applyAlignment="1"/>
    <xf numFmtId="9" fontId="5" fillId="5" borderId="11" xfId="0" applyNumberFormat="1" applyFont="1" applyFill="1" applyBorder="1"/>
    <xf numFmtId="9" fontId="2" fillId="5" borderId="5" xfId="0" applyNumberFormat="1" applyFont="1" applyFill="1" applyBorder="1"/>
    <xf numFmtId="1" fontId="2" fillId="5" borderId="2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" fontId="2" fillId="4" borderId="17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1" fontId="2" fillId="3" borderId="17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</cellXfs>
  <cellStyles count="1">
    <cellStyle name="Normálne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Složky ceny Hardwaru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'Varianta základní PC'!$D$1</c:f>
              <c:strCache>
                <c:ptCount val="1"/>
                <c:pt idx="0">
                  <c:v>cena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8.7503410566002384E-3"/>
                  <c:y val="3.065133483144069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9379263207503E-2"/>
                  <c:y val="6.3798612413725808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18758526415006E-2"/>
                  <c:y val="2.298850112358059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314461075451365E-2"/>
                  <c:y val="-2.8024091383758776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937653475470107E-2"/>
                  <c:y val="-5.60043882505910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6251023169800713E-2"/>
                  <c:y val="-3.827040854485018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4.156412001885109E-2"/>
                  <c:y val="-2.298850112358061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3125511584900357E-2"/>
                  <c:y val="-1.2771389513100339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'Varianta základní PC'!$A$2:$A$10</c:f>
              <c:strCache>
                <c:ptCount val="9"/>
                <c:pt idx="0">
                  <c:v>PC - i5 8G (HP ProDesk 400 G5 SFF)</c:v>
                </c:pt>
                <c:pt idx="1">
                  <c:v>Monitory (HP ProDisplay P223)</c:v>
                </c:pt>
                <c:pt idx="2">
                  <c:v>NBD záruka PC (3 roky)</c:v>
                </c:pt>
                <c:pt idx="3">
                  <c:v>NBD záruka Monitory (4 roky)</c:v>
                </c:pt>
                <c:pt idx="4">
                  <c:v>Příslušenství k PC</c:v>
                </c:pt>
                <c:pt idx="5">
                  <c:v>Projektor</c:v>
                </c:pt>
                <c:pt idx="6">
                  <c:v>Tiskárna</c:v>
                </c:pt>
                <c:pt idx="7">
                  <c:v>Klimatizace</c:v>
                </c:pt>
                <c:pt idx="8">
                  <c:v>Switch</c:v>
                </c:pt>
              </c:strCache>
            </c:strRef>
          </c:cat>
          <c:val>
            <c:numRef>
              <c:f>'Varianta základní PC'!$D$2:$D$10</c:f>
              <c:numCache>
                <c:formatCode>#\ ##0.00\ [$CZK]</c:formatCode>
                <c:ptCount val="9"/>
                <c:pt idx="0">
                  <c:v>308431.2</c:v>
                </c:pt>
                <c:pt idx="1">
                  <c:v>55255.199999999997</c:v>
                </c:pt>
                <c:pt idx="2">
                  <c:v>12390</c:v>
                </c:pt>
                <c:pt idx="3">
                  <c:v>8379</c:v>
                </c:pt>
                <c:pt idx="4">
                  <c:v>6300</c:v>
                </c:pt>
                <c:pt idx="5">
                  <c:v>12000</c:v>
                </c:pt>
                <c:pt idx="6">
                  <c:v>3000</c:v>
                </c:pt>
                <c:pt idx="7">
                  <c:v>35000</c:v>
                </c:pt>
                <c:pt idx="8">
                  <c:v>7500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Složky celkového rozpočtu</a:t>
            </a:r>
          </a:p>
        </c:rich>
      </c:tx>
      <c:layout>
        <c:manualLayout>
          <c:xMode val="edge"/>
          <c:yMode val="edge"/>
          <c:x val="0.2004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717191601049873"/>
          <c:y val="0.14466134441528139"/>
          <c:w val="0.48621194225721787"/>
          <c:h val="0.81035323709536311"/>
        </c:manualLayout>
      </c:layout>
      <c:pieChart>
        <c:varyColors val="1"/>
        <c:ser>
          <c:idx val="1"/>
          <c:order val="1"/>
          <c:tx>
            <c:strRef>
              <c:f>'Varianta základní PC'!$H$16</c:f>
              <c:strCache>
                <c:ptCount val="1"/>
                <c:pt idx="0">
                  <c:v>Skutečnost: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2.2222222222222223E-2"/>
                  <c:y val="0.12037037037037028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233333333333334"/>
                      <c:h val="0.1919444444444444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9.0277173471515273E-3"/>
                  <c:y val="-9.9537037037037021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9874792777263"/>
                      <c:h val="0.2306481481481481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1.0662675167161064E-2"/>
                  <c:y val="4.398148148148148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142465042181141"/>
                      <c:h val="0.21486111111111111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('Varianta základní PC'!$F$17:$F$18,'Varianta základní PC'!$F$21)</c:f>
              <c:strCache>
                <c:ptCount val="3"/>
                <c:pt idx="0">
                  <c:v>hardware</c:v>
                </c:pt>
                <c:pt idx="1">
                  <c:v>stavební práce + přístup</c:v>
                </c:pt>
                <c:pt idx="2">
                  <c:v>rezerva</c:v>
                </c:pt>
              </c:strCache>
            </c:strRef>
          </c:cat>
          <c:val>
            <c:numRef>
              <c:f>('Varianta základní PC'!$H$17:$H$18,'Varianta základní PC'!$I$19)</c:f>
              <c:numCache>
                <c:formatCode>#\ ##0.00\ [$CZK]</c:formatCode>
                <c:ptCount val="3"/>
                <c:pt idx="0">
                  <c:v>448255.4</c:v>
                </c:pt>
                <c:pt idx="1">
                  <c:v>44900</c:v>
                </c:pt>
                <c:pt idx="2">
                  <c:v>6844.5999999999767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'Varianta základní PC'!$G$16</c15:sqref>
                        </c15:formulaRef>
                      </c:ext>
                    </c:extLst>
                    <c:strCache>
                      <c:ptCount val="1"/>
                      <c:pt idx="0">
                        <c:v>Max: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('Varianta základní PC'!$F$17:$F$18,'Varianta základní PC'!$F$21)</c15:sqref>
                        </c15:formulaRef>
                      </c:ext>
                    </c:extLst>
                    <c:strCache>
                      <c:ptCount val="3"/>
                      <c:pt idx="0">
                        <c:v>hardware</c:v>
                      </c:pt>
                      <c:pt idx="1">
                        <c:v>stavební práce + přístup</c:v>
                      </c:pt>
                      <c:pt idx="2">
                        <c:v>rezerva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'Varianta základní PC'!$G$17:$G$18</c15:sqref>
                        </c15:formulaRef>
                      </c:ext>
                    </c:extLst>
                    <c:numCache>
                      <c:formatCode>#\ ##0.00\ [$CZK]</c:formatCode>
                      <c:ptCount val="2"/>
                      <c:pt idx="0">
                        <c:v>450000</c:v>
                      </c:pt>
                      <c:pt idx="1">
                        <c:v>50000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'Varianta základní PC'!$I$16</c15:sqref>
                        </c15:formulaRef>
                      </c:ext>
                    </c:extLst>
                    <c:strCache>
                      <c:ptCount val="1"/>
                      <c:pt idx="0">
                        <c:v>Bilance: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sk-SK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('Varianta základní PC'!$F$17:$F$18,'Varianta základní PC'!$F$21)</c15:sqref>
                        </c15:formulaRef>
                      </c:ext>
                    </c:extLst>
                    <c:strCache>
                      <c:ptCount val="3"/>
                      <c:pt idx="0">
                        <c:v>hardware</c:v>
                      </c:pt>
                      <c:pt idx="1">
                        <c:v>stavební práce + přístup</c:v>
                      </c:pt>
                      <c:pt idx="2">
                        <c:v>rezerva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'Varianta základní PC'!$I$17:$I$18</c15:sqref>
                        </c15:formulaRef>
                      </c:ext>
                    </c:extLst>
                    <c:numCache>
                      <c:formatCode>#\ ##0.00\ [$CZK]</c:formatCode>
                      <c:ptCount val="2"/>
                      <c:pt idx="0">
                        <c:v>1744.5999999999767</c:v>
                      </c:pt>
                      <c:pt idx="1">
                        <c:v>5100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26</xdr:row>
      <xdr:rowOff>95248</xdr:rowOff>
    </xdr:from>
    <xdr:to>
      <xdr:col>10</xdr:col>
      <xdr:colOff>171450</xdr:colOff>
      <xdr:row>51</xdr:row>
      <xdr:rowOff>114299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595313</xdr:colOff>
      <xdr:row>0</xdr:row>
      <xdr:rowOff>80962</xdr:rowOff>
    </xdr:from>
    <xdr:to>
      <xdr:col>8</xdr:col>
      <xdr:colOff>1057276</xdr:colOff>
      <xdr:row>14</xdr:row>
      <xdr:rowOff>90487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8"/>
  <sheetViews>
    <sheetView tabSelected="1" workbookViewId="0">
      <selection activeCell="D25" sqref="D25"/>
    </sheetView>
  </sheetViews>
  <sheetFormatPr defaultColWidth="14.42578125" defaultRowHeight="15" customHeight="1"/>
  <cols>
    <col min="1" max="1" width="39.140625" bestFit="1" customWidth="1"/>
    <col min="2" max="2" width="9.140625" customWidth="1"/>
    <col min="3" max="3" width="16.28515625" customWidth="1"/>
    <col min="4" max="4" width="17" customWidth="1"/>
    <col min="5" max="5" width="12.42578125" bestFit="1" customWidth="1"/>
    <col min="6" max="6" width="27.42578125" bestFit="1" customWidth="1"/>
    <col min="7" max="7" width="16.28515625" bestFit="1" customWidth="1"/>
    <col min="8" max="8" width="16.140625" bestFit="1" customWidth="1"/>
    <col min="9" max="9" width="17.85546875" bestFit="1" customWidth="1"/>
    <col min="10" max="25" width="8.7109375" customWidth="1"/>
  </cols>
  <sheetData>
    <row r="1" spans="1:25" ht="16.5" thickBot="1">
      <c r="A1" s="17" t="s">
        <v>14</v>
      </c>
      <c r="B1" s="18" t="s">
        <v>1</v>
      </c>
      <c r="C1" s="19" t="s">
        <v>2</v>
      </c>
      <c r="D1" s="20" t="s">
        <v>3</v>
      </c>
      <c r="E1" s="20" t="s">
        <v>27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21" t="s">
        <v>29</v>
      </c>
      <c r="B2" s="22">
        <v>21</v>
      </c>
      <c r="C2" s="23">
        <v>16690</v>
      </c>
      <c r="D2" s="24">
        <f>(B2*C2)*(1-E2)</f>
        <v>308431.2</v>
      </c>
      <c r="E2" s="76">
        <v>0.12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21" t="s">
        <v>10</v>
      </c>
      <c r="B3" s="22">
        <v>21</v>
      </c>
      <c r="C3" s="23">
        <v>2990</v>
      </c>
      <c r="D3" s="24">
        <f t="shared" ref="D3:D10" si="0">(B3*C3)*(1-E3)</f>
        <v>55255.199999999997</v>
      </c>
      <c r="E3" s="76">
        <v>0.12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>
      <c r="A4" s="21" t="s">
        <v>9</v>
      </c>
      <c r="B4" s="22">
        <v>21</v>
      </c>
      <c r="C4" s="23">
        <v>590</v>
      </c>
      <c r="D4" s="24">
        <f>(B4*C4)*(1-E4)</f>
        <v>12390</v>
      </c>
      <c r="E4" s="7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21" t="s">
        <v>11</v>
      </c>
      <c r="B5" s="22">
        <v>21</v>
      </c>
      <c r="C5" s="23">
        <v>399</v>
      </c>
      <c r="D5" s="24">
        <f t="shared" si="0"/>
        <v>8379</v>
      </c>
      <c r="E5" s="7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>
      <c r="A6" s="21" t="s">
        <v>30</v>
      </c>
      <c r="B6" s="22">
        <v>21</v>
      </c>
      <c r="C6" s="23">
        <v>300</v>
      </c>
      <c r="D6" s="24">
        <f t="shared" si="0"/>
        <v>6300</v>
      </c>
      <c r="E6" s="7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>
      <c r="A7" s="26" t="s">
        <v>6</v>
      </c>
      <c r="B7" s="25">
        <v>1</v>
      </c>
      <c r="C7" s="27">
        <v>12000</v>
      </c>
      <c r="D7" s="24">
        <f t="shared" si="0"/>
        <v>12000</v>
      </c>
      <c r="E7" s="7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>
      <c r="A8" s="21" t="s">
        <v>15</v>
      </c>
      <c r="B8" s="25">
        <v>1</v>
      </c>
      <c r="C8" s="27">
        <v>3000</v>
      </c>
      <c r="D8" s="24">
        <f t="shared" si="0"/>
        <v>3000</v>
      </c>
      <c r="E8" s="7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>
      <c r="A9" s="21" t="s">
        <v>16</v>
      </c>
      <c r="B9" s="22">
        <v>1</v>
      </c>
      <c r="C9" s="23">
        <v>35000</v>
      </c>
      <c r="D9" s="24">
        <f t="shared" si="0"/>
        <v>35000</v>
      </c>
      <c r="E9" s="7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thickBot="1">
      <c r="A10" s="28" t="s">
        <v>28</v>
      </c>
      <c r="B10" s="29">
        <v>1</v>
      </c>
      <c r="C10" s="30">
        <v>7500</v>
      </c>
      <c r="D10" s="24">
        <f t="shared" si="0"/>
        <v>7500</v>
      </c>
      <c r="E10" s="7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thickBot="1">
      <c r="A11" s="31"/>
      <c r="B11" s="80" t="s">
        <v>12</v>
      </c>
      <c r="C11" s="81"/>
      <c r="D11" s="20">
        <f>SUM(D2:D10)</f>
        <v>448255.4</v>
      </c>
      <c r="E11" s="7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thickBot="1">
      <c r="A13" s="9"/>
      <c r="B13" s="32"/>
      <c r="C13" s="33"/>
      <c r="D13" s="3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6.5" thickBot="1">
      <c r="A14" s="34" t="s">
        <v>17</v>
      </c>
      <c r="B14" s="35" t="s">
        <v>1</v>
      </c>
      <c r="C14" s="36" t="s">
        <v>2</v>
      </c>
      <c r="D14" s="37" t="s">
        <v>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thickBot="1">
      <c r="A15" s="38" t="s">
        <v>18</v>
      </c>
      <c r="B15" s="39"/>
      <c r="C15" s="40"/>
      <c r="D15" s="41">
        <v>12500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6.5" thickBot="1">
      <c r="A16" s="42" t="s">
        <v>19</v>
      </c>
      <c r="B16" s="43"/>
      <c r="C16" s="44"/>
      <c r="D16" s="45">
        <v>6000</v>
      </c>
      <c r="E16" s="9"/>
      <c r="F16" s="1" t="s">
        <v>0</v>
      </c>
      <c r="G16" s="2" t="s">
        <v>4</v>
      </c>
      <c r="H16" s="3" t="s">
        <v>5</v>
      </c>
      <c r="I16" s="4" t="s">
        <v>7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>
      <c r="A17" s="42" t="s">
        <v>20</v>
      </c>
      <c r="B17" s="43"/>
      <c r="C17" s="44"/>
      <c r="D17" s="45">
        <v>600</v>
      </c>
      <c r="E17" s="9"/>
      <c r="F17" s="6" t="s">
        <v>8</v>
      </c>
      <c r="G17" s="75">
        <v>450000</v>
      </c>
      <c r="H17" s="7">
        <f>SUM(D11)</f>
        <v>448255.4</v>
      </c>
      <c r="I17" s="8">
        <f>G17-H17</f>
        <v>1744.5999999999767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.75" thickBot="1">
      <c r="A18" s="42" t="s">
        <v>21</v>
      </c>
      <c r="B18" s="46"/>
      <c r="C18" s="47"/>
      <c r="D18" s="45">
        <v>2000</v>
      </c>
      <c r="E18" s="9"/>
      <c r="F18" s="10" t="s">
        <v>32</v>
      </c>
      <c r="G18" s="74">
        <v>50000</v>
      </c>
      <c r="H18" s="11">
        <f>SUM(D20,D26)</f>
        <v>44900</v>
      </c>
      <c r="I18" s="12">
        <f>G18-H18</f>
        <v>5100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thickBot="1">
      <c r="A19" s="48" t="s">
        <v>22</v>
      </c>
      <c r="B19" s="49"/>
      <c r="C19" s="50"/>
      <c r="D19" s="51">
        <v>9800</v>
      </c>
      <c r="E19" s="9"/>
      <c r="F19" s="13" t="s">
        <v>13</v>
      </c>
      <c r="G19" s="14">
        <f>SUM(G17,G18)</f>
        <v>500000</v>
      </c>
      <c r="H19" s="15">
        <f>SUM(H18,H17)</f>
        <v>493155.4</v>
      </c>
      <c r="I19" s="16">
        <f>SUM(I17,I18)</f>
        <v>6844.5999999999767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thickBot="1">
      <c r="A20" s="52"/>
      <c r="B20" s="84" t="s">
        <v>12</v>
      </c>
      <c r="C20" s="85"/>
      <c r="D20" s="53">
        <f>SUM(D15:D19)</f>
        <v>30900</v>
      </c>
      <c r="E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idden="1">
      <c r="A21" s="9"/>
      <c r="B21" s="32"/>
      <c r="C21" s="33"/>
      <c r="D21" s="33"/>
      <c r="E21" s="9"/>
      <c r="F21" s="9" t="s">
        <v>31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6.5" thickBot="1">
      <c r="A22" s="54" t="s">
        <v>23</v>
      </c>
      <c r="B22" s="55" t="s">
        <v>1</v>
      </c>
      <c r="C22" s="56" t="s">
        <v>2</v>
      </c>
      <c r="D22" s="57" t="s">
        <v>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>
      <c r="A23" s="58" t="s">
        <v>24</v>
      </c>
      <c r="B23" s="59">
        <v>500</v>
      </c>
      <c r="C23" s="60">
        <v>12</v>
      </c>
      <c r="D23" s="61">
        <f>C23*B23</f>
        <v>6000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>
      <c r="A24" s="63" t="s">
        <v>25</v>
      </c>
      <c r="B24" s="64"/>
      <c r="C24" s="65"/>
      <c r="D24" s="66">
        <v>2000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.75" thickBot="1">
      <c r="A25" s="68" t="s">
        <v>26</v>
      </c>
      <c r="B25" s="69"/>
      <c r="C25" s="70"/>
      <c r="D25" s="71">
        <v>6000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.75" thickBot="1">
      <c r="A26" s="72"/>
      <c r="B26" s="82" t="s">
        <v>12</v>
      </c>
      <c r="C26" s="83"/>
      <c r="D26" s="73">
        <f>SUM(D23:D25)</f>
        <v>14000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>
      <c r="E28" s="6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5.75" customHeight="1">
      <c r="E29" s="6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5.75" customHeight="1">
      <c r="E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.75" customHeight="1">
      <c r="E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>
      <c r="A32" s="9"/>
      <c r="B32" s="32"/>
      <c r="C32" s="33"/>
      <c r="D32" s="33"/>
      <c r="E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.75" customHeight="1">
      <c r="A33" s="9"/>
      <c r="B33" s="32"/>
      <c r="C33" s="33"/>
      <c r="D33" s="3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.75" customHeight="1">
      <c r="A34" s="9"/>
      <c r="B34" s="32"/>
      <c r="C34" s="33"/>
      <c r="D34" s="33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>
      <c r="A35" s="9"/>
      <c r="B35" s="32"/>
      <c r="C35" s="33"/>
      <c r="D35" s="33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>
      <c r="A36" s="9"/>
      <c r="B36" s="32"/>
      <c r="C36" s="33"/>
      <c r="D36" s="33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>
      <c r="A37" s="9"/>
      <c r="B37" s="32"/>
      <c r="C37" s="33"/>
      <c r="D37" s="33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>
      <c r="A38" s="9"/>
      <c r="B38" s="32"/>
      <c r="C38" s="33"/>
      <c r="D38" s="33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>
      <c r="A39" s="9"/>
      <c r="B39" s="32"/>
      <c r="C39" s="33"/>
      <c r="D39" s="3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>
      <c r="A40" s="9"/>
      <c r="B40" s="32"/>
      <c r="C40" s="33"/>
      <c r="D40" s="33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9"/>
      <c r="B41" s="32"/>
      <c r="C41" s="33"/>
      <c r="D41" s="3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9"/>
      <c r="B42" s="32"/>
      <c r="C42" s="33"/>
      <c r="D42" s="3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9"/>
      <c r="B43" s="32"/>
      <c r="C43" s="33"/>
      <c r="D43" s="3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9"/>
      <c r="B44" s="32"/>
      <c r="C44" s="33"/>
      <c r="D44" s="3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9"/>
      <c r="B45" s="32"/>
      <c r="C45" s="33"/>
      <c r="D45" s="33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9"/>
      <c r="B46" s="32"/>
      <c r="C46" s="33"/>
      <c r="D46" s="33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9"/>
      <c r="B47" s="32"/>
      <c r="C47" s="33"/>
      <c r="D47" s="3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9"/>
      <c r="B48" s="32"/>
      <c r="C48" s="33"/>
      <c r="D48" s="33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9"/>
      <c r="B49" s="32"/>
      <c r="C49" s="33"/>
      <c r="D49" s="33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>
      <c r="A50" s="9"/>
      <c r="B50" s="32"/>
      <c r="C50" s="33"/>
      <c r="D50" s="33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9"/>
      <c r="B51" s="32"/>
      <c r="C51" s="33"/>
      <c r="D51" s="33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>
      <c r="A52" s="9"/>
      <c r="B52" s="32"/>
      <c r="C52" s="33"/>
      <c r="D52" s="33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9"/>
      <c r="B53" s="32"/>
      <c r="C53" s="33"/>
      <c r="D53" s="33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9"/>
      <c r="B54" s="32"/>
      <c r="C54" s="33"/>
      <c r="D54" s="33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9"/>
      <c r="B55" s="32"/>
      <c r="C55" s="33"/>
      <c r="D55" s="33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.75" customHeight="1">
      <c r="A56" s="9"/>
      <c r="B56" s="32"/>
      <c r="C56" s="33"/>
      <c r="D56" s="33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.75" customHeight="1">
      <c r="A57" s="9"/>
      <c r="B57" s="32"/>
      <c r="C57" s="33"/>
      <c r="D57" s="33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.75" customHeight="1">
      <c r="A58" s="9"/>
      <c r="B58" s="32"/>
      <c r="C58" s="33"/>
      <c r="D58" s="33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.75" customHeight="1">
      <c r="A59" s="9"/>
      <c r="B59" s="32"/>
      <c r="C59" s="33"/>
      <c r="D59" s="33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.75" customHeight="1">
      <c r="A60" s="9"/>
      <c r="B60" s="32"/>
      <c r="C60" s="33"/>
      <c r="D60" s="33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.75" customHeight="1">
      <c r="A61" s="9"/>
      <c r="B61" s="32"/>
      <c r="C61" s="33"/>
      <c r="D61" s="33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9"/>
      <c r="B62" s="32"/>
      <c r="C62" s="33"/>
      <c r="D62" s="33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9"/>
      <c r="B63" s="32"/>
      <c r="C63" s="33"/>
      <c r="D63" s="33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9"/>
      <c r="B64" s="32"/>
      <c r="C64" s="33"/>
      <c r="D64" s="33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9"/>
      <c r="B65" s="32"/>
      <c r="C65" s="33"/>
      <c r="D65" s="33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9"/>
      <c r="B66" s="32"/>
      <c r="C66" s="33"/>
      <c r="D66" s="33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9"/>
      <c r="B67" s="32"/>
      <c r="C67" s="33"/>
      <c r="D67" s="33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9"/>
      <c r="B68" s="32"/>
      <c r="C68" s="33"/>
      <c r="D68" s="33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9"/>
      <c r="B69" s="32"/>
      <c r="C69" s="33"/>
      <c r="D69" s="33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9"/>
      <c r="B70" s="32"/>
      <c r="C70" s="33"/>
      <c r="D70" s="33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9"/>
      <c r="B71" s="32"/>
      <c r="C71" s="33"/>
      <c r="D71" s="33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9"/>
      <c r="B72" s="32"/>
      <c r="C72" s="33"/>
      <c r="D72" s="33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9"/>
      <c r="B73" s="32"/>
      <c r="C73" s="33"/>
      <c r="D73" s="33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9"/>
      <c r="B74" s="32"/>
      <c r="C74" s="33"/>
      <c r="D74" s="33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9"/>
      <c r="B75" s="32"/>
      <c r="C75" s="33"/>
      <c r="D75" s="33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9"/>
      <c r="B76" s="32"/>
      <c r="C76" s="33"/>
      <c r="D76" s="33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9"/>
      <c r="B77" s="32"/>
      <c r="C77" s="33"/>
      <c r="D77" s="33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9"/>
      <c r="B78" s="32"/>
      <c r="C78" s="33"/>
      <c r="D78" s="33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>
      <c r="A79" s="9"/>
      <c r="B79" s="32"/>
      <c r="C79" s="33"/>
      <c r="D79" s="33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>
      <c r="A80" s="9"/>
      <c r="B80" s="32"/>
      <c r="C80" s="33"/>
      <c r="D80" s="33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>
      <c r="A81" s="9"/>
      <c r="B81" s="32"/>
      <c r="C81" s="33"/>
      <c r="D81" s="33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.75" customHeight="1">
      <c r="A82" s="9"/>
      <c r="B82" s="32"/>
      <c r="C82" s="33"/>
      <c r="D82" s="33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.75" customHeight="1">
      <c r="A83" s="9"/>
      <c r="B83" s="32"/>
      <c r="C83" s="33"/>
      <c r="D83" s="33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.75" customHeight="1">
      <c r="A84" s="9"/>
      <c r="B84" s="32"/>
      <c r="C84" s="33"/>
      <c r="D84" s="33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.75" customHeight="1">
      <c r="A85" s="9"/>
      <c r="B85" s="32"/>
      <c r="C85" s="33"/>
      <c r="D85" s="33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.75" customHeight="1">
      <c r="A86" s="9"/>
      <c r="B86" s="32"/>
      <c r="C86" s="33"/>
      <c r="D86" s="33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>
      <c r="A87" s="9"/>
      <c r="B87" s="32"/>
      <c r="C87" s="33"/>
      <c r="D87" s="33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>
      <c r="A88" s="9"/>
      <c r="B88" s="32"/>
      <c r="C88" s="33"/>
      <c r="D88" s="33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9"/>
      <c r="B89" s="32"/>
      <c r="C89" s="33"/>
      <c r="D89" s="33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9"/>
      <c r="B90" s="32"/>
      <c r="C90" s="33"/>
      <c r="D90" s="33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9"/>
      <c r="B91" s="32"/>
      <c r="C91" s="33"/>
      <c r="D91" s="33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9"/>
      <c r="B92" s="32"/>
      <c r="C92" s="33"/>
      <c r="D92" s="33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9"/>
      <c r="B93" s="32"/>
      <c r="C93" s="33"/>
      <c r="D93" s="33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9"/>
      <c r="B94" s="32"/>
      <c r="C94" s="33"/>
      <c r="D94" s="33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9"/>
      <c r="B95" s="32"/>
      <c r="C95" s="33"/>
      <c r="D95" s="33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9"/>
      <c r="B96" s="32"/>
      <c r="C96" s="33"/>
      <c r="D96" s="33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9"/>
      <c r="B97" s="32"/>
      <c r="C97" s="33"/>
      <c r="D97" s="33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9"/>
      <c r="B98" s="32"/>
      <c r="C98" s="33"/>
      <c r="D98" s="33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9"/>
      <c r="B99" s="32"/>
      <c r="C99" s="33"/>
      <c r="D99" s="33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9"/>
      <c r="B100" s="32"/>
      <c r="C100" s="33"/>
      <c r="D100" s="33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9"/>
      <c r="B101" s="32"/>
      <c r="C101" s="33"/>
      <c r="D101" s="33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9"/>
      <c r="B102" s="32"/>
      <c r="C102" s="33"/>
      <c r="D102" s="33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9"/>
      <c r="B103" s="32"/>
      <c r="C103" s="33"/>
      <c r="D103" s="33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9"/>
      <c r="B104" s="32"/>
      <c r="C104" s="33"/>
      <c r="D104" s="33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9"/>
      <c r="B105" s="32"/>
      <c r="C105" s="33"/>
      <c r="D105" s="33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>
      <c r="A106" s="9"/>
      <c r="B106" s="32"/>
      <c r="C106" s="33"/>
      <c r="D106" s="33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9"/>
      <c r="B107" s="32"/>
      <c r="C107" s="33"/>
      <c r="D107" s="33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9"/>
      <c r="B108" s="32"/>
      <c r="C108" s="33"/>
      <c r="D108" s="33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9"/>
      <c r="B109" s="32"/>
      <c r="C109" s="33"/>
      <c r="D109" s="33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9"/>
      <c r="B110" s="32"/>
      <c r="C110" s="33"/>
      <c r="D110" s="33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9"/>
      <c r="B111" s="32"/>
      <c r="C111" s="33"/>
      <c r="D111" s="33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9"/>
      <c r="B112" s="32"/>
      <c r="C112" s="33"/>
      <c r="D112" s="33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9"/>
      <c r="B113" s="32"/>
      <c r="C113" s="33"/>
      <c r="D113" s="33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32"/>
      <c r="C114" s="33"/>
      <c r="D114" s="33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32"/>
      <c r="C115" s="33"/>
      <c r="D115" s="33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32"/>
      <c r="C116" s="33"/>
      <c r="D116" s="33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32"/>
      <c r="C117" s="33"/>
      <c r="D117" s="33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32"/>
      <c r="C118" s="33"/>
      <c r="D118" s="33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32"/>
      <c r="C119" s="33"/>
      <c r="D119" s="33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32"/>
      <c r="C120" s="33"/>
      <c r="D120" s="33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32"/>
      <c r="C121" s="33"/>
      <c r="D121" s="33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32"/>
      <c r="C122" s="33"/>
      <c r="D122" s="33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32"/>
      <c r="C123" s="33"/>
      <c r="D123" s="33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32"/>
      <c r="C124" s="33"/>
      <c r="D124" s="33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32"/>
      <c r="C125" s="33"/>
      <c r="D125" s="33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32"/>
      <c r="C126" s="33"/>
      <c r="D126" s="33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32"/>
      <c r="C127" s="33"/>
      <c r="D127" s="33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32"/>
      <c r="C128" s="33"/>
      <c r="D128" s="33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32"/>
      <c r="C129" s="33"/>
      <c r="D129" s="33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32"/>
      <c r="C130" s="33"/>
      <c r="D130" s="33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32"/>
      <c r="C131" s="33"/>
      <c r="D131" s="33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32"/>
      <c r="C132" s="33"/>
      <c r="D132" s="33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32"/>
      <c r="C133" s="33"/>
      <c r="D133" s="33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32"/>
      <c r="C134" s="33"/>
      <c r="D134" s="33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32"/>
      <c r="C135" s="33"/>
      <c r="D135" s="33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32"/>
      <c r="C136" s="33"/>
      <c r="D136" s="33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32"/>
      <c r="C137" s="33"/>
      <c r="D137" s="33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32"/>
      <c r="C138" s="33"/>
      <c r="D138" s="33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32"/>
      <c r="C139" s="33"/>
      <c r="D139" s="33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32"/>
      <c r="C140" s="33"/>
      <c r="D140" s="33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32"/>
      <c r="C141" s="33"/>
      <c r="D141" s="33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32"/>
      <c r="C142" s="33"/>
      <c r="D142" s="33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32"/>
      <c r="C143" s="33"/>
      <c r="D143" s="33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32"/>
      <c r="C144" s="33"/>
      <c r="D144" s="33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32"/>
      <c r="C145" s="33"/>
      <c r="D145" s="33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32"/>
      <c r="C146" s="33"/>
      <c r="D146" s="33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32"/>
      <c r="C147" s="33"/>
      <c r="D147" s="33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32"/>
      <c r="C148" s="33"/>
      <c r="D148" s="33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32"/>
      <c r="C149" s="33"/>
      <c r="D149" s="33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32"/>
      <c r="C150" s="33"/>
      <c r="D150" s="33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32"/>
      <c r="C151" s="33"/>
      <c r="D151" s="33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32"/>
      <c r="C152" s="33"/>
      <c r="D152" s="33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32"/>
      <c r="C153" s="33"/>
      <c r="D153" s="33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32"/>
      <c r="C154" s="33"/>
      <c r="D154" s="33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32"/>
      <c r="C155" s="33"/>
      <c r="D155" s="33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32"/>
      <c r="C156" s="33"/>
      <c r="D156" s="33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32"/>
      <c r="C157" s="33"/>
      <c r="D157" s="33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32"/>
      <c r="C158" s="33"/>
      <c r="D158" s="33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32"/>
      <c r="C159" s="33"/>
      <c r="D159" s="33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32"/>
      <c r="C160" s="33"/>
      <c r="D160" s="33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32"/>
      <c r="C161" s="33"/>
      <c r="D161" s="33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32"/>
      <c r="C162" s="33"/>
      <c r="D162" s="33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32"/>
      <c r="C163" s="33"/>
      <c r="D163" s="33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32"/>
      <c r="C164" s="33"/>
      <c r="D164" s="33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32"/>
      <c r="C165" s="33"/>
      <c r="D165" s="33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32"/>
      <c r="C166" s="33"/>
      <c r="D166" s="33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32"/>
      <c r="C167" s="33"/>
      <c r="D167" s="33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32"/>
      <c r="C168" s="33"/>
      <c r="D168" s="33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32"/>
      <c r="C169" s="33"/>
      <c r="D169" s="33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32"/>
      <c r="C170" s="33"/>
      <c r="D170" s="33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32"/>
      <c r="C171" s="33"/>
      <c r="D171" s="33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32"/>
      <c r="C172" s="33"/>
      <c r="D172" s="33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32"/>
      <c r="C173" s="33"/>
      <c r="D173" s="33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32"/>
      <c r="C174" s="33"/>
      <c r="D174" s="33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32"/>
      <c r="C175" s="33"/>
      <c r="D175" s="33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32"/>
      <c r="C176" s="33"/>
      <c r="D176" s="33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32"/>
      <c r="C177" s="33"/>
      <c r="D177" s="33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32"/>
      <c r="C178" s="33"/>
      <c r="D178" s="33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32"/>
      <c r="C179" s="33"/>
      <c r="D179" s="33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32"/>
      <c r="C180" s="33"/>
      <c r="D180" s="33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32"/>
      <c r="C181" s="33"/>
      <c r="D181" s="33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32"/>
      <c r="C182" s="33"/>
      <c r="D182" s="33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32"/>
      <c r="C183" s="33"/>
      <c r="D183" s="33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32"/>
      <c r="C184" s="33"/>
      <c r="D184" s="33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32"/>
      <c r="C185" s="33"/>
      <c r="D185" s="33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32"/>
      <c r="C186" s="33"/>
      <c r="D186" s="33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32"/>
      <c r="C187" s="33"/>
      <c r="D187" s="33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32"/>
      <c r="C188" s="33"/>
      <c r="D188" s="33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32"/>
      <c r="C189" s="33"/>
      <c r="D189" s="33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32"/>
      <c r="C190" s="33"/>
      <c r="D190" s="33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32"/>
      <c r="C191" s="33"/>
      <c r="D191" s="33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32"/>
      <c r="C192" s="33"/>
      <c r="D192" s="33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32"/>
      <c r="C193" s="33"/>
      <c r="D193" s="33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32"/>
      <c r="C194" s="33"/>
      <c r="D194" s="33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32"/>
      <c r="C195" s="33"/>
      <c r="D195" s="33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32"/>
      <c r="C196" s="33"/>
      <c r="D196" s="33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32"/>
      <c r="C197" s="33"/>
      <c r="D197" s="33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32"/>
      <c r="C198" s="33"/>
      <c r="D198" s="33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32"/>
      <c r="C199" s="33"/>
      <c r="D199" s="33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32"/>
      <c r="C200" s="33"/>
      <c r="D200" s="33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32"/>
      <c r="C201" s="33"/>
      <c r="D201" s="33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32"/>
      <c r="C202" s="33"/>
      <c r="D202" s="33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32"/>
      <c r="C203" s="33"/>
      <c r="D203" s="33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32"/>
      <c r="C204" s="33"/>
      <c r="D204" s="33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32"/>
      <c r="C205" s="33"/>
      <c r="D205" s="33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32"/>
      <c r="C206" s="33"/>
      <c r="D206" s="33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32"/>
      <c r="C207" s="33"/>
      <c r="D207" s="33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32"/>
      <c r="C208" s="33"/>
      <c r="D208" s="33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32"/>
      <c r="C209" s="33"/>
      <c r="D209" s="33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32"/>
      <c r="C210" s="33"/>
      <c r="D210" s="33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32"/>
      <c r="C211" s="33"/>
      <c r="D211" s="33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32"/>
      <c r="C212" s="33"/>
      <c r="D212" s="33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32"/>
      <c r="C213" s="33"/>
      <c r="D213" s="33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32"/>
      <c r="C214" s="33"/>
      <c r="D214" s="33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32"/>
      <c r="C215" s="33"/>
      <c r="D215" s="33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32"/>
      <c r="C216" s="33"/>
      <c r="D216" s="33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32"/>
      <c r="C217" s="33"/>
      <c r="D217" s="33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32"/>
      <c r="C218" s="33"/>
      <c r="D218" s="33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32"/>
      <c r="C219" s="33"/>
      <c r="D219" s="33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32"/>
      <c r="C220" s="33"/>
      <c r="D220" s="33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32"/>
      <c r="C221" s="33"/>
      <c r="D221" s="33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32"/>
      <c r="C222" s="33"/>
      <c r="D222" s="33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32"/>
      <c r="C223" s="33"/>
      <c r="D223" s="33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32"/>
      <c r="C224" s="33"/>
      <c r="D224" s="33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32"/>
      <c r="C225" s="33"/>
      <c r="D225" s="33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32"/>
      <c r="C226" s="33"/>
      <c r="D226" s="33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32"/>
      <c r="C227" s="33"/>
      <c r="D227" s="33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32"/>
      <c r="C228" s="33"/>
      <c r="D228" s="33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32"/>
      <c r="C229" s="33"/>
      <c r="D229" s="33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32"/>
      <c r="C230" s="33"/>
      <c r="D230" s="33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32"/>
      <c r="C231" s="33"/>
      <c r="D231" s="33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32"/>
      <c r="C232" s="33"/>
      <c r="D232" s="33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32"/>
      <c r="C233" s="33"/>
      <c r="D233" s="33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32"/>
      <c r="C234" s="33"/>
      <c r="D234" s="33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32"/>
      <c r="C235" s="33"/>
      <c r="D235" s="33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32"/>
      <c r="C236" s="33"/>
      <c r="D236" s="33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32"/>
      <c r="C237" s="33"/>
      <c r="D237" s="33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32"/>
      <c r="C238" s="33"/>
      <c r="D238" s="33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32"/>
      <c r="C239" s="33"/>
      <c r="D239" s="33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32"/>
      <c r="C240" s="33"/>
      <c r="D240" s="33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32"/>
      <c r="C241" s="33"/>
      <c r="D241" s="33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32"/>
      <c r="C242" s="33"/>
      <c r="D242" s="33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32"/>
      <c r="C243" s="33"/>
      <c r="D243" s="33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32"/>
      <c r="C244" s="33"/>
      <c r="D244" s="33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32"/>
      <c r="C245" s="33"/>
      <c r="D245" s="33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32"/>
      <c r="C246" s="33"/>
      <c r="D246" s="33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32"/>
      <c r="C247" s="33"/>
      <c r="D247" s="33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32"/>
      <c r="C248" s="33"/>
      <c r="D248" s="33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32"/>
      <c r="C249" s="33"/>
      <c r="D249" s="33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32"/>
      <c r="C250" s="33"/>
      <c r="D250" s="33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32"/>
      <c r="C251" s="33"/>
      <c r="D251" s="33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32"/>
      <c r="C252" s="33"/>
      <c r="D252" s="33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32"/>
      <c r="C253" s="33"/>
      <c r="D253" s="33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32"/>
      <c r="C254" s="33"/>
      <c r="D254" s="33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32"/>
      <c r="C255" s="33"/>
      <c r="D255" s="33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32"/>
      <c r="C256" s="33"/>
      <c r="D256" s="33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32"/>
      <c r="C257" s="33"/>
      <c r="D257" s="33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32"/>
      <c r="C258" s="33"/>
      <c r="D258" s="33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32"/>
      <c r="C259" s="33"/>
      <c r="D259" s="33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32"/>
      <c r="C260" s="33"/>
      <c r="D260" s="33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32"/>
      <c r="C261" s="33"/>
      <c r="D261" s="33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32"/>
      <c r="C262" s="33"/>
      <c r="D262" s="33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32"/>
      <c r="C263" s="33"/>
      <c r="D263" s="33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32"/>
      <c r="C264" s="33"/>
      <c r="D264" s="33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32"/>
      <c r="C265" s="33"/>
      <c r="D265" s="33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32"/>
      <c r="C266" s="33"/>
      <c r="D266" s="33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32"/>
      <c r="C267" s="33"/>
      <c r="D267" s="33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32"/>
      <c r="C268" s="33"/>
      <c r="D268" s="33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32"/>
      <c r="C269" s="33"/>
      <c r="D269" s="33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32"/>
      <c r="C270" s="33"/>
      <c r="D270" s="33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32"/>
      <c r="C271" s="33"/>
      <c r="D271" s="33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32"/>
      <c r="C272" s="33"/>
      <c r="D272" s="33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32"/>
      <c r="C273" s="33"/>
      <c r="D273" s="33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32"/>
      <c r="C274" s="33"/>
      <c r="D274" s="33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32"/>
      <c r="C275" s="33"/>
      <c r="D275" s="33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32"/>
      <c r="C276" s="33"/>
      <c r="D276" s="33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32"/>
      <c r="C277" s="33"/>
      <c r="D277" s="33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32"/>
      <c r="C278" s="33"/>
      <c r="D278" s="33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32"/>
      <c r="C279" s="33"/>
      <c r="D279" s="33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32"/>
      <c r="C280" s="33"/>
      <c r="D280" s="33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32"/>
      <c r="C281" s="33"/>
      <c r="D281" s="33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32"/>
      <c r="C282" s="33"/>
      <c r="D282" s="33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32"/>
      <c r="C283" s="33"/>
      <c r="D283" s="33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32"/>
      <c r="C284" s="33"/>
      <c r="D284" s="33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32"/>
      <c r="C285" s="33"/>
      <c r="D285" s="33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32"/>
      <c r="C286" s="33"/>
      <c r="D286" s="33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32"/>
      <c r="C287" s="33"/>
      <c r="D287" s="33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32"/>
      <c r="C288" s="33"/>
      <c r="D288" s="33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32"/>
      <c r="C289" s="33"/>
      <c r="D289" s="33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32"/>
      <c r="C290" s="33"/>
      <c r="D290" s="33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32"/>
      <c r="C291" s="33"/>
      <c r="D291" s="33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32"/>
      <c r="C292" s="33"/>
      <c r="D292" s="33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32"/>
      <c r="C293" s="33"/>
      <c r="D293" s="33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32"/>
      <c r="C294" s="33"/>
      <c r="D294" s="33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32"/>
      <c r="C295" s="33"/>
      <c r="D295" s="33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32"/>
      <c r="C296" s="33"/>
      <c r="D296" s="33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32"/>
      <c r="C297" s="33"/>
      <c r="D297" s="33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32"/>
      <c r="C298" s="33"/>
      <c r="D298" s="33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32"/>
      <c r="C299" s="33"/>
      <c r="D299" s="33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32"/>
      <c r="C300" s="33"/>
      <c r="D300" s="33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32"/>
      <c r="C301" s="33"/>
      <c r="D301" s="33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32"/>
      <c r="C302" s="33"/>
      <c r="D302" s="33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32"/>
      <c r="C303" s="33"/>
      <c r="D303" s="33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32"/>
      <c r="C304" s="33"/>
      <c r="D304" s="33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32"/>
      <c r="C305" s="33"/>
      <c r="D305" s="33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32"/>
      <c r="C306" s="33"/>
      <c r="D306" s="33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32"/>
      <c r="C307" s="33"/>
      <c r="D307" s="33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32"/>
      <c r="C308" s="33"/>
      <c r="D308" s="33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32"/>
      <c r="C309" s="33"/>
      <c r="D309" s="33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32"/>
      <c r="C310" s="33"/>
      <c r="D310" s="33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32"/>
      <c r="C311" s="33"/>
      <c r="D311" s="33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32"/>
      <c r="C312" s="33"/>
      <c r="D312" s="33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32"/>
      <c r="C313" s="33"/>
      <c r="D313" s="33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32"/>
      <c r="C314" s="33"/>
      <c r="D314" s="33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32"/>
      <c r="C315" s="33"/>
      <c r="D315" s="33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32"/>
      <c r="C316" s="33"/>
      <c r="D316" s="33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32"/>
      <c r="C317" s="33"/>
      <c r="D317" s="33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32"/>
      <c r="C318" s="33"/>
      <c r="D318" s="33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32"/>
      <c r="C319" s="33"/>
      <c r="D319" s="33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32"/>
      <c r="C320" s="33"/>
      <c r="D320" s="33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32"/>
      <c r="C321" s="33"/>
      <c r="D321" s="33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32"/>
      <c r="C322" s="33"/>
      <c r="D322" s="33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32"/>
      <c r="C323" s="33"/>
      <c r="D323" s="33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32"/>
      <c r="C324" s="33"/>
      <c r="D324" s="33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32"/>
      <c r="C325" s="33"/>
      <c r="D325" s="33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32"/>
      <c r="C326" s="33"/>
      <c r="D326" s="33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32"/>
      <c r="C327" s="33"/>
      <c r="D327" s="33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32"/>
      <c r="C328" s="33"/>
      <c r="D328" s="33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32"/>
      <c r="C329" s="33"/>
      <c r="D329" s="33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32"/>
      <c r="C330" s="33"/>
      <c r="D330" s="33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32"/>
      <c r="C331" s="33"/>
      <c r="D331" s="33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32"/>
      <c r="C332" s="33"/>
      <c r="D332" s="33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32"/>
      <c r="C333" s="33"/>
      <c r="D333" s="33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32"/>
      <c r="C334" s="33"/>
      <c r="D334" s="33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32"/>
      <c r="C335" s="33"/>
      <c r="D335" s="33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32"/>
      <c r="C336" s="33"/>
      <c r="D336" s="33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32"/>
      <c r="C337" s="33"/>
      <c r="D337" s="33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32"/>
      <c r="C338" s="33"/>
      <c r="D338" s="33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32"/>
      <c r="C339" s="33"/>
      <c r="D339" s="33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32"/>
      <c r="C340" s="33"/>
      <c r="D340" s="33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32"/>
      <c r="C341" s="33"/>
      <c r="D341" s="33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32"/>
      <c r="C342" s="33"/>
      <c r="D342" s="33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32"/>
      <c r="C343" s="33"/>
      <c r="D343" s="33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32"/>
      <c r="C344" s="33"/>
      <c r="D344" s="33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32"/>
      <c r="C345" s="33"/>
      <c r="D345" s="33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32"/>
      <c r="C346" s="33"/>
      <c r="D346" s="33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32"/>
      <c r="C347" s="33"/>
      <c r="D347" s="33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32"/>
      <c r="C348" s="33"/>
      <c r="D348" s="33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32"/>
      <c r="C349" s="33"/>
      <c r="D349" s="33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32"/>
      <c r="C350" s="33"/>
      <c r="D350" s="33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32"/>
      <c r="C351" s="33"/>
      <c r="D351" s="33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32"/>
      <c r="C352" s="33"/>
      <c r="D352" s="33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32"/>
      <c r="C353" s="33"/>
      <c r="D353" s="33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32"/>
      <c r="C354" s="33"/>
      <c r="D354" s="33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32"/>
      <c r="C355" s="33"/>
      <c r="D355" s="33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32"/>
      <c r="C356" s="33"/>
      <c r="D356" s="33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32"/>
      <c r="C357" s="33"/>
      <c r="D357" s="33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32"/>
      <c r="C358" s="33"/>
      <c r="D358" s="33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32"/>
      <c r="C359" s="33"/>
      <c r="D359" s="33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32"/>
      <c r="C360" s="33"/>
      <c r="D360" s="33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32"/>
      <c r="C361" s="33"/>
      <c r="D361" s="33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32"/>
      <c r="C362" s="33"/>
      <c r="D362" s="33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32"/>
      <c r="C363" s="33"/>
      <c r="D363" s="33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32"/>
      <c r="C364" s="33"/>
      <c r="D364" s="33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32"/>
      <c r="C365" s="33"/>
      <c r="D365" s="33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32"/>
      <c r="C366" s="33"/>
      <c r="D366" s="33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32"/>
      <c r="C367" s="33"/>
      <c r="D367" s="33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32"/>
      <c r="C368" s="33"/>
      <c r="D368" s="33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32"/>
      <c r="C369" s="33"/>
      <c r="D369" s="33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32"/>
      <c r="C370" s="33"/>
      <c r="D370" s="33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32"/>
      <c r="C371" s="33"/>
      <c r="D371" s="33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32"/>
      <c r="C372" s="33"/>
      <c r="D372" s="33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32"/>
      <c r="C373" s="33"/>
      <c r="D373" s="33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32"/>
      <c r="C374" s="33"/>
      <c r="D374" s="33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32"/>
      <c r="C375" s="33"/>
      <c r="D375" s="33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32"/>
      <c r="C376" s="33"/>
      <c r="D376" s="33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32"/>
      <c r="C377" s="33"/>
      <c r="D377" s="33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32"/>
      <c r="C378" s="33"/>
      <c r="D378" s="33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32"/>
      <c r="C379" s="33"/>
      <c r="D379" s="33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32"/>
      <c r="C380" s="33"/>
      <c r="D380" s="33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32"/>
      <c r="C381" s="33"/>
      <c r="D381" s="33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32"/>
      <c r="C382" s="33"/>
      <c r="D382" s="33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32"/>
      <c r="C383" s="33"/>
      <c r="D383" s="33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32"/>
      <c r="C384" s="33"/>
      <c r="D384" s="33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32"/>
      <c r="C385" s="33"/>
      <c r="D385" s="33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32"/>
      <c r="C386" s="33"/>
      <c r="D386" s="33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32"/>
      <c r="C387" s="33"/>
      <c r="D387" s="33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32"/>
      <c r="C388" s="33"/>
      <c r="D388" s="33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32"/>
      <c r="C389" s="33"/>
      <c r="D389" s="33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32"/>
      <c r="C390" s="33"/>
      <c r="D390" s="33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32"/>
      <c r="C391" s="33"/>
      <c r="D391" s="33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32"/>
      <c r="C392" s="33"/>
      <c r="D392" s="33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32"/>
      <c r="C393" s="33"/>
      <c r="D393" s="33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32"/>
      <c r="C394" s="33"/>
      <c r="D394" s="33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32"/>
      <c r="C395" s="33"/>
      <c r="D395" s="33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32"/>
      <c r="C396" s="33"/>
      <c r="D396" s="33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32"/>
      <c r="C397" s="33"/>
      <c r="D397" s="33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32"/>
      <c r="C398" s="33"/>
      <c r="D398" s="33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32"/>
      <c r="C399" s="33"/>
      <c r="D399" s="33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32"/>
      <c r="C400" s="33"/>
      <c r="D400" s="33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32"/>
      <c r="C401" s="33"/>
      <c r="D401" s="33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32"/>
      <c r="C402" s="33"/>
      <c r="D402" s="33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32"/>
      <c r="C403" s="33"/>
      <c r="D403" s="33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32"/>
      <c r="C404" s="33"/>
      <c r="D404" s="33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32"/>
      <c r="C405" s="33"/>
      <c r="D405" s="33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32"/>
      <c r="C406" s="33"/>
      <c r="D406" s="33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32"/>
      <c r="C407" s="33"/>
      <c r="D407" s="33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32"/>
      <c r="C408" s="33"/>
      <c r="D408" s="33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32"/>
      <c r="C409" s="33"/>
      <c r="D409" s="33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32"/>
      <c r="C410" s="33"/>
      <c r="D410" s="33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32"/>
      <c r="C411" s="33"/>
      <c r="D411" s="33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32"/>
      <c r="C412" s="33"/>
      <c r="D412" s="33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32"/>
      <c r="C413" s="33"/>
      <c r="D413" s="33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32"/>
      <c r="C414" s="33"/>
      <c r="D414" s="33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32"/>
      <c r="C415" s="33"/>
      <c r="D415" s="33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32"/>
      <c r="C416" s="33"/>
      <c r="D416" s="33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32"/>
      <c r="C417" s="33"/>
      <c r="D417" s="33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32"/>
      <c r="C418" s="33"/>
      <c r="D418" s="33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32"/>
      <c r="C419" s="33"/>
      <c r="D419" s="33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32"/>
      <c r="C420" s="33"/>
      <c r="D420" s="33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32"/>
      <c r="C421" s="33"/>
      <c r="D421" s="33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32"/>
      <c r="C422" s="33"/>
      <c r="D422" s="33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32"/>
      <c r="C423" s="33"/>
      <c r="D423" s="33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32"/>
      <c r="C424" s="33"/>
      <c r="D424" s="33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32"/>
      <c r="C425" s="33"/>
      <c r="D425" s="33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32"/>
      <c r="C426" s="33"/>
      <c r="D426" s="33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32"/>
      <c r="C427" s="33"/>
      <c r="D427" s="33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32"/>
      <c r="C428" s="33"/>
      <c r="D428" s="33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32"/>
      <c r="C429" s="33"/>
      <c r="D429" s="33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32"/>
      <c r="C430" s="33"/>
      <c r="D430" s="33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32"/>
      <c r="C431" s="33"/>
      <c r="D431" s="33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32"/>
      <c r="C432" s="33"/>
      <c r="D432" s="33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32"/>
      <c r="C433" s="33"/>
      <c r="D433" s="33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32"/>
      <c r="C434" s="33"/>
      <c r="D434" s="33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32"/>
      <c r="C435" s="33"/>
      <c r="D435" s="33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32"/>
      <c r="C436" s="33"/>
      <c r="D436" s="33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32"/>
      <c r="C437" s="33"/>
      <c r="D437" s="33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32"/>
      <c r="C438" s="33"/>
      <c r="D438" s="33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32"/>
      <c r="C439" s="33"/>
      <c r="D439" s="33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32"/>
      <c r="C440" s="33"/>
      <c r="D440" s="33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32"/>
      <c r="C441" s="33"/>
      <c r="D441" s="33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32"/>
      <c r="C442" s="33"/>
      <c r="D442" s="33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32"/>
      <c r="C443" s="33"/>
      <c r="D443" s="33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32"/>
      <c r="C444" s="33"/>
      <c r="D444" s="33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32"/>
      <c r="C445" s="33"/>
      <c r="D445" s="33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32"/>
      <c r="C446" s="33"/>
      <c r="D446" s="33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32"/>
      <c r="C447" s="33"/>
      <c r="D447" s="33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32"/>
      <c r="C448" s="33"/>
      <c r="D448" s="33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32"/>
      <c r="C449" s="33"/>
      <c r="D449" s="33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32"/>
      <c r="C450" s="33"/>
      <c r="D450" s="33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32"/>
      <c r="C451" s="33"/>
      <c r="D451" s="33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32"/>
      <c r="C452" s="33"/>
      <c r="D452" s="33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32"/>
      <c r="C453" s="33"/>
      <c r="D453" s="33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32"/>
      <c r="C454" s="33"/>
      <c r="D454" s="33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32"/>
      <c r="C455" s="33"/>
      <c r="D455" s="33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32"/>
      <c r="C456" s="33"/>
      <c r="D456" s="33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32"/>
      <c r="C457" s="33"/>
      <c r="D457" s="33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32"/>
      <c r="C458" s="33"/>
      <c r="D458" s="33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32"/>
      <c r="C459" s="33"/>
      <c r="D459" s="33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32"/>
      <c r="C460" s="33"/>
      <c r="D460" s="33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32"/>
      <c r="C461" s="33"/>
      <c r="D461" s="33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32"/>
      <c r="C462" s="33"/>
      <c r="D462" s="33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32"/>
      <c r="C463" s="33"/>
      <c r="D463" s="33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32"/>
      <c r="C464" s="33"/>
      <c r="D464" s="33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32"/>
      <c r="C465" s="33"/>
      <c r="D465" s="33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32"/>
      <c r="C466" s="33"/>
      <c r="D466" s="33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32"/>
      <c r="C467" s="33"/>
      <c r="D467" s="33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32"/>
      <c r="C468" s="33"/>
      <c r="D468" s="33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32"/>
      <c r="C469" s="33"/>
      <c r="D469" s="33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32"/>
      <c r="C470" s="33"/>
      <c r="D470" s="33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32"/>
      <c r="C471" s="33"/>
      <c r="D471" s="33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32"/>
      <c r="C472" s="33"/>
      <c r="D472" s="33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32"/>
      <c r="C473" s="33"/>
      <c r="D473" s="33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32"/>
      <c r="C474" s="33"/>
      <c r="D474" s="33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32"/>
      <c r="C475" s="33"/>
      <c r="D475" s="33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32"/>
      <c r="C476" s="33"/>
      <c r="D476" s="33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32"/>
      <c r="C477" s="33"/>
      <c r="D477" s="33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32"/>
      <c r="C478" s="33"/>
      <c r="D478" s="33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32"/>
      <c r="C479" s="33"/>
      <c r="D479" s="33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32"/>
      <c r="C480" s="33"/>
      <c r="D480" s="33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32"/>
      <c r="C481" s="33"/>
      <c r="D481" s="33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32"/>
      <c r="C482" s="33"/>
      <c r="D482" s="33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32"/>
      <c r="C483" s="33"/>
      <c r="D483" s="33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32"/>
      <c r="C484" s="33"/>
      <c r="D484" s="33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32"/>
      <c r="C485" s="33"/>
      <c r="D485" s="33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32"/>
      <c r="C486" s="33"/>
      <c r="D486" s="33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32"/>
      <c r="C487" s="33"/>
      <c r="D487" s="33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32"/>
      <c r="C488" s="33"/>
      <c r="D488" s="33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32"/>
      <c r="C489" s="33"/>
      <c r="D489" s="33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32"/>
      <c r="C490" s="33"/>
      <c r="D490" s="33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32"/>
      <c r="C491" s="33"/>
      <c r="D491" s="33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32"/>
      <c r="C492" s="33"/>
      <c r="D492" s="33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32"/>
      <c r="C493" s="33"/>
      <c r="D493" s="33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32"/>
      <c r="C494" s="33"/>
      <c r="D494" s="33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32"/>
      <c r="C495" s="33"/>
      <c r="D495" s="33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32"/>
      <c r="C496" s="33"/>
      <c r="D496" s="33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32"/>
      <c r="C497" s="33"/>
      <c r="D497" s="33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32"/>
      <c r="C498" s="33"/>
      <c r="D498" s="33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32"/>
      <c r="C499" s="33"/>
      <c r="D499" s="33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32"/>
      <c r="C500" s="33"/>
      <c r="D500" s="33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32"/>
      <c r="C501" s="33"/>
      <c r="D501" s="33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32"/>
      <c r="C502" s="33"/>
      <c r="D502" s="33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32"/>
      <c r="C503" s="33"/>
      <c r="D503" s="33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32"/>
      <c r="C504" s="33"/>
      <c r="D504" s="33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32"/>
      <c r="C505" s="33"/>
      <c r="D505" s="33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32"/>
      <c r="C506" s="33"/>
      <c r="D506" s="33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32"/>
      <c r="C507" s="33"/>
      <c r="D507" s="33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32"/>
      <c r="C508" s="33"/>
      <c r="D508" s="33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32"/>
      <c r="C509" s="33"/>
      <c r="D509" s="33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32"/>
      <c r="C510" s="33"/>
      <c r="D510" s="33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32"/>
      <c r="C511" s="33"/>
      <c r="D511" s="33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32"/>
      <c r="C512" s="33"/>
      <c r="D512" s="33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32"/>
      <c r="C513" s="33"/>
      <c r="D513" s="33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32"/>
      <c r="C514" s="33"/>
      <c r="D514" s="33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32"/>
      <c r="C515" s="33"/>
      <c r="D515" s="33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32"/>
      <c r="C516" s="33"/>
      <c r="D516" s="33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32"/>
      <c r="C517" s="33"/>
      <c r="D517" s="33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32"/>
      <c r="C518" s="33"/>
      <c r="D518" s="33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32"/>
      <c r="C519" s="33"/>
      <c r="D519" s="33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32"/>
      <c r="C520" s="33"/>
      <c r="D520" s="33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32"/>
      <c r="C521" s="33"/>
      <c r="D521" s="33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32"/>
      <c r="C522" s="33"/>
      <c r="D522" s="33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32"/>
      <c r="C523" s="33"/>
      <c r="D523" s="33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32"/>
      <c r="C524" s="33"/>
      <c r="D524" s="33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32"/>
      <c r="C525" s="33"/>
      <c r="D525" s="33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32"/>
      <c r="C526" s="33"/>
      <c r="D526" s="33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32"/>
      <c r="C527" s="33"/>
      <c r="D527" s="33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32"/>
      <c r="C528" s="33"/>
      <c r="D528" s="33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32"/>
      <c r="C529" s="33"/>
      <c r="D529" s="33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32"/>
      <c r="C530" s="33"/>
      <c r="D530" s="33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32"/>
      <c r="C531" s="33"/>
      <c r="D531" s="33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32"/>
      <c r="C532" s="33"/>
      <c r="D532" s="33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32"/>
      <c r="C533" s="33"/>
      <c r="D533" s="33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32"/>
      <c r="C534" s="33"/>
      <c r="D534" s="33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32"/>
      <c r="C535" s="33"/>
      <c r="D535" s="33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32"/>
      <c r="C536" s="33"/>
      <c r="D536" s="33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32"/>
      <c r="C537" s="33"/>
      <c r="D537" s="33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32"/>
      <c r="C538" s="33"/>
      <c r="D538" s="33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32"/>
      <c r="C539" s="33"/>
      <c r="D539" s="33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32"/>
      <c r="C540" s="33"/>
      <c r="D540" s="33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32"/>
      <c r="C541" s="33"/>
      <c r="D541" s="33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32"/>
      <c r="C542" s="33"/>
      <c r="D542" s="33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32"/>
      <c r="C543" s="33"/>
      <c r="D543" s="33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32"/>
      <c r="C544" s="33"/>
      <c r="D544" s="33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32"/>
      <c r="C545" s="33"/>
      <c r="D545" s="33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32"/>
      <c r="C546" s="33"/>
      <c r="D546" s="33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32"/>
      <c r="C547" s="33"/>
      <c r="D547" s="33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32"/>
      <c r="C548" s="33"/>
      <c r="D548" s="33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32"/>
      <c r="C549" s="33"/>
      <c r="D549" s="33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32"/>
      <c r="C550" s="33"/>
      <c r="D550" s="33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32"/>
      <c r="C551" s="33"/>
      <c r="D551" s="33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32"/>
      <c r="C552" s="33"/>
      <c r="D552" s="33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32"/>
      <c r="C553" s="33"/>
      <c r="D553" s="33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32"/>
      <c r="C554" s="33"/>
      <c r="D554" s="33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32"/>
      <c r="C555" s="33"/>
      <c r="D555" s="33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32"/>
      <c r="C556" s="33"/>
      <c r="D556" s="33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32"/>
      <c r="C557" s="33"/>
      <c r="D557" s="33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32"/>
      <c r="C558" s="33"/>
      <c r="D558" s="33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32"/>
      <c r="C559" s="33"/>
      <c r="D559" s="33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32"/>
      <c r="C560" s="33"/>
      <c r="D560" s="33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32"/>
      <c r="C561" s="33"/>
      <c r="D561" s="33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32"/>
      <c r="C562" s="33"/>
      <c r="D562" s="33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32"/>
      <c r="C563" s="33"/>
      <c r="D563" s="33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32"/>
      <c r="C564" s="33"/>
      <c r="D564" s="33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32"/>
      <c r="C565" s="33"/>
      <c r="D565" s="33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32"/>
      <c r="C566" s="33"/>
      <c r="D566" s="33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32"/>
      <c r="C567" s="33"/>
      <c r="D567" s="33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32"/>
      <c r="C568" s="33"/>
      <c r="D568" s="33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32"/>
      <c r="C569" s="33"/>
      <c r="D569" s="33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32"/>
      <c r="C570" s="33"/>
      <c r="D570" s="33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32"/>
      <c r="C571" s="33"/>
      <c r="D571" s="33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32"/>
      <c r="C572" s="33"/>
      <c r="D572" s="33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32"/>
      <c r="C573" s="33"/>
      <c r="D573" s="33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32"/>
      <c r="C574" s="33"/>
      <c r="D574" s="33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32"/>
      <c r="C575" s="33"/>
      <c r="D575" s="33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32"/>
      <c r="C576" s="33"/>
      <c r="D576" s="33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32"/>
      <c r="C577" s="33"/>
      <c r="D577" s="33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32"/>
      <c r="C578" s="33"/>
      <c r="D578" s="33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32"/>
      <c r="C579" s="33"/>
      <c r="D579" s="33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32"/>
      <c r="C580" s="33"/>
      <c r="D580" s="33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32"/>
      <c r="C581" s="33"/>
      <c r="D581" s="33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32"/>
      <c r="C582" s="33"/>
      <c r="D582" s="33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32"/>
      <c r="C583" s="33"/>
      <c r="D583" s="33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32"/>
      <c r="C584" s="33"/>
      <c r="D584" s="33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32"/>
      <c r="C585" s="33"/>
      <c r="D585" s="33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32"/>
      <c r="C586" s="33"/>
      <c r="D586" s="33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32"/>
      <c r="C587" s="33"/>
      <c r="D587" s="33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32"/>
      <c r="C588" s="33"/>
      <c r="D588" s="33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32"/>
      <c r="C589" s="33"/>
      <c r="D589" s="33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32"/>
      <c r="C590" s="33"/>
      <c r="D590" s="33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32"/>
      <c r="C591" s="33"/>
      <c r="D591" s="33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32"/>
      <c r="C592" s="33"/>
      <c r="D592" s="33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32"/>
      <c r="C593" s="33"/>
      <c r="D593" s="33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32"/>
      <c r="C594" s="33"/>
      <c r="D594" s="33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32"/>
      <c r="C595" s="33"/>
      <c r="D595" s="33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32"/>
      <c r="C596" s="33"/>
      <c r="D596" s="33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32"/>
      <c r="C597" s="33"/>
      <c r="D597" s="33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32"/>
      <c r="C598" s="33"/>
      <c r="D598" s="33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32"/>
      <c r="C599" s="33"/>
      <c r="D599" s="33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32"/>
      <c r="C600" s="33"/>
      <c r="D600" s="33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32"/>
      <c r="C601" s="33"/>
      <c r="D601" s="33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32"/>
      <c r="C602" s="33"/>
      <c r="D602" s="33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32"/>
      <c r="C603" s="33"/>
      <c r="D603" s="33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32"/>
      <c r="C604" s="33"/>
      <c r="D604" s="33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32"/>
      <c r="C605" s="33"/>
      <c r="D605" s="33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32"/>
      <c r="C606" s="33"/>
      <c r="D606" s="33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32"/>
      <c r="C607" s="33"/>
      <c r="D607" s="33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32"/>
      <c r="C608" s="33"/>
      <c r="D608" s="33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32"/>
      <c r="C609" s="33"/>
      <c r="D609" s="33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32"/>
      <c r="C610" s="33"/>
      <c r="D610" s="33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32"/>
      <c r="C611" s="33"/>
      <c r="D611" s="33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32"/>
      <c r="C612" s="33"/>
      <c r="D612" s="33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32"/>
      <c r="C613" s="33"/>
      <c r="D613" s="33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32"/>
      <c r="C614" s="33"/>
      <c r="D614" s="33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32"/>
      <c r="C615" s="33"/>
      <c r="D615" s="33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32"/>
      <c r="C616" s="33"/>
      <c r="D616" s="33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32"/>
      <c r="C617" s="33"/>
      <c r="D617" s="33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32"/>
      <c r="C618" s="33"/>
      <c r="D618" s="33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32"/>
      <c r="C619" s="33"/>
      <c r="D619" s="33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32"/>
      <c r="C620" s="33"/>
      <c r="D620" s="33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32"/>
      <c r="C621" s="33"/>
      <c r="D621" s="33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32"/>
      <c r="C622" s="33"/>
      <c r="D622" s="33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32"/>
      <c r="C623" s="33"/>
      <c r="D623" s="33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32"/>
      <c r="C624" s="33"/>
      <c r="D624" s="33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32"/>
      <c r="C625" s="33"/>
      <c r="D625" s="33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32"/>
      <c r="C626" s="33"/>
      <c r="D626" s="33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32"/>
      <c r="C627" s="33"/>
      <c r="D627" s="33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32"/>
      <c r="C628" s="33"/>
      <c r="D628" s="33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32"/>
      <c r="C629" s="33"/>
      <c r="D629" s="33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32"/>
      <c r="C630" s="33"/>
      <c r="D630" s="33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32"/>
      <c r="C631" s="33"/>
      <c r="D631" s="33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32"/>
      <c r="C632" s="33"/>
      <c r="D632" s="33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32"/>
      <c r="C633" s="33"/>
      <c r="D633" s="33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32"/>
      <c r="C634" s="33"/>
      <c r="D634" s="33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32"/>
      <c r="C635" s="33"/>
      <c r="D635" s="33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32"/>
      <c r="C636" s="33"/>
      <c r="D636" s="33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32"/>
      <c r="C637" s="33"/>
      <c r="D637" s="33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32"/>
      <c r="C638" s="33"/>
      <c r="D638" s="33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32"/>
      <c r="C639" s="33"/>
      <c r="D639" s="33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32"/>
      <c r="C640" s="33"/>
      <c r="D640" s="33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32"/>
      <c r="C641" s="33"/>
      <c r="D641" s="33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32"/>
      <c r="C642" s="33"/>
      <c r="D642" s="33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32"/>
      <c r="C643" s="33"/>
      <c r="D643" s="33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32"/>
      <c r="C644" s="33"/>
      <c r="D644" s="33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32"/>
      <c r="C645" s="33"/>
      <c r="D645" s="33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32"/>
      <c r="C646" s="33"/>
      <c r="D646" s="33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32"/>
      <c r="C647" s="33"/>
      <c r="D647" s="33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32"/>
      <c r="C648" s="33"/>
      <c r="D648" s="33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32"/>
      <c r="C649" s="33"/>
      <c r="D649" s="33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32"/>
      <c r="C650" s="33"/>
      <c r="D650" s="33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32"/>
      <c r="C651" s="33"/>
      <c r="D651" s="33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32"/>
      <c r="C652" s="33"/>
      <c r="D652" s="33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32"/>
      <c r="C653" s="33"/>
      <c r="D653" s="33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32"/>
      <c r="C654" s="33"/>
      <c r="D654" s="33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32"/>
      <c r="C655" s="33"/>
      <c r="D655" s="33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32"/>
      <c r="C656" s="33"/>
      <c r="D656" s="33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32"/>
      <c r="C657" s="33"/>
      <c r="D657" s="33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32"/>
      <c r="C658" s="33"/>
      <c r="D658" s="33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32"/>
      <c r="C659" s="33"/>
      <c r="D659" s="33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32"/>
      <c r="C660" s="33"/>
      <c r="D660" s="33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32"/>
      <c r="C661" s="33"/>
      <c r="D661" s="33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32"/>
      <c r="C662" s="33"/>
      <c r="D662" s="33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32"/>
      <c r="C663" s="33"/>
      <c r="D663" s="33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32"/>
      <c r="C664" s="33"/>
      <c r="D664" s="33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32"/>
      <c r="C665" s="33"/>
      <c r="D665" s="33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32"/>
      <c r="C666" s="33"/>
      <c r="D666" s="33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32"/>
      <c r="C667" s="33"/>
      <c r="D667" s="33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32"/>
      <c r="C668" s="33"/>
      <c r="D668" s="33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32"/>
      <c r="C669" s="33"/>
      <c r="D669" s="33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32"/>
      <c r="C670" s="33"/>
      <c r="D670" s="33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32"/>
      <c r="C671" s="33"/>
      <c r="D671" s="33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32"/>
      <c r="C672" s="33"/>
      <c r="D672" s="33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32"/>
      <c r="C673" s="33"/>
      <c r="D673" s="33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32"/>
      <c r="C674" s="33"/>
      <c r="D674" s="33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32"/>
      <c r="C675" s="33"/>
      <c r="D675" s="33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32"/>
      <c r="C676" s="33"/>
      <c r="D676" s="33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32"/>
      <c r="C677" s="33"/>
      <c r="D677" s="33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32"/>
      <c r="C678" s="33"/>
      <c r="D678" s="33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32"/>
      <c r="C679" s="33"/>
      <c r="D679" s="33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32"/>
      <c r="C680" s="33"/>
      <c r="D680" s="33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32"/>
      <c r="C681" s="33"/>
      <c r="D681" s="33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32"/>
      <c r="C682" s="33"/>
      <c r="D682" s="33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32"/>
      <c r="C683" s="33"/>
      <c r="D683" s="33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32"/>
      <c r="C684" s="33"/>
      <c r="D684" s="33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32"/>
      <c r="C685" s="33"/>
      <c r="D685" s="33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32"/>
      <c r="C686" s="33"/>
      <c r="D686" s="33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32"/>
      <c r="C687" s="33"/>
      <c r="D687" s="33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32"/>
      <c r="C688" s="33"/>
      <c r="D688" s="33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32"/>
      <c r="C689" s="33"/>
      <c r="D689" s="33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32"/>
      <c r="C690" s="33"/>
      <c r="D690" s="33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32"/>
      <c r="C691" s="33"/>
      <c r="D691" s="33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32"/>
      <c r="C692" s="33"/>
      <c r="D692" s="33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32"/>
      <c r="C693" s="33"/>
      <c r="D693" s="33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32"/>
      <c r="C694" s="33"/>
      <c r="D694" s="33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32"/>
      <c r="C695" s="33"/>
      <c r="D695" s="33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32"/>
      <c r="C696" s="33"/>
      <c r="D696" s="33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32"/>
      <c r="C697" s="33"/>
      <c r="D697" s="33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32"/>
      <c r="C698" s="33"/>
      <c r="D698" s="33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32"/>
      <c r="C699" s="33"/>
      <c r="D699" s="33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32"/>
      <c r="C700" s="33"/>
      <c r="D700" s="33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32"/>
      <c r="C701" s="33"/>
      <c r="D701" s="33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32"/>
      <c r="C702" s="33"/>
      <c r="D702" s="33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32"/>
      <c r="C703" s="33"/>
      <c r="D703" s="33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32"/>
      <c r="C704" s="33"/>
      <c r="D704" s="33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32"/>
      <c r="C705" s="33"/>
      <c r="D705" s="33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32"/>
      <c r="C706" s="33"/>
      <c r="D706" s="33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32"/>
      <c r="C707" s="33"/>
      <c r="D707" s="33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32"/>
      <c r="C708" s="33"/>
      <c r="D708" s="33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32"/>
      <c r="C709" s="33"/>
      <c r="D709" s="33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32"/>
      <c r="C710" s="33"/>
      <c r="D710" s="33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32"/>
      <c r="C711" s="33"/>
      <c r="D711" s="33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32"/>
      <c r="C712" s="33"/>
      <c r="D712" s="33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32"/>
      <c r="C713" s="33"/>
      <c r="D713" s="33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32"/>
      <c r="C714" s="33"/>
      <c r="D714" s="33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32"/>
      <c r="C715" s="33"/>
      <c r="D715" s="33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32"/>
      <c r="C716" s="33"/>
      <c r="D716" s="33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32"/>
      <c r="C717" s="33"/>
      <c r="D717" s="33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32"/>
      <c r="C718" s="33"/>
      <c r="D718" s="33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32"/>
      <c r="C719" s="33"/>
      <c r="D719" s="33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32"/>
      <c r="C720" s="33"/>
      <c r="D720" s="33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32"/>
      <c r="C721" s="33"/>
      <c r="D721" s="33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32"/>
      <c r="C722" s="33"/>
      <c r="D722" s="33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32"/>
      <c r="C723" s="33"/>
      <c r="D723" s="33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32"/>
      <c r="C724" s="33"/>
      <c r="D724" s="33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32"/>
      <c r="C725" s="33"/>
      <c r="D725" s="33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32"/>
      <c r="C726" s="33"/>
      <c r="D726" s="33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32"/>
      <c r="C727" s="33"/>
      <c r="D727" s="33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32"/>
      <c r="C728" s="33"/>
      <c r="D728" s="33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32"/>
      <c r="C729" s="33"/>
      <c r="D729" s="33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32"/>
      <c r="C730" s="33"/>
      <c r="D730" s="33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32"/>
      <c r="C731" s="33"/>
      <c r="D731" s="33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32"/>
      <c r="C732" s="33"/>
      <c r="D732" s="33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32"/>
      <c r="C733" s="33"/>
      <c r="D733" s="33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32"/>
      <c r="C734" s="33"/>
      <c r="D734" s="33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32"/>
      <c r="C735" s="33"/>
      <c r="D735" s="33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32"/>
      <c r="C736" s="33"/>
      <c r="D736" s="33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32"/>
      <c r="C737" s="33"/>
      <c r="D737" s="33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32"/>
      <c r="C738" s="33"/>
      <c r="D738" s="33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32"/>
      <c r="C739" s="33"/>
      <c r="D739" s="33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32"/>
      <c r="C740" s="33"/>
      <c r="D740" s="33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32"/>
      <c r="C741" s="33"/>
      <c r="D741" s="33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32"/>
      <c r="C742" s="33"/>
      <c r="D742" s="33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32"/>
      <c r="C743" s="33"/>
      <c r="D743" s="33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32"/>
      <c r="C744" s="33"/>
      <c r="D744" s="33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32"/>
      <c r="C745" s="33"/>
      <c r="D745" s="33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32"/>
      <c r="C746" s="33"/>
      <c r="D746" s="33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32"/>
      <c r="C747" s="33"/>
      <c r="D747" s="33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32"/>
      <c r="C748" s="33"/>
      <c r="D748" s="33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32"/>
      <c r="C749" s="33"/>
      <c r="D749" s="33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32"/>
      <c r="C750" s="33"/>
      <c r="D750" s="33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32"/>
      <c r="C751" s="33"/>
      <c r="D751" s="33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32"/>
      <c r="C752" s="33"/>
      <c r="D752" s="33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32"/>
      <c r="C753" s="33"/>
      <c r="D753" s="33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32"/>
      <c r="C754" s="33"/>
      <c r="D754" s="33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32"/>
      <c r="C755" s="33"/>
      <c r="D755" s="33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32"/>
      <c r="C756" s="33"/>
      <c r="D756" s="33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32"/>
      <c r="C757" s="33"/>
      <c r="D757" s="33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32"/>
      <c r="C758" s="33"/>
      <c r="D758" s="33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32"/>
      <c r="C759" s="33"/>
      <c r="D759" s="33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32"/>
      <c r="C760" s="33"/>
      <c r="D760" s="33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32"/>
      <c r="C761" s="33"/>
      <c r="D761" s="33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32"/>
      <c r="C762" s="33"/>
      <c r="D762" s="33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32"/>
      <c r="C763" s="33"/>
      <c r="D763" s="33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32"/>
      <c r="C764" s="33"/>
      <c r="D764" s="33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32"/>
      <c r="C765" s="33"/>
      <c r="D765" s="33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32"/>
      <c r="C766" s="33"/>
      <c r="D766" s="33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32"/>
      <c r="C767" s="33"/>
      <c r="D767" s="33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32"/>
      <c r="C768" s="33"/>
      <c r="D768" s="33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32"/>
      <c r="C769" s="33"/>
      <c r="D769" s="33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32"/>
      <c r="C770" s="33"/>
      <c r="D770" s="33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32"/>
      <c r="C771" s="33"/>
      <c r="D771" s="33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32"/>
      <c r="C772" s="33"/>
      <c r="D772" s="33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32"/>
      <c r="C773" s="33"/>
      <c r="D773" s="33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32"/>
      <c r="C774" s="33"/>
      <c r="D774" s="33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32"/>
      <c r="C775" s="33"/>
      <c r="D775" s="33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32"/>
      <c r="C776" s="33"/>
      <c r="D776" s="33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32"/>
      <c r="C777" s="33"/>
      <c r="D777" s="33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32"/>
      <c r="C778" s="33"/>
      <c r="D778" s="33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32"/>
      <c r="C779" s="33"/>
      <c r="D779" s="33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32"/>
      <c r="C780" s="33"/>
      <c r="D780" s="33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32"/>
      <c r="C781" s="33"/>
      <c r="D781" s="33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32"/>
      <c r="C782" s="33"/>
      <c r="D782" s="33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32"/>
      <c r="C783" s="33"/>
      <c r="D783" s="33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32"/>
      <c r="C784" s="33"/>
      <c r="D784" s="33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32"/>
      <c r="C785" s="33"/>
      <c r="D785" s="33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32"/>
      <c r="C786" s="33"/>
      <c r="D786" s="33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32"/>
      <c r="C787" s="33"/>
      <c r="D787" s="33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32"/>
      <c r="C788" s="33"/>
      <c r="D788" s="33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32"/>
      <c r="C789" s="33"/>
      <c r="D789" s="33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32"/>
      <c r="C790" s="33"/>
      <c r="D790" s="33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32"/>
      <c r="C791" s="33"/>
      <c r="D791" s="33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32"/>
      <c r="C792" s="33"/>
      <c r="D792" s="33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32"/>
      <c r="C793" s="33"/>
      <c r="D793" s="33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32"/>
      <c r="C794" s="33"/>
      <c r="D794" s="33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32"/>
      <c r="C795" s="33"/>
      <c r="D795" s="33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32"/>
      <c r="C796" s="33"/>
      <c r="D796" s="33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32"/>
      <c r="C797" s="33"/>
      <c r="D797" s="33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32"/>
      <c r="C798" s="33"/>
      <c r="D798" s="33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32"/>
      <c r="C799" s="33"/>
      <c r="D799" s="33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32"/>
      <c r="C800" s="33"/>
      <c r="D800" s="33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32"/>
      <c r="C801" s="33"/>
      <c r="D801" s="33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32"/>
      <c r="C802" s="33"/>
      <c r="D802" s="33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32"/>
      <c r="C803" s="33"/>
      <c r="D803" s="33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32"/>
      <c r="C804" s="33"/>
      <c r="D804" s="33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32"/>
      <c r="C805" s="33"/>
      <c r="D805" s="33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32"/>
      <c r="C806" s="33"/>
      <c r="D806" s="33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32"/>
      <c r="C807" s="33"/>
      <c r="D807" s="33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32"/>
      <c r="C808" s="33"/>
      <c r="D808" s="33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32"/>
      <c r="C809" s="33"/>
      <c r="D809" s="33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32"/>
      <c r="C810" s="33"/>
      <c r="D810" s="33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32"/>
      <c r="C811" s="33"/>
      <c r="D811" s="33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32"/>
      <c r="C812" s="33"/>
      <c r="D812" s="33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32"/>
      <c r="C813" s="33"/>
      <c r="D813" s="33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32"/>
      <c r="C814" s="33"/>
      <c r="D814" s="33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32"/>
      <c r="C815" s="33"/>
      <c r="D815" s="33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32"/>
      <c r="C816" s="33"/>
      <c r="D816" s="33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32"/>
      <c r="C817" s="33"/>
      <c r="D817" s="33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32"/>
      <c r="C818" s="33"/>
      <c r="D818" s="33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32"/>
      <c r="C819" s="33"/>
      <c r="D819" s="33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32"/>
      <c r="C820" s="33"/>
      <c r="D820" s="33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32"/>
      <c r="C821" s="33"/>
      <c r="D821" s="33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32"/>
      <c r="C822" s="33"/>
      <c r="D822" s="33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32"/>
      <c r="C823" s="33"/>
      <c r="D823" s="33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32"/>
      <c r="C824" s="33"/>
      <c r="D824" s="33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32"/>
      <c r="C825" s="33"/>
      <c r="D825" s="33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32"/>
      <c r="C826" s="33"/>
      <c r="D826" s="33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32"/>
      <c r="C827" s="33"/>
      <c r="D827" s="33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32"/>
      <c r="C828" s="33"/>
      <c r="D828" s="33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32"/>
      <c r="C829" s="33"/>
      <c r="D829" s="33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32"/>
      <c r="C830" s="33"/>
      <c r="D830" s="33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32"/>
      <c r="C831" s="33"/>
      <c r="D831" s="33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32"/>
      <c r="C832" s="33"/>
      <c r="D832" s="33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32"/>
      <c r="C833" s="33"/>
      <c r="D833" s="33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32"/>
      <c r="C834" s="33"/>
      <c r="D834" s="33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32"/>
      <c r="C835" s="33"/>
      <c r="D835" s="33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32"/>
      <c r="C836" s="33"/>
      <c r="D836" s="33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32"/>
      <c r="C837" s="33"/>
      <c r="D837" s="33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32"/>
      <c r="C838" s="33"/>
      <c r="D838" s="33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32"/>
      <c r="C839" s="33"/>
      <c r="D839" s="33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32"/>
      <c r="C840" s="33"/>
      <c r="D840" s="33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32"/>
      <c r="C841" s="33"/>
      <c r="D841" s="33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32"/>
      <c r="C842" s="33"/>
      <c r="D842" s="33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32"/>
      <c r="C843" s="33"/>
      <c r="D843" s="33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32"/>
      <c r="C844" s="33"/>
      <c r="D844" s="33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32"/>
      <c r="C845" s="33"/>
      <c r="D845" s="33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32"/>
      <c r="C846" s="33"/>
      <c r="D846" s="33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32"/>
      <c r="C847" s="33"/>
      <c r="D847" s="33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32"/>
      <c r="C848" s="33"/>
      <c r="D848" s="33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32"/>
      <c r="C849" s="33"/>
      <c r="D849" s="33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32"/>
      <c r="C850" s="33"/>
      <c r="D850" s="33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32"/>
      <c r="C851" s="33"/>
      <c r="D851" s="33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32"/>
      <c r="C852" s="33"/>
      <c r="D852" s="33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32"/>
      <c r="C853" s="33"/>
      <c r="D853" s="33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32"/>
      <c r="C854" s="33"/>
      <c r="D854" s="33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32"/>
      <c r="C855" s="33"/>
      <c r="D855" s="33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32"/>
      <c r="C856" s="33"/>
      <c r="D856" s="33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32"/>
      <c r="C857" s="33"/>
      <c r="D857" s="33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32"/>
      <c r="C858" s="33"/>
      <c r="D858" s="33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32"/>
      <c r="C859" s="33"/>
      <c r="D859" s="33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32"/>
      <c r="C860" s="33"/>
      <c r="D860" s="33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32"/>
      <c r="C861" s="33"/>
      <c r="D861" s="33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32"/>
      <c r="C862" s="33"/>
      <c r="D862" s="33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32"/>
      <c r="C863" s="33"/>
      <c r="D863" s="33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32"/>
      <c r="C864" s="33"/>
      <c r="D864" s="33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32"/>
      <c r="C865" s="33"/>
      <c r="D865" s="33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32"/>
      <c r="C866" s="33"/>
      <c r="D866" s="33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32"/>
      <c r="C867" s="33"/>
      <c r="D867" s="33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32"/>
      <c r="C868" s="33"/>
      <c r="D868" s="33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32"/>
      <c r="C869" s="33"/>
      <c r="D869" s="33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32"/>
      <c r="C870" s="33"/>
      <c r="D870" s="33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32"/>
      <c r="C871" s="33"/>
      <c r="D871" s="33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32"/>
      <c r="C872" s="33"/>
      <c r="D872" s="33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32"/>
      <c r="C873" s="33"/>
      <c r="D873" s="33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32"/>
      <c r="C874" s="33"/>
      <c r="D874" s="33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32"/>
      <c r="C875" s="33"/>
      <c r="D875" s="33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32"/>
      <c r="C876" s="33"/>
      <c r="D876" s="33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32"/>
      <c r="C877" s="33"/>
      <c r="D877" s="33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32"/>
      <c r="C878" s="33"/>
      <c r="D878" s="33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32"/>
      <c r="C879" s="33"/>
      <c r="D879" s="33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32"/>
      <c r="C880" s="33"/>
      <c r="D880" s="33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32"/>
      <c r="C881" s="33"/>
      <c r="D881" s="33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32"/>
      <c r="C882" s="33"/>
      <c r="D882" s="33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32"/>
      <c r="C883" s="33"/>
      <c r="D883" s="33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32"/>
      <c r="C884" s="33"/>
      <c r="D884" s="33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32"/>
      <c r="C885" s="33"/>
      <c r="D885" s="33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32"/>
      <c r="C886" s="33"/>
      <c r="D886" s="33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32"/>
      <c r="C887" s="33"/>
      <c r="D887" s="33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32"/>
      <c r="C888" s="33"/>
      <c r="D888" s="33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32"/>
      <c r="C889" s="33"/>
      <c r="D889" s="33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32"/>
      <c r="C890" s="33"/>
      <c r="D890" s="33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32"/>
      <c r="C891" s="33"/>
      <c r="D891" s="33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32"/>
      <c r="C892" s="33"/>
      <c r="D892" s="33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32"/>
      <c r="C893" s="33"/>
      <c r="D893" s="33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32"/>
      <c r="C894" s="33"/>
      <c r="D894" s="33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32"/>
      <c r="C895" s="33"/>
      <c r="D895" s="33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32"/>
      <c r="C896" s="33"/>
      <c r="D896" s="33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32"/>
      <c r="C897" s="33"/>
      <c r="D897" s="33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32"/>
      <c r="C898" s="33"/>
      <c r="D898" s="33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32"/>
      <c r="C899" s="33"/>
      <c r="D899" s="33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32"/>
      <c r="C900" s="33"/>
      <c r="D900" s="33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32"/>
      <c r="C901" s="33"/>
      <c r="D901" s="33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32"/>
      <c r="C902" s="33"/>
      <c r="D902" s="33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32"/>
      <c r="C903" s="33"/>
      <c r="D903" s="33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32"/>
      <c r="C904" s="33"/>
      <c r="D904" s="33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32"/>
      <c r="C905" s="33"/>
      <c r="D905" s="33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32"/>
      <c r="C906" s="33"/>
      <c r="D906" s="33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32"/>
      <c r="C907" s="33"/>
      <c r="D907" s="33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32"/>
      <c r="C908" s="33"/>
      <c r="D908" s="33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32"/>
      <c r="C909" s="33"/>
      <c r="D909" s="33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32"/>
      <c r="C910" s="33"/>
      <c r="D910" s="33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32"/>
      <c r="C911" s="33"/>
      <c r="D911" s="33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32"/>
      <c r="C912" s="33"/>
      <c r="D912" s="33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32"/>
      <c r="C913" s="33"/>
      <c r="D913" s="33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32"/>
      <c r="C914" s="33"/>
      <c r="D914" s="33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32"/>
      <c r="C915" s="33"/>
      <c r="D915" s="33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32"/>
      <c r="C916" s="33"/>
      <c r="D916" s="33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32"/>
      <c r="C917" s="33"/>
      <c r="D917" s="33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32"/>
      <c r="C918" s="33"/>
      <c r="D918" s="33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32"/>
      <c r="C919" s="33"/>
      <c r="D919" s="33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32"/>
      <c r="C920" s="33"/>
      <c r="D920" s="33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32"/>
      <c r="C921" s="33"/>
      <c r="D921" s="33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32"/>
      <c r="C922" s="33"/>
      <c r="D922" s="33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32"/>
      <c r="C923" s="33"/>
      <c r="D923" s="33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32"/>
      <c r="C924" s="33"/>
      <c r="D924" s="33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32"/>
      <c r="C925" s="33"/>
      <c r="D925" s="33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32"/>
      <c r="C926" s="33"/>
      <c r="D926" s="33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32"/>
      <c r="C927" s="33"/>
      <c r="D927" s="33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32"/>
      <c r="C928" s="33"/>
      <c r="D928" s="33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32"/>
      <c r="C929" s="33"/>
      <c r="D929" s="33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32"/>
      <c r="C930" s="33"/>
      <c r="D930" s="33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32"/>
      <c r="C931" s="33"/>
      <c r="D931" s="33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32"/>
      <c r="C932" s="33"/>
      <c r="D932" s="33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32"/>
      <c r="C933" s="33"/>
      <c r="D933" s="33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32"/>
      <c r="C934" s="33"/>
      <c r="D934" s="33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32"/>
      <c r="C935" s="33"/>
      <c r="D935" s="33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32"/>
      <c r="C936" s="33"/>
      <c r="D936" s="33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32"/>
      <c r="C937" s="33"/>
      <c r="D937" s="33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32"/>
      <c r="C938" s="33"/>
      <c r="D938" s="33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32"/>
      <c r="C939" s="33"/>
      <c r="D939" s="33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32"/>
      <c r="C940" s="33"/>
      <c r="D940" s="33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32"/>
      <c r="C941" s="33"/>
      <c r="D941" s="33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32"/>
      <c r="C942" s="33"/>
      <c r="D942" s="33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32"/>
      <c r="C943" s="33"/>
      <c r="D943" s="33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32"/>
      <c r="C944" s="33"/>
      <c r="D944" s="33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32"/>
      <c r="C945" s="33"/>
      <c r="D945" s="33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32"/>
      <c r="C946" s="33"/>
      <c r="D946" s="33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32"/>
      <c r="C947" s="33"/>
      <c r="D947" s="33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32"/>
      <c r="C948" s="33"/>
      <c r="D948" s="33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32"/>
      <c r="C949" s="33"/>
      <c r="D949" s="33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32"/>
      <c r="C950" s="33"/>
      <c r="D950" s="33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32"/>
      <c r="C951" s="33"/>
      <c r="D951" s="33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32"/>
      <c r="C952" s="33"/>
      <c r="D952" s="33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32"/>
      <c r="C953" s="33"/>
      <c r="D953" s="33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32"/>
      <c r="C954" s="33"/>
      <c r="D954" s="33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32"/>
      <c r="C955" s="33"/>
      <c r="D955" s="33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32"/>
      <c r="C956" s="33"/>
      <c r="D956" s="33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32"/>
      <c r="C957" s="33"/>
      <c r="D957" s="33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32"/>
      <c r="C958" s="33"/>
      <c r="D958" s="33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32"/>
      <c r="C959" s="33"/>
      <c r="D959" s="33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32"/>
      <c r="C960" s="33"/>
      <c r="D960" s="33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32"/>
      <c r="C961" s="33"/>
      <c r="D961" s="33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32"/>
      <c r="C962" s="33"/>
      <c r="D962" s="33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32"/>
      <c r="C963" s="33"/>
      <c r="D963" s="33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32"/>
      <c r="C964" s="33"/>
      <c r="D964" s="33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32"/>
      <c r="C965" s="33"/>
      <c r="D965" s="33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32"/>
      <c r="C966" s="33"/>
      <c r="D966" s="33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32"/>
      <c r="C967" s="33"/>
      <c r="D967" s="33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32"/>
      <c r="C968" s="33"/>
      <c r="D968" s="33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32"/>
      <c r="C969" s="33"/>
      <c r="D969" s="33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32"/>
      <c r="C970" s="33"/>
      <c r="D970" s="33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32"/>
      <c r="C971" s="33"/>
      <c r="D971" s="33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32"/>
      <c r="C972" s="33"/>
      <c r="D972" s="33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32"/>
      <c r="C973" s="33"/>
      <c r="D973" s="33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32"/>
      <c r="C974" s="33"/>
      <c r="D974" s="33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32"/>
      <c r="C975" s="33"/>
      <c r="D975" s="33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32"/>
      <c r="C976" s="33"/>
      <c r="D976" s="33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32"/>
      <c r="C977" s="33"/>
      <c r="D977" s="33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32"/>
      <c r="C978" s="33"/>
      <c r="D978" s="33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32"/>
      <c r="C979" s="33"/>
      <c r="D979" s="33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32"/>
      <c r="C980" s="33"/>
      <c r="D980" s="33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32"/>
      <c r="C981" s="33"/>
      <c r="D981" s="33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32"/>
      <c r="C982" s="33"/>
      <c r="D982" s="33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32"/>
      <c r="C983" s="33"/>
      <c r="D983" s="33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32"/>
      <c r="C984" s="33"/>
      <c r="D984" s="33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32"/>
      <c r="C985" s="33"/>
      <c r="D985" s="33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32"/>
      <c r="C986" s="33"/>
      <c r="D986" s="33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32"/>
      <c r="C987" s="33"/>
      <c r="D987" s="33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32"/>
      <c r="C988" s="33"/>
      <c r="D988" s="33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32"/>
      <c r="C989" s="33"/>
      <c r="D989" s="33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32"/>
      <c r="C990" s="33"/>
      <c r="D990" s="33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32"/>
      <c r="C991" s="33"/>
      <c r="D991" s="33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32"/>
      <c r="C992" s="33"/>
      <c r="D992" s="33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32"/>
      <c r="C993" s="33"/>
      <c r="D993" s="33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32"/>
      <c r="C994" s="33"/>
      <c r="D994" s="33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32"/>
      <c r="C995" s="33"/>
      <c r="D995" s="33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32"/>
      <c r="C996" s="33"/>
      <c r="D996" s="33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32"/>
      <c r="C997" s="33"/>
      <c r="D997" s="33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>
      <c r="A998" s="9"/>
      <c r="B998" s="32"/>
      <c r="C998" s="33"/>
      <c r="D998" s="33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>
      <c r="A999" s="9"/>
      <c r="B999" s="32"/>
      <c r="C999" s="33"/>
      <c r="D999" s="33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>
      <c r="A1000" s="9"/>
      <c r="B1000" s="32"/>
      <c r="C1000" s="33"/>
      <c r="D1000" s="33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>
      <c r="A1001" s="9"/>
      <c r="B1001" s="32"/>
      <c r="C1001" s="33"/>
      <c r="D1001" s="33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>
      <c r="A1002" s="9"/>
      <c r="B1002" s="32"/>
      <c r="C1002" s="33"/>
      <c r="D1002" s="33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>
      <c r="A1003" s="9"/>
      <c r="B1003" s="32"/>
      <c r="C1003" s="33"/>
      <c r="D1003" s="33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>
      <c r="A1004" s="9"/>
      <c r="B1004" s="32"/>
      <c r="C1004" s="33"/>
      <c r="D1004" s="33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5.75" customHeight="1">
      <c r="A1005" s="9"/>
      <c r="B1005" s="32"/>
      <c r="C1005" s="33"/>
      <c r="D1005" s="33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5.75" customHeight="1">
      <c r="A1006" s="9"/>
      <c r="B1006" s="32"/>
      <c r="C1006" s="33"/>
      <c r="D1006" s="33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5.75" customHeight="1">
      <c r="A1007" s="9"/>
      <c r="B1007" s="32"/>
      <c r="C1007" s="33"/>
      <c r="D1007" s="33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5.75" customHeight="1">
      <c r="A1008" s="9"/>
      <c r="B1008" s="32"/>
      <c r="C1008" s="33"/>
      <c r="D1008" s="33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</sheetData>
  <mergeCells count="3">
    <mergeCell ref="B11:C11"/>
    <mergeCell ref="B26:C26"/>
    <mergeCell ref="B20:C20"/>
  </mergeCells>
  <conditionalFormatting sqref="I17:I19">
    <cfRule type="cellIs" dxfId="0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Varianta základní 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splithor1zon</cp:lastModifiedBy>
  <dcterms:modified xsi:type="dcterms:W3CDTF">2018-10-22T20:09:20Z</dcterms:modified>
</cp:coreProperties>
</file>