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monikakadali/Desktop/Excel/"/>
    </mc:Choice>
  </mc:AlternateContent>
  <xr:revisionPtr revIDLastSave="0" documentId="8_{39FCC81F-469D-F642-80C2-DF116A2BBCBF}" xr6:coauthVersionLast="47" xr6:coauthVersionMax="47" xr10:uidLastSave="{00000000-0000-0000-0000-000000000000}"/>
  <bookViews>
    <workbookView xWindow="0" yWindow="740" windowWidth="30240" windowHeight="18900" activeTab="3" xr2:uid="{00000000-000D-0000-FFFF-FFFF00000000}"/>
  </bookViews>
  <sheets>
    <sheet name="orders" sheetId="17" r:id="rId1"/>
    <sheet name="customers" sheetId="13" r:id="rId2"/>
    <sheet name="TotalSales" sheetId="18" r:id="rId3"/>
    <sheet name="Dashboard" sheetId="19" r:id="rId4"/>
    <sheet name="products" sheetId="2" r:id="rId5"/>
  </sheets>
  <definedNames>
    <definedName name="_xlnm._FilterDatabase" localSheetId="0"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N14" i="17"/>
  <c r="N19" i="17"/>
  <c r="N39" i="17"/>
  <c r="N70" i="17"/>
  <c r="N72" i="17"/>
  <c r="N142" i="17"/>
  <c r="M18" i="17"/>
  <c r="M27" i="17"/>
  <c r="M42" i="17"/>
  <c r="M72" i="17"/>
  <c r="M89" i="17"/>
  <c r="M97" i="17"/>
  <c r="M139"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<sst xmlns="http://schemas.openxmlformats.org/spreadsheetml/2006/main" count="11132" uniqueCount="6223">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</sst>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7" formatCode="0.0\ &quot;Kg&quot;"/>
    <numFmt numFmtId="168" formatCode="dd\-mmm\-yyyy"/>
    <numFmt numFmtId="169"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168" fontId="1" fillId="0" borderId="0" xfId="0" applyNumberFormat="1" applyFont="1" applyAlignment="1">
      <alignment vertical="center"/>
    </xf>
    <xf numFmtId="169" fontId="0" fillId="0" borderId="0" xfId="0" applyNumberFormat="1"/>
    <xf numFmtId="0" fontId="0" fillId="0" borderId="0" xfId="0" pivotButton="1"/>
    <xf numFmtId="3" fontId="0" fillId="0" borderId="0" xfId="0" applyNumberFormat="1"/>
  </cellXfs>
  <cellStyles count="1">
    <cellStyle name="Normal" xfId="0" builtinId="0"/>
  </cellStyles>
  <dxfs count="63">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169" formatCode="&quot;£&quot;#,##0.0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B79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C9-C049-8D53-B3F824783E77}"/>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C9-C049-8D53-B3F824783E77}"/>
            </c:ext>
          </c:extLst>
        </c:ser>
        <c:ser>
          <c:idx val="2"/>
          <c:order val="2"/>
          <c:tx>
            <c:strRef>
              <c:f>TotalSales!$E$3:$E$4</c:f>
              <c:strCache>
                <c:ptCount val="1"/>
                <c:pt idx="0">
                  <c:v>Liberica</c:v>
                </c:pt>
              </c:strCache>
            </c:strRef>
          </c:tx>
          <c:spPr>
            <a:ln w="28575" cap="rnd">
              <a:solidFill>
                <a:schemeClr val="bg2">
                  <a:lumMod val="2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C9-C049-8D53-B3F824783E7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6C9-C049-8D53-B3F824783E77}"/>
            </c:ext>
          </c:extLst>
        </c:ser>
        <c:dLbls>
          <c:showLegendKey val="0"/>
          <c:showVal val="0"/>
          <c:showCatName val="0"/>
          <c:showSerName val="0"/>
          <c:showPercent val="0"/>
          <c:showBubbleSize val="0"/>
        </c:dLbls>
        <c:smooth val="0"/>
        <c:axId val="572332703"/>
        <c:axId val="1007646592"/>
      </c:lineChart>
      <c:catAx>
        <c:axId val="5723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alpha val="18396"/>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7646592"/>
        <c:crosses val="autoZero"/>
        <c:auto val="1"/>
        <c:lblAlgn val="ctr"/>
        <c:lblOffset val="100"/>
        <c:noMultiLvlLbl val="0"/>
      </c:catAx>
      <c:valAx>
        <c:axId val="1007646592"/>
        <c:scaling>
          <c:orientation val="minMax"/>
        </c:scaling>
        <c:delete val="0"/>
        <c:axPos val="l"/>
        <c:majorGridlines>
          <c:spPr>
            <a:ln w="9525" cap="flat" cmpd="sng" algn="ctr">
              <a:solidFill>
                <a:schemeClr val="bg1">
                  <a:alpha val="16797"/>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233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5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TotalSales!$B$52</c:f>
              <c:strCache>
                <c:ptCount val="1"/>
                <c:pt idx="0">
                  <c:v>Total</c:v>
                </c:pt>
              </c:strCache>
            </c:strRef>
          </c:tx>
          <c:spPr>
            <a:solidFill>
              <a:schemeClr val="accent2">
                <a:lumMod val="50000"/>
              </a:schemeClr>
            </a:solidFill>
            <a:ln>
              <a:solidFill>
                <a:schemeClr val="accent2">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TotalSales!$A$53:$A$56</c:f>
              <c:strCache>
                <c:ptCount val="3"/>
                <c:pt idx="0">
                  <c:v>United Kingdom</c:v>
                </c:pt>
                <c:pt idx="1">
                  <c:v>Ireland</c:v>
                </c:pt>
                <c:pt idx="2">
                  <c:v>United States</c:v>
                </c:pt>
              </c:strCache>
            </c:strRef>
          </c:cat>
          <c:val>
            <c:numRef>
              <c:f>TotalSales!$B$53:$B$56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F87-1E46-BC14-C64B29F6E257}"/>
            </c:ext>
          </c:extLst>
        </c:ser>
        <c:dLbls>
          <c:dLblPos val="outEnd"/>
          <c:showLegendKey val="0"/>
          <c:showVal val="1"/>
          <c:showCatName val="0"/>
          <c:showSerName val="0"/>
          <c:showPercent val="0"/>
          <c:showBubbleSize val="0"/>
        </c:dLbls>
        <c:gapWidth val="182"/>
        <c:axId val="381745520"/>
        <c:axId val="381760624"/>
      </c:barChart>
      <c:catAx>
        <c:axId val="38174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1760624"/>
        <c:crosses val="autoZero"/>
        <c:auto val="1"/>
        <c:lblAlgn val="ctr"/>
        <c:lblOffset val="100"/>
        <c:noMultiLvlLbl val="0"/>
      </c:catAx>
      <c:valAx>
        <c:axId val="381760624"/>
        <c:scaling>
          <c:orientation val="minMax"/>
        </c:scaling>
        <c:delete val="0"/>
        <c:axPos val="b"/>
        <c:majorGridlines>
          <c:spPr>
            <a:ln w="9525" cap="flat" cmpd="sng" algn="ctr">
              <a:solidFill>
                <a:schemeClr val="bg2">
                  <a:alpha val="17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174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[CoffeeSalesDashboard.xlsx]TotalSales!PivotTable3</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5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TotalSales!$B$72</c:f>
              <c:strCache>
                <c:ptCount val="1"/>
                <c:pt idx="0">
                  <c:v>Total</c:v>
                </c:pt>
              </c:strCache>
            </c:strRef>
          </c:tx>
          <c:spPr>
            <a:solidFill>
              <a:schemeClr val="accent2">
                <a:lumMod val="50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TotalSales!$A$73:$A$78</c:f>
              <c:strCache>
                <c:ptCount val="5"/>
                <c:pt idx="0">
                  <c:v>Don Flintiff</c:v>
                </c:pt>
                <c:pt idx="1">
                  <c:v>Nealson Cuttler</c:v>
                </c:pt>
                <c:pt idx="2">
                  <c:v>Terri Farra</c:v>
                </c:pt>
                <c:pt idx="3">
                  <c:v>Brenn Dundredge</c:v>
                </c:pt>
                <c:pt idx="4">
                  <c:v>Allis Wilmore</c:v>
                </c:pt>
              </c:strCache>
            </c:strRef>
          </c:cat>
          <c:val>
            <c:numRef>
              <c:f>TotalSales!$B$73:$B$78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39E-CD47-AFE7-01C3F3962723}"/>
            </c:ext>
          </c:extLst>
        </c:ser>
        <c:dLbls>
          <c:dLblPos val="outEnd"/>
          <c:showLegendKey val="0"/>
          <c:showVal val="1"/>
          <c:showCatName val="0"/>
          <c:showSerName val="0"/>
          <c:showPercent val="0"/>
          <c:showBubbleSize val="0"/>
        </c:dLbls>
        <c:gapWidth val="182"/>
        <c:axId val="342213120"/>
        <c:axId val="342214832"/>
      </c:barChart>
      <c:catAx>
        <c:axId val="34221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2214832"/>
        <c:crosses val="autoZero"/>
        <c:auto val="1"/>
        <c:lblAlgn val="ctr"/>
        <c:lblOffset val="100"/>
        <c:noMultiLvlLbl val="0"/>
      </c:catAx>
      <c:valAx>
        <c:axId val="342214832"/>
        <c:scaling>
          <c:orientation val="minMax"/>
        </c:scaling>
        <c:delete val="0"/>
        <c:axPos val="b"/>
        <c:majorGridlines>
          <c:spPr>
            <a:ln w="9525" cap="flat" cmpd="sng" algn="ctr">
              <a:solidFill>
                <a:schemeClr val="bg1">
                  <a:alpha val="9021"/>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221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19D-B64D-ACBB-1442EE760B27}"/>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19D-B64D-ACBB-1442EE760B27}"/>
            </c:ext>
          </c:extLst>
        </c:ser>
        <c:ser>
          <c:idx val="2"/>
          <c:order val="2"/>
          <c:tx>
            <c:strRef>
              <c:f>TotalSales!$E$3:$E$4</c:f>
              <c:strCache>
                <c:ptCount val="1"/>
                <c:pt idx="0">
                  <c:v>Liberica</c:v>
                </c:pt>
              </c:strCache>
            </c:strRef>
          </c:tx>
          <c:spPr>
            <a:ln w="28575" cap="rnd">
              <a:solidFill>
                <a:schemeClr val="bg2">
                  <a:lumMod val="25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19D-B64D-ACBB-1442EE760B2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19D-B64D-ACBB-1442EE760B27}"/>
            </c:ext>
          </c:extLst>
        </c:ser>
        <c:dLbls>
          <c:showLegendKey val="0"/>
          <c:showVal val="0"/>
          <c:showCatName val="0"/>
          <c:showSerName val="0"/>
          <c:showPercent val="0"/>
          <c:showBubbleSize val="0"/>
        </c:dLbls>
        <c:smooth val="0"/>
        <c:axId val="572332703"/>
        <c:axId val="1007646592"/>
      </c:lineChart>
      <c:catAx>
        <c:axId val="5723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alpha val="18396"/>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7646592"/>
        <c:crosses val="autoZero"/>
        <c:auto val="1"/>
        <c:lblAlgn val="ctr"/>
        <c:lblOffset val="100"/>
        <c:noMultiLvlLbl val="0"/>
      </c:catAx>
      <c:valAx>
        <c:axId val="1007646592"/>
        <c:scaling>
          <c:orientation val="minMax"/>
        </c:scaling>
        <c:delete val="0"/>
        <c:axPos val="l"/>
        <c:majorGridlines>
          <c:spPr>
            <a:ln w="9525" cap="flat" cmpd="sng" algn="ctr">
              <a:solidFill>
                <a:schemeClr val="bg1">
                  <a:alpha val="16797"/>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233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[CoffeeSalesDashboard.xlsx]TotalSales!PivotTable2</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5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TotalSales!$B$52</c:f>
              <c:strCache>
                <c:ptCount val="1"/>
                <c:pt idx="0">
                  <c:v>Total</c:v>
                </c:pt>
              </c:strCache>
            </c:strRef>
          </c:tx>
          <c:spPr>
            <a:solidFill>
              <a:schemeClr val="accent2">
                <a:lumMod val="50000"/>
              </a:schemeClr>
            </a:solidFill>
            <a:ln>
              <a:solidFill>
                <a:schemeClr val="accent2">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TotalSales!$A$53:$A$56</c:f>
              <c:strCache>
                <c:ptCount val="3"/>
                <c:pt idx="0">
                  <c:v>United Kingdom</c:v>
                </c:pt>
                <c:pt idx="1">
                  <c:v>Ireland</c:v>
                </c:pt>
                <c:pt idx="2">
                  <c:v>United States</c:v>
                </c:pt>
              </c:strCache>
            </c:strRef>
          </c:cat>
          <c:val>
            <c:numRef>
              <c:f>TotalSales!$B$53:$B$56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8EE-BC45-A0FD-536837B3B68D}"/>
            </c:ext>
          </c:extLst>
        </c:ser>
        <c:dLbls>
          <c:dLblPos val="outEnd"/>
          <c:showLegendKey val="0"/>
          <c:showVal val="1"/>
          <c:showCatName val="0"/>
          <c:showSerName val="0"/>
          <c:showPercent val="0"/>
          <c:showBubbleSize val="0"/>
        </c:dLbls>
        <c:gapWidth val="182"/>
        <c:axId val="381745520"/>
        <c:axId val="381760624"/>
      </c:barChart>
      <c:catAx>
        <c:axId val="38174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1760624"/>
        <c:crosses val="autoZero"/>
        <c:auto val="1"/>
        <c:lblAlgn val="ctr"/>
        <c:lblOffset val="100"/>
        <c:noMultiLvlLbl val="0"/>
      </c:catAx>
      <c:valAx>
        <c:axId val="381760624"/>
        <c:scaling>
          <c:orientation val="minMax"/>
        </c:scaling>
        <c:delete val="0"/>
        <c:axPos val="b"/>
        <c:majorGridlines>
          <c:spPr>
            <a:ln w="9525" cap="flat" cmpd="sng" algn="ctr">
              <a:solidFill>
                <a:schemeClr val="bg2">
                  <a:alpha val="17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174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[CoffeeSalesDashboard.xlsx]TotalSales!PivotTable3</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5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TotalSales!$B$72</c:f>
              <c:strCache>
                <c:ptCount val="1"/>
                <c:pt idx="0">
                  <c:v>Total</c:v>
                </c:pt>
              </c:strCache>
            </c:strRef>
          </c:tx>
          <c:spPr>
            <a:solidFill>
              <a:schemeClr val="accent2">
                <a:lumMod val="50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TotalSales!$A$73:$A$78</c:f>
              <c:strCache>
                <c:ptCount val="5"/>
                <c:pt idx="0">
                  <c:v>Don Flintiff</c:v>
                </c:pt>
                <c:pt idx="1">
                  <c:v>Nealson Cuttler</c:v>
                </c:pt>
                <c:pt idx="2">
                  <c:v>Terri Farra</c:v>
                </c:pt>
                <c:pt idx="3">
                  <c:v>Brenn Dundredge</c:v>
                </c:pt>
                <c:pt idx="4">
                  <c:v>Allis Wilmore</c:v>
                </c:pt>
              </c:strCache>
            </c:strRef>
          </c:cat>
          <c:val>
            <c:numRef>
              <c:f>TotalSales!$B$73:$B$78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627-B246-98A1-A185B1EFC1E1}"/>
            </c:ext>
          </c:extLst>
        </c:ser>
        <c:dLbls>
          <c:dLblPos val="outEnd"/>
          <c:showLegendKey val="0"/>
          <c:showVal val="1"/>
          <c:showCatName val="0"/>
          <c:showSerName val="0"/>
          <c:showPercent val="0"/>
          <c:showBubbleSize val="0"/>
        </c:dLbls>
        <c:gapWidth val="182"/>
        <c:axId val="342213120"/>
        <c:axId val="342214832"/>
      </c:barChart>
      <c:catAx>
        <c:axId val="34221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2214832"/>
        <c:crosses val="autoZero"/>
        <c:auto val="1"/>
        <c:lblAlgn val="ctr"/>
        <c:lblOffset val="100"/>
        <c:noMultiLvlLbl val="0"/>
      </c:catAx>
      <c:valAx>
        <c:axId val="342214832"/>
        <c:scaling>
          <c:orientation val="minMax"/>
        </c:scaling>
        <c:delete val="0"/>
        <c:axPos val="b"/>
        <c:majorGridlines>
          <c:spPr>
            <a:ln w="9525" cap="flat" cmpd="sng" algn="ctr">
              <a:solidFill>
                <a:schemeClr val="bg1">
                  <a:alpha val="9021"/>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221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B794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63500</xdr:colOff>
      <xdr:row>2</xdr:row>
      <xdr:rowOff>76200</xdr:rowOff>
    </xdr:from>
    <xdr:to>
      <xdr:col>13</xdr:col>
      <xdr:colOff>660400</xdr:colOff>
      <xdr:row>26</xdr:row>
      <xdr:rowOff>69850</xdr:rowOff>
    </xdr:to>
    <xdr:graphicFrame macro="">
      <xdr:nvGraphicFramePr>
        <xdr:cNvPr id="2" name="Chart 1">
          <a:extLst>
            <a:ext uri="{FF2B5EF4-FFF2-40B4-BE49-F238E27FC236}">
              <a16:creationId xmlns:a16="http://schemas.microsoft.com/office/drawing/2014/main" id="{BA56C963-D968-8522-3038-DD4D9CF4D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50800</xdr:colOff>
      <xdr:row>27</xdr:row>
      <xdr:rowOff>0</xdr:rowOff>
    </xdr:from>
    <xdr:to>
      <xdr:col>13</xdr:col>
      <xdr:colOff>774701</xdr:colOff>
      <xdr:row>33</xdr:row>
      <xdr:rowOff>173736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D713C7C-98D6-74DF-69DE-F8C37AFFA43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699938" y="5320862"/>
              <a:ext cx="5650625" cy="13561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114300</xdr:colOff>
      <xdr:row>20</xdr:row>
      <xdr:rowOff>139701</xdr:rowOff>
    </xdr:from>
    <xdr:to>
      <xdr:col>16</xdr:col>
      <xdr:colOff>292100</xdr:colOff>
      <xdr:row>25</xdr:row>
      <xdr:rowOff>88900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C8E1C99-D150-D09F-8E16-083C48B4A0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522231" y="4081080"/>
              <a:ext cx="1841938" cy="9345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63500</xdr:colOff>
      <xdr:row>13</xdr:row>
      <xdr:rowOff>139701</xdr:rowOff>
    </xdr:from>
    <xdr:to>
      <xdr:col>16</xdr:col>
      <xdr:colOff>241300</xdr:colOff>
      <xdr:row>17</xdr:row>
      <xdr:rowOff>38100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860DD81-2B03-02A3-185D-38EA8C0B8E8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471431" y="2701598"/>
              <a:ext cx="1841938" cy="686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812800</xdr:colOff>
      <xdr:row>6</xdr:row>
      <xdr:rowOff>63501</xdr:rowOff>
    </xdr:from>
    <xdr:to>
      <xdr:col>16</xdr:col>
      <xdr:colOff>165099</xdr:colOff>
      <xdr:row>11</xdr:row>
      <xdr:rowOff>152401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718C8BF-9D95-5A8B-3715-FE8484228B4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388662" y="1245915"/>
              <a:ext cx="1848506" cy="10742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425450</xdr:colOff>
      <xdr:row>53</xdr:row>
      <xdr:rowOff>120650</xdr:rowOff>
    </xdr:from>
    <xdr:to>
      <xdr:col>7</xdr:col>
      <xdr:colOff>448879</xdr:colOff>
      <xdr:row>68</xdr:row>
      <xdr:rowOff>6350</xdr:rowOff>
    </xdr:to>
    <xdr:graphicFrame macro="">
      <xdr:nvGraphicFramePr>
        <xdr:cNvPr id="8" name="Chart 7">
          <a:extLst>
            <a:ext uri="{FF2B5EF4-FFF2-40B4-BE49-F238E27FC236}">
              <a16:creationId xmlns:a16="http://schemas.microsoft.com/office/drawing/2014/main" id="{8CA2E627-DAD3-7C89-FAC7-AB568FFBE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850680</xdr:colOff>
      <xdr:row>74</xdr:row>
      <xdr:rowOff>35254</xdr:rowOff>
    </xdr:from>
    <xdr:to>
      <xdr:col>7</xdr:col>
      <xdr:colOff>58025</xdr:colOff>
      <xdr:row>88</xdr:row>
      <xdr:rowOff>172764</xdr:rowOff>
    </xdr:to>
    <xdr:graphicFrame macro="">
      <xdr:nvGraphicFramePr>
        <xdr:cNvPr id="9" name="Chart 8">
          <a:extLst>
            <a:ext uri="{FF2B5EF4-FFF2-40B4-BE49-F238E27FC236}">
              <a16:creationId xmlns:a16="http://schemas.microsoft.com/office/drawing/2014/main" id="{EC35A690-7201-40C1-DF3F-5FCDC0DDB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152399</xdr:colOff>
      <xdr:row>1</xdr:row>
      <xdr:rowOff>12700</xdr:rowOff>
    </xdr:from>
    <xdr:to>
      <xdr:col>18</xdr:col>
      <xdr:colOff>0</xdr:colOff>
      <xdr:row>5</xdr:row>
      <xdr:rowOff>0</xdr:rowOff>
    </xdr:to>
    <xdr:sp macro="" textlink="">
      <xdr:nvSpPr>
        <xdr:cNvPr id="2" name="Rectangle 1">
          <a:extLst>
            <a:ext uri="{FF2B5EF4-FFF2-40B4-BE49-F238E27FC236}">
              <a16:creationId xmlns:a16="http://schemas.microsoft.com/office/drawing/2014/main" id="{0FD639A6-C340-969E-D5B1-83755DEC6BD0}"/>
            </a:ext>
          </a:extLst>
        </xdr:cNvPr>
        <xdr:cNvSpPr/>
      </xdr:nvSpPr>
      <xdr:spPr>
        <a:xfrm>
          <a:off x="152399" y="198967"/>
          <a:ext cx="14105468" cy="732366"/>
        </a:xfrm>
        <a:prstGeom prst="rect">
          <a:avLst/>
        </a:prstGeom>
        <a:solidFill>
          <a:srgbClr val="AB794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solidFill>
            </a:rPr>
            <a:t>COFFEE</a:t>
          </a:r>
          <a:r>
            <a:rPr lang="en-GB" sz="4000" baseline="0">
              <a:solidFill>
                <a:schemeClr val="tx1"/>
              </a:solidFill>
            </a:rPr>
            <a:t> SALES DASHBOARD</a:t>
          </a:r>
          <a:endParaRPr lang="en-GB" sz="4000">
            <a:solidFill>
              <a:schemeClr val="tx1"/>
            </a:solidFill>
          </a:endParaRPr>
        </a:p>
      </xdr:txBody>
    </xdr:sp>
    <xdr:clientData/>
  </xdr:twoCellAnchor>
  <xdr:twoCellAnchor>
    <xdr:from>
      <xdr:col>0</xdr:col>
      <xdr:colOff>144296</xdr:colOff>
      <xdr:row>17</xdr:row>
      <xdr:rowOff>1</xdr:rowOff>
    </xdr:from>
    <xdr:to>
      <xdr:col>11</xdr:col>
      <xdr:colOff>16934</xdr:colOff>
      <xdr:row>49</xdr:row>
      <xdr:rowOff>0</xdr:rowOff>
    </xdr:to>
    <xdr:graphicFrame macro="">
      <xdr:nvGraphicFramePr>
        <xdr:cNvPr id="3" name="Chart 2">
          <a:extLst>
            <a:ext uri="{FF2B5EF4-FFF2-40B4-BE49-F238E27FC236}">
              <a16:creationId xmlns:a16="http://schemas.microsoft.com/office/drawing/2014/main" id="{71194802-A82B-B14E-8EAE-07B48C9DB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148531</xdr:colOff>
      <xdr:row>6</xdr:row>
      <xdr:rowOff>3356</xdr:rowOff>
    </xdr:from>
    <xdr:to>
      <xdr:col>12</xdr:col>
      <xdr:colOff>694266</xdr:colOff>
      <xdr:row>16</xdr:row>
      <xdr:rowOff>16932</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058926B9-41EA-DA45-925B-D5B767853AC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8531" y="1120956"/>
              <a:ext cx="9825202" cy="187624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6055</xdr:colOff>
      <xdr:row>11</xdr:row>
      <xdr:rowOff>0</xdr:rowOff>
    </xdr:from>
    <xdr:to>
      <xdr:col>16</xdr:col>
      <xdr:colOff>287866</xdr:colOff>
      <xdr:row>16</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77BE728-96A0-A241-9453-181EE54A02C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15255" y="2048933"/>
              <a:ext cx="2771011" cy="931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829732</xdr:colOff>
      <xdr:row>6</xdr:row>
      <xdr:rowOff>16934</xdr:rowOff>
    </xdr:from>
    <xdr:to>
      <xdr:col>18</xdr:col>
      <xdr:colOff>-1</xdr:colOff>
      <xdr:row>10</xdr:row>
      <xdr:rowOff>101600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2D4D8A98-EC26-BF40-B510-EFFAB0AA61B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09199" y="1134534"/>
              <a:ext cx="4148667" cy="8297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372532</xdr:colOff>
      <xdr:row>10</xdr:row>
      <xdr:rowOff>182911</xdr:rowOff>
    </xdr:from>
    <xdr:to>
      <xdr:col>17</xdr:col>
      <xdr:colOff>815060</xdr:colOff>
      <xdr:row>16</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00432410-FA2B-4E44-9BA4-8B0BF4E8D8C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70932" y="2045578"/>
              <a:ext cx="1272261" cy="9346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16933</xdr:colOff>
      <xdr:row>17</xdr:row>
      <xdr:rowOff>2701</xdr:rowOff>
    </xdr:from>
    <xdr:to>
      <xdr:col>18</xdr:col>
      <xdr:colOff>0</xdr:colOff>
      <xdr:row>31</xdr:row>
      <xdr:rowOff>173202</xdr:rowOff>
    </xdr:to>
    <xdr:graphicFrame macro="">
      <xdr:nvGraphicFramePr>
        <xdr:cNvPr id="8" name="Chart 7">
          <a:extLst>
            <a:ext uri="{FF2B5EF4-FFF2-40B4-BE49-F238E27FC236}">
              <a16:creationId xmlns:a16="http://schemas.microsoft.com/office/drawing/2014/main" id="{1DCAD5E5-6022-AD48-8E66-2152C53F0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18830</xdr:colOff>
      <xdr:row>33</xdr:row>
      <xdr:rowOff>17153</xdr:rowOff>
    </xdr:from>
    <xdr:to>
      <xdr:col>18</xdr:col>
      <xdr:colOff>0</xdr:colOff>
      <xdr:row>49</xdr:row>
      <xdr:rowOff>0</xdr:rowOff>
    </xdr:to>
    <xdr:graphicFrame macro="">
      <xdr:nvGraphicFramePr>
        <xdr:cNvPr id="9" name="Chart 8">
          <a:extLst>
            <a:ext uri="{FF2B5EF4-FFF2-40B4-BE49-F238E27FC236}">
              <a16:creationId xmlns:a16="http://schemas.microsoft.com/office/drawing/2014/main" id="{52592668-A701-A94C-BA9F-87E8A37C2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ka Kadali" refreshedDate="45825.812195370374" createdVersion="8" refreshedVersion="8" minRefreshableVersion="3" recordCount="1000" xr:uid="{1395C914-77FA-444D-A132-CDF584DC32BB}">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t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97886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683AF-AFC1-A147-940F-3E79DF6B4B00}" name="PivotTable3"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72:B78"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657"/>
    </i>
    <i>
      <x v="266"/>
    </i>
    <i>
      <x v="81"/>
    </i>
    <i>
      <x v="787"/>
    </i>
    <i>
      <x v="884"/>
    </i>
    <i t="grand">
      <x/>
    </i>
  </rowItems>
  <colItems count="1">
    <i/>
  </colItems>
  <dataFields count="1">
    <dataField name="Sum of Sales" fld="12" baseField="0" baseItem="0" numFmtId="3"/>
  </dataFields>
  <chartFormats count="4">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F4D68-8A6B-DC47-9935-DD7C8954097E}" name="PivotTable2"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52:B5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3"/>
  </dataFields>
  <formats count="3">
    <format dxfId="50">
      <pivotArea outline="0" fieldPosition="0">
        <references count="1">
          <reference field="7" count="1" selected="0">
            <x v="1"/>
          </reference>
        </references>
      </pivotArea>
    </format>
    <format dxfId="49">
      <pivotArea outline="0" fieldPosition="0">
        <references count="1">
          <reference field="7" count="1" selected="0">
            <x v="0"/>
          </reference>
        </references>
      </pivotArea>
    </format>
    <format dxfId="48">
      <pivotArea outline="0" fieldPosition="0">
        <references count="1">
          <reference field="7" count="1" selected="0">
            <x v="2"/>
          </reference>
        </references>
      </pivotArea>
    </format>
  </format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209F3E-A036-A641-82E6-6D8C4796C593}"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3979F6E-EFC4-0C45-9DE3-77DBAB95CE2C}" sourceName="Size">
  <pivotTables>
    <pivotTable tabId="18" name="TotalSales"/>
    <pivotTable tabId="18" name="PivotTable2"/>
    <pivotTable tabId="18" name="PivotTable3"/>
  </pivotTables>
  <data>
    <tabular pivotCacheId="19978865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ECD621-917D-054B-B044-E457B3DF397E}" sourceName="Roast Type Name">
  <pivotTables>
    <pivotTable tabId="18" name="TotalSales"/>
    <pivotTable tabId="18" name="PivotTable2"/>
    <pivotTable tabId="18" name="PivotTable3"/>
  </pivotTables>
  <data>
    <tabular pivotCacheId="19978865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E26F88-0CE1-BC4C-8C75-2ADB25F4D694}" sourceName="Loyalty card">
  <pivotTables>
    <pivotTable tabId="18" name="TotalSales"/>
    <pivotTable tabId="18" name="PivotTable2"/>
    <pivotTable tabId="18" name="PivotTable3"/>
  </pivotTables>
  <data>
    <tabular pivotCacheId="19978865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D61A00F-39C5-1B4C-8E83-335CA3FBD2B3}" cache="Slicer_Size" caption="Size" columnCount="2" style="SlicerStyleDark2" rowHeight="230716"/>
  <slicer name="Roast Type Name" xr10:uid="{D65DD734-704B-4C4A-B570-121F691DC90E}" cache="Slicer_Roast_Type_Name" caption="Roast Type Name" columnCount="3" style="SlicerStyleDark2" rowHeight="230716"/>
  <slicer name="Loyalty card" xr10:uid="{598D9EBE-EB44-0C44-A914-43C638AC6CCD}" cache="Slicer_Loyalty_card" caption="Loyalty card" style="SlicerStyleDark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4B40A01-D3C9-8745-A8B1-1947D97E4C62}" cache="Slicer_Size" caption="Size" columnCount="2" style="SlicerStyleDark2" rowHeight="230716"/>
  <slicer name="Roast Type Name 1" xr10:uid="{2BE45B21-BD8A-4641-84B7-83A71C16F997}" cache="Slicer_Roast_Type_Name" caption="Roast Type Name" columnCount="3" style="SlicerStyleDark2" rowHeight="230716"/>
  <slicer name="Loyalty card 1" xr10:uid="{5B484F5C-9B6F-FF4E-B07B-59F4DF957EDB}"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F0581D-FC84-C248-B9D7-C70D739F59AF}" name="Orders" displayName="Orders" ref="A1:P1001" totalsRowShown="0" headerRowDxfId="52">
  <autoFilter ref="A1:P1001" xr:uid="{A0F0581D-FC84-C248-B9D7-C70D739F59AF}"/>
  <tableColumns count="16">
    <tableColumn id="1" xr3:uid="{3268D0D1-C142-AF4C-A61E-8B0957EDE39B}" name="Order ID" dataDxfId="62"/>
    <tableColumn id="2" xr3:uid="{A6E8EB7E-A6B4-5B43-B914-B742458E43CF}" name="Order Date" dataDxfId="61"/>
    <tableColumn id="3" xr3:uid="{845AB5C8-9935-6D4B-80C3-52CB6A401174}" name="Customer ID" dataDxfId="60"/>
    <tableColumn id="4" xr3:uid="{52FF8C4C-BEAA-EE4F-87BC-D66209340D9E}" name="Product ID"/>
    <tableColumn id="5" xr3:uid="{58867419-7E1B-A64A-A69F-787B3B5C05F0}" name="Quantity" dataDxfId="59"/>
    <tableColumn id="6" xr3:uid="{C64C4C13-06E9-2743-AA13-27639E34E101}" name="Customer Name" dataDxfId="58">
      <calculatedColumnFormula>_xlfn.XLOOKUP(C2,customers!$A$1:$A$1001,customers!$B$1:$B$1001,,0)</calculatedColumnFormula>
    </tableColumn>
    <tableColumn id="7" xr3:uid="{EAB6D58D-B668-0E45-8667-CFD705180CBD}" name="Email" dataDxfId="57">
      <calculatedColumnFormula>IF(_xlfn.XLOOKUP(C2,customers!$A$1:$A$1001,customers!$C$1:$C$1001,,0)=0," ",_xlfn.XLOOKUP(C2,customers!$A$1:$A$1001,customers!$C$1:$C$1001,,0))</calculatedColumnFormula>
    </tableColumn>
    <tableColumn id="8" xr3:uid="{3EF431F3-9474-F245-94E7-861BB3789FBA}" name="Country" dataDxfId="56">
      <calculatedColumnFormula>_xlfn.XLOOKUP(C2,customers!$A$1:$A$1001,customers!$G$1:$G$1001,,0)</calculatedColumnFormula>
    </tableColumn>
    <tableColumn id="9" xr3:uid="{A27DDD2D-4032-584B-BA10-65DF02BBC820}" name="Coffee Type">
      <calculatedColumnFormula>INDEX(products!$A$1:$G$49,MATCH(orders!$D2,products!$A$1:$A$49,0),MATCH(orders!I$1,products!$A$1:$G$1,0))</calculatedColumnFormula>
    </tableColumn>
    <tableColumn id="10" xr3:uid="{F90E1166-0949-9D4C-B21E-ED166BD16CEF}" name="Roast Type">
      <calculatedColumnFormula>INDEX(products!$A$1:$G$49,MATCH(orders!$D2,products!$A$1:$A$49,0),MATCH(orders!J$1,products!$A$1:$G$1,0))</calculatedColumnFormula>
    </tableColumn>
    <tableColumn id="11" xr3:uid="{F5C4DBC7-FB02-1F47-BD7F-939998B0E90B}" name="Size" dataDxfId="55">
      <calculatedColumnFormula>INDEX(products!$A$1:$G$49,MATCH(orders!$D2,products!$A$1:$A$49,0),MATCH(orders!K$1,products!$A$1:$G$1,0))</calculatedColumnFormula>
    </tableColumn>
    <tableColumn id="12" xr3:uid="{7159D2EC-4AAB-784D-A228-6169AC94AAE3}" name="Unit Price" dataDxfId="54">
      <calculatedColumnFormula>INDEX(products!$A$1:$G$49,MATCH(orders!$D2,products!$A$1:$A$49,0),MATCH(orders!L$1,products!$A$1:$G$1,0))</calculatedColumnFormula>
    </tableColumn>
    <tableColumn id="13" xr3:uid="{7542AC76-F7D7-6C47-B800-0EF3D0570205}" name="Sales" dataDxfId="53">
      <calculatedColumnFormula>L2*E2</calculatedColumnFormula>
    </tableColumn>
    <tableColumn id="14" xr3:uid="{89816556-62A0-AB43-89ED-D4251C8D009A}" name="Coffee Type Name">
      <calculatedColumnFormula>IF(I2="Rob","Robusta",IF(I2="Exc","Excelsa",IF(I2="Ara","Arabica",IF(I2="Lib","Liberica",""))))</calculatedColumnFormula>
    </tableColumn>
    <tableColumn id="15" xr3:uid="{D36B1684-50E2-D242-9289-0237AD17826F}" name="Roast Type Name">
      <calculatedColumnFormula>IF(J2="M","Medium",IF(J2="L","Lite",IF(J2="D","Dark","")))</calculatedColumnFormula>
    </tableColumn>
    <tableColumn id="16" xr3:uid="{1F654C76-6B71-4145-BFAB-0CEF8F627845}" name="Loyalty card" dataDxfId="5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F66D1B3-64F0-C045-8743-BC4D2D9094C6}" sourceName="Order Date">
  <pivotTables>
    <pivotTable tabId="18" name="TotalSales"/>
    <pivotTable tabId="18" name="PivotTable2"/>
    <pivotTable tabId="18" name="PivotTable3"/>
  </pivotTables>
  <state minimalRefreshVersion="6" lastRefreshVersion="6" pivotCacheId="19978865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32BBC0-0297-7B4B-AC94-4323BCA34F63}" cache="NativeTimeline_Order_Date" caption="Order Date" level="2" selectionLevel="2" scrollPosition="2021-02-15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1BDC0B0-A373-BA40-AADE-DA6357CEC2FB}" cache="NativeTimeline_Order_Date" caption="Order Date" level="2" selectionLevel="2" scrollPosition="2020-07-08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3" sqref="P3"/>
    </sheetView>
  </sheetViews>
  <sheetFormatPr baseColWidth="10" defaultColWidth="8.83203125" defaultRowHeight="15" x14ac:dyDescent="0.2"/>
  <cols>
    <col min="1" max="1" width="16.5" bestFit="1" customWidth="1"/>
    <col min="2" max="2" width="16.33203125" bestFit="1"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1640625" bestFit="1" customWidth="1"/>
    <col min="14" max="14" width="17.6640625" customWidth="1"/>
    <col min="15" max="15" width="16.83203125" customWidth="1"/>
    <col min="16" max="16" width="12.8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IF(J2="M","Medium",IF(J2="L","Lite",IF(J2="D","Dark","")))</f>
        <v>Medium</v>
      </c>
      <c r="P2" t="str">
        <f>_xlfn.XLOOKUP(Orders[[#This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IF(J3="M","Medium",IF(J3="L","Lite",IF(J3="D","Dark","")))</f>
        <v>Medium</v>
      </c>
      <c r="P3" t="str">
        <f>_xlfn.XLOOKUP(Orders[[#This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5">
        <f>INDEX(products!$A$1:$G$49,MATCH(orders!$D4,products!$A$1:$A$49,0),MATCH(orders!L$1,products!$A$1:$G$1,0))</f>
        <v>12.95</v>
      </c>
      <c r="M4" s="5">
        <f t="shared" si="0"/>
        <v>12.95</v>
      </c>
      <c r="N4" t="str">
        <f t="shared" si="1"/>
        <v>Arabica</v>
      </c>
      <c r="O4" t="str">
        <f t="shared" si="2"/>
        <v>Lite</v>
      </c>
      <c r="P4" t="str">
        <f>_xlfn.XLOOKUP(Orders[[#This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Lite</v>
      </c>
      <c r="P6" t="str">
        <f>_xlfn.XLOOKUP(Orders[[#This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Lite</v>
      </c>
      <c r="P9" t="str">
        <f>_xlfn.XLOOKUP(Orders[[#This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Lite</v>
      </c>
      <c r="P13" t="str">
        <f>_xlfn.XLOOKUP(Orders[[#This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Lite</v>
      </c>
      <c r="P19" t="str">
        <f>_xlfn.XLOOKUP(Orders[[#This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Lite</v>
      </c>
      <c r="P35" t="str">
        <f>_xlfn.XLOOKUP(Orders[[#This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5">
        <f>INDEX(products!$A$1:$G$49,MATCH(orders!$D36,products!$A$1:$A$49,0),MATCH(orders!L$1,products!$A$1:$G$1,0))</f>
        <v>9.51</v>
      </c>
      <c r="M36" s="5">
        <f t="shared" si="0"/>
        <v>57.06</v>
      </c>
      <c r="N36" t="str">
        <f t="shared" si="1"/>
        <v>Liberica</v>
      </c>
      <c r="O36" t="str">
        <f t="shared" si="2"/>
        <v>Lite</v>
      </c>
      <c r="P36" t="str">
        <f>_xlfn.XLOOKUP(Orders[[#This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5">
        <f>INDEX(products!$A$1:$G$49,MATCH(orders!$D39,products!$A$1:$A$49,0),MATCH(orders!L$1,products!$A$1:$G$1,0))</f>
        <v>9.51</v>
      </c>
      <c r="M39" s="5">
        <f t="shared" si="0"/>
        <v>28.53</v>
      </c>
      <c r="N39" t="str">
        <f t="shared" si="1"/>
        <v>Liberica</v>
      </c>
      <c r="O39" t="str">
        <f t="shared" si="2"/>
        <v>Lite</v>
      </c>
      <c r="P39" t="str">
        <f>_xlfn.XLOOKUP(Orders[[#This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Lite</v>
      </c>
      <c r="P45" t="str">
        <f>_xlfn.XLOOKUP(Orders[[#This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Lite</v>
      </c>
      <c r="P49" t="str">
        <f>_xlfn.XLOOKUP(Orders[[#This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Lite</v>
      </c>
      <c r="P51" t="str">
        <f>_xlfn.XLOOKUP(Orders[[#This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Lite</v>
      </c>
      <c r="P53" t="str">
        <f>_xlfn.XLOOKUP(Orders[[#This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Lite</v>
      </c>
      <c r="P55" t="str">
        <f>_xlfn.XLOOKUP(Orders[[#This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5">
        <f>INDEX(products!$A$1:$G$49,MATCH(orders!$D57,products!$A$1:$A$49,0),MATCH(orders!L$1,products!$A$1:$G$1,0))</f>
        <v>15.85</v>
      </c>
      <c r="M57" s="5">
        <f t="shared" si="0"/>
        <v>47.55</v>
      </c>
      <c r="N57" t="str">
        <f t="shared" si="1"/>
        <v>Liberica</v>
      </c>
      <c r="O57" t="str">
        <f t="shared" si="2"/>
        <v>Lite</v>
      </c>
      <c r="P57" t="str">
        <f>_xlfn.XLOOKUP(Orders[[#This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5">
        <f>INDEX(products!$A$1:$G$49,MATCH(orders!$D59,products!$A$1:$A$49,0),MATCH(orders!L$1,products!$A$1:$G$1,0))</f>
        <v>14.85</v>
      </c>
      <c r="M59" s="5">
        <f t="shared" si="0"/>
        <v>59.4</v>
      </c>
      <c r="N59" t="str">
        <f t="shared" si="1"/>
        <v>Excelsa</v>
      </c>
      <c r="O59" t="str">
        <f t="shared" si="2"/>
        <v>Lite</v>
      </c>
      <c r="P59" t="str">
        <f>_xlfn.XLOOKUP(Orders[[#This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Lite</v>
      </c>
      <c r="P64" t="str">
        <f>_xlfn.XLOOKUP(Orders[[#This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IF(J67="M","Medium",IF(J67="L","Lite",IF(J67="D","Dark","")))</f>
        <v>Dark</v>
      </c>
      <c r="P67" t="str">
        <f>_xlfn.XLOOKUP(Orders[[#This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Lite</v>
      </c>
      <c r="P68" t="str">
        <f>_xlfn.XLOOKUP(Orders[[#This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Lite</v>
      </c>
      <c r="P69" t="str">
        <f>_xlfn.XLOOKUP(Orders[[#This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Lite</v>
      </c>
      <c r="P72" t="str">
        <f>_xlfn.XLOOKUP(Orders[[#This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Lite</v>
      </c>
      <c r="P73" t="str">
        <f>_xlfn.XLOOKUP(Orders[[#This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5">
        <f>INDEX(products!$A$1:$G$49,MATCH(orders!$D76,products!$A$1:$A$49,0),MATCH(orders!L$1,products!$A$1:$G$1,0))</f>
        <v>8.91</v>
      </c>
      <c r="M76" s="5">
        <f t="shared" si="3"/>
        <v>17.82</v>
      </c>
      <c r="N76" t="str">
        <f t="shared" si="4"/>
        <v>Excelsa</v>
      </c>
      <c r="O76" t="str">
        <f t="shared" si="5"/>
        <v>Lite</v>
      </c>
      <c r="P76" t="str">
        <f>_xlfn.XLOOKUP(Orders[[#This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Lite</v>
      </c>
      <c r="P78" t="str">
        <f>_xlfn.XLOOKUP(Orders[[#This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5">
        <f>INDEX(products!$A$1:$G$49,MATCH(orders!$D81,products!$A$1:$A$49,0),MATCH(orders!L$1,products!$A$1:$G$1,0))</f>
        <v>11.95</v>
      </c>
      <c r="M81" s="5">
        <f t="shared" si="3"/>
        <v>47.8</v>
      </c>
      <c r="N81" t="str">
        <f t="shared" si="4"/>
        <v>Robusta</v>
      </c>
      <c r="O81" t="str">
        <f t="shared" si="5"/>
        <v>Lite</v>
      </c>
      <c r="P81" t="str">
        <f>_xlfn.XLOOKUP(Orders[[#This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Lite</v>
      </c>
      <c r="P82" t="str">
        <f>_xlfn.XLOOKUP(Orders[[#This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Lite</v>
      </c>
      <c r="P83" t="str">
        <f>_xlfn.XLOOKUP(Orders[[#This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5">
        <f>INDEX(products!$A$1:$G$49,MATCH(orders!$D86,products!$A$1:$A$49,0),MATCH(orders!L$1,products!$A$1:$G$1,0))</f>
        <v>9.51</v>
      </c>
      <c r="M86" s="5">
        <f t="shared" si="3"/>
        <v>9.51</v>
      </c>
      <c r="N86" t="str">
        <f t="shared" si="4"/>
        <v>Liberica</v>
      </c>
      <c r="O86" t="str">
        <f t="shared" si="5"/>
        <v>Lite</v>
      </c>
      <c r="P86" t="str">
        <f>_xlfn.XLOOKUP(Orders[[#This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Lite</v>
      </c>
      <c r="P87" t="str">
        <f>_xlfn.XLOOKUP(Orders[[#This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Lite</v>
      </c>
      <c r="P90" t="str">
        <f>_xlfn.XLOOKUP(Orders[[#This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Lite</v>
      </c>
      <c r="P91" t="str">
        <f>_xlfn.XLOOKUP(Orders[[#This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5">
        <f>INDEX(products!$A$1:$G$49,MATCH(orders!$D92,products!$A$1:$A$49,0),MATCH(orders!L$1,products!$A$1:$G$1,0))</f>
        <v>12.95</v>
      </c>
      <c r="M92" s="5">
        <f t="shared" si="3"/>
        <v>51.8</v>
      </c>
      <c r="N92" t="str">
        <f t="shared" si="4"/>
        <v>Arabica</v>
      </c>
      <c r="O92" t="str">
        <f t="shared" si="5"/>
        <v>Lite</v>
      </c>
      <c r="P92" t="str">
        <f>_xlfn.XLOOKUP(Orders[[#This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5">
        <f>INDEX(products!$A$1:$G$49,MATCH(orders!$D94,products!$A$1:$A$49,0),MATCH(orders!L$1,products!$A$1:$G$1,0))</f>
        <v>14.85</v>
      </c>
      <c r="M94" s="5">
        <f t="shared" si="3"/>
        <v>44.55</v>
      </c>
      <c r="N94" t="str">
        <f t="shared" si="4"/>
        <v>Excelsa</v>
      </c>
      <c r="O94" t="str">
        <f t="shared" si="5"/>
        <v>Lite</v>
      </c>
      <c r="P94" t="str">
        <f>_xlfn.XLOOKUP(Orders[[#This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5">
        <f>INDEX(products!$A$1:$G$49,MATCH(orders!$D95,products!$A$1:$A$49,0),MATCH(orders!L$1,products!$A$1:$G$1,0))</f>
        <v>8.91</v>
      </c>
      <c r="M95" s="5">
        <f t="shared" si="3"/>
        <v>35.64</v>
      </c>
      <c r="N95" t="str">
        <f t="shared" si="4"/>
        <v>Excelsa</v>
      </c>
      <c r="O95" t="str">
        <f t="shared" si="5"/>
        <v>Lite</v>
      </c>
      <c r="P95" t="str">
        <f>_xlfn.XLOOKUP(Orders[[#This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Lite</v>
      </c>
      <c r="P102" t="str">
        <f>_xlfn.XLOOKUP(Orders[[#This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Lite</v>
      </c>
      <c r="P112" t="str">
        <f>_xlfn.XLOOKUP(Orders[[#This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Lite</v>
      </c>
      <c r="P116" t="str">
        <f>_xlfn.XLOOKUP(Orders[[#This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Lite</v>
      </c>
      <c r="P117" t="str">
        <f>_xlfn.XLOOKUP(Orders[[#This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Lite</v>
      </c>
      <c r="P118" t="str">
        <f>_xlfn.XLOOKUP(Orders[[#This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Lite</v>
      </c>
      <c r="P119" t="str">
        <f>_xlfn.XLOOKUP(Orders[[#This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Lite</v>
      </c>
      <c r="P122" t="str">
        <f>_xlfn.XLOOKUP(Orders[[#This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Lite</v>
      </c>
      <c r="P125" t="str">
        <f>_xlfn.XLOOKUP(Orders[[#This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IF(J131="M","Medium",IF(J131="L","Lite",IF(J131="D","Dark","")))</f>
        <v>Dark</v>
      </c>
      <c r="P131" t="str">
        <f>_xlfn.XLOOKUP(Orders[[#This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Lite</v>
      </c>
      <c r="P132" t="str">
        <f>_xlfn.XLOOKUP(Orders[[#This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Lite</v>
      </c>
      <c r="P134" t="str">
        <f>_xlfn.XLOOKUP(Orders[[#This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Lite</v>
      </c>
      <c r="P137" t="str">
        <f>_xlfn.XLOOKUP(Orders[[#This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Lite</v>
      </c>
      <c r="P139" t="str">
        <f>_xlfn.XLOOKUP(Orders[[#This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Lite</v>
      </c>
      <c r="P143" t="str">
        <f>_xlfn.XLOOKUP(Orders[[#This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Lite</v>
      </c>
      <c r="P144" t="str">
        <f>_xlfn.XLOOKUP(Orders[[#This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Lite</v>
      </c>
      <c r="P146" t="str">
        <f>_xlfn.XLOOKUP(Orders[[#This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Lite</v>
      </c>
      <c r="P161" t="str">
        <f>_xlfn.XLOOKUP(Orders[[#This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Lite</v>
      </c>
      <c r="P163" t="str">
        <f>_xlfn.XLOOKUP(Orders[[#This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Lite</v>
      </c>
      <c r="P172" t="str">
        <f>_xlfn.XLOOKUP(Orders[[#This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Lite</v>
      </c>
      <c r="P176" t="str">
        <f>_xlfn.XLOOKUP(Orders[[#This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Lite</v>
      </c>
      <c r="P178" t="str">
        <f>_xlfn.XLOOKUP(Orders[[#This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Lite</v>
      </c>
      <c r="P179" t="str">
        <f>_xlfn.XLOOKUP(Orders[[#This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Lite</v>
      </c>
      <c r="P180" t="str">
        <f>_xlfn.XLOOKUP(Orders[[#This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Lite</v>
      </c>
      <c r="P182" t="str">
        <f>_xlfn.XLOOKUP(Orders[[#This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Lite</v>
      </c>
      <c r="P186" t="str">
        <f>_xlfn.XLOOKUP(Orders[[#This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Lite</v>
      </c>
      <c r="P190" t="str">
        <f>_xlfn.XLOOKUP(Orders[[#This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IF(J195="M","Medium",IF(J195="L","Lite",IF(J195="D","Dark","")))</f>
        <v>Lite</v>
      </c>
      <c r="P195" t="str">
        <f>_xlfn.XLOOKUP(Orders[[#This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Lite</v>
      </c>
      <c r="P197" t="str">
        <f>_xlfn.XLOOKUP(Orders[[#This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Lite</v>
      </c>
      <c r="P198" t="str">
        <f>_xlfn.XLOOKUP(Orders[[#This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Lite</v>
      </c>
      <c r="P201" t="str">
        <f>_xlfn.XLOOKUP(Orders[[#This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Lite</v>
      </c>
      <c r="P203" t="str">
        <f>_xlfn.XLOOKUP(Orders[[#This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Lite</v>
      </c>
      <c r="P205" t="str">
        <f>_xlfn.XLOOKUP(Orders[[#This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Lite</v>
      </c>
      <c r="P213" t="str">
        <f>_xlfn.XLOOKUP(Orders[[#This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Lite</v>
      </c>
      <c r="P216" t="str">
        <f>_xlfn.XLOOKUP(Orders[[#This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Lite</v>
      </c>
      <c r="P219" t="str">
        <f>_xlfn.XLOOKUP(Orders[[#This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Lite</v>
      </c>
      <c r="P221" t="str">
        <f>_xlfn.XLOOKUP(Orders[[#This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Lite</v>
      </c>
      <c r="P223" t="str">
        <f>_xlfn.XLOOKUP(Orders[[#This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Lite</v>
      </c>
      <c r="P225" t="str">
        <f>_xlfn.XLOOKUP(Orders[[#This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Lite</v>
      </c>
      <c r="P227" t="str">
        <f>_xlfn.XLOOKUP(Orders[[#This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Lite</v>
      </c>
      <c r="P230" t="str">
        <f>_xlfn.XLOOKUP(Orders[[#This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Lite</v>
      </c>
      <c r="P234" t="str">
        <f>_xlfn.XLOOKUP(Orders[[#This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Lite</v>
      </c>
      <c r="P236" t="str">
        <f>_xlfn.XLOOKUP(Orders[[#This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Lite</v>
      </c>
      <c r="P237" t="str">
        <f>_xlfn.XLOOKUP(Orders[[#This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Lite</v>
      </c>
      <c r="P239" t="str">
        <f>_xlfn.XLOOKUP(Orders[[#This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Lite</v>
      </c>
      <c r="P241" t="str">
        <f>_xlfn.XLOOKUP(Orders[[#This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Lite</v>
      </c>
      <c r="P247" t="str">
        <f>_xlfn.XLOOKUP(Orders[[#This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Lite</v>
      </c>
      <c r="P249" t="str">
        <f>_xlfn.XLOOKUP(Orders[[#This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Lite</v>
      </c>
      <c r="P251" t="str">
        <f>_xlfn.XLOOKUP(Orders[[#This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Lite</v>
      </c>
      <c r="P256" t="str">
        <f>_xlfn.XLOOKUP(Orders[[#This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Lite</v>
      </c>
      <c r="P257" t="str">
        <f>_xlfn.XLOOKUP(Orders[[#This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IF(J259="M","Medium",IF(J259="L","Lite",IF(J259="D","Dark","")))</f>
        <v>Dark</v>
      </c>
      <c r="P259" t="str">
        <f>_xlfn.XLOOKUP(Orders[[#This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Lite</v>
      </c>
      <c r="P262" t="str">
        <f>_xlfn.XLOOKUP(Orders[[#This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Lite</v>
      </c>
      <c r="P263" t="str">
        <f>_xlfn.XLOOKUP(Orders[[#This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Lite</v>
      </c>
      <c r="P266" t="str">
        <f>_xlfn.XLOOKUP(Orders[[#This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Lite</v>
      </c>
      <c r="P274" t="str">
        <f>_xlfn.XLOOKUP(Orders[[#This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Lite</v>
      </c>
      <c r="P275" t="str">
        <f>_xlfn.XLOOKUP(Orders[[#This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Lite</v>
      </c>
      <c r="P277" t="str">
        <f>_xlfn.XLOOKUP(Orders[[#This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Lite</v>
      </c>
      <c r="P278" t="str">
        <f>_xlfn.XLOOKUP(Orders[[#This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Lite</v>
      </c>
      <c r="P279" t="str">
        <f>_xlfn.XLOOKUP(Orders[[#This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Lite</v>
      </c>
      <c r="P280" t="str">
        <f>_xlfn.XLOOKUP(Orders[[#This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Lite</v>
      </c>
      <c r="P283" t="str">
        <f>_xlfn.XLOOKUP(Orders[[#This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Lite</v>
      </c>
      <c r="P284" t="str">
        <f>_xlfn.XLOOKUP(Orders[[#This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Lite</v>
      </c>
      <c r="P287" t="str">
        <f>_xlfn.XLOOKUP(Orders[[#This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Lite</v>
      </c>
      <c r="P289" t="str">
        <f>_xlfn.XLOOKUP(Orders[[#This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Lite</v>
      </c>
      <c r="P296" t="str">
        <f>_xlfn.XLOOKUP(Orders[[#This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Lite</v>
      </c>
      <c r="P300" t="str">
        <f>_xlfn.XLOOKUP(Orders[[#This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Lite</v>
      </c>
      <c r="P301" t="str">
        <f>_xlfn.XLOOKUP(Orders[[#This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Lite</v>
      </c>
      <c r="P302" t="str">
        <f>_xlfn.XLOOKUP(Orders[[#This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Lite</v>
      </c>
      <c r="P306" t="str">
        <f>_xlfn.XLOOKUP(Orders[[#This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Lite</v>
      </c>
      <c r="P312" t="str">
        <f>_xlfn.XLOOKUP(Orders[[#This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Lite</v>
      </c>
      <c r="P317" t="str">
        <f>_xlfn.XLOOKUP(Orders[[#This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Lite</v>
      </c>
      <c r="P318" t="str">
        <f>_xlfn.XLOOKUP(Orders[[#This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Lite</v>
      </c>
      <c r="P322" t="str">
        <f>_xlfn.XLOOKUP(Orders[[#This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IF(J323="M","Medium",IF(J323="L","Lite",IF(J323="D","Dark","")))</f>
        <v>Medium</v>
      </c>
      <c r="P323" t="str">
        <f>_xlfn.XLOOKUP(Orders[[#This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Lite</v>
      </c>
      <c r="P327" t="str">
        <f>_xlfn.XLOOKUP(Orders[[#This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Lite</v>
      </c>
      <c r="P330" t="str">
        <f>_xlfn.XLOOKUP(Orders[[#This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Lite</v>
      </c>
      <c r="P336" t="str">
        <f>_xlfn.XLOOKUP(Orders[[#This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Lite</v>
      </c>
      <c r="P337" t="str">
        <f>_xlfn.XLOOKUP(Orders[[#This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Lite</v>
      </c>
      <c r="P340" t="str">
        <f>_xlfn.XLOOKUP(Orders[[#This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Lite</v>
      </c>
      <c r="P343" t="str">
        <f>_xlfn.XLOOKUP(Orders[[#This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Lite</v>
      </c>
      <c r="P347" t="str">
        <f>_xlfn.XLOOKUP(Orders[[#This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Lite</v>
      </c>
      <c r="P348" t="str">
        <f>_xlfn.XLOOKUP(Orders[[#This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Lite</v>
      </c>
      <c r="P350" t="str">
        <f>_xlfn.XLOOKUP(Orders[[#This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Lite</v>
      </c>
      <c r="P351" t="str">
        <f>_xlfn.XLOOKUP(Orders[[#This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Lite</v>
      </c>
      <c r="P360" t="str">
        <f>_xlfn.XLOOKUP(Orders[[#This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Lite</v>
      </c>
      <c r="P361" t="str">
        <f>_xlfn.XLOOKUP(Orders[[#This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Lite</v>
      </c>
      <c r="P364" t="str">
        <f>_xlfn.XLOOKUP(Orders[[#This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Lite</v>
      </c>
      <c r="P371" t="str">
        <f>_xlfn.XLOOKUP(Orders[[#This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Lite</v>
      </c>
      <c r="P373" t="str">
        <f>_xlfn.XLOOKUP(Orders[[#This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Lite</v>
      </c>
      <c r="P374" t="str">
        <f>_xlfn.XLOOKUP(Orders[[#This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Lite</v>
      </c>
      <c r="P376" t="str">
        <f>_xlfn.XLOOKUP(Orders[[#This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Lite</v>
      </c>
      <c r="P380" t="str">
        <f>_xlfn.XLOOKUP(Orders[[#This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Lite</v>
      </c>
      <c r="P381" t="str">
        <f>_xlfn.XLOOKUP(Orders[[#This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Lite</v>
      </c>
      <c r="P385" t="str">
        <f>_xlfn.XLOOKUP(Orders[[#This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Lite</v>
      </c>
      <c r="P386" t="str">
        <f>_xlfn.XLOOKUP(Orders[[#This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IF(J387="M","Medium",IF(J387="L","Lite",IF(J387="D","Dark","")))</f>
        <v>Medium</v>
      </c>
      <c r="P387" t="str">
        <f>_xlfn.XLOOKUP(Orders[[#This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Lite</v>
      </c>
      <c r="P389" t="str">
        <f>_xlfn.XLOOKUP(Orders[[#This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Lite</v>
      </c>
      <c r="P394" t="str">
        <f>_xlfn.XLOOKUP(Orders[[#This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Lite</v>
      </c>
      <c r="P395" t="str">
        <f>_xlfn.XLOOKUP(Orders[[#This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Lite</v>
      </c>
      <c r="P396" t="str">
        <f>_xlfn.XLOOKUP(Orders[[#This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Lite</v>
      </c>
      <c r="P398" t="str">
        <f>_xlfn.XLOOKUP(Orders[[#This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Lite</v>
      </c>
      <c r="P402" t="str">
        <f>_xlfn.XLOOKUP(Orders[[#This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Lite</v>
      </c>
      <c r="P405" t="str">
        <f>_xlfn.XLOOKUP(Orders[[#This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Lite</v>
      </c>
      <c r="P411" t="str">
        <f>_xlfn.XLOOKUP(Orders[[#This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Lite</v>
      </c>
      <c r="P412" t="str">
        <f>_xlfn.XLOOKUP(Orders[[#This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Lite</v>
      </c>
      <c r="P415" t="str">
        <f>_xlfn.XLOOKUP(Orders[[#This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Lite</v>
      </c>
      <c r="P416" t="str">
        <f>_xlfn.XLOOKUP(Orders[[#This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Lite</v>
      </c>
      <c r="P418" t="str">
        <f>_xlfn.XLOOKUP(Orders[[#This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Lite</v>
      </c>
      <c r="P419" t="str">
        <f>_xlfn.XLOOKUP(Orders[[#This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Lite</v>
      </c>
      <c r="P420" t="str">
        <f>_xlfn.XLOOKUP(Orders[[#This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Lite</v>
      </c>
      <c r="P426" t="str">
        <f>_xlfn.XLOOKUP(Orders[[#This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Lite</v>
      </c>
      <c r="P428" t="str">
        <f>_xlfn.XLOOKUP(Orders[[#This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Lite</v>
      </c>
      <c r="P430" t="str">
        <f>_xlfn.XLOOKUP(Orders[[#This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Lite</v>
      </c>
      <c r="P431" t="str">
        <f>_xlfn.XLOOKUP(Orders[[#This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Lite</v>
      </c>
      <c r="P438" t="str">
        <f>_xlfn.XLOOKUP(Orders[[#This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Lite</v>
      </c>
      <c r="P441" t="str">
        <f>_xlfn.XLOOKUP(Orders[[#This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Lite</v>
      </c>
      <c r="P444" t="str">
        <f>_xlfn.XLOOKUP(Orders[[#This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Lite</v>
      </c>
      <c r="P445" t="str">
        <f>_xlfn.XLOOKUP(Orders[[#This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Lite</v>
      </c>
      <c r="P450" t="str">
        <f>_xlfn.XLOOKUP(Orders[[#This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IF(J451="M","Medium",IF(J451="L","Lite",IF(J451="D","Dark","")))</f>
        <v>Dark</v>
      </c>
      <c r="P451" t="str">
        <f>_xlfn.XLOOKUP(Orders[[#This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Lite</v>
      </c>
      <c r="P452" t="str">
        <f>_xlfn.XLOOKUP(Orders[[#This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Lite</v>
      </c>
      <c r="P454" t="str">
        <f>_xlfn.XLOOKUP(Orders[[#This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Lite</v>
      </c>
      <c r="P455" t="str">
        <f>_xlfn.XLOOKUP(Orders[[#This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Lite</v>
      </c>
      <c r="P457" t="str">
        <f>_xlfn.XLOOKUP(Orders[[#This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Lite</v>
      </c>
      <c r="P459" t="str">
        <f>_xlfn.XLOOKUP(Orders[[#This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Lite</v>
      </c>
      <c r="P461" t="str">
        <f>_xlfn.XLOOKUP(Orders[[#This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Lite</v>
      </c>
      <c r="P471" t="str">
        <f>_xlfn.XLOOKUP(Orders[[#This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Lite</v>
      </c>
      <c r="P475" t="str">
        <f>_xlfn.XLOOKUP(Orders[[#This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Lite</v>
      </c>
      <c r="P478" t="str">
        <f>_xlfn.XLOOKUP(Orders[[#This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Lite</v>
      </c>
      <c r="P483" t="str">
        <f>_xlfn.XLOOKUP(Orders[[#This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Lite</v>
      </c>
      <c r="P486" t="str">
        <f>_xlfn.XLOOKUP(Orders[[#This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Lite</v>
      </c>
      <c r="P487" t="str">
        <f>_xlfn.XLOOKUP(Orders[[#This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Lite</v>
      </c>
      <c r="P491" t="str">
        <f>_xlfn.XLOOKUP(Orders[[#This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Lite</v>
      </c>
      <c r="P496" t="str">
        <f>_xlfn.XLOOKUP(Orders[[#This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Lite</v>
      </c>
      <c r="P497" t="str">
        <f>_xlfn.XLOOKUP(Orders[[#This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Lite</v>
      </c>
      <c r="P502" t="str">
        <f>_xlfn.XLOOKUP(Orders[[#This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Lite</v>
      </c>
      <c r="P506" t="str">
        <f>_xlfn.XLOOKUP(Orders[[#This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Lite</v>
      </c>
      <c r="P508" t="str">
        <f>_xlfn.XLOOKUP(Orders[[#This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Lite</v>
      </c>
      <c r="P509" t="str">
        <f>_xlfn.XLOOKUP(Orders[[#This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Lite</v>
      </c>
      <c r="P512" t="str">
        <f>_xlfn.XLOOKUP(Orders[[#This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Lite</v>
      </c>
      <c r="P514" t="str">
        <f>_xlfn.XLOOKUP(Orders[[#This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IF(J515="M","Medium",IF(J515="L","Lite",IF(J515="D","Dark","")))</f>
        <v>Lite</v>
      </c>
      <c r="P515" t="str">
        <f>_xlfn.XLOOKUP(Orders[[#This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Lite</v>
      </c>
      <c r="P517" t="str">
        <f>_xlfn.XLOOKUP(Orders[[#This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Lite</v>
      </c>
      <c r="P526" t="str">
        <f>_xlfn.XLOOKUP(Orders[[#This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Lite</v>
      </c>
      <c r="P530" t="str">
        <f>_xlfn.XLOOKUP(Orders[[#This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Lite</v>
      </c>
      <c r="P537" t="str">
        <f>_xlfn.XLOOKUP(Orders[[#This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Lite</v>
      </c>
      <c r="P542" t="str">
        <f>_xlfn.XLOOKUP(Orders[[#This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Lite</v>
      </c>
      <c r="P545" t="str">
        <f>_xlfn.XLOOKUP(Orders[[#This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Lite</v>
      </c>
      <c r="P546" t="str">
        <f>_xlfn.XLOOKUP(Orders[[#This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Lite</v>
      </c>
      <c r="P549" t="str">
        <f>_xlfn.XLOOKUP(Orders[[#This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Lite</v>
      </c>
      <c r="P550" t="str">
        <f>_xlfn.XLOOKUP(Orders[[#This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Lite</v>
      </c>
      <c r="P551" t="str">
        <f>_xlfn.XLOOKUP(Orders[[#This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Lite</v>
      </c>
      <c r="P554" t="str">
        <f>_xlfn.XLOOKUP(Orders[[#This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Lite</v>
      </c>
      <c r="P556" t="str">
        <f>_xlfn.XLOOKUP(Orders[[#This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Lite</v>
      </c>
      <c r="P559" t="str">
        <f>_xlfn.XLOOKUP(Orders[[#This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Lite</v>
      </c>
      <c r="P561" t="str">
        <f>_xlfn.XLOOKUP(Orders[[#This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Lite</v>
      </c>
      <c r="P564" t="str">
        <f>_xlfn.XLOOKUP(Orders[[#This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Lite</v>
      </c>
      <c r="P566" t="str">
        <f>_xlfn.XLOOKUP(Orders[[#This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Lite</v>
      </c>
      <c r="P569" t="str">
        <f>_xlfn.XLOOKUP(Orders[[#This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Lite</v>
      </c>
      <c r="P570" t="str">
        <f>_xlfn.XLOOKUP(Orders[[#This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Lite</v>
      </c>
      <c r="P573" t="str">
        <f>_xlfn.XLOOKUP(Orders[[#This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Lite</v>
      </c>
      <c r="P576" t="str">
        <f>_xlfn.XLOOKUP(Orders[[#This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IF(J579="M","Medium",IF(J579="L","Lite",IF(J579="D","Dark","")))</f>
        <v>Medium</v>
      </c>
      <c r="P579" t="str">
        <f>_xlfn.XLOOKUP(Orders[[#This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Lite</v>
      </c>
      <c r="P580" t="str">
        <f>_xlfn.XLOOKUP(Orders[[#This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Lite</v>
      </c>
      <c r="P582" t="str">
        <f>_xlfn.XLOOKUP(Orders[[#This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Lite</v>
      </c>
      <c r="P583" t="str">
        <f>_xlfn.XLOOKUP(Orders[[#This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Lite</v>
      </c>
      <c r="P585" t="str">
        <f>_xlfn.XLOOKUP(Orders[[#This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Lite</v>
      </c>
      <c r="P586" t="str">
        <f>_xlfn.XLOOKUP(Orders[[#This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Lite</v>
      </c>
      <c r="P588" t="str">
        <f>_xlfn.XLOOKUP(Orders[[#This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Lite</v>
      </c>
      <c r="P591" t="str">
        <f>_xlfn.XLOOKUP(Orders[[#This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Lite</v>
      </c>
      <c r="P596" t="str">
        <f>_xlfn.XLOOKUP(Orders[[#This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Lite</v>
      </c>
      <c r="P597" t="str">
        <f>_xlfn.XLOOKUP(Orders[[#This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Lite</v>
      </c>
      <c r="P599" t="str">
        <f>_xlfn.XLOOKUP(Orders[[#This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Lite</v>
      </c>
      <c r="P603" t="str">
        <f>_xlfn.XLOOKUP(Orders[[#This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Lite</v>
      </c>
      <c r="P604" t="str">
        <f>_xlfn.XLOOKUP(Orders[[#This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Lite</v>
      </c>
      <c r="P607" t="str">
        <f>_xlfn.XLOOKUP(Orders[[#This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Lite</v>
      </c>
      <c r="P608" t="str">
        <f>_xlfn.XLOOKUP(Orders[[#This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Lite</v>
      </c>
      <c r="P613" t="str">
        <f>_xlfn.XLOOKUP(Orders[[#This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Lite</v>
      </c>
      <c r="P617" t="str">
        <f>_xlfn.XLOOKUP(Orders[[#This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Lite</v>
      </c>
      <c r="P623" t="str">
        <f>_xlfn.XLOOKUP(Orders[[#This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Lite</v>
      </c>
      <c r="P627" t="str">
        <f>_xlfn.XLOOKUP(Orders[[#This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Lite</v>
      </c>
      <c r="P630" t="str">
        <f>_xlfn.XLOOKUP(Orders[[#This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Lite</v>
      </c>
      <c r="P634" t="str">
        <f>_xlfn.XLOOKUP(Orders[[#This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Lite</v>
      </c>
      <c r="P635" t="str">
        <f>_xlfn.XLOOKUP(Orders[[#This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Lite</v>
      </c>
      <c r="P637" t="str">
        <f>_xlfn.XLOOKUP(Orders[[#This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Lite</v>
      </c>
      <c r="P638" t="str">
        <f>_xlfn.XLOOKUP(Orders[[#This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Lite</v>
      </c>
      <c r="P642" t="str">
        <f>_xlfn.XLOOKUP(Orders[[#This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IF(J643="M","Medium",IF(J643="L","Lite",IF(J643="D","Dark","")))</f>
        <v>Lite</v>
      </c>
      <c r="P643" t="str">
        <f>_xlfn.XLOOKUP(Orders[[#This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Lite</v>
      </c>
      <c r="P645" t="str">
        <f>_xlfn.XLOOKUP(Orders[[#This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Lite</v>
      </c>
      <c r="P649" t="str">
        <f>_xlfn.XLOOKUP(Orders[[#This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Lite</v>
      </c>
      <c r="P651" t="str">
        <f>_xlfn.XLOOKUP(Orders[[#This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Lite</v>
      </c>
      <c r="P653" t="str">
        <f>_xlfn.XLOOKUP(Orders[[#This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Lite</v>
      </c>
      <c r="P654" t="str">
        <f>_xlfn.XLOOKUP(Orders[[#This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Lite</v>
      </c>
      <c r="P662" t="str">
        <f>_xlfn.XLOOKUP(Orders[[#This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Lite</v>
      </c>
      <c r="P670" t="str">
        <f>_xlfn.XLOOKUP(Orders[[#This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Lite</v>
      </c>
      <c r="P673" t="str">
        <f>_xlfn.XLOOKUP(Orders[[#This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Lite</v>
      </c>
      <c r="P676" t="str">
        <f>_xlfn.XLOOKUP(Orders[[#This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Lite</v>
      </c>
      <c r="P678" t="str">
        <f>_xlfn.XLOOKUP(Orders[[#This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Lite</v>
      </c>
      <c r="P680" t="str">
        <f>_xlfn.XLOOKUP(Orders[[#This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Lite</v>
      </c>
      <c r="P681" t="str">
        <f>_xlfn.XLOOKUP(Orders[[#This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Lite</v>
      </c>
      <c r="P683" t="str">
        <f>_xlfn.XLOOKUP(Orders[[#This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Lite</v>
      </c>
      <c r="P686" t="str">
        <f>_xlfn.XLOOKUP(Orders[[#This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Lite</v>
      </c>
      <c r="P687" t="str">
        <f>_xlfn.XLOOKUP(Orders[[#This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Lite</v>
      </c>
      <c r="P690" t="str">
        <f>_xlfn.XLOOKUP(Orders[[#This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Lite</v>
      </c>
      <c r="P697" t="str">
        <f>_xlfn.XLOOKUP(Orders[[#This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Lite</v>
      </c>
      <c r="P702" t="str">
        <f>_xlfn.XLOOKUP(Orders[[#This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Lite</v>
      </c>
      <c r="P704" t="str">
        <f>_xlfn.XLOOKUP(Orders[[#This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IF(J707="M","Medium",IF(J707="L","Lite",IF(J707="D","Dark","")))</f>
        <v>Lite</v>
      </c>
      <c r="P707" t="str">
        <f>_xlfn.XLOOKUP(Orders[[#This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Lite</v>
      </c>
      <c r="P711" t="str">
        <f>_xlfn.XLOOKUP(Orders[[#This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Lite</v>
      </c>
      <c r="P717" t="str">
        <f>_xlfn.XLOOKUP(Orders[[#This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Lite</v>
      </c>
      <c r="P718" t="str">
        <f>_xlfn.XLOOKUP(Orders[[#This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Lite</v>
      </c>
      <c r="P721" t="str">
        <f>_xlfn.XLOOKUP(Orders[[#This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Lite</v>
      </c>
      <c r="P727" t="str">
        <f>_xlfn.XLOOKUP(Orders[[#This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Lite</v>
      </c>
      <c r="P728" t="str">
        <f>_xlfn.XLOOKUP(Orders[[#This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Lite</v>
      </c>
      <c r="P732" t="str">
        <f>_xlfn.XLOOKUP(Orders[[#This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Lite</v>
      </c>
      <c r="P734" t="str">
        <f>_xlfn.XLOOKUP(Orders[[#This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Lite</v>
      </c>
      <c r="P740" t="str">
        <f>_xlfn.XLOOKUP(Orders[[#This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Lite</v>
      </c>
      <c r="P742" t="str">
        <f>_xlfn.XLOOKUP(Orders[[#This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Lite</v>
      </c>
      <c r="P753" t="str">
        <f>_xlfn.XLOOKUP(Orders[[#This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Lite</v>
      </c>
      <c r="P757" t="str">
        <f>_xlfn.XLOOKUP(Orders[[#This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Lite</v>
      </c>
      <c r="P762" t="str">
        <f>_xlfn.XLOOKUP(Orders[[#This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Lite</v>
      </c>
      <c r="P763" t="str">
        <f>_xlfn.XLOOKUP(Orders[[#This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Lite</v>
      </c>
      <c r="P765" t="str">
        <f>_xlfn.XLOOKUP(Orders[[#This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Lite</v>
      </c>
      <c r="P766" t="str">
        <f>_xlfn.XLOOKUP(Orders[[#This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Lite</v>
      </c>
      <c r="P768" t="str">
        <f>_xlfn.XLOOKUP(Orders[[#This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Lite</v>
      </c>
      <c r="P769" t="str">
        <f>_xlfn.XLOOKUP(Orders[[#This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Lite</v>
      </c>
      <c r="P770" t="str">
        <f>_xlfn.XLOOKUP(Orders[[#This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IF(J771="M","Medium",IF(J771="L","Lite",IF(J771="D","Dark","")))</f>
        <v>Medium</v>
      </c>
      <c r="P771" t="str">
        <f>_xlfn.XLOOKUP(Orders[[#This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Lite</v>
      </c>
      <c r="P773" t="str">
        <f>_xlfn.XLOOKUP(Orders[[#This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Lite</v>
      </c>
      <c r="P777" t="str">
        <f>_xlfn.XLOOKUP(Orders[[#This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Lite</v>
      </c>
      <c r="P779" t="str">
        <f>_xlfn.XLOOKUP(Orders[[#This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Lite</v>
      </c>
      <c r="P780" t="str">
        <f>_xlfn.XLOOKUP(Orders[[#This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Lite</v>
      </c>
      <c r="P783" t="str">
        <f>_xlfn.XLOOKUP(Orders[[#This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Lite</v>
      </c>
      <c r="P784" t="str">
        <f>_xlfn.XLOOKUP(Orders[[#This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Lite</v>
      </c>
      <c r="P786" t="str">
        <f>_xlfn.XLOOKUP(Orders[[#This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Lite</v>
      </c>
      <c r="P791" t="str">
        <f>_xlfn.XLOOKUP(Orders[[#This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Lite</v>
      </c>
      <c r="P792" t="str">
        <f>_xlfn.XLOOKUP(Orders[[#This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Lite</v>
      </c>
      <c r="P793" t="str">
        <f>_xlfn.XLOOKUP(Orders[[#This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Lite</v>
      </c>
      <c r="P795" t="str">
        <f>_xlfn.XLOOKUP(Orders[[#This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Lite</v>
      </c>
      <c r="P796" t="str">
        <f>_xlfn.XLOOKUP(Orders[[#This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Lite</v>
      </c>
      <c r="P797" t="str">
        <f>_xlfn.XLOOKUP(Orders[[#This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Lite</v>
      </c>
      <c r="P798" t="str">
        <f>_xlfn.XLOOKUP(Orders[[#This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Lite</v>
      </c>
      <c r="P799" t="str">
        <f>_xlfn.XLOOKUP(Orders[[#This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Lite</v>
      </c>
      <c r="P806" t="str">
        <f>_xlfn.XLOOKUP(Orders[[#This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Lite</v>
      </c>
      <c r="P810" t="str">
        <f>_xlfn.XLOOKUP(Orders[[#This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Lite</v>
      </c>
      <c r="P812" t="str">
        <f>_xlfn.XLOOKUP(Orders[[#This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Lite</v>
      </c>
      <c r="P816" t="str">
        <f>_xlfn.XLOOKUP(Orders[[#This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Lite</v>
      </c>
      <c r="P818" t="str">
        <f>_xlfn.XLOOKUP(Orders[[#This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Lite</v>
      </c>
      <c r="P820" t="str">
        <f>_xlfn.XLOOKUP(Orders[[#This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Lite</v>
      </c>
      <c r="P821" t="str">
        <f>_xlfn.XLOOKUP(Orders[[#This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Lite</v>
      </c>
      <c r="P824" t="str">
        <f>_xlfn.XLOOKUP(Orders[[#This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Lite</v>
      </c>
      <c r="P825" t="str">
        <f>_xlfn.XLOOKUP(Orders[[#This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IF(J835="M","Medium",IF(J835="L","Lite",IF(J835="D","Dark","")))</f>
        <v>Dark</v>
      </c>
      <c r="P835" t="str">
        <f>_xlfn.XLOOKUP(Orders[[#This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Lite</v>
      </c>
      <c r="P837" t="str">
        <f>_xlfn.XLOOKUP(Orders[[#This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Lite</v>
      </c>
      <c r="P842" t="str">
        <f>_xlfn.XLOOKUP(Orders[[#This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Lite</v>
      </c>
      <c r="P850" t="str">
        <f>_xlfn.XLOOKUP(Orders[[#This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Lite</v>
      </c>
      <c r="P851" t="str">
        <f>_xlfn.XLOOKUP(Orders[[#This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Lite</v>
      </c>
      <c r="P856" t="str">
        <f>_xlfn.XLOOKUP(Orders[[#This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Lite</v>
      </c>
      <c r="P859" t="str">
        <f>_xlfn.XLOOKUP(Orders[[#This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Lite</v>
      </c>
      <c r="P861" t="str">
        <f>_xlfn.XLOOKUP(Orders[[#This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Lite</v>
      </c>
      <c r="P866" t="str">
        <f>_xlfn.XLOOKUP(Orders[[#This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Lite</v>
      </c>
      <c r="P869" t="str">
        <f>_xlfn.XLOOKUP(Orders[[#This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Lite</v>
      </c>
      <c r="P873" t="str">
        <f>_xlfn.XLOOKUP(Orders[[#This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Lite</v>
      </c>
      <c r="P876" t="str">
        <f>_xlfn.XLOOKUP(Orders[[#This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Lite</v>
      </c>
      <c r="P878" t="str">
        <f>_xlfn.XLOOKUP(Orders[[#This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Lite</v>
      </c>
      <c r="P879" t="str">
        <f>_xlfn.XLOOKUP(Orders[[#This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Lite</v>
      </c>
      <c r="P880" t="str">
        <f>_xlfn.XLOOKUP(Orders[[#This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Lite</v>
      </c>
      <c r="P882" t="str">
        <f>_xlfn.XLOOKUP(Orders[[#This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Lite</v>
      </c>
      <c r="P883" t="str">
        <f>_xlfn.XLOOKUP(Orders[[#This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Lite</v>
      </c>
      <c r="P889" t="str">
        <f>_xlfn.XLOOKUP(Orders[[#This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Lite</v>
      </c>
      <c r="P890" t="str">
        <f>_xlfn.XLOOKUP(Orders[[#This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Lite</v>
      </c>
      <c r="P895" t="str">
        <f>_xlfn.XLOOKUP(Orders[[#This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IF(J899="M","Medium",IF(J899="L","Lite",IF(J899="D","Dark","")))</f>
        <v>Dark</v>
      </c>
      <c r="P899" t="str">
        <f>_xlfn.XLOOKUP(Orders[[#This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Lite</v>
      </c>
      <c r="P900" t="str">
        <f>_xlfn.XLOOKUP(Orders[[#This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Lite</v>
      </c>
      <c r="P902" t="str">
        <f>_xlfn.XLOOKUP(Orders[[#This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Lite</v>
      </c>
      <c r="P903" t="str">
        <f>_xlfn.XLOOKUP(Orders[[#This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Lite</v>
      </c>
      <c r="P906" t="str">
        <f>_xlfn.XLOOKUP(Orders[[#This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Lite</v>
      </c>
      <c r="P910" t="str">
        <f>_xlfn.XLOOKUP(Orders[[#This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Lite</v>
      </c>
      <c r="P911" t="str">
        <f>_xlfn.XLOOKUP(Orders[[#This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Lite</v>
      </c>
      <c r="P926" t="str">
        <f>_xlfn.XLOOKUP(Orders[[#This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Lite</v>
      </c>
      <c r="P931" t="str">
        <f>_xlfn.XLOOKUP(Orders[[#This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Lite</v>
      </c>
      <c r="P940" t="str">
        <f>_xlfn.XLOOKUP(Orders[[#This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Lite</v>
      </c>
      <c r="P941" t="str">
        <f>_xlfn.XLOOKUP(Orders[[#This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Lite</v>
      </c>
      <c r="P942" t="str">
        <f>_xlfn.XLOOKUP(Orders[[#This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Lite</v>
      </c>
      <c r="P943" t="str">
        <f>_xlfn.XLOOKUP(Orders[[#This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Lite</v>
      </c>
      <c r="P944" t="str">
        <f>_xlfn.XLOOKUP(Orders[[#This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Lite</v>
      </c>
      <c r="P945" t="str">
        <f>_xlfn.XLOOKUP(Orders[[#This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Lite</v>
      </c>
      <c r="P946" t="str">
        <f>_xlfn.XLOOKUP(Orders[[#This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Lite</v>
      </c>
      <c r="P951" t="str">
        <f>_xlfn.XLOOKUP(Orders[[#This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Lite</v>
      </c>
      <c r="P952" t="str">
        <f>_xlfn.XLOOKUP(Orders[[#This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Lite</v>
      </c>
      <c r="P953" t="str">
        <f>_xlfn.XLOOKUP(Orders[[#This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Lite</v>
      </c>
      <c r="P955" t="str">
        <f>_xlfn.XLOOKUP(Orders[[#This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Lite</v>
      </c>
      <c r="P957" t="str">
        <f>_xlfn.XLOOKUP(Orders[[#This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Lite</v>
      </c>
      <c r="P958" t="str">
        <f>_xlfn.XLOOKUP(Orders[[#This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Lite</v>
      </c>
      <c r="P959" t="str">
        <f>_xlfn.XLOOKUP(Orders[[#This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Lite</v>
      </c>
      <c r="P960" t="str">
        <f>_xlfn.XLOOKUP(Orders[[#This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Lite</v>
      </c>
      <c r="P961" t="str">
        <f>_xlfn.XLOOKUP(Orders[[#This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Lite</v>
      </c>
      <c r="P962" t="str">
        <f>_xlfn.XLOOKUP(Orders[[#This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IF(J963="M","Medium",IF(J963="L","Lite",IF(J963="D","Dark","")))</f>
        <v>Dark</v>
      </c>
      <c r="P963" t="str">
        <f>_xlfn.XLOOKUP(Orders[[#This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Lite</v>
      </c>
      <c r="P966" t="str">
        <f>_xlfn.XLOOKUP(Orders[[#This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Lite</v>
      </c>
      <c r="P968" t="str">
        <f>_xlfn.XLOOKUP(Orders[[#This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Lite</v>
      </c>
      <c r="P973" t="str">
        <f>_xlfn.XLOOKUP(Orders[[#This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Lite</v>
      </c>
      <c r="P974" t="str">
        <f>_xlfn.XLOOKUP(Orders[[#This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Lite</v>
      </c>
      <c r="P978" t="str">
        <f>_xlfn.XLOOKUP(Orders[[#This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Lite</v>
      </c>
      <c r="P979" t="str">
        <f>_xlfn.XLOOKUP(Orders[[#This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Lite</v>
      </c>
      <c r="P980" t="str">
        <f>_xlfn.XLOOKUP(Orders[[#This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Lite</v>
      </c>
      <c r="P984" t="str">
        <f>_xlfn.XLOOKUP(Orders[[#This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Lite</v>
      </c>
      <c r="P987" t="str">
        <f>_xlfn.XLOOKUP(Orders[[#This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Lite</v>
      </c>
      <c r="P994" t="str">
        <f>_xlfn.XLOOKUP(Orders[[#This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Lite</v>
      </c>
      <c r="P995" t="str">
        <f>_xlfn.XLOOKUP(Orders[[#This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Lite</v>
      </c>
      <c r="P997" t="str">
        <f>_xlfn.XLOOKUP(Orders[[#This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5DB62-C4BF-AB44-86E5-6E828B44158B}">
  <dimension ref="A3:G78"/>
  <sheetViews>
    <sheetView topLeftCell="A41" zoomScale="58" workbookViewId="0">
      <selection activeCell="F71" sqref="F71"/>
    </sheetView>
  </sheetViews>
  <sheetFormatPr baseColWidth="10" defaultRowHeight="15" x14ac:dyDescent="0.2"/>
  <cols>
    <col min="1" max="1" width="16.83203125" bestFit="1" customWidth="1"/>
    <col min="2" max="2" width="10.5" bestFit="1" customWidth="1"/>
    <col min="3" max="6" width="18.83203125" bestFit="1" customWidth="1"/>
    <col min="7" max="8" width="10" bestFit="1" customWidth="1"/>
  </cols>
  <sheetData>
    <row r="3" spans="1:7" x14ac:dyDescent="0.2">
      <c r="A3" s="6" t="s">
        <v>6221</v>
      </c>
      <c r="C3" s="6" t="s">
        <v>6196</v>
      </c>
    </row>
    <row r="4" spans="1:7" x14ac:dyDescent="0.2">
      <c r="A4" s="6" t="s">
        <v>6215</v>
      </c>
      <c r="B4" s="6" t="s">
        <v>6216</v>
      </c>
      <c r="C4" t="s">
        <v>6217</v>
      </c>
      <c r="D4" t="s">
        <v>6218</v>
      </c>
      <c r="E4" t="s">
        <v>6219</v>
      </c>
      <c r="F4" t="s">
        <v>6220</v>
      </c>
      <c r="G4" t="s">
        <v>6198</v>
      </c>
    </row>
    <row r="5" spans="1:7" x14ac:dyDescent="0.2">
      <c r="A5" t="s">
        <v>6199</v>
      </c>
      <c r="B5" t="s">
        <v>6203</v>
      </c>
      <c r="C5" s="7">
        <v>186.85499999999999</v>
      </c>
      <c r="D5" s="7">
        <v>305.97000000000003</v>
      </c>
      <c r="E5" s="7">
        <v>213.15999999999997</v>
      </c>
      <c r="F5" s="7">
        <v>123</v>
      </c>
      <c r="G5" s="7">
        <v>828.98500000000001</v>
      </c>
    </row>
    <row r="6" spans="1:7" x14ac:dyDescent="0.2">
      <c r="B6" t="s">
        <v>6204</v>
      </c>
      <c r="C6" s="7">
        <v>251.96499999999997</v>
      </c>
      <c r="D6" s="7">
        <v>129.46</v>
      </c>
      <c r="E6" s="7">
        <v>434.03999999999996</v>
      </c>
      <c r="F6" s="7">
        <v>171.93999999999997</v>
      </c>
      <c r="G6" s="7">
        <v>987.40499999999986</v>
      </c>
    </row>
    <row r="7" spans="1:7" x14ac:dyDescent="0.2">
      <c r="B7" t="s">
        <v>6205</v>
      </c>
      <c r="C7" s="7">
        <v>224.94499999999999</v>
      </c>
      <c r="D7" s="7">
        <v>349.12</v>
      </c>
      <c r="E7" s="7">
        <v>321.04000000000002</v>
      </c>
      <c r="F7" s="7">
        <v>126.035</v>
      </c>
      <c r="G7" s="7">
        <v>1021.14</v>
      </c>
    </row>
    <row r="8" spans="1:7" x14ac:dyDescent="0.2">
      <c r="B8" t="s">
        <v>6206</v>
      </c>
      <c r="C8" s="7">
        <v>307.12</v>
      </c>
      <c r="D8" s="7">
        <v>681.07499999999993</v>
      </c>
      <c r="E8" s="7">
        <v>533.70499999999993</v>
      </c>
      <c r="F8" s="7">
        <v>158.85</v>
      </c>
      <c r="G8" s="7">
        <v>1680.7499999999998</v>
      </c>
    </row>
    <row r="9" spans="1:7" x14ac:dyDescent="0.2">
      <c r="B9" t="s">
        <v>6207</v>
      </c>
      <c r="C9" s="7">
        <v>53.664999999999992</v>
      </c>
      <c r="D9" s="7">
        <v>83.025000000000006</v>
      </c>
      <c r="E9" s="7">
        <v>193.83499999999998</v>
      </c>
      <c r="F9" s="7">
        <v>68.039999999999992</v>
      </c>
      <c r="G9" s="7">
        <v>398.56499999999994</v>
      </c>
    </row>
    <row r="10" spans="1:7" x14ac:dyDescent="0.2">
      <c r="B10" t="s">
        <v>6208</v>
      </c>
      <c r="C10" s="7">
        <v>163.01999999999998</v>
      </c>
      <c r="D10" s="7">
        <v>678.3599999999999</v>
      </c>
      <c r="E10" s="7">
        <v>171.04500000000002</v>
      </c>
      <c r="F10" s="7">
        <v>372.255</v>
      </c>
      <c r="G10" s="7">
        <v>1384.6799999999998</v>
      </c>
    </row>
    <row r="11" spans="1:7" x14ac:dyDescent="0.2">
      <c r="B11" t="s">
        <v>6209</v>
      </c>
      <c r="C11" s="7">
        <v>345.02</v>
      </c>
      <c r="D11" s="7">
        <v>273.86999999999995</v>
      </c>
      <c r="E11" s="7">
        <v>184.12999999999997</v>
      </c>
      <c r="F11" s="7">
        <v>201.11499999999998</v>
      </c>
      <c r="G11" s="7">
        <v>1004.1349999999999</v>
      </c>
    </row>
    <row r="12" spans="1:7" x14ac:dyDescent="0.2">
      <c r="B12" t="s">
        <v>6210</v>
      </c>
      <c r="C12" s="7">
        <v>334.89</v>
      </c>
      <c r="D12" s="7">
        <v>70.95</v>
      </c>
      <c r="E12" s="7">
        <v>134.23000000000002</v>
      </c>
      <c r="F12" s="7">
        <v>166.27499999999998</v>
      </c>
      <c r="G12" s="7">
        <v>706.34499999999991</v>
      </c>
    </row>
    <row r="13" spans="1:7" x14ac:dyDescent="0.2">
      <c r="B13" t="s">
        <v>6211</v>
      </c>
      <c r="C13" s="7">
        <v>178.70999999999998</v>
      </c>
      <c r="D13" s="7">
        <v>166.1</v>
      </c>
      <c r="E13" s="7">
        <v>439.30999999999995</v>
      </c>
      <c r="F13" s="7">
        <v>492.9</v>
      </c>
      <c r="G13" s="7">
        <v>1277.02</v>
      </c>
    </row>
    <row r="14" spans="1:7" x14ac:dyDescent="0.2">
      <c r="B14" t="s">
        <v>6212</v>
      </c>
      <c r="C14" s="7">
        <v>301.98500000000001</v>
      </c>
      <c r="D14" s="7">
        <v>153.76499999999999</v>
      </c>
      <c r="E14" s="7">
        <v>215.55499999999998</v>
      </c>
      <c r="F14" s="7">
        <v>213.66499999999999</v>
      </c>
      <c r="G14" s="7">
        <v>884.96999999999991</v>
      </c>
    </row>
    <row r="15" spans="1:7" x14ac:dyDescent="0.2">
      <c r="B15" t="s">
        <v>6213</v>
      </c>
      <c r="C15" s="7">
        <v>312.83499999999998</v>
      </c>
      <c r="D15" s="7">
        <v>63.249999999999993</v>
      </c>
      <c r="E15" s="7">
        <v>350.89500000000004</v>
      </c>
      <c r="F15" s="7">
        <v>96.405000000000001</v>
      </c>
      <c r="G15" s="7">
        <v>823.38499999999999</v>
      </c>
    </row>
    <row r="16" spans="1:7" x14ac:dyDescent="0.2">
      <c r="B16" t="s">
        <v>6214</v>
      </c>
      <c r="C16" s="7">
        <v>265.62</v>
      </c>
      <c r="D16" s="7">
        <v>526.51499999999987</v>
      </c>
      <c r="E16" s="7">
        <v>187.06</v>
      </c>
      <c r="F16" s="7">
        <v>210.58999999999997</v>
      </c>
      <c r="G16" s="7">
        <v>1189.7849999999999</v>
      </c>
    </row>
    <row r="17" spans="1:7" x14ac:dyDescent="0.2">
      <c r="A17" t="s">
        <v>6200</v>
      </c>
      <c r="B17" t="s">
        <v>6203</v>
      </c>
      <c r="C17" s="7">
        <v>47.25</v>
      </c>
      <c r="D17" s="7">
        <v>65.805000000000007</v>
      </c>
      <c r="E17" s="7">
        <v>274.67500000000001</v>
      </c>
      <c r="F17" s="7">
        <v>179.22</v>
      </c>
      <c r="G17" s="7">
        <v>566.95000000000005</v>
      </c>
    </row>
    <row r="18" spans="1:7" x14ac:dyDescent="0.2">
      <c r="B18" t="s">
        <v>6204</v>
      </c>
      <c r="C18" s="7">
        <v>745.44999999999993</v>
      </c>
      <c r="D18" s="7">
        <v>428.88499999999999</v>
      </c>
      <c r="E18" s="7">
        <v>194.17499999999998</v>
      </c>
      <c r="F18" s="7">
        <v>429.82999999999993</v>
      </c>
      <c r="G18" s="7">
        <v>1798.34</v>
      </c>
    </row>
    <row r="19" spans="1:7" x14ac:dyDescent="0.2">
      <c r="B19" t="s">
        <v>6205</v>
      </c>
      <c r="C19" s="7">
        <v>130.47</v>
      </c>
      <c r="D19" s="7">
        <v>271.48500000000001</v>
      </c>
      <c r="E19" s="7">
        <v>281.20499999999998</v>
      </c>
      <c r="F19" s="7">
        <v>231.63000000000002</v>
      </c>
      <c r="G19" s="7">
        <v>914.79000000000008</v>
      </c>
    </row>
    <row r="20" spans="1:7" x14ac:dyDescent="0.2">
      <c r="B20" t="s">
        <v>6206</v>
      </c>
      <c r="C20" s="7">
        <v>27</v>
      </c>
      <c r="D20" s="7">
        <v>347.26</v>
      </c>
      <c r="E20" s="7">
        <v>147.51</v>
      </c>
      <c r="F20" s="7">
        <v>240.04</v>
      </c>
      <c r="G20" s="7">
        <v>761.81</v>
      </c>
    </row>
    <row r="21" spans="1:7" x14ac:dyDescent="0.2">
      <c r="B21" t="s">
        <v>6207</v>
      </c>
      <c r="C21" s="7">
        <v>255.11499999999995</v>
      </c>
      <c r="D21" s="7">
        <v>541.73</v>
      </c>
      <c r="E21" s="7">
        <v>83.43</v>
      </c>
      <c r="F21" s="7">
        <v>59.079999999999991</v>
      </c>
      <c r="G21" s="7">
        <v>939.35500000000013</v>
      </c>
    </row>
    <row r="22" spans="1:7" x14ac:dyDescent="0.2">
      <c r="B22" t="s">
        <v>6208</v>
      </c>
      <c r="C22" s="7">
        <v>584.78999999999985</v>
      </c>
      <c r="D22" s="7">
        <v>357.42999999999995</v>
      </c>
      <c r="E22" s="7">
        <v>355.34</v>
      </c>
      <c r="F22" s="7">
        <v>140.88</v>
      </c>
      <c r="G22" s="7">
        <v>1438.4399999999996</v>
      </c>
    </row>
    <row r="23" spans="1:7" x14ac:dyDescent="0.2">
      <c r="B23" t="s">
        <v>6209</v>
      </c>
      <c r="C23" s="7">
        <v>430.62</v>
      </c>
      <c r="D23" s="7">
        <v>227.42500000000001</v>
      </c>
      <c r="E23" s="7">
        <v>236.315</v>
      </c>
      <c r="F23" s="7">
        <v>414.58499999999992</v>
      </c>
      <c r="G23" s="7">
        <v>1308.9450000000002</v>
      </c>
    </row>
    <row r="24" spans="1:7" x14ac:dyDescent="0.2">
      <c r="B24" t="s">
        <v>6210</v>
      </c>
      <c r="C24" s="7">
        <v>22.5</v>
      </c>
      <c r="D24" s="7">
        <v>77.72</v>
      </c>
      <c r="E24" s="7">
        <v>60.5</v>
      </c>
      <c r="F24" s="7">
        <v>139.67999999999998</v>
      </c>
      <c r="G24" s="7">
        <v>300.39999999999998</v>
      </c>
    </row>
    <row r="25" spans="1:7" x14ac:dyDescent="0.2">
      <c r="B25" t="s">
        <v>6211</v>
      </c>
      <c r="C25" s="7">
        <v>126.14999999999999</v>
      </c>
      <c r="D25" s="7">
        <v>195.11</v>
      </c>
      <c r="E25" s="7">
        <v>89.13</v>
      </c>
      <c r="F25" s="7">
        <v>302.65999999999997</v>
      </c>
      <c r="G25" s="7">
        <v>713.05</v>
      </c>
    </row>
    <row r="26" spans="1:7" x14ac:dyDescent="0.2">
      <c r="B26" t="s">
        <v>6212</v>
      </c>
      <c r="C26" s="7">
        <v>376.03</v>
      </c>
      <c r="D26" s="7">
        <v>523.24</v>
      </c>
      <c r="E26" s="7">
        <v>440.96499999999997</v>
      </c>
      <c r="F26" s="7">
        <v>174.46999999999997</v>
      </c>
      <c r="G26" s="7">
        <v>1514.7049999999999</v>
      </c>
    </row>
    <row r="27" spans="1:7" x14ac:dyDescent="0.2">
      <c r="B27" t="s">
        <v>6213</v>
      </c>
      <c r="C27" s="7">
        <v>515.17999999999995</v>
      </c>
      <c r="D27" s="7">
        <v>142.56</v>
      </c>
      <c r="E27" s="7">
        <v>347.03999999999996</v>
      </c>
      <c r="F27" s="7">
        <v>104.08499999999999</v>
      </c>
      <c r="G27" s="7">
        <v>1108.865</v>
      </c>
    </row>
    <row r="28" spans="1:7" x14ac:dyDescent="0.2">
      <c r="B28" t="s">
        <v>6214</v>
      </c>
      <c r="C28" s="7">
        <v>95.859999999999985</v>
      </c>
      <c r="D28" s="7">
        <v>484.76</v>
      </c>
      <c r="E28" s="7">
        <v>94.17</v>
      </c>
      <c r="F28" s="7">
        <v>77.10499999999999</v>
      </c>
      <c r="G28" s="7">
        <v>751.89499999999998</v>
      </c>
    </row>
    <row r="29" spans="1:7" x14ac:dyDescent="0.2">
      <c r="A29" t="s">
        <v>6201</v>
      </c>
      <c r="B29" t="s">
        <v>6203</v>
      </c>
      <c r="C29" s="7">
        <v>258.34500000000003</v>
      </c>
      <c r="D29" s="7">
        <v>139.625</v>
      </c>
      <c r="E29" s="7">
        <v>279.52000000000004</v>
      </c>
      <c r="F29" s="7">
        <v>160.19499999999999</v>
      </c>
      <c r="G29" s="7">
        <v>837.68499999999995</v>
      </c>
    </row>
    <row r="30" spans="1:7" x14ac:dyDescent="0.2">
      <c r="B30" t="s">
        <v>6204</v>
      </c>
      <c r="C30" s="7">
        <v>342.2</v>
      </c>
      <c r="D30" s="7">
        <v>284.24999999999994</v>
      </c>
      <c r="E30" s="7">
        <v>251.83</v>
      </c>
      <c r="F30" s="7">
        <v>80.550000000000011</v>
      </c>
      <c r="G30" s="7">
        <v>958.82999999999993</v>
      </c>
    </row>
    <row r="31" spans="1:7" x14ac:dyDescent="0.2">
      <c r="B31" t="s">
        <v>6205</v>
      </c>
      <c r="C31" s="7">
        <v>418.30499999999989</v>
      </c>
      <c r="D31" s="7">
        <v>468.125</v>
      </c>
      <c r="E31" s="7">
        <v>405.05500000000006</v>
      </c>
      <c r="F31" s="7">
        <v>253.15499999999997</v>
      </c>
      <c r="G31" s="7">
        <v>1544.6399999999999</v>
      </c>
    </row>
    <row r="32" spans="1:7" x14ac:dyDescent="0.2">
      <c r="B32" t="s">
        <v>6206</v>
      </c>
      <c r="C32" s="7">
        <v>102.32999999999998</v>
      </c>
      <c r="D32" s="7">
        <v>242.14000000000001</v>
      </c>
      <c r="E32" s="7">
        <v>554.875</v>
      </c>
      <c r="F32" s="7">
        <v>106.23999999999998</v>
      </c>
      <c r="G32" s="7">
        <v>1005.585</v>
      </c>
    </row>
    <row r="33" spans="1:7" x14ac:dyDescent="0.2">
      <c r="B33" t="s">
        <v>6207</v>
      </c>
      <c r="C33" s="7">
        <v>234.71999999999997</v>
      </c>
      <c r="D33" s="7">
        <v>133.08000000000001</v>
      </c>
      <c r="E33" s="7">
        <v>267.2</v>
      </c>
      <c r="F33" s="7">
        <v>272.68999999999994</v>
      </c>
      <c r="G33" s="7">
        <v>907.68999999999994</v>
      </c>
    </row>
    <row r="34" spans="1:7" x14ac:dyDescent="0.2">
      <c r="B34" t="s">
        <v>6208</v>
      </c>
      <c r="C34" s="7">
        <v>430.39</v>
      </c>
      <c r="D34" s="7">
        <v>136.20500000000001</v>
      </c>
      <c r="E34" s="7">
        <v>209.6</v>
      </c>
      <c r="F34" s="7">
        <v>88.334999999999994</v>
      </c>
      <c r="G34" s="7">
        <v>864.53000000000009</v>
      </c>
    </row>
    <row r="35" spans="1:7" x14ac:dyDescent="0.2">
      <c r="B35" t="s">
        <v>6209</v>
      </c>
      <c r="C35" s="7">
        <v>109.005</v>
      </c>
      <c r="D35" s="7">
        <v>393.57499999999999</v>
      </c>
      <c r="E35" s="7">
        <v>61.034999999999997</v>
      </c>
      <c r="F35" s="7">
        <v>199.48999999999998</v>
      </c>
      <c r="G35" s="7">
        <v>763.10500000000002</v>
      </c>
    </row>
    <row r="36" spans="1:7" x14ac:dyDescent="0.2">
      <c r="B36" t="s">
        <v>6210</v>
      </c>
      <c r="C36" s="7">
        <v>287.52499999999998</v>
      </c>
      <c r="D36" s="7">
        <v>288.67</v>
      </c>
      <c r="E36" s="7">
        <v>125.58</v>
      </c>
      <c r="F36" s="7">
        <v>374.13499999999999</v>
      </c>
      <c r="G36" s="7">
        <v>1075.9099999999999</v>
      </c>
    </row>
    <row r="37" spans="1:7" x14ac:dyDescent="0.2">
      <c r="B37" t="s">
        <v>6211</v>
      </c>
      <c r="C37" s="7">
        <v>840.92999999999984</v>
      </c>
      <c r="D37" s="7">
        <v>409.875</v>
      </c>
      <c r="E37" s="7">
        <v>171.32999999999998</v>
      </c>
      <c r="F37" s="7">
        <v>221.43999999999997</v>
      </c>
      <c r="G37" s="7">
        <v>1643.5749999999998</v>
      </c>
    </row>
    <row r="38" spans="1:7" x14ac:dyDescent="0.2">
      <c r="B38" t="s">
        <v>6212</v>
      </c>
      <c r="C38" s="7">
        <v>299.07</v>
      </c>
      <c r="D38" s="7">
        <v>260.32499999999999</v>
      </c>
      <c r="E38" s="7">
        <v>584.64</v>
      </c>
      <c r="F38" s="7">
        <v>256.36500000000001</v>
      </c>
      <c r="G38" s="7">
        <v>1400.3999999999999</v>
      </c>
    </row>
    <row r="39" spans="1:7" x14ac:dyDescent="0.2">
      <c r="B39" t="s">
        <v>6213</v>
      </c>
      <c r="C39" s="7">
        <v>323.32499999999999</v>
      </c>
      <c r="D39" s="7">
        <v>565.57000000000005</v>
      </c>
      <c r="E39" s="7">
        <v>537.80999999999995</v>
      </c>
      <c r="F39" s="7">
        <v>189.47499999999999</v>
      </c>
      <c r="G39" s="7">
        <v>1616.1799999999998</v>
      </c>
    </row>
    <row r="40" spans="1:7" x14ac:dyDescent="0.2">
      <c r="B40" t="s">
        <v>6214</v>
      </c>
      <c r="C40" s="7">
        <v>399.48499999999996</v>
      </c>
      <c r="D40" s="7">
        <v>148.19999999999999</v>
      </c>
      <c r="E40" s="7">
        <v>388.21999999999997</v>
      </c>
      <c r="F40" s="7">
        <v>212.07499999999999</v>
      </c>
      <c r="G40" s="7">
        <v>1147.98</v>
      </c>
    </row>
    <row r="41" spans="1:7" x14ac:dyDescent="0.2">
      <c r="A41" t="s">
        <v>6202</v>
      </c>
      <c r="B41" t="s">
        <v>6203</v>
      </c>
      <c r="C41" s="7">
        <v>112.69499999999999</v>
      </c>
      <c r="D41" s="7">
        <v>166.32</v>
      </c>
      <c r="E41" s="7">
        <v>843.71499999999992</v>
      </c>
      <c r="F41" s="7">
        <v>146.685</v>
      </c>
      <c r="G41" s="7">
        <v>1269.415</v>
      </c>
    </row>
    <row r="42" spans="1:7" x14ac:dyDescent="0.2">
      <c r="B42" t="s">
        <v>6204</v>
      </c>
      <c r="C42" s="7">
        <v>114.87999999999998</v>
      </c>
      <c r="D42" s="7">
        <v>133.815</v>
      </c>
      <c r="E42" s="7">
        <v>91.175000000000011</v>
      </c>
      <c r="F42" s="7">
        <v>53.759999999999991</v>
      </c>
      <c r="G42" s="7">
        <v>393.63</v>
      </c>
    </row>
    <row r="43" spans="1:7" x14ac:dyDescent="0.2">
      <c r="B43" t="s">
        <v>6205</v>
      </c>
      <c r="C43" s="7">
        <v>277.76</v>
      </c>
      <c r="D43" s="7">
        <v>175.41</v>
      </c>
      <c r="E43" s="7">
        <v>462.50999999999993</v>
      </c>
      <c r="F43" s="7">
        <v>399.52499999999998</v>
      </c>
      <c r="G43" s="7">
        <v>1315.2049999999999</v>
      </c>
    </row>
    <row r="44" spans="1:7" x14ac:dyDescent="0.2">
      <c r="B44" t="s">
        <v>6206</v>
      </c>
      <c r="C44" s="7">
        <v>197.89499999999998</v>
      </c>
      <c r="D44" s="7">
        <v>289.755</v>
      </c>
      <c r="E44" s="7">
        <v>88.545000000000002</v>
      </c>
      <c r="F44" s="7">
        <v>200.25499999999997</v>
      </c>
      <c r="G44" s="7">
        <v>776.44999999999993</v>
      </c>
    </row>
    <row r="45" spans="1:7" x14ac:dyDescent="0.2">
      <c r="B45" t="s">
        <v>6207</v>
      </c>
      <c r="C45" s="7">
        <v>193.11499999999998</v>
      </c>
      <c r="D45" s="7">
        <v>212.49499999999998</v>
      </c>
      <c r="E45" s="7">
        <v>292.29000000000002</v>
      </c>
      <c r="F45" s="7">
        <v>304.46999999999997</v>
      </c>
      <c r="G45" s="7">
        <v>1002.3699999999999</v>
      </c>
    </row>
    <row r="46" spans="1:7" x14ac:dyDescent="0.2">
      <c r="B46" t="s">
        <v>6208</v>
      </c>
      <c r="C46" s="7">
        <v>179.79</v>
      </c>
      <c r="D46" s="7">
        <v>426.2</v>
      </c>
      <c r="E46" s="7">
        <v>170.08999999999997</v>
      </c>
      <c r="F46" s="7">
        <v>379.31</v>
      </c>
      <c r="G46" s="7">
        <v>1155.3899999999999</v>
      </c>
    </row>
    <row r="47" spans="1:7" x14ac:dyDescent="0.2">
      <c r="B47" t="s">
        <v>6209</v>
      </c>
      <c r="C47" s="7">
        <v>247.28999999999996</v>
      </c>
      <c r="D47" s="7">
        <v>246.685</v>
      </c>
      <c r="E47" s="7">
        <v>271.05499999999995</v>
      </c>
      <c r="F47" s="7">
        <v>141.69999999999999</v>
      </c>
      <c r="G47" s="7">
        <v>906.73</v>
      </c>
    </row>
    <row r="48" spans="1:7" x14ac:dyDescent="0.2">
      <c r="B48" t="s">
        <v>6210</v>
      </c>
      <c r="C48" s="7">
        <v>116.39499999999998</v>
      </c>
      <c r="D48" s="7">
        <v>41.25</v>
      </c>
      <c r="E48" s="7">
        <v>15.54</v>
      </c>
      <c r="F48" s="7">
        <v>71.06</v>
      </c>
      <c r="G48" s="7">
        <v>244.24499999999998</v>
      </c>
    </row>
    <row r="49" spans="1:7" x14ac:dyDescent="0.2">
      <c r="A49" t="s">
        <v>6198</v>
      </c>
      <c r="C49" s="7">
        <v>11768.495000000003</v>
      </c>
      <c r="D49" s="7">
        <v>12306.440000000002</v>
      </c>
      <c r="E49" s="7">
        <v>12054.075000000003</v>
      </c>
      <c r="F49" s="7">
        <v>9005.244999999999</v>
      </c>
      <c r="G49" s="7">
        <v>45134.255000000005</v>
      </c>
    </row>
    <row r="52" spans="1:7" x14ac:dyDescent="0.2">
      <c r="A52" s="6" t="s">
        <v>7</v>
      </c>
      <c r="B52" t="s">
        <v>6221</v>
      </c>
    </row>
    <row r="53" spans="1:7" x14ac:dyDescent="0.2">
      <c r="A53" t="s">
        <v>28</v>
      </c>
      <c r="B53" s="5">
        <v>2798.5050000000001</v>
      </c>
    </row>
    <row r="54" spans="1:7" x14ac:dyDescent="0.2">
      <c r="A54" t="s">
        <v>318</v>
      </c>
      <c r="B54" s="5">
        <v>6696.8649999999989</v>
      </c>
    </row>
    <row r="55" spans="1:7" x14ac:dyDescent="0.2">
      <c r="A55" t="s">
        <v>19</v>
      </c>
      <c r="B55" s="5">
        <v>35638.88499999998</v>
      </c>
    </row>
    <row r="56" spans="1:7" x14ac:dyDescent="0.2">
      <c r="A56" t="s">
        <v>6198</v>
      </c>
      <c r="B56" s="7">
        <v>45134.254999999976</v>
      </c>
    </row>
    <row r="72" spans="1:2" x14ac:dyDescent="0.2">
      <c r="A72" s="6" t="s">
        <v>4</v>
      </c>
      <c r="B72" t="s">
        <v>6221</v>
      </c>
    </row>
    <row r="73" spans="1:2" x14ac:dyDescent="0.2">
      <c r="A73" t="s">
        <v>3753</v>
      </c>
      <c r="B73" s="7">
        <v>278.01</v>
      </c>
    </row>
    <row r="74" spans="1:2" x14ac:dyDescent="0.2">
      <c r="A74" t="s">
        <v>1598</v>
      </c>
      <c r="B74" s="7">
        <v>281.67499999999995</v>
      </c>
    </row>
    <row r="75" spans="1:2" x14ac:dyDescent="0.2">
      <c r="A75" t="s">
        <v>2587</v>
      </c>
      <c r="B75" s="7">
        <v>289.11</v>
      </c>
    </row>
    <row r="76" spans="1:2" x14ac:dyDescent="0.2">
      <c r="A76" t="s">
        <v>5765</v>
      </c>
      <c r="B76" s="7">
        <v>307.04499999999996</v>
      </c>
    </row>
    <row r="77" spans="1:2" x14ac:dyDescent="0.2">
      <c r="A77" t="s">
        <v>5114</v>
      </c>
      <c r="B77" s="7">
        <v>317.06999999999994</v>
      </c>
    </row>
    <row r="78" spans="1:2" x14ac:dyDescent="0.2">
      <c r="A78" t="s">
        <v>6198</v>
      </c>
      <c r="B78" s="7">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A1C3-727E-4143-A7D9-BCA71D23F418}">
  <dimension ref="A1"/>
  <sheetViews>
    <sheetView showGridLines="0" showRowColHeaders="0" tabSelected="1" zoomScale="75" workbookViewId="0">
      <selection activeCell="R56" sqref="R56"/>
    </sheetView>
  </sheetViews>
  <sheetFormatPr baseColWidth="10" defaultRowHeight="15" x14ac:dyDescent="0.2"/>
  <cols>
    <col min="1" max="1" width="2" customWidth="1"/>
  </cols>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TotalSales</vt:lpstr>
      <vt:lpstr>Dashboard</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Kadali Monika</cp:lastModifiedBy>
  <cp:revision/>
  <dcterms:created xsi:type="dcterms:W3CDTF">2022-11-26T09:51:45Z</dcterms:created>
  <dcterms:modified xsi:type="dcterms:W3CDTF">2025-06-17T15:15:38Z</dcterms:modified>
  <cp:category/>
  <cp:contentStatus/>
</cp:coreProperties>
</file>