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התעניינות בדוקטורט\אוסיפ שוורץ\steady state\"/>
    </mc:Choice>
  </mc:AlternateContent>
  <xr:revisionPtr revIDLastSave="0" documentId="13_ncr:1_{8D172E65-A2D2-4E27-93C8-6CDE202AA87B}" xr6:coauthVersionLast="36" xr6:coauthVersionMax="36" xr10:uidLastSave="{00000000-0000-0000-0000-000000000000}"/>
  <bookViews>
    <workbookView xWindow="0" yWindow="0" windowWidth="16350" windowHeight="12030" activeTab="1" xr2:uid="{A588A9DC-6ABA-4DDB-97E2-E2748F73454E}"/>
  </bookViews>
  <sheets>
    <sheet name="Sheet2" sheetId="2" r:id="rId1"/>
    <sheet name="Sheet1" sheetId="1" r:id="rId2"/>
  </sheets>
  <definedNames>
    <definedName name="solver_adj" localSheetId="1" hidden="1">Sheet1!$I$31,Sheet1!$J$31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Sheet1!$L$31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1" i="1"/>
  <c r="K31" i="1" s="1"/>
  <c r="H3" i="1"/>
  <c r="K3" i="1" s="1"/>
  <c r="H4" i="1"/>
  <c r="K4" i="1" s="1"/>
  <c r="H5" i="1"/>
  <c r="K5" i="1" s="1"/>
  <c r="H6" i="1"/>
  <c r="H7" i="1"/>
  <c r="H8" i="1"/>
  <c r="K8" i="1" s="1"/>
  <c r="H9" i="1"/>
  <c r="K9" i="1" s="1"/>
  <c r="H10" i="1"/>
  <c r="K10" i="1" s="1"/>
  <c r="H2" i="1"/>
  <c r="K2" i="1" s="1"/>
  <c r="K6" i="1"/>
  <c r="K7" i="1"/>
  <c r="L31" i="1" l="1"/>
  <c r="L2" i="1"/>
</calcChain>
</file>

<file path=xl/sharedStrings.xml><?xml version="1.0" encoding="utf-8"?>
<sst xmlns="http://schemas.openxmlformats.org/spreadsheetml/2006/main" count="20" uniqueCount="15">
  <si>
    <t>T center</t>
  </si>
  <si>
    <t>dis center</t>
  </si>
  <si>
    <t>center</t>
  </si>
  <si>
    <t>x</t>
  </si>
  <si>
    <t>y</t>
  </si>
  <si>
    <t>z</t>
  </si>
  <si>
    <t>P0 [kW]</t>
  </si>
  <si>
    <t>alpha [1/K]</t>
  </si>
  <si>
    <t>k [W/mK]</t>
  </si>
  <si>
    <t>w/sig [mm]</t>
  </si>
  <si>
    <t>Y_fit = a/x</t>
  </si>
  <si>
    <t>a</t>
  </si>
  <si>
    <t>res^2</t>
  </si>
  <si>
    <t xml:space="preserve">SSR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</si>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</sst>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1" fontId="0" fillId="2" borderId="0" xfId="0" applyNumberFormat="1" applyFill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Tmp vs</a:t>
            </a:r>
            <a:r>
              <a:rPr lang="en-US" baseline="0"/>
              <a:t> waist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0.25</c:v>
                </c:pt>
                <c:pt idx="8">
                  <c:v>0.1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31.324999999999999</c:v>
                </c:pt>
                <c:pt idx="1">
                  <c:v>39.090000000000003</c:v>
                </c:pt>
                <c:pt idx="2">
                  <c:v>28.535</c:v>
                </c:pt>
                <c:pt idx="3">
                  <c:v>27.42</c:v>
                </c:pt>
                <c:pt idx="4">
                  <c:v>26.789000000000001</c:v>
                </c:pt>
                <c:pt idx="5">
                  <c:v>26.414999999999999</c:v>
                </c:pt>
                <c:pt idx="6">
                  <c:v>26.166</c:v>
                </c:pt>
                <c:pt idx="7">
                  <c:v>58.362000000000002</c:v>
                </c:pt>
                <c:pt idx="8">
                  <c:v>123.53700000000001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2-4612-8C94-18B8ED5CD14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0.25</c:v>
                </c:pt>
                <c:pt idx="8">
                  <c:v>0.1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31.750417667408058</c:v>
                </c:pt>
                <c:pt idx="1">
                  <c:v>41.753176253912457</c:v>
                </c:pt>
                <c:pt idx="2">
                  <c:v>28.416164805239923</c:v>
                </c:pt>
                <c:pt idx="3">
                  <c:v>26.749038374155855</c:v>
                </c:pt>
                <c:pt idx="4">
                  <c:v>25.748762515505415</c:v>
                </c:pt>
                <c:pt idx="5">
                  <c:v>25.081911943071788</c:v>
                </c:pt>
                <c:pt idx="6">
                  <c:v>24.6055901056192</c:v>
                </c:pt>
                <c:pt idx="7">
                  <c:v>61.758693426921255</c:v>
                </c:pt>
                <c:pt idx="8">
                  <c:v>121.77524494594766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2-4612-8C94-18B8ED5C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52400"/>
        <c:axId val="1812236928"/>
      </c:scatterChart>
      <c:valAx>
        <c:axId val="17813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36928"/>
        <c:crosses val="autoZero"/>
        <c:crossBetween val="midCat"/>
      </c:valAx>
      <c:valAx>
        <c:axId val="18122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Tmp [C]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Tmp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19605969755873E-2"/>
                  <c:y val="-2.9335083114610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Sheet1!$E$12:$E$20</c:f>
              <c:numCache>
                <c:formatCode>General</c:formatCode>
                <c:ptCount val="9"/>
                <c:pt idx="0">
                  <c:v>25.622</c:v>
                </c:pt>
                <c:pt idx="1">
                  <c:v>28.099</c:v>
                </c:pt>
                <c:pt idx="2">
                  <c:v>31.324999999999999</c:v>
                </c:pt>
                <c:pt idx="3">
                  <c:v>34.332999999999998</c:v>
                </c:pt>
                <c:pt idx="4">
                  <c:v>37.445</c:v>
                </c:pt>
                <c:pt idx="5">
                  <c:v>40.555999999999997</c:v>
                </c:pt>
                <c:pt idx="6">
                  <c:v>43.667000000000002</c:v>
                </c:pt>
                <c:pt idx="7">
                  <c:v>46.777999999999999</c:v>
                </c:pt>
                <c:pt idx="8">
                  <c:v>49.889000000000003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2-4DF7-BB98-D01DB157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22096"/>
        <c:axId val="1764545472"/>
      </c:scatterChart>
      <c:valAx>
        <c:axId val="18942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45472"/>
        <c:crosses val="autoZero"/>
        <c:crossBetween val="midCat"/>
      </c:valAx>
      <c:valAx>
        <c:axId val="17645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Sheet1!$C$31:$C$38</c:f>
              <c:numCache>
                <c:formatCode>General</c:formatCode>
                <c:ptCount val="8"/>
                <c:pt idx="0">
                  <c:v>0.11</c:v>
                </c:pt>
                <c:pt idx="1">
                  <c:v>0.05</c:v>
                </c:pt>
                <c:pt idx="2">
                  <c:v>0.01</c:v>
                </c:pt>
                <c:pt idx="3">
                  <c:v>0.31</c:v>
                </c:pt>
                <c:pt idx="4">
                  <c:v>0.81</c:v>
                </c:pt>
                <c:pt idx="5">
                  <c:v>1.01</c:v>
                </c:pt>
                <c:pt idx="6">
                  <c:v>1.31</c:v>
                </c:pt>
                <c:pt idx="7">
                  <c:v>1.81</c:v>
                </c:pt>
              </c:numCache>
            </c:numRef>
          </c:xVal>
          <c:yVal>
            <c:numRef>
              <c:f>Sheet1!$E$31:$E$38</c:f>
              <c:numCache>
                <c:formatCode>General</c:formatCode>
                <c:ptCount val="8"/>
                <c:pt idx="0">
                  <c:v>55.951000000000001</c:v>
                </c:pt>
                <c:pt idx="1">
                  <c:v>85.730999999999995</c:v>
                </c:pt>
                <c:pt idx="2">
                  <c:v>247.66200000000001</c:v>
                </c:pt>
                <c:pt idx="3">
                  <c:v>38.712000000000003</c:v>
                </c:pt>
                <c:pt idx="4">
                  <c:v>32.637</c:v>
                </c:pt>
                <c:pt idx="5">
                  <c:v>31.882999999999999</c:v>
                </c:pt>
                <c:pt idx="6">
                  <c:v>31.324999999999999</c:v>
                </c:pt>
                <c:pt idx="7">
                  <c:v>30.529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0-4BC3-84AA-1BB2DD8FB70F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Sheet1!$C$31:$C$38</c:f>
              <c:numCache>
                <c:formatCode>General</c:formatCode>
                <c:ptCount val="8"/>
                <c:pt idx="0">
                  <c:v>0.11</c:v>
                </c:pt>
                <c:pt idx="1">
                  <c:v>0.05</c:v>
                </c:pt>
                <c:pt idx="2">
                  <c:v>0.01</c:v>
                </c:pt>
                <c:pt idx="3">
                  <c:v>0.31</c:v>
                </c:pt>
                <c:pt idx="4">
                  <c:v>0.81</c:v>
                </c:pt>
                <c:pt idx="5">
                  <c:v>1.01</c:v>
                </c:pt>
                <c:pt idx="6">
                  <c:v>1.31</c:v>
                </c:pt>
                <c:pt idx="7">
                  <c:v>1.81</c:v>
                </c:pt>
              </c:numCache>
            </c:numRef>
          </c:xVal>
          <c:yVal>
            <c:numRef>
              <c:f>Sheet1!$H$31:$H$39</c:f>
              <c:numCache>
                <c:formatCode>General</c:formatCode>
                <c:ptCount val="9"/>
                <c:pt idx="0">
                  <c:v>52.140437329571995</c:v>
                </c:pt>
                <c:pt idx="1">
                  <c:v>75.867511312671411</c:v>
                </c:pt>
                <c:pt idx="2">
                  <c:v>249.86605385540037</c:v>
                </c:pt>
                <c:pt idx="3">
                  <c:v>39.383945940808871</c:v>
                </c:pt>
                <c:pt idx="4">
                  <c:v>35.053038370549793</c:v>
                </c:pt>
                <c:pt idx="5">
                  <c:v>34.521322985686297</c:v>
                </c:pt>
                <c:pt idx="6">
                  <c:v>34.028167113465578</c:v>
                </c:pt>
                <c:pt idx="7">
                  <c:v>33.569523070240052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0-4BC3-84AA-1BB2DD8F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88112"/>
        <c:axId val="483867968"/>
      </c:scatterChart>
      <c:valAx>
        <c:axId val="20174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[W/mK]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7968"/>
        <c:crosses val="autoZero"/>
        <c:crossBetween val="midCat"/>
      </c:valAx>
      <c:valAx>
        <c:axId val="4838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306160</xdr:colOff>
      <xdr:row>2</xdr:row>
      <xdr:rowOff>10205</xdr:rowOff>
    </xdr:from>
    <xdr:to>
      <xdr:col>22</xdr:col>
      <xdr:colOff>610960</xdr:colOff>
      <xdr:row>16</xdr:row>
      <xdr:rowOff>86405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D409-6D13-4FEE-962F-0B9DA455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251731</xdr:colOff>
      <xdr:row>17</xdr:row>
      <xdr:rowOff>70758</xdr:rowOff>
    </xdr:from>
    <xdr:to>
      <xdr:col>22</xdr:col>
      <xdr:colOff>537481</xdr:colOff>
      <xdr:row>32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EF8CC-6F8C-47F7-86D8-7BAFBF10B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204108</xdr:colOff>
      <xdr:row>34</xdr:row>
      <xdr:rowOff>0</xdr:rowOff>
    </xdr:from>
    <xdr:to>
      <xdr:col>22</xdr:col>
      <xdr:colOff>544288</xdr:colOff>
      <xdr:row>48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CA15F-B2AF-45C9-9DBC-9EC1E804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0267-3065-4DC8-B1AA-1124656A18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BAE6-5C7B-4B3B-A226-1EFEB19BBD82}">
  <dimension ref="A1:O47"/>
  <sheetViews>
    <sheetView tabSelected="1" zoomScale="70" zoomScaleNormal="70" workbookViewId="0">
      <selection activeCell="L49" sqref="L49"/>
    </sheetView>
  </sheetViews>
  <sheetFormatPr defaultRowHeight="15" x14ac:dyDescent="0.25"/>
  <cols>
    <col min="2" max="2" width="10.7109375" bestFit="1" customWidth="1"/>
    <col min="3" max="3" width="9.42578125" bestFit="1" customWidth="1"/>
    <col min="4" max="4" width="11.140625" bestFit="1" customWidth="1"/>
    <col min="8" max="8" width="10.5703125" bestFit="1" customWidth="1"/>
    <col min="9" max="9" width="10.5703125" customWidth="1"/>
    <col min="12" max="12" width="14.7109375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H1" t="s">
        <v>10</v>
      </c>
      <c r="I1" t="s">
        <v>11</v>
      </c>
      <c r="J1" t="s">
        <v>14</v>
      </c>
      <c r="K1" t="s">
        <v>12</v>
      </c>
      <c r="L1" t="s">
        <v>13</v>
      </c>
      <c r="M1" t="s">
        <v>2</v>
      </c>
      <c r="N1" t="s">
        <v>3</v>
      </c>
      <c r="O1">
        <v>2.8299999999999999E-2</v>
      </c>
    </row>
    <row r="2" spans="1:15" x14ac:dyDescent="0.25">
      <c r="A2">
        <v>10</v>
      </c>
      <c r="B2" s="1">
        <v>2.9999999999999997E-8</v>
      </c>
      <c r="C2">
        <v>1.31</v>
      </c>
      <c r="D2" s="2">
        <v>1</v>
      </c>
      <c r="E2">
        <v>31.324999999999999</v>
      </c>
      <c r="H2">
        <f>$I$2/D2 + $J$2</f>
        <v>31.750417667408058</v>
      </c>
      <c r="I2">
        <v>10.002758586504401</v>
      </c>
      <c r="J2">
        <v>21.747659080903656</v>
      </c>
      <c r="K2">
        <f>(H2-E2)^2</f>
        <v>0.18098019174291388</v>
      </c>
      <c r="L2">
        <f>SUM(K2:K10)</f>
        <v>27.673203195137955</v>
      </c>
      <c r="N2" t="s">
        <v>4</v>
      </c>
      <c r="O2">
        <v>0.10299999999999999</v>
      </c>
    </row>
    <row r="3" spans="1:15" x14ac:dyDescent="0.25">
      <c r="A3">
        <v>10</v>
      </c>
      <c r="B3" s="1">
        <v>2.9999999999999997E-8</v>
      </c>
      <c r="C3">
        <v>1.31</v>
      </c>
      <c r="D3" s="2">
        <v>0.5</v>
      </c>
      <c r="E3">
        <v>39.090000000000003</v>
      </c>
      <c r="H3">
        <f t="shared" ref="H3:H10" si="0">$I$2/D3 + $J$2</f>
        <v>41.753176253912457</v>
      </c>
      <c r="K3">
        <f t="shared" ref="K3:K10" si="1">(H3-E3)^2</f>
        <v>7.09250775940317</v>
      </c>
      <c r="N3" t="s">
        <v>5</v>
      </c>
      <c r="O3">
        <v>6.35</v>
      </c>
    </row>
    <row r="4" spans="1:15" x14ac:dyDescent="0.25">
      <c r="A4">
        <v>10</v>
      </c>
      <c r="B4" s="1">
        <v>2.9999999999999997E-8</v>
      </c>
      <c r="C4">
        <v>1.31</v>
      </c>
      <c r="D4" s="2">
        <v>1.5</v>
      </c>
      <c r="E4">
        <v>28.535</v>
      </c>
      <c r="H4">
        <f t="shared" si="0"/>
        <v>28.416164805239923</v>
      </c>
      <c r="K4">
        <f t="shared" si="1"/>
        <v>1.412180351366548E-2</v>
      </c>
    </row>
    <row r="5" spans="1:15" x14ac:dyDescent="0.25">
      <c r="A5">
        <v>10</v>
      </c>
      <c r="B5" s="1">
        <v>2.9999999999999997E-8</v>
      </c>
      <c r="C5">
        <v>1.31</v>
      </c>
      <c r="D5" s="2">
        <v>2</v>
      </c>
      <c r="E5">
        <v>27.42</v>
      </c>
      <c r="H5">
        <f t="shared" si="0"/>
        <v>26.749038374155855</v>
      </c>
      <c r="K5">
        <f t="shared" si="1"/>
        <v>0.45018950335542035</v>
      </c>
    </row>
    <row r="6" spans="1:15" x14ac:dyDescent="0.25">
      <c r="A6">
        <v>10</v>
      </c>
      <c r="B6" s="1">
        <v>2.9999999999999997E-8</v>
      </c>
      <c r="C6">
        <v>1.31</v>
      </c>
      <c r="D6" s="2">
        <v>2.5</v>
      </c>
      <c r="E6">
        <v>26.789000000000001</v>
      </c>
      <c r="H6">
        <f t="shared" si="0"/>
        <v>25.748762515505415</v>
      </c>
      <c r="K6">
        <f t="shared" si="1"/>
        <v>1.0820940241476242</v>
      </c>
    </row>
    <row r="7" spans="1:15" x14ac:dyDescent="0.25">
      <c r="A7">
        <v>10</v>
      </c>
      <c r="B7" s="1">
        <v>2.9999999999999997E-8</v>
      </c>
      <c r="C7">
        <v>1.31</v>
      </c>
      <c r="D7" s="2">
        <v>3</v>
      </c>
      <c r="E7">
        <v>26.414999999999999</v>
      </c>
      <c r="H7">
        <f t="shared" si="0"/>
        <v>25.081911943071788</v>
      </c>
      <c r="K7">
        <f t="shared" si="1"/>
        <v>1.7771237675246345</v>
      </c>
    </row>
    <row r="8" spans="1:15" x14ac:dyDescent="0.25">
      <c r="A8">
        <v>10</v>
      </c>
      <c r="B8" s="1">
        <v>2.9999999999999997E-8</v>
      </c>
      <c r="C8">
        <v>1.31</v>
      </c>
      <c r="D8" s="2">
        <v>3.5</v>
      </c>
      <c r="E8">
        <v>26.166</v>
      </c>
      <c r="H8">
        <f t="shared" si="0"/>
        <v>24.6055901056192</v>
      </c>
      <c r="K8">
        <f t="shared" si="1"/>
        <v>2.4348790384815007</v>
      </c>
    </row>
    <row r="9" spans="1:15" x14ac:dyDescent="0.25">
      <c r="A9">
        <v>10</v>
      </c>
      <c r="B9" s="1">
        <v>2.9999999999999997E-8</v>
      </c>
      <c r="C9">
        <v>1.31</v>
      </c>
      <c r="D9" s="2">
        <v>0.25</v>
      </c>
      <c r="E9">
        <v>58.362000000000002</v>
      </c>
      <c r="H9">
        <f t="shared" si="0"/>
        <v>61.758693426921255</v>
      </c>
      <c r="K9">
        <f t="shared" si="1"/>
        <v>11.537526236490045</v>
      </c>
    </row>
    <row r="10" spans="1:15" x14ac:dyDescent="0.25">
      <c r="A10">
        <v>10</v>
      </c>
      <c r="B10" s="1">
        <v>2.9999999999999997E-8</v>
      </c>
      <c r="C10">
        <v>1.31</v>
      </c>
      <c r="D10" s="2">
        <v>0.1</v>
      </c>
      <c r="E10">
        <v>123.53700000000001</v>
      </c>
      <c r="H10">
        <f t="shared" si="0"/>
        <v>121.77524494594766</v>
      </c>
      <c r="K10">
        <f t="shared" si="1"/>
        <v>3.1037808704789773</v>
      </c>
    </row>
    <row r="12" spans="1:15" x14ac:dyDescent="0.25">
      <c r="A12" s="2">
        <v>1</v>
      </c>
      <c r="B12" s="1">
        <v>2.9999999999999997E-8</v>
      </c>
      <c r="C12">
        <v>1.31</v>
      </c>
      <c r="D12" s="3">
        <v>1</v>
      </c>
      <c r="E12" s="3">
        <v>25.622</v>
      </c>
    </row>
    <row r="13" spans="1:15" x14ac:dyDescent="0.25">
      <c r="A13" s="2">
        <v>5</v>
      </c>
      <c r="B13" s="1">
        <v>2.9999999999999997E-8</v>
      </c>
      <c r="C13">
        <v>1.31</v>
      </c>
      <c r="D13" s="3">
        <v>1</v>
      </c>
      <c r="E13" s="3">
        <v>28.099</v>
      </c>
    </row>
    <row r="14" spans="1:15" x14ac:dyDescent="0.25">
      <c r="A14" s="2">
        <v>10</v>
      </c>
      <c r="B14" s="1">
        <v>2.9999999999999997E-8</v>
      </c>
      <c r="C14">
        <v>1.31</v>
      </c>
      <c r="D14" s="3">
        <v>1</v>
      </c>
      <c r="E14">
        <v>31.324999999999999</v>
      </c>
    </row>
    <row r="15" spans="1:15" x14ac:dyDescent="0.25">
      <c r="A15" s="2">
        <v>15</v>
      </c>
      <c r="B15" s="1">
        <v>2.9999999999999997E-8</v>
      </c>
      <c r="C15">
        <v>1.31</v>
      </c>
      <c r="D15" s="3">
        <v>1</v>
      </c>
      <c r="E15" s="3">
        <v>34.332999999999998</v>
      </c>
    </row>
    <row r="16" spans="1:15" x14ac:dyDescent="0.25">
      <c r="A16" s="2">
        <v>20</v>
      </c>
      <c r="B16" s="1">
        <v>2.9999999999999997E-8</v>
      </c>
      <c r="C16">
        <v>1.31</v>
      </c>
      <c r="D16" s="3">
        <v>1</v>
      </c>
      <c r="E16" s="3">
        <v>37.445</v>
      </c>
    </row>
    <row r="17" spans="1:12" x14ac:dyDescent="0.25">
      <c r="A17" s="2">
        <v>25</v>
      </c>
      <c r="B17" s="1">
        <v>2.9999999999999997E-8</v>
      </c>
      <c r="C17">
        <v>1.31</v>
      </c>
      <c r="D17" s="3">
        <v>1</v>
      </c>
      <c r="E17" s="3">
        <v>40.555999999999997</v>
      </c>
    </row>
    <row r="18" spans="1:12" x14ac:dyDescent="0.25">
      <c r="A18" s="2">
        <v>30</v>
      </c>
      <c r="B18" s="1">
        <v>2.9999999999999997E-8</v>
      </c>
      <c r="C18">
        <v>1.31</v>
      </c>
      <c r="D18" s="3">
        <v>1</v>
      </c>
      <c r="E18" s="3">
        <v>43.667000000000002</v>
      </c>
    </row>
    <row r="19" spans="1:12" x14ac:dyDescent="0.25">
      <c r="A19" s="2">
        <v>35</v>
      </c>
      <c r="B19" s="1">
        <v>2.9999999999999997E-8</v>
      </c>
      <c r="C19">
        <v>1.31</v>
      </c>
      <c r="D19" s="3">
        <v>1</v>
      </c>
      <c r="E19" s="3">
        <v>46.777999999999999</v>
      </c>
    </row>
    <row r="20" spans="1:12" x14ac:dyDescent="0.25">
      <c r="A20" s="2">
        <v>40</v>
      </c>
      <c r="B20" s="1">
        <v>2.9999999999999997E-8</v>
      </c>
      <c r="C20">
        <v>1.31</v>
      </c>
      <c r="D20" s="3">
        <v>1</v>
      </c>
      <c r="E20" s="3">
        <v>49.889000000000003</v>
      </c>
    </row>
    <row r="30" spans="1:12" x14ac:dyDescent="0.25">
      <c r="H30" t="s">
        <v>10</v>
      </c>
      <c r="I30" t="s">
        <v>11</v>
      </c>
      <c r="J30" t="s">
        <v>14</v>
      </c>
      <c r="K30" t="s">
        <v>12</v>
      </c>
      <c r="L30" t="s">
        <v>13</v>
      </c>
    </row>
    <row r="31" spans="1:12" x14ac:dyDescent="0.25">
      <c r="A31" s="3">
        <v>10</v>
      </c>
      <c r="B31" s="1">
        <v>2.9999999999999997E-8</v>
      </c>
      <c r="C31" s="2">
        <v>0.11</v>
      </c>
      <c r="D31" s="3">
        <v>1</v>
      </c>
      <c r="E31">
        <v>55.951000000000001</v>
      </c>
      <c r="H31">
        <f>$I$31/C31+$J$31</f>
        <v>52.140437329571995</v>
      </c>
      <c r="I31">
        <v>2.1749817817841124</v>
      </c>
      <c r="J31">
        <v>32.367875676989158</v>
      </c>
      <c r="K31">
        <f>(H31-E31)^2</f>
        <v>14.520387865259412</v>
      </c>
      <c r="L31">
        <f>SUM(K31:K38)</f>
        <v>146.46804426394644</v>
      </c>
    </row>
    <row r="32" spans="1:12" x14ac:dyDescent="0.25">
      <c r="A32" s="3">
        <v>10</v>
      </c>
      <c r="B32" s="1">
        <v>2.9999999999999997E-8</v>
      </c>
      <c r="C32" s="2">
        <v>0.05</v>
      </c>
      <c r="D32" s="3">
        <v>1</v>
      </c>
      <c r="E32">
        <v>85.730999999999995</v>
      </c>
      <c r="H32">
        <f t="shared" ref="H32:H38" si="2">$I$31/C32+$J$31</f>
        <v>75.867511312671411</v>
      </c>
      <c r="K32">
        <f t="shared" ref="K32:K38" si="3">(H32-E32)^2</f>
        <v>97.288409085058944</v>
      </c>
    </row>
    <row r="33" spans="1:11" x14ac:dyDescent="0.25">
      <c r="A33" s="3">
        <v>10</v>
      </c>
      <c r="B33" s="1">
        <v>2.9999999999999997E-8</v>
      </c>
      <c r="C33" s="2">
        <v>0.01</v>
      </c>
      <c r="D33" s="3">
        <v>1</v>
      </c>
      <c r="E33">
        <v>247.66200000000001</v>
      </c>
      <c r="H33">
        <f t="shared" si="2"/>
        <v>249.86605385540037</v>
      </c>
      <c r="K33">
        <f t="shared" si="3"/>
        <v>4.8578533975051927</v>
      </c>
    </row>
    <row r="34" spans="1:11" x14ac:dyDescent="0.25">
      <c r="A34" s="3">
        <v>10</v>
      </c>
      <c r="B34" s="1">
        <v>2.9999999999999997E-8</v>
      </c>
      <c r="C34" s="2">
        <v>0.31</v>
      </c>
      <c r="D34" s="3">
        <v>1</v>
      </c>
      <c r="E34">
        <v>38.712000000000003</v>
      </c>
      <c r="H34">
        <f t="shared" si="2"/>
        <v>39.383945940808871</v>
      </c>
      <c r="K34">
        <f t="shared" si="3"/>
        <v>0.45151134736951493</v>
      </c>
    </row>
    <row r="35" spans="1:11" x14ac:dyDescent="0.25">
      <c r="A35" s="3">
        <v>10</v>
      </c>
      <c r="B35" s="1">
        <v>2.9999999999999997E-8</v>
      </c>
      <c r="C35" s="2">
        <v>0.81</v>
      </c>
      <c r="D35" s="3">
        <v>1</v>
      </c>
      <c r="E35">
        <v>32.637</v>
      </c>
      <c r="H35">
        <f t="shared" si="2"/>
        <v>35.053038370549793</v>
      </c>
      <c r="K35">
        <f t="shared" si="3"/>
        <v>5.8372414079688948</v>
      </c>
    </row>
    <row r="36" spans="1:11" x14ac:dyDescent="0.25">
      <c r="A36" s="3">
        <v>10</v>
      </c>
      <c r="B36" s="1">
        <v>2.9999999999999997E-8</v>
      </c>
      <c r="C36" s="2">
        <v>1.01</v>
      </c>
      <c r="D36" s="3">
        <v>1</v>
      </c>
      <c r="E36">
        <v>31.882999999999999</v>
      </c>
      <c r="H36">
        <f t="shared" si="2"/>
        <v>34.521322985686297</v>
      </c>
      <c r="K36">
        <f t="shared" si="3"/>
        <v>6.9607481768006592</v>
      </c>
    </row>
    <row r="37" spans="1:11" x14ac:dyDescent="0.25">
      <c r="A37" s="3">
        <v>10</v>
      </c>
      <c r="B37" s="1">
        <v>2.9999999999999997E-8</v>
      </c>
      <c r="C37" s="2">
        <v>1.31</v>
      </c>
      <c r="D37" s="3">
        <v>1</v>
      </c>
      <c r="E37">
        <v>31.324999999999999</v>
      </c>
      <c r="H37">
        <f t="shared" si="2"/>
        <v>34.028167113465578</v>
      </c>
      <c r="K37">
        <f t="shared" si="3"/>
        <v>7.3071124433218291</v>
      </c>
    </row>
    <row r="38" spans="1:11" x14ac:dyDescent="0.25">
      <c r="A38" s="3">
        <v>10</v>
      </c>
      <c r="B38" s="1">
        <v>2.9999999999999997E-8</v>
      </c>
      <c r="C38" s="2">
        <v>1.81</v>
      </c>
      <c r="D38" s="3">
        <v>1</v>
      </c>
      <c r="E38">
        <v>30.529</v>
      </c>
      <c r="H38">
        <f t="shared" si="2"/>
        <v>33.569523070240052</v>
      </c>
      <c r="K38">
        <f t="shared" si="3"/>
        <v>9.2447805406619938</v>
      </c>
    </row>
    <row r="44" spans="1:11" x14ac:dyDescent="0.25">
      <c r="A44">
        <v>10</v>
      </c>
      <c r="B44" s="5">
        <v>3E-9</v>
      </c>
      <c r="C44">
        <v>1.31</v>
      </c>
      <c r="D44" s="3">
        <v>1</v>
      </c>
      <c r="E44" s="3">
        <v>31.181999999999999</v>
      </c>
    </row>
    <row r="45" spans="1:11" x14ac:dyDescent="0.25">
      <c r="A45">
        <v>10</v>
      </c>
      <c r="B45" s="5">
        <v>2.9999999999999997E-8</v>
      </c>
      <c r="C45">
        <v>1.31</v>
      </c>
      <c r="D45" s="3">
        <v>1</v>
      </c>
      <c r="E45">
        <v>31.181999999999999</v>
      </c>
    </row>
    <row r="46" spans="1:11" x14ac:dyDescent="0.25">
      <c r="A46">
        <v>10</v>
      </c>
      <c r="B46" s="4">
        <v>2.9999999999999999E-7</v>
      </c>
      <c r="C46">
        <v>1.31</v>
      </c>
      <c r="D46" s="3">
        <v>1</v>
      </c>
      <c r="E46" s="3">
        <v>31.181999999999999</v>
      </c>
    </row>
    <row r="47" spans="1:11" x14ac:dyDescent="0.25">
      <c r="A47">
        <v>10</v>
      </c>
      <c r="B47" s="4">
        <v>3.0000000000000001E-6</v>
      </c>
      <c r="C47">
        <v>1.31</v>
      </c>
      <c r="D47" s="3">
        <v>1</v>
      </c>
      <c r="E47" s="3">
        <v>31.181999999999999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Lidan Fridman</dc:creator>
  <cp:lastModifiedBy>Lidan Fridman</cp:lastModifiedBy>
  <dcterms:created xsi:type="dcterms:W3CDTF">2023-07-04T06:39:23Z</dcterms:created>
  <dcterms:modified xsi:type="dcterms:W3CDTF">2023-07-04T14:07:50Z</dcterms:modified>
</cp:coreProperties>
</file>