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AntagScreenRepeat_mini/"/>
    </mc:Choice>
  </mc:AlternateContent>
  <bookViews>
    <workbookView xWindow="9440" yWindow="2140" windowWidth="35100" windowHeight="26620" tabRatio="500" activeTab="2"/>
  </bookViews>
  <sheets>
    <sheet name="Import" sheetId="6" r:id="rId1"/>
    <sheet name="data" sheetId="9" r:id="rId2"/>
    <sheet name="fill me in" sheetId="5" r:id="rId3"/>
    <sheet name="Plate Layout" sheetId="7" r:id="rId4"/>
    <sheet name="OdorPlates" sheetId="8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2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70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54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38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22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06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290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74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58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42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26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10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194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78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62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46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30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14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98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82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66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50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4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1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70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54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38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22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06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290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74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58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42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26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10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194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78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62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46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30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14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98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82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66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50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34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18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2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C186" i="7"/>
  <c r="C187" i="7"/>
  <c r="F162" i="6"/>
  <c r="C202" i="7"/>
  <c r="C203" i="7"/>
  <c r="F178" i="6"/>
  <c r="C218" i="7"/>
  <c r="C219" i="7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2" i="6"/>
  <c r="C377" i="7"/>
  <c r="C393" i="7"/>
  <c r="C409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2" i="6"/>
  <c r="AC424" i="7"/>
  <c r="AC423" i="7"/>
  <c r="AC422" i="7"/>
  <c r="AC421" i="7"/>
  <c r="AC420" i="7"/>
  <c r="AC419" i="7"/>
  <c r="AC418" i="7"/>
  <c r="AC417" i="7"/>
  <c r="AC416" i="7"/>
  <c r="AC415" i="7"/>
  <c r="AC414" i="7"/>
  <c r="AC413" i="7"/>
  <c r="AC412" i="7"/>
  <c r="AC411" i="7"/>
  <c r="AC410" i="7"/>
  <c r="AC409" i="7"/>
  <c r="AC408" i="7"/>
  <c r="AC407" i="7"/>
  <c r="AC406" i="7"/>
  <c r="AC405" i="7"/>
  <c r="AC404" i="7"/>
  <c r="AC403" i="7"/>
  <c r="AC402" i="7"/>
  <c r="AC401" i="7"/>
  <c r="AC400" i="7"/>
  <c r="AC399" i="7"/>
  <c r="AC398" i="7"/>
  <c r="AC397" i="7"/>
  <c r="AC396" i="7"/>
  <c r="AC395" i="7"/>
  <c r="AC394" i="7"/>
  <c r="AC393" i="7"/>
  <c r="AC392" i="7"/>
  <c r="AC391" i="7"/>
  <c r="AC390" i="7"/>
  <c r="AC389" i="7"/>
  <c r="AC388" i="7"/>
  <c r="AC387" i="7"/>
  <c r="AC386" i="7"/>
  <c r="AC385" i="7"/>
  <c r="AC384" i="7"/>
  <c r="AC383" i="7"/>
  <c r="AC382" i="7"/>
  <c r="AC381" i="7"/>
  <c r="AC380" i="7"/>
  <c r="AC379" i="7"/>
  <c r="AC378" i="7"/>
  <c r="AC377" i="7"/>
  <c r="AC376" i="7"/>
  <c r="AC375" i="7"/>
  <c r="AC374" i="7"/>
  <c r="AC373" i="7"/>
  <c r="AC372" i="7"/>
  <c r="AC371" i="7"/>
  <c r="AC370" i="7"/>
  <c r="AC369" i="7"/>
  <c r="AC368" i="7"/>
  <c r="AC367" i="7"/>
  <c r="AC366" i="7"/>
  <c r="AC365" i="7"/>
  <c r="AC364" i="7"/>
  <c r="AC363" i="7"/>
  <c r="AC362" i="7"/>
  <c r="AC361" i="7"/>
  <c r="AC360" i="7"/>
  <c r="AC359" i="7"/>
  <c r="AC358" i="7"/>
  <c r="AC357" i="7"/>
  <c r="AC356" i="7"/>
  <c r="AC355" i="7"/>
  <c r="AC354" i="7"/>
  <c r="AC353" i="7"/>
  <c r="AC352" i="7"/>
  <c r="AC351" i="7"/>
  <c r="AC350" i="7"/>
  <c r="AC349" i="7"/>
  <c r="AC348" i="7"/>
  <c r="AC347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A371" i="6"/>
  <c r="B371" i="6"/>
  <c r="A372" i="6"/>
  <c r="B372" i="6"/>
  <c r="A373" i="6"/>
  <c r="B373" i="6"/>
  <c r="A374" i="6"/>
  <c r="B374" i="6"/>
  <c r="A375" i="6"/>
  <c r="B375" i="6"/>
  <c r="A376" i="6"/>
  <c r="B376" i="6"/>
  <c r="A377" i="6"/>
  <c r="B377" i="6"/>
  <c r="A378" i="6"/>
  <c r="B378" i="6"/>
  <c r="A379" i="6"/>
  <c r="B379" i="6"/>
  <c r="A380" i="6"/>
  <c r="B380" i="6"/>
  <c r="A381" i="6"/>
  <c r="B381" i="6"/>
  <c r="A382" i="6"/>
  <c r="B382" i="6"/>
  <c r="A383" i="6"/>
  <c r="B383" i="6"/>
  <c r="A384" i="6"/>
  <c r="B384" i="6"/>
  <c r="A385" i="6"/>
  <c r="B38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2" i="6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<sst xmlns="http://schemas.openxmlformats.org/spreadsheetml/2006/main" count="1678" uniqueCount="451">
  <si>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</si>
  <si>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</si>
  <si>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</si>
  <si>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</si>
  <si>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</si>
  <si>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</si>
  <si>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</si>
  <si>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</si>
  <si>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</si>
  <si>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</si>
  <si>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</si>
  <si>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</si>
  <si>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</si>
  <si>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</si>
  <si>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</si>
  <si>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</si>
  <si>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</si>
  <si>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</si>
  <si>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</si>
  <si>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</si>
  <si>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</si>
  <si>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</si>
  <si>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</si>
  <si>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</si>
  <si>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</si>
  <si>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</si>
  <si>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</si>
  <si>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</si>
  <si>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</si>
  <si>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</si>
  <si>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</si>
  <si>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</si>
  <si>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</si>
  <si>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</si>
  <si>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</si>
  <si>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</si>
  <si>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</si>
  <si>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</si>
  <si>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</si>
  <si>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</si>
  <si>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</si>
  <si>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</si>
  <si>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</si>
  <si>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</si>
  <si>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</si>
  <si>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</si>
  <si>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</si>
  <si>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</si>
  <si>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</si>
  <si>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</si>
  <si>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</si>
  <si>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</si>
  <si>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</si>
  <si>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</si>
  <si>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</si>
  <si>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</si>
  <si>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</si>
  <si>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</si>
  <si>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</si>
  <si>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</si>
  <si>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</si>
  <si>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</si>
  <si>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</si>
  <si>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</si>
  <si>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</si>
  <si>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</si>
  <si>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</si>
  <si>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</si>
  <si>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</si>
  <si>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</si>
  <si>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</si>
  <si>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</si>
  <si>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</si>
  <si>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</si>
  <si>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</si>
  <si>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</si>
  <si>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</si>
  <si>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</si>
  <si>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</si>
  <si>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</si>
  <si>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</si>
  <si>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</si>
  <si>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</si>
  <si>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</si>
  <si>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</si>
  <si>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</si>
  <si>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</si>
  <si>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</si>
  <si>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</si>
  <si>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</si>
  <si>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</si>
  <si>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</si>
  <si>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</si>
  <si>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</si>
  <si>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</si>
  <si>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</si>
  <si>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</si>
  <si>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</si>
  <si>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</si>
  <si>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</si>
  <si>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</si>
  <si>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</si>
  <si>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</si>
  <si>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</si>
  <si>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</si>
  <si>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</si>
  <si>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</si>
  <si>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</si>
  <si>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</si>
  <si>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</si>
  <si>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</si>
  <si>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</si>
  <si>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</si>
  <si>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</si>
  <si>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</si>
  <si>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</si>
  <si>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</si>
  <si>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</si>
  <si>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</si>
  <si>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</si>
  <si>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</si>
  <si>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</si>
  <si>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</si>
  <si>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</si>
  <si>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</si>
  <si>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</si>
  <si>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</si>
  <si>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</si>
  <si>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</si>
  <si>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</si>
  <si>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</si>
  <si>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</si>
  <si>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</si>
  <si>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</si>
  <si>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</si>
  <si>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</si>
  <si>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</si>
  <si>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</si>
  <si>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</si>
  <si>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</si>
  <si>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</si>
  <si>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</si>
  <si>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</si>
  <si>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</si>
  <si>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</si>
  <si>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</si>
  <si>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</si>
  <si>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</si>
  <si>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</si>
  <si>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</si>
  <si>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</si>
  <si>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</si>
  <si>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</si>
  <si>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</si>
  <si>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</si>
  <si>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</si>
  <si>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</si>
  <si>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</si>
  <si>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</si>
  <si>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</si>
  <si>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</si>
  <si>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</si>
  <si>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</si>
  <si>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</si>
  <si>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</si>
  <si>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</si>
  <si>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</si>
  <si>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</si>
  <si>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</si>
  <si>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</si>
  <si>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</si>
  <si>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</si>
  <si>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</si>
  <si>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</si>
  <si>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</si>
  <si>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</si>
  <si>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</si>
  <si>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</si>
  <si>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</si>
  <si>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</si>
  <si>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</si>
  <si>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</si>
  <si>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</si>
  <si>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</si>
  <si>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</si>
  <si>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</si>
  <si>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</si>
  <si>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</si>
  <si>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</si>
  <si>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</si>
  <si>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</si>
  <si>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</si>
  <si>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</si>
  <si>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</si>
  <si>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</si>
  <si>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</si>
  <si>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</si>
  <si>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</si>
  <si>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</si>
  <si>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</si>
  <si>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</si>
  <si>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</si>
  <si>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</si>
  <si>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</si>
  <si>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</si>
  <si>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</si>
  <si>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</si>
  <si>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</si>
  <si>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</si>
  <si>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</si>
  <si>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</si>
  <si>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</si>
  <si>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</si>
  <si>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</si>
  <si>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</si>
  <si>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</si>
  <si>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</si>
  <si>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</si>
  <si>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</si>
  <si>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</si>
  <si>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</si>
  <si>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</si>
  <si>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</si>
  <si>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</si>
  <si>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</si>
  <si>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</si>
  <si>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</si>
  <si>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</si>
  <si>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</si>
  <si>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</si>
  <si>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</si>
  <si>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</si>
  <si>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</si>
  <si>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</si>
  <si>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</si>
  <si>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</si>
  <si>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</si>
  <si>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</si>
  <si>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</si>
  <si>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</si>
  <si>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</si>
  <si>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</si>
  <si>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</si>
  <si>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</si>
  <si>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</si>
  <si>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</si>
  <si>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</si>
  <si>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</si>
  <si>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</si>
  <si>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</si>
  <si>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</si>
  <si>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</si>
  <si>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</si>
  <si>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</si>
  <si>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</si>
  <si>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</si>
  <si>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</si>
  <si>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</si>
  <si>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</si>
  <si>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</si>
  <si>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</si>
  <si>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</si>
  <si>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</si>
  <si>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</si>
  <si>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</si>
  <si>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</si>
  <si>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</si>
  <si>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</si>
  <si>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</si>
  <si>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</si>
  <si>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</si>
  <si>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</si>
  <si>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</si>
  <si>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</si>
  <si>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</si>
  <si>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</si>
  <si>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</si>
  <si>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</si>
  <si>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</si>
  <si>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</si>
  <si>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</si>
  <si>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</si>
  <si>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</si>
  <si>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</si>
  <si>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</si>
  <si>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</si>
  <si>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</si>
  <si>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</si>
  <si>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</si>
  <si>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</si>
  <si>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</si>
  <si>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</si>
  <si>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</si>
  <si>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</si>
  <si>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</si>
  <si>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</si>
  <si>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</si>
  <si>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</si>
  <si>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</si>
  <si>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</si>
  <si>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</si>
  <si>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</si>
  <si>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</si>
  <si>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</si>
  <si>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</si>
  <si>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</si>
  <si>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</si>
  <si>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</si>
  <si>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</si>
  <si>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</si>
  <si>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</si>
  <si>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</si>
  <si>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</si>
  <si>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</si>
  <si>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</si>
  <si>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</si>
  <si>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</si>
  <si>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</si>
  <si>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</si>
  <si>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</si>
  <si>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</si>
  <si>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</si>
  <si>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</si>
  <si>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</si>
  <si>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</si>
  <si>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</si>
  <si>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</si>
  <si>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</si>
  <si>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</si>
  <si>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</si>
  <si>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</si>
  <si>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</si>
  <si>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</si>
  <si>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</si>
  <si>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</si>
  <si>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</si>
  <si>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</si>
  <si>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</si>
  <si>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</si>
  <si>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</si>
  <si>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</si>
  <si>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</si>
  <si>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</si>
  <si>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</si>
  <si>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</si>
  <si>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</si>
  <si>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</si>
  <si>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</si>
  <si>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</si>
  <si>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</si>
  <si>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</si>
  <si>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</si>
  <si>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</si>
  <si>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</si>
  <si>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</si>
  <si>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</si>
  <si>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</si>
  <si>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</si>
  <si>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</si>
  <si>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</si>
  <si>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</si>
  <si>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</si>
  <si>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</si>
  <si>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</si>
  <si>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</si>
  <si>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</si>
  <si>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</si>
  <si>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</si>
  <si>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</si>
  <si>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</si>
  <si>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</si>
  <si>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</si>
  <si>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</si>
  <si>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</si>
  <si>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</si>
  <si>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</si>
  <si>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</si>
  <si>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</si>
  <si>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</si>
  <si>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</si>
  <si>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</si>
  <si>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</si>
  <si>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</si>
  <si>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</si>
  <si>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DR</t>
  </si>
  <si>
    <t>CloneKey</t>
  </si>
  <si>
    <t>Transfection Date</t>
  </si>
  <si>
    <t>plate number</t>
  </si>
  <si>
    <t>Odor1Key</t>
  </si>
  <si>
    <t>Lab Notebook</t>
  </si>
  <si>
    <t>TransfectionType</t>
  </si>
  <si>
    <t>Notes</t>
  </si>
  <si>
    <t>FOR ANTAG</t>
  </si>
  <si>
    <t>[agonist]</t>
  </si>
  <si>
    <t>[antagonist]</t>
  </si>
  <si>
    <t>Controls</t>
  </si>
  <si>
    <t>[Nonandoic acid]</t>
  </si>
  <si>
    <t>[DMSO]</t>
  </si>
  <si>
    <t>Kamarck</t>
  </si>
  <si>
    <t>TransfectionDate</t>
  </si>
  <si>
    <t>PlateNum</t>
  </si>
  <si>
    <t>Odor1K</t>
  </si>
  <si>
    <t>Odor2K</t>
  </si>
  <si>
    <t>Odor1C</t>
  </si>
  <si>
    <t>Odor2C</t>
  </si>
  <si>
    <t>PlateLocation</t>
  </si>
  <si>
    <t>LucData</t>
  </si>
  <si>
    <t>RLData</t>
  </si>
  <si>
    <t>LabNoteBook</t>
  </si>
  <si>
    <t>CellType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</si>
  <si>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</si>
  <si>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</si>
  <si>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</si>
  <si>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</si>
  <si>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</si>
  <si>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</si>
  <si>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</si>
  <si>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</si>
  <si>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</si>
  <si>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</si>
  <si>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</si>
  <si>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</si>
  <si>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</si>
  <si>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</si>
  <si>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</si>
  <si>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</si>
  <si>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=</t>
  </si>
  <si>
    <t>S6 with odor 1</t>
  </si>
  <si>
    <t>control2</t>
  </si>
  <si>
    <t>control1</t>
  </si>
  <si>
    <t>control3</t>
  </si>
  <si>
    <t>clone + agonist alone</t>
  </si>
  <si>
    <t>control4</t>
  </si>
  <si>
    <t>clone with no odor</t>
  </si>
  <si>
    <t>S6 with no odor</t>
  </si>
  <si>
    <t>control5</t>
  </si>
  <si>
    <t>clone with only DMSO</t>
  </si>
  <si>
    <t>screen</t>
  </si>
  <si>
    <t xml:space="preserve">screen </t>
  </si>
  <si>
    <t>clone + agonist + antagonist</t>
  </si>
  <si>
    <t>clone + agonist at varying concentrations</t>
  </si>
  <si>
    <t>plate location</t>
  </si>
  <si>
    <t>experiment type</t>
  </si>
  <si>
    <t>cell Type</t>
  </si>
  <si>
    <t>HEK298</t>
  </si>
  <si>
    <t xml:space="preserve">Antag screen with e Cells - mini antag screen repeat to see if we can get antags to work with E Cells. </t>
  </si>
  <si>
    <t>Antag Screen -E Cells</t>
  </si>
  <si>
    <t>Plate Layout - Experiment Type</t>
  </si>
  <si>
    <t>Plate Layout - From Odor Block for antagonist</t>
  </si>
  <si>
    <t>Dose Response</t>
  </si>
  <si>
    <t>don't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</si>
</sst>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63"/>
      <name val="Arial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4" xfId="0" applyBorder="1"/>
    <xf numFmtId="0" fontId="0" fillId="0" borderId="5" xfId="0" applyBorder="1"/>
    <xf numFmtId="14" fontId="0" fillId="3" borderId="1" xfId="0" applyNumberFormat="1" applyFill="1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right"/>
    </xf>
    <xf numFmtId="0" fontId="0" fillId="5" borderId="1" xfId="0" applyFill="1" applyBorder="1"/>
    <xf numFmtId="11" fontId="0" fillId="3" borderId="1" xfId="0" applyNumberFormat="1" applyFill="1" applyBorder="1"/>
    <xf numFmtId="0" fontId="0" fillId="3" borderId="0" xfId="0" applyFill="1"/>
    <xf numFmtId="0" fontId="0" fillId="6" borderId="8" xfId="0" applyFill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workbookViewId="0">
      <selection activeCell="N394" sqref="N394"/>
    </sheetView>
  </sheetViews>
  <sheetFormatPr baseColWidth="10" defaultColWidth="8.83203125" defaultRowHeight="16" x14ac:dyDescent="0.2"/>
  <cols>
    <col min="1" max="1" width="16.5" customWidth="1"/>
    <col min="8" max="8" width="12.1640625" customWidth="1"/>
    <col min="11" max="11" width="9.1640625" customWidth="1"/>
    <col min="12" max="12" width="12.1640625" customWidth="1"/>
    <col min="13" max="13" width="19.5" customWidth="1"/>
    <col min="14" max="14" width="18.83203125" customWidth="1"/>
  </cols>
  <sheetData>
    <row r="1" spans="1:14" ht="17" thickBot="1" x14ac:dyDescent="0.25">
      <c r="A1" s="10" t="s">
        <v>399</v>
      </c>
      <c r="B1" s="11" t="s">
        <v>400</v>
      </c>
      <c r="C1" s="11" t="s">
        <v>385</v>
      </c>
      <c r="D1" s="11" t="s">
        <v>401</v>
      </c>
      <c r="E1" s="11" t="s">
        <v>402</v>
      </c>
      <c r="F1" s="11" t="s">
        <v>403</v>
      </c>
      <c r="G1" s="11" t="s">
        <v>404</v>
      </c>
      <c r="H1" s="11" t="s">
        <v>405</v>
      </c>
      <c r="I1" s="11" t="s">
        <v>406</v>
      </c>
      <c r="J1" s="11" t="s">
        <v>407</v>
      </c>
      <c r="K1" s="11" t="s">
        <v>391</v>
      </c>
      <c r="L1" s="11" t="s">
        <v>408</v>
      </c>
      <c r="M1" s="11" t="s">
        <v>390</v>
      </c>
      <c r="N1" s="12" t="s">
        <v>409</v>
      </c>
    </row>
    <row r="2" spans="1:14" x14ac:dyDescent="0.2">
      <c r="A2" s="13">
        <f>'fill me in'!$B$1</f>
        <v>42643</v>
      </c>
      <c r="B2">
        <f>'fill me in'!$B$2</f>
        <v>1</v>
      </c>
      <c r="C2">
        <f>IF('Plate Layout'!C41="screen",'fill me in'!$B$10,IF('Plate Layout'!C41="control3",'fill me in'!$B$10,IF('Plate Layout'!C41="control4",'fill me in'!$B$10, 'fill me in'!$B$10)))</f>
        <v>999</v>
      </c>
      <c r="D2">
        <f>IF('Plate Layout'!C41="screen",'fill me in'!$B$3,IF('Plate Layout'!C41="control3",'fill me in'!$B$3,IF('Plate Layout'!C41="control4",811,IF('Plate Layout'!C41="control5",265,IF('Plate Layout'!C41="DR",'fill me in'!$B$3)))))</f>
        <v>77</v>
      </c>
      <c r="E2">
        <f>'Plate Layout'!AC41</f>
        <v>811</v>
      </c>
      <c r="F2">
        <f>IF('Plate Layout'!C41="DR",0,IF('Plate Layout'!C41="control4",1,'fill me in'!$B$11))</f>
        <v>9.9999999999999995E-7</v>
      </c>
      <c r="G2">
        <f>IF('Plate Layout'!C41="screen",'fill me in'!$B$12,0)</f>
        <v>0</v>
      </c>
      <c r="H2" s="3" t="s">
        <v>0</v>
      </c>
      <c r="I2" s="4">
        <f>data!B4</f>
        <v>1077</v>
      </c>
      <c r="J2" s="4">
        <f>data!B25</f>
        <v>495</v>
      </c>
      <c r="K2" t="str">
        <f>'fill me in'!$B$6</f>
        <v xml:space="preserve">Antag screen with e Cells - mini antag screen repeat to see if we can get antags to work with E Cells. </v>
      </c>
      <c r="L2" t="str">
        <f>'fill me in'!$B$4</f>
        <v>Kamarck</v>
      </c>
      <c r="M2" t="str">
        <f>'fill me in'!$B$5</f>
        <v>Antag Screen -E Cells</v>
      </c>
      <c r="N2" t="str">
        <f>'fill me in'!$B$7</f>
        <v>HEK298</v>
      </c>
    </row>
    <row r="3" spans="1:14" x14ac:dyDescent="0.2">
      <c r="A3" s="13">
        <f>'fill me in'!$B$1</f>
        <v>42643</v>
      </c>
      <c r="B3">
        <f>'fill me in'!$B$2</f>
        <v>1</v>
      </c>
      <c r="C3">
        <f>IF('Plate Layout'!C42="screen",'fill me in'!$B$10,IF('Plate Layout'!C42="control3",'fill me in'!$B$10,IF('Plate Layout'!C42="control4",'fill me in'!$B$10, 'fill me in'!$B$10)))</f>
        <v>999</v>
      </c>
      <c r="D3">
        <f>IF('Plate Layout'!C42="screen",'fill me in'!$B$3,IF('Plate Layout'!C42="control3",'fill me in'!$B$3,IF('Plate Layout'!C42="control4",811,IF('Plate Layout'!C42="control5",265,IF('Plate Layout'!C42="DR",'fill me in'!$B$3)))))</f>
        <v>77</v>
      </c>
      <c r="E3">
        <f>'Plate Layout'!AC42</f>
        <v>1217</v>
      </c>
      <c r="F3">
        <f>IF('Plate Layout'!C42="DR",0,IF('Plate Layout'!C42="control4",1,'fill me in'!$B$11))</f>
        <v>9.9999999999999995E-7</v>
      </c>
      <c r="G3">
        <f>IF('Plate Layout'!C42="screen",'fill me in'!$B$12,0)</f>
        <v>3.0000000000000001E-5</v>
      </c>
      <c r="H3" s="1" t="s">
        <v>1</v>
      </c>
      <c r="I3" s="4">
        <f>data!B5</f>
        <v>1176</v>
      </c>
      <c r="J3" s="4">
        <f>data!B26</f>
        <v>1377</v>
      </c>
      <c r="K3" t="str">
        <f>'fill me in'!$B$6</f>
        <v xml:space="preserve">Antag screen with e Cells - mini antag screen repeat to see if we can get antags to work with E Cells. </v>
      </c>
      <c r="L3" t="str">
        <f>'fill me in'!$B$4</f>
        <v>Kamarck</v>
      </c>
      <c r="M3" t="str">
        <f>'fill me in'!$B$5</f>
        <v>Antag Screen -E Cells</v>
      </c>
      <c r="N3" t="str">
        <f>'fill me in'!$B$7</f>
        <v>HEK298</v>
      </c>
    </row>
    <row r="4" spans="1:14" x14ac:dyDescent="0.2">
      <c r="A4" s="13">
        <f>'fill me in'!$B$1</f>
        <v>42643</v>
      </c>
      <c r="B4">
        <f>'fill me in'!$B$2</f>
        <v>1</v>
      </c>
      <c r="C4">
        <f>IF('Plate Layout'!C43="screen",'fill me in'!$B$10,IF('Plate Layout'!C43="control3",'fill me in'!$B$10,IF('Plate Layout'!C43="control4",'fill me in'!$B$10, 'fill me in'!$B$10)))</f>
        <v>999</v>
      </c>
      <c r="D4">
        <f>IF('Plate Layout'!C43="screen",'fill me in'!$B$3,IF('Plate Layout'!C43="control3",'fill me in'!$B$3,IF('Plate Layout'!C43="control4",811,IF('Plate Layout'!C43="control5",265,IF('Plate Layout'!C43="DR",'fill me in'!$B$3)))))</f>
        <v>77</v>
      </c>
      <c r="E4">
        <f>'Plate Layout'!AC43</f>
        <v>904</v>
      </c>
      <c r="F4">
        <f>IF('Plate Layout'!C43="DR",0,IF('Plate Layout'!C43="control4",1,'fill me in'!$B$11))</f>
        <v>9.9999999999999995E-7</v>
      </c>
      <c r="G4">
        <f>IF('Plate Layout'!C43="screen",'fill me in'!$B$12,0)</f>
        <v>3.0000000000000001E-5</v>
      </c>
      <c r="H4" s="1" t="s">
        <v>2</v>
      </c>
      <c r="I4" s="4">
        <f>data!B6</f>
        <v>1287</v>
      </c>
      <c r="J4" s="4">
        <f>data!B27</f>
        <v>853</v>
      </c>
      <c r="K4" t="str">
        <f>'fill me in'!$B$6</f>
        <v xml:space="preserve">Antag screen with e Cells - mini antag screen repeat to see if we can get antags to work with E Cells. </v>
      </c>
      <c r="L4" t="str">
        <f>'fill me in'!$B$4</f>
        <v>Kamarck</v>
      </c>
      <c r="M4" t="str">
        <f>'fill me in'!$B$5</f>
        <v>Antag Screen -E Cells</v>
      </c>
      <c r="N4" t="str">
        <f>'fill me in'!$B$7</f>
        <v>HEK298</v>
      </c>
    </row>
    <row r="5" spans="1:14" x14ac:dyDescent="0.2">
      <c r="A5" s="13">
        <f>'fill me in'!$B$1</f>
        <v>42643</v>
      </c>
      <c r="B5">
        <f>'fill me in'!$B$2</f>
        <v>1</v>
      </c>
      <c r="C5">
        <f>IF('Plate Layout'!C44="screen",'fill me in'!$B$10,IF('Plate Layout'!C44="control3",'fill me in'!$B$10,IF('Plate Layout'!C44="control4",'fill me in'!$B$10, 'fill me in'!$B$10)))</f>
        <v>999</v>
      </c>
      <c r="D5">
        <f>IF('Plate Layout'!C44="screen",'fill me in'!$B$3,IF('Plate Layout'!C44="control3",'fill me in'!$B$3,IF('Plate Layout'!C44="control4",811,IF('Plate Layout'!C44="control5",265,IF('Plate Layout'!C44="DR",'fill me in'!$B$3)))))</f>
        <v>77</v>
      </c>
      <c r="E5">
        <f>'Plate Layout'!AC44</f>
        <v>1218</v>
      </c>
      <c r="F5">
        <f>IF('Plate Layout'!C44="DR",0,IF('Plate Layout'!C44="control4",1,'fill me in'!$B$11))</f>
        <v>9.9999999999999995E-7</v>
      </c>
      <c r="G5">
        <f>IF('Plate Layout'!C44="screen",'fill me in'!$B$12,0)</f>
        <v>3.0000000000000001E-5</v>
      </c>
      <c r="H5" s="1" t="s">
        <v>3</v>
      </c>
      <c r="I5" s="4">
        <f>data!B7</f>
        <v>1188</v>
      </c>
      <c r="J5" s="4">
        <f>data!B28</f>
        <v>1284</v>
      </c>
      <c r="K5" t="str">
        <f>'fill me in'!$B$6</f>
        <v xml:space="preserve">Antag screen with e Cells - mini antag screen repeat to see if we can get antags to work with E Cells. </v>
      </c>
      <c r="L5" t="str">
        <f>'fill me in'!$B$4</f>
        <v>Kamarck</v>
      </c>
      <c r="M5" t="str">
        <f>'fill me in'!$B$5</f>
        <v>Antag Screen -E Cells</v>
      </c>
      <c r="N5" t="str">
        <f>'fill me in'!$B$7</f>
        <v>HEK298</v>
      </c>
    </row>
    <row r="6" spans="1:14" x14ac:dyDescent="0.2">
      <c r="A6" s="13">
        <f>'fill me in'!$B$1</f>
        <v>42643</v>
      </c>
      <c r="B6">
        <f>'fill me in'!$B$2</f>
        <v>1</v>
      </c>
      <c r="C6">
        <f>IF('Plate Layout'!C45="screen",'fill me in'!$B$10,IF('Plate Layout'!C45="control3",'fill me in'!$B$10,IF('Plate Layout'!C45="control4",'fill me in'!$B$10, 'fill me in'!$B$10)))</f>
        <v>999</v>
      </c>
      <c r="D6">
        <f>IF('Plate Layout'!C45="screen",'fill me in'!$B$3,IF('Plate Layout'!C45="control3",'fill me in'!$B$3,IF('Plate Layout'!C45="control4",811,IF('Plate Layout'!C45="control5",265,IF('Plate Layout'!C45="DR",'fill me in'!$B$3)))))</f>
        <v>77</v>
      </c>
      <c r="E6">
        <f>'Plate Layout'!AC45</f>
        <v>905</v>
      </c>
      <c r="F6">
        <f>IF('Plate Layout'!C45="DR",0,IF('Plate Layout'!C45="control4",1,'fill me in'!$B$11))</f>
        <v>9.9999999999999995E-7</v>
      </c>
      <c r="G6">
        <f>IF('Plate Layout'!C45="screen",'fill me in'!$B$12,0)</f>
        <v>3.0000000000000001E-5</v>
      </c>
      <c r="H6" s="1" t="s">
        <v>4</v>
      </c>
      <c r="I6" s="4">
        <f>data!B8</f>
        <v>1449</v>
      </c>
      <c r="J6" s="4">
        <f>data!B29</f>
        <v>1397</v>
      </c>
      <c r="K6" t="str">
        <f>'fill me in'!$B$6</f>
        <v xml:space="preserve">Antag screen with e Cells - mini antag screen repeat to see if we can get antags to work with E Cells. </v>
      </c>
      <c r="L6" t="str">
        <f>'fill me in'!$B$4</f>
        <v>Kamarck</v>
      </c>
      <c r="M6" t="str">
        <f>'fill me in'!$B$5</f>
        <v>Antag Screen -E Cells</v>
      </c>
      <c r="N6" t="str">
        <f>'fill me in'!$B$7</f>
        <v>HEK298</v>
      </c>
    </row>
    <row r="7" spans="1:14" x14ac:dyDescent="0.2">
      <c r="A7" s="13">
        <f>'fill me in'!$B$1</f>
        <v>42643</v>
      </c>
      <c r="B7">
        <f>'fill me in'!$B$2</f>
        <v>1</v>
      </c>
      <c r="C7">
        <f>IF('Plate Layout'!C46="screen",'fill me in'!$B$10,IF('Plate Layout'!C46="control3",'fill me in'!$B$10,IF('Plate Layout'!C46="control4",'fill me in'!$B$10, 'fill me in'!$B$10)))</f>
        <v>999</v>
      </c>
      <c r="D7">
        <f>IF('Plate Layout'!C46="screen",'fill me in'!$B$3,IF('Plate Layout'!C46="control3",'fill me in'!$B$3,IF('Plate Layout'!C46="control4",811,IF('Plate Layout'!C46="control5",265,IF('Plate Layout'!C46="DR",'fill me in'!$B$3)))))</f>
        <v>77</v>
      </c>
      <c r="E7">
        <f>'Plate Layout'!AC46</f>
        <v>1219</v>
      </c>
      <c r="F7">
        <f>IF('Plate Layout'!C46="DR",0,IF('Plate Layout'!C46="control4",1,'fill me in'!$B$11))</f>
        <v>9.9999999999999995E-7</v>
      </c>
      <c r="G7">
        <f>IF('Plate Layout'!C46="screen",'fill me in'!$B$12,0)</f>
        <v>3.0000000000000001E-5</v>
      </c>
      <c r="H7" s="1" t="s">
        <v>5</v>
      </c>
      <c r="I7" s="4">
        <f>data!B9</f>
        <v>1520</v>
      </c>
      <c r="J7" s="4">
        <f>data!B30</f>
        <v>1222</v>
      </c>
      <c r="K7" t="str">
        <f>'fill me in'!$B$6</f>
        <v xml:space="preserve">Antag screen with e Cells - mini antag screen repeat to see if we can get antags to work with E Cells. </v>
      </c>
      <c r="L7" t="str">
        <f>'fill me in'!$B$4</f>
        <v>Kamarck</v>
      </c>
      <c r="M7" t="str">
        <f>'fill me in'!$B$5</f>
        <v>Antag Screen -E Cells</v>
      </c>
      <c r="N7" t="str">
        <f>'fill me in'!$B$7</f>
        <v>HEK298</v>
      </c>
    </row>
    <row r="8" spans="1:14" x14ac:dyDescent="0.2">
      <c r="A8" s="13">
        <f>'fill me in'!$B$1</f>
        <v>42643</v>
      </c>
      <c r="B8">
        <f>'fill me in'!$B$2</f>
        <v>1</v>
      </c>
      <c r="C8">
        <f>IF('Plate Layout'!C47="screen",'fill me in'!$B$10,IF('Plate Layout'!C47="control3",'fill me in'!$B$10,IF('Plate Layout'!C47="control4",'fill me in'!$B$10, 'fill me in'!$B$10)))</f>
        <v>999</v>
      </c>
      <c r="D8">
        <f>IF('Plate Layout'!C47="screen",'fill me in'!$B$3,IF('Plate Layout'!C47="control3",'fill me in'!$B$3,IF('Plate Layout'!C47="control4",811,IF('Plate Layout'!C47="control5",265,IF('Plate Layout'!C47="DR",'fill me in'!$B$3)))))</f>
        <v>77</v>
      </c>
      <c r="E8">
        <f>'Plate Layout'!AC47</f>
        <v>906</v>
      </c>
      <c r="F8">
        <f>IF('Plate Layout'!C47="DR",0,IF('Plate Layout'!C47="control4",1,'fill me in'!$B$11))</f>
        <v>9.9999999999999995E-7</v>
      </c>
      <c r="G8">
        <f>IF('Plate Layout'!C47="screen",'fill me in'!$B$12,0)</f>
        <v>3.0000000000000001E-5</v>
      </c>
      <c r="H8" s="1" t="s">
        <v>6</v>
      </c>
      <c r="I8" s="4">
        <f>data!B10</f>
        <v>1454</v>
      </c>
      <c r="J8" s="4">
        <f>data!B31</f>
        <v>1439</v>
      </c>
      <c r="K8" t="str">
        <f>'fill me in'!$B$6</f>
        <v xml:space="preserve">Antag screen with e Cells - mini antag screen repeat to see if we can get antags to work with E Cells. </v>
      </c>
      <c r="L8" t="str">
        <f>'fill me in'!$B$4</f>
        <v>Kamarck</v>
      </c>
      <c r="M8" t="str">
        <f>'fill me in'!$B$5</f>
        <v>Antag Screen -E Cells</v>
      </c>
      <c r="N8" t="str">
        <f>'fill me in'!$B$7</f>
        <v>HEK298</v>
      </c>
    </row>
    <row r="9" spans="1:14" x14ac:dyDescent="0.2">
      <c r="A9" s="13">
        <f>'fill me in'!$B$1</f>
        <v>42643</v>
      </c>
      <c r="B9">
        <f>'fill me in'!$B$2</f>
        <v>1</v>
      </c>
      <c r="C9">
        <f>IF('Plate Layout'!C48="screen",'fill me in'!$B$10,IF('Plate Layout'!C48="control3",'fill me in'!$B$10,IF('Plate Layout'!C48="control4",'fill me in'!$B$10, 'fill me in'!$B$10)))</f>
        <v>999</v>
      </c>
      <c r="D9">
        <f>IF('Plate Layout'!C48="screen",'fill me in'!$B$3,IF('Plate Layout'!C48="control3",'fill me in'!$B$3,IF('Plate Layout'!C48="control4",811,IF('Plate Layout'!C48="control5",265,IF('Plate Layout'!C48="DR",'fill me in'!$B$3)))))</f>
        <v>77</v>
      </c>
      <c r="E9">
        <f>'Plate Layout'!AC48</f>
        <v>1220</v>
      </c>
      <c r="F9">
        <f>IF('Plate Layout'!C48="DR",0,IF('Plate Layout'!C48="control4",1,'fill me in'!$B$11))</f>
        <v>9.9999999999999995E-7</v>
      </c>
      <c r="G9">
        <f>IF('Plate Layout'!C48="screen",'fill me in'!$B$12,0)</f>
        <v>3.0000000000000001E-5</v>
      </c>
      <c r="H9" s="1" t="s">
        <v>7</v>
      </c>
      <c r="I9" s="4">
        <f>data!B11</f>
        <v>1531</v>
      </c>
      <c r="J9" s="4">
        <f>data!B32</f>
        <v>1393</v>
      </c>
      <c r="K9" t="str">
        <f>'fill me in'!$B$6</f>
        <v xml:space="preserve">Antag screen with e Cells - mini antag screen repeat to see if we can get antags to work with E Cells. </v>
      </c>
      <c r="L9" t="str">
        <f>'fill me in'!$B$4</f>
        <v>Kamarck</v>
      </c>
      <c r="M9" t="str">
        <f>'fill me in'!$B$5</f>
        <v>Antag Screen -E Cells</v>
      </c>
      <c r="N9" t="str">
        <f>'fill me in'!$B$7</f>
        <v>HEK298</v>
      </c>
    </row>
    <row r="10" spans="1:14" x14ac:dyDescent="0.2">
      <c r="A10" s="13">
        <f>'fill me in'!$B$1</f>
        <v>42643</v>
      </c>
      <c r="B10">
        <f>'fill me in'!$B$2</f>
        <v>1</v>
      </c>
      <c r="C10">
        <f>IF('Plate Layout'!C49="screen",'fill me in'!$B$10,IF('Plate Layout'!C49="control3",'fill me in'!$B$10,IF('Plate Layout'!C49="control4",'fill me in'!$B$10, 'fill me in'!$B$10)))</f>
        <v>999</v>
      </c>
      <c r="D10">
        <f>IF('Plate Layout'!C49="screen",'fill me in'!$B$3,IF('Plate Layout'!C49="control3",'fill me in'!$B$3,IF('Plate Layout'!C49="control4",811,IF('Plate Layout'!C49="control5",265,IF('Plate Layout'!C49="DR",'fill me in'!$B$3)))))</f>
        <v>77</v>
      </c>
      <c r="E10">
        <f>'Plate Layout'!AC49</f>
        <v>907</v>
      </c>
      <c r="F10">
        <f>IF('Plate Layout'!C49="DR",0,IF('Plate Layout'!C49="control4",1,'fill me in'!$B$11))</f>
        <v>9.9999999999999995E-7</v>
      </c>
      <c r="G10">
        <f>IF('Plate Layout'!C49="screen",'fill me in'!$B$12,0)</f>
        <v>3.0000000000000001E-5</v>
      </c>
      <c r="H10" s="1" t="s">
        <v>8</v>
      </c>
      <c r="I10" s="4">
        <f>data!B12</f>
        <v>46</v>
      </c>
      <c r="J10" s="4">
        <f>data!B33</f>
        <v>26</v>
      </c>
      <c r="K10" t="str">
        <f>'fill me in'!$B$6</f>
        <v xml:space="preserve">Antag screen with e Cells - mini antag screen repeat to see if we can get antags to work with E Cells. </v>
      </c>
      <c r="L10" t="str">
        <f>'fill me in'!$B$4</f>
        <v>Kamarck</v>
      </c>
      <c r="M10" t="str">
        <f>'fill me in'!$B$5</f>
        <v>Antag Screen -E Cells</v>
      </c>
      <c r="N10" t="str">
        <f>'fill me in'!$B$7</f>
        <v>HEK298</v>
      </c>
    </row>
    <row r="11" spans="1:14" x14ac:dyDescent="0.2">
      <c r="A11" s="13">
        <f>'fill me in'!$B$1</f>
        <v>42643</v>
      </c>
      <c r="B11">
        <f>'fill me in'!$B$2</f>
        <v>1</v>
      </c>
      <c r="C11">
        <f>IF('Plate Layout'!C50="screen",'fill me in'!$B$10,IF('Plate Layout'!C50="control3",'fill me in'!$B$10,IF('Plate Layout'!C50="control4",'fill me in'!$B$10, 'fill me in'!$B$10)))</f>
        <v>999</v>
      </c>
      <c r="D11">
        <f>IF('Plate Layout'!C50="screen",'fill me in'!$B$3,IF('Plate Layout'!C50="control3",'fill me in'!$B$3,IF('Plate Layout'!C50="control4",811,IF('Plate Layout'!C50="control5",265,IF('Plate Layout'!C50="DR",'fill me in'!$B$3)))))</f>
        <v>77</v>
      </c>
      <c r="E11">
        <f>'Plate Layout'!AC50</f>
        <v>1221</v>
      </c>
      <c r="F11">
        <f>IF('Plate Layout'!C50="DR",0,IF('Plate Layout'!C50="control4",1,'fill me in'!$B$11))</f>
        <v>9.9999999999999995E-7</v>
      </c>
      <c r="G11">
        <f>IF('Plate Layout'!C50="screen",'fill me in'!$B$12,0)</f>
        <v>3.0000000000000001E-5</v>
      </c>
      <c r="H11" s="1" t="s">
        <v>9</v>
      </c>
      <c r="I11" s="4">
        <f>data!B13</f>
        <v>2269</v>
      </c>
      <c r="J11" s="4">
        <f>data!B34</f>
        <v>1152</v>
      </c>
      <c r="K11" t="str">
        <f>'fill me in'!$B$6</f>
        <v xml:space="preserve">Antag screen with e Cells - mini antag screen repeat to see if we can get antags to work with E Cells. </v>
      </c>
      <c r="L11" t="str">
        <f>'fill me in'!$B$4</f>
        <v>Kamarck</v>
      </c>
      <c r="M11" t="str">
        <f>'fill me in'!$B$5</f>
        <v>Antag Screen -E Cells</v>
      </c>
      <c r="N11" t="str">
        <f>'fill me in'!$B$7</f>
        <v>HEK298</v>
      </c>
    </row>
    <row r="12" spans="1:14" x14ac:dyDescent="0.2">
      <c r="A12" s="13">
        <f>'fill me in'!$B$1</f>
        <v>42643</v>
      </c>
      <c r="B12">
        <f>'fill me in'!$B$2</f>
        <v>1</v>
      </c>
      <c r="C12">
        <f>IF('Plate Layout'!C51="screen",'fill me in'!$B$10,IF('Plate Layout'!C51="control3",'fill me in'!$B$10,IF('Plate Layout'!C51="control4",'fill me in'!$B$10, 'fill me in'!$B$10)))</f>
        <v>999</v>
      </c>
      <c r="D12">
        <f>IF('Plate Layout'!C51="screen",'fill me in'!$B$3,IF('Plate Layout'!C51="control3",'fill me in'!$B$3,IF('Plate Layout'!C51="control4",811,IF('Plate Layout'!C51="control5",265,IF('Plate Layout'!C51="DR",'fill me in'!$B$3)))))</f>
        <v>77</v>
      </c>
      <c r="E12">
        <f>'Plate Layout'!AC51</f>
        <v>908</v>
      </c>
      <c r="F12">
        <f>IF('Plate Layout'!C51="DR",0,IF('Plate Layout'!C51="control4",1,'fill me in'!$B$11))</f>
        <v>9.9999999999999995E-7</v>
      </c>
      <c r="G12">
        <f>IF('Plate Layout'!C51="screen",'fill me in'!$B$12,0)</f>
        <v>3.0000000000000001E-5</v>
      </c>
      <c r="H12" s="1" t="s">
        <v>10</v>
      </c>
      <c r="I12" s="4">
        <f>data!B14</f>
        <v>1959</v>
      </c>
      <c r="J12" s="4">
        <f>data!B35</f>
        <v>1141</v>
      </c>
      <c r="K12" t="str">
        <f>'fill me in'!$B$6</f>
        <v xml:space="preserve">Antag screen with e Cells - mini antag screen repeat to see if we can get antags to work with E Cells. </v>
      </c>
      <c r="L12" t="str">
        <f>'fill me in'!$B$4</f>
        <v>Kamarck</v>
      </c>
      <c r="M12" t="str">
        <f>'fill me in'!$B$5</f>
        <v>Antag Screen -E Cells</v>
      </c>
      <c r="N12" t="str">
        <f>'fill me in'!$B$7</f>
        <v>HEK298</v>
      </c>
    </row>
    <row r="13" spans="1:14" x14ac:dyDescent="0.2">
      <c r="A13" s="13">
        <f>'fill me in'!$B$1</f>
        <v>42643</v>
      </c>
      <c r="B13">
        <f>'fill me in'!$B$2</f>
        <v>1</v>
      </c>
      <c r="C13">
        <f>IF('Plate Layout'!C52="screen",'fill me in'!$B$10,IF('Plate Layout'!C52="control3",'fill me in'!$B$10,IF('Plate Layout'!C52="control4",'fill me in'!$B$10, 'fill me in'!$B$10)))</f>
        <v>999</v>
      </c>
      <c r="D13">
        <f>IF('Plate Layout'!C52="screen",'fill me in'!$B$3,IF('Plate Layout'!C52="control3",'fill me in'!$B$3,IF('Plate Layout'!C52="control4",811,IF('Plate Layout'!C52="control5",265,IF('Plate Layout'!C52="DR",'fill me in'!$B$3)))))</f>
        <v>77</v>
      </c>
      <c r="E13">
        <f>'Plate Layout'!AC52</f>
        <v>1222</v>
      </c>
      <c r="F13">
        <f>IF('Plate Layout'!C52="DR",0,IF('Plate Layout'!C52="control4",1,'fill me in'!$B$11))</f>
        <v>9.9999999999999995E-7</v>
      </c>
      <c r="G13">
        <f>IF('Plate Layout'!C52="screen",'fill me in'!$B$12,0)</f>
        <v>3.0000000000000001E-5</v>
      </c>
      <c r="H13" s="1" t="s">
        <v>11</v>
      </c>
      <c r="I13" s="4">
        <f>data!B15</f>
        <v>2485</v>
      </c>
      <c r="J13" s="4">
        <f>data!B36</f>
        <v>1127</v>
      </c>
      <c r="K13" t="str">
        <f>'fill me in'!$B$6</f>
        <v xml:space="preserve">Antag screen with e Cells - mini antag screen repeat to see if we can get antags to work with E Cells. </v>
      </c>
      <c r="L13" t="str">
        <f>'fill me in'!$B$4</f>
        <v>Kamarck</v>
      </c>
      <c r="M13" t="str">
        <f>'fill me in'!$B$5</f>
        <v>Antag Screen -E Cells</v>
      </c>
      <c r="N13" t="str">
        <f>'fill me in'!$B$7</f>
        <v>HEK298</v>
      </c>
    </row>
    <row r="14" spans="1:14" x14ac:dyDescent="0.2">
      <c r="A14" s="13">
        <f>'fill me in'!$B$1</f>
        <v>42643</v>
      </c>
      <c r="B14">
        <f>'fill me in'!$B$2</f>
        <v>1</v>
      </c>
      <c r="C14">
        <f>IF('Plate Layout'!C53="screen",'fill me in'!$B$10,IF('Plate Layout'!C53="control3",'fill me in'!$B$10,IF('Plate Layout'!C53="control4",'fill me in'!$B$10, 'fill me in'!$B$10)))</f>
        <v>999</v>
      </c>
      <c r="D14">
        <f>IF('Plate Layout'!C53="screen",'fill me in'!$B$3,IF('Plate Layout'!C53="control3",'fill me in'!$B$3,IF('Plate Layout'!C53="control4",811,IF('Plate Layout'!C53="control5",265,IF('Plate Layout'!C53="DR",'fill me in'!$B$3)))))</f>
        <v>77</v>
      </c>
      <c r="E14">
        <f>'Plate Layout'!AC53</f>
        <v>909</v>
      </c>
      <c r="F14">
        <f>IF('Plate Layout'!C53="DR",0,IF('Plate Layout'!C53="control4",1,'fill me in'!$B$11))</f>
        <v>9.9999999999999995E-7</v>
      </c>
      <c r="G14">
        <f>IF('Plate Layout'!C53="screen",'fill me in'!$B$12,0)</f>
        <v>3.0000000000000001E-5</v>
      </c>
      <c r="H14" s="1" t="s">
        <v>12</v>
      </c>
      <c r="I14" s="4">
        <f>data!B16</f>
        <v>2297</v>
      </c>
      <c r="J14" s="4">
        <f>data!B37</f>
        <v>1023</v>
      </c>
      <c r="K14" t="str">
        <f>'fill me in'!$B$6</f>
        <v xml:space="preserve">Antag screen with e Cells - mini antag screen repeat to see if we can get antags to work with E Cells. </v>
      </c>
      <c r="L14" t="str">
        <f>'fill me in'!$B$4</f>
        <v>Kamarck</v>
      </c>
      <c r="M14" t="str">
        <f>'fill me in'!$B$5</f>
        <v>Antag Screen -E Cells</v>
      </c>
      <c r="N14" t="str">
        <f>'fill me in'!$B$7</f>
        <v>HEK298</v>
      </c>
    </row>
    <row r="15" spans="1:14" x14ac:dyDescent="0.2">
      <c r="A15" s="13">
        <f>'fill me in'!$B$1</f>
        <v>42643</v>
      </c>
      <c r="B15">
        <f>'fill me in'!$B$2</f>
        <v>1</v>
      </c>
      <c r="C15">
        <f>IF('Plate Layout'!C54="screen",'fill me in'!$B$10,IF('Plate Layout'!C54="control3",'fill me in'!$B$10,IF('Plate Layout'!C54="control4",'fill me in'!$B$10, 'fill me in'!$B$10)))</f>
        <v>999</v>
      </c>
      <c r="D15">
        <f>IF('Plate Layout'!C54="screen",'fill me in'!$B$3,IF('Plate Layout'!C54="control3",'fill me in'!$B$3,IF('Plate Layout'!C54="control4",811,IF('Plate Layout'!C54="control5",265,IF('Plate Layout'!C54="DR",'fill me in'!$B$3)))))</f>
        <v>77</v>
      </c>
      <c r="E15">
        <f>'Plate Layout'!AC54</f>
        <v>1223</v>
      </c>
      <c r="F15">
        <f>IF('Plate Layout'!C54="DR",0,IF('Plate Layout'!C54="control4",1,'fill me in'!$B$11))</f>
        <v>9.9999999999999995E-7</v>
      </c>
      <c r="G15">
        <f>IF('Plate Layout'!C54="screen",'fill me in'!$B$12,0)</f>
        <v>3.0000000000000001E-5</v>
      </c>
      <c r="H15" s="1" t="s">
        <v>13</v>
      </c>
      <c r="I15" s="4">
        <f>data!B17</f>
        <v>1993</v>
      </c>
      <c r="J15" s="4">
        <f>data!B38</f>
        <v>1026</v>
      </c>
      <c r="K15" t="str">
        <f>'fill me in'!$B$6</f>
        <v xml:space="preserve">Antag screen with e Cells - mini antag screen repeat to see if we can get antags to work with E Cells. </v>
      </c>
      <c r="L15" t="str">
        <f>'fill me in'!$B$4</f>
        <v>Kamarck</v>
      </c>
      <c r="M15" t="str">
        <f>'fill me in'!$B$5</f>
        <v>Antag Screen -E Cells</v>
      </c>
      <c r="N15" t="str">
        <f>'fill me in'!$B$7</f>
        <v>HEK298</v>
      </c>
    </row>
    <row r="16" spans="1:14" x14ac:dyDescent="0.2">
      <c r="A16" s="13">
        <f>'fill me in'!$B$1</f>
        <v>42643</v>
      </c>
      <c r="B16">
        <f>'fill me in'!$B$2</f>
        <v>1</v>
      </c>
      <c r="C16">
        <f>IF('Plate Layout'!C55="screen",'fill me in'!$B$10,IF('Plate Layout'!C55="control3",'fill me in'!$B$10,IF('Plate Layout'!C55="control4",'fill me in'!$B$10, 'fill me in'!$B$10)))</f>
        <v>999</v>
      </c>
      <c r="D16">
        <f>IF('Plate Layout'!C55="screen",'fill me in'!$B$3,IF('Plate Layout'!C55="control3",'fill me in'!$B$3,IF('Plate Layout'!C55="control4",811,IF('Plate Layout'!C55="control5",265,IF('Plate Layout'!C55="DR",'fill me in'!$B$3)))))</f>
        <v>77</v>
      </c>
      <c r="E16">
        <f>'Plate Layout'!AC55</f>
        <v>910</v>
      </c>
      <c r="F16">
        <f>IF('Plate Layout'!C55="DR",0,IF('Plate Layout'!C55="control4",1,'fill me in'!$B$11))</f>
        <v>9.9999999999999995E-7</v>
      </c>
      <c r="G16">
        <f>IF('Plate Layout'!C55="screen",'fill me in'!$B$12,0)</f>
        <v>3.0000000000000001E-5</v>
      </c>
      <c r="H16" s="1" t="s">
        <v>14</v>
      </c>
      <c r="I16" s="4">
        <f>data!B18</f>
        <v>2120</v>
      </c>
      <c r="J16" s="4">
        <f>data!B39</f>
        <v>1030</v>
      </c>
      <c r="K16" t="str">
        <f>'fill me in'!$B$6</f>
        <v xml:space="preserve">Antag screen with e Cells - mini antag screen repeat to see if we can get antags to work with E Cells. </v>
      </c>
      <c r="L16" t="str">
        <f>'fill me in'!$B$4</f>
        <v>Kamarck</v>
      </c>
      <c r="M16" t="str">
        <f>'fill me in'!$B$5</f>
        <v>Antag Screen -E Cells</v>
      </c>
      <c r="N16" t="str">
        <f>'fill me in'!$B$7</f>
        <v>HEK298</v>
      </c>
    </row>
    <row r="17" spans="1:14" x14ac:dyDescent="0.2">
      <c r="A17" s="13">
        <f>'fill me in'!$B$1</f>
        <v>42643</v>
      </c>
      <c r="B17">
        <f>'fill me in'!$B$2</f>
        <v>1</v>
      </c>
      <c r="C17">
        <f>IF('Plate Layout'!C56="screen",'fill me in'!$B$10,IF('Plate Layout'!C56="control3",'fill me in'!$B$10,IF('Plate Layout'!C56="control4",'fill me in'!$B$10, 'fill me in'!$B$10)))</f>
        <v>999</v>
      </c>
      <c r="D17">
        <f>IF('Plate Layout'!C56="screen",'fill me in'!$B$3,IF('Plate Layout'!C56="control3",'fill me in'!$B$3,IF('Plate Layout'!C56="control4",811,IF('Plate Layout'!C56="control5",265,IF('Plate Layout'!C56="DR",'fill me in'!$B$3)))))</f>
        <v>77</v>
      </c>
      <c r="E17">
        <f>'Plate Layout'!AC56</f>
        <v>1224</v>
      </c>
      <c r="F17">
        <f>IF('Plate Layout'!C56="DR",0,IF('Plate Layout'!C56="control4",1,'fill me in'!$B$11))</f>
        <v>9.9999999999999995E-7</v>
      </c>
      <c r="G17">
        <f>IF('Plate Layout'!C56="screen",'fill me in'!$B$12,0)</f>
        <v>3.0000000000000001E-5</v>
      </c>
      <c r="H17" s="1" t="s">
        <v>15</v>
      </c>
      <c r="I17" s="4">
        <f>data!B19</f>
        <v>1127</v>
      </c>
      <c r="J17" s="4">
        <f>data!B40</f>
        <v>1386</v>
      </c>
      <c r="K17" t="str">
        <f>'fill me in'!$B$6</f>
        <v xml:space="preserve">Antag screen with e Cells - mini antag screen repeat to see if we can get antags to work with E Cells. </v>
      </c>
      <c r="L17" t="str">
        <f>'fill me in'!$B$4</f>
        <v>Kamarck</v>
      </c>
      <c r="M17" t="str">
        <f>'fill me in'!$B$5</f>
        <v>Antag Screen -E Cells</v>
      </c>
      <c r="N17" t="str">
        <f>'fill me in'!$B$7</f>
        <v>HEK298</v>
      </c>
    </row>
    <row r="18" spans="1:14" x14ac:dyDescent="0.2">
      <c r="A18" s="13">
        <f>'fill me in'!$B$1</f>
        <v>42643</v>
      </c>
      <c r="B18">
        <f>'fill me in'!$B$2</f>
        <v>1</v>
      </c>
      <c r="C18">
        <f>IF('Plate Layout'!C57="screen",'fill me in'!$B$10,IF('Plate Layout'!C57="control3",'fill me in'!$B$10,IF('Plate Layout'!C57="control4",'fill me in'!$B$10, 'fill me in'!$B$10)))</f>
        <v>999</v>
      </c>
      <c r="D18">
        <f>IF('Plate Layout'!C57="screen",'fill me in'!$B$3,IF('Plate Layout'!C57="control3",'fill me in'!$B$3,IF('Plate Layout'!C57="control4",811,IF('Plate Layout'!C57="control5",265,IF('Plate Layout'!C57="DR",'fill me in'!$B$3)))))</f>
        <v>77</v>
      </c>
      <c r="E18">
        <f>'Plate Layout'!AC57</f>
        <v>811</v>
      </c>
      <c r="F18">
        <f>IF('Plate Layout'!C57="DR",0,IF('Plate Layout'!C57="control4",1,'fill me in'!$B$11))</f>
        <v>9.9999999999999995E-7</v>
      </c>
      <c r="G18">
        <f>IF('Plate Layout'!C57="screen",'fill me in'!$B$12,0)</f>
        <v>0</v>
      </c>
      <c r="H18" s="1" t="s">
        <v>16</v>
      </c>
      <c r="I18" s="4">
        <f>data!C4</f>
        <v>1707</v>
      </c>
      <c r="J18" s="4">
        <f>data!C25</f>
        <v>946</v>
      </c>
      <c r="K18" t="str">
        <f>'fill me in'!$B$6</f>
        <v xml:space="preserve">Antag screen with e Cells - mini antag screen repeat to see if we can get antags to work with E Cells. </v>
      </c>
      <c r="L18" t="str">
        <f>'fill me in'!$B$4</f>
        <v>Kamarck</v>
      </c>
      <c r="M18" t="str">
        <f>'fill me in'!$B$5</f>
        <v>Antag Screen -E Cells</v>
      </c>
      <c r="N18" t="str">
        <f>'fill me in'!$B$7</f>
        <v>HEK298</v>
      </c>
    </row>
    <row r="19" spans="1:14" x14ac:dyDescent="0.2">
      <c r="A19" s="13">
        <f>'fill me in'!$B$1</f>
        <v>42643</v>
      </c>
      <c r="B19">
        <f>'fill me in'!$B$2</f>
        <v>1</v>
      </c>
      <c r="C19">
        <f>IF('Plate Layout'!C58="screen",'fill me in'!$B$10,IF('Plate Layout'!C58="control3",'fill me in'!$B$10,IF('Plate Layout'!C58="control4",'fill me in'!$B$10, 'fill me in'!$B$10)))</f>
        <v>999</v>
      </c>
      <c r="D19">
        <f>IF('Plate Layout'!C58="screen",'fill me in'!$B$3,IF('Plate Layout'!C58="control3",'fill me in'!$B$3,IF('Plate Layout'!C58="control4",811,IF('Plate Layout'!C58="control5",265,IF('Plate Layout'!C58="DR",'fill me in'!$B$3)))))</f>
        <v>77</v>
      </c>
      <c r="E19">
        <f>'Plate Layout'!AC58</f>
        <v>1125</v>
      </c>
      <c r="F19">
        <f>IF('Plate Layout'!C58="DR",0,IF('Plate Layout'!C58="control4",1,'fill me in'!$B$11))</f>
        <v>9.9999999999999995E-7</v>
      </c>
      <c r="G19">
        <f>IF('Plate Layout'!C58="screen",'fill me in'!$B$12,0)</f>
        <v>3.0000000000000001E-5</v>
      </c>
      <c r="H19" s="1" t="s">
        <v>17</v>
      </c>
      <c r="I19" s="4">
        <f>data!C5</f>
        <v>1030</v>
      </c>
      <c r="J19" s="4">
        <f>data!C26</f>
        <v>1080</v>
      </c>
      <c r="K19" t="str">
        <f>'fill me in'!$B$6</f>
        <v xml:space="preserve">Antag screen with e Cells - mini antag screen repeat to see if we can get antags to work with E Cells. </v>
      </c>
      <c r="L19" t="str">
        <f>'fill me in'!$B$4</f>
        <v>Kamarck</v>
      </c>
      <c r="M19" t="str">
        <f>'fill me in'!$B$5</f>
        <v>Antag Screen -E Cells</v>
      </c>
      <c r="N19" t="str">
        <f>'fill me in'!$B$7</f>
        <v>HEK298</v>
      </c>
    </row>
    <row r="20" spans="1:14" x14ac:dyDescent="0.2">
      <c r="A20" s="13">
        <f>'fill me in'!$B$1</f>
        <v>42643</v>
      </c>
      <c r="B20">
        <f>'fill me in'!$B$2</f>
        <v>1</v>
      </c>
      <c r="C20">
        <f>IF('Plate Layout'!C59="screen",'fill me in'!$B$10,IF('Plate Layout'!C59="control3",'fill me in'!$B$10,IF('Plate Layout'!C59="control4",'fill me in'!$B$10, 'fill me in'!$B$10)))</f>
        <v>999</v>
      </c>
      <c r="D20">
        <f>IF('Plate Layout'!C59="screen",'fill me in'!$B$3,IF('Plate Layout'!C59="control3",'fill me in'!$B$3,IF('Plate Layout'!C59="control4",811,IF('Plate Layout'!C59="control5",265,IF('Plate Layout'!C59="DR",'fill me in'!$B$3)))))</f>
        <v>77</v>
      </c>
      <c r="E20">
        <f>'Plate Layout'!AC59</f>
        <v>810</v>
      </c>
      <c r="F20">
        <f>IF('Plate Layout'!C59="DR",0,IF('Plate Layout'!C59="control4",1,'fill me in'!$B$11))</f>
        <v>9.9999999999999995E-7</v>
      </c>
      <c r="G20">
        <f>IF('Plate Layout'!C59="screen",'fill me in'!$B$12,0)</f>
        <v>3.0000000000000001E-5</v>
      </c>
      <c r="H20" s="1" t="s">
        <v>18</v>
      </c>
      <c r="I20" s="4">
        <f>data!C6</f>
        <v>1520</v>
      </c>
      <c r="J20" s="4">
        <f>data!C27</f>
        <v>1335</v>
      </c>
      <c r="K20" t="str">
        <f>'fill me in'!$B$6</f>
        <v xml:space="preserve">Antag screen with e Cells - mini antag screen repeat to see if we can get antags to work with E Cells. </v>
      </c>
      <c r="L20" t="str">
        <f>'fill me in'!$B$4</f>
        <v>Kamarck</v>
      </c>
      <c r="M20" t="str">
        <f>'fill me in'!$B$5</f>
        <v>Antag Screen -E Cells</v>
      </c>
      <c r="N20" t="str">
        <f>'fill me in'!$B$7</f>
        <v>HEK298</v>
      </c>
    </row>
    <row r="21" spans="1:14" x14ac:dyDescent="0.2">
      <c r="A21" s="13">
        <f>'fill me in'!$B$1</f>
        <v>42643</v>
      </c>
      <c r="B21">
        <f>'fill me in'!$B$2</f>
        <v>1</v>
      </c>
      <c r="C21">
        <f>IF('Plate Layout'!C60="screen",'fill me in'!$B$10,IF('Plate Layout'!C60="control3",'fill me in'!$B$10,IF('Plate Layout'!C60="control4",'fill me in'!$B$10, 'fill me in'!$B$10)))</f>
        <v>999</v>
      </c>
      <c r="D21">
        <f>IF('Plate Layout'!C60="screen",'fill me in'!$B$3,IF('Plate Layout'!C60="control3",'fill me in'!$B$3,IF('Plate Layout'!C60="control4",811,IF('Plate Layout'!C60="control5",265,IF('Plate Layout'!C60="DR",'fill me in'!$B$3)))))</f>
        <v>77</v>
      </c>
      <c r="E21">
        <f>'Plate Layout'!AC60</f>
        <v>1126</v>
      </c>
      <c r="F21">
        <f>IF('Plate Layout'!C60="DR",0,IF('Plate Layout'!C60="control4",1,'fill me in'!$B$11))</f>
        <v>9.9999999999999995E-7</v>
      </c>
      <c r="G21">
        <f>IF('Plate Layout'!C60="screen",'fill me in'!$B$12,0)</f>
        <v>3.0000000000000001E-5</v>
      </c>
      <c r="H21" s="1" t="s">
        <v>19</v>
      </c>
      <c r="I21" s="4">
        <f>data!C7</f>
        <v>1454</v>
      </c>
      <c r="J21" s="4">
        <f>data!C28</f>
        <v>1238</v>
      </c>
      <c r="K21" t="str">
        <f>'fill me in'!$B$6</f>
        <v xml:space="preserve">Antag screen with e Cells - mini antag screen repeat to see if we can get antags to work with E Cells. </v>
      </c>
      <c r="L21" t="str">
        <f>'fill me in'!$B$4</f>
        <v>Kamarck</v>
      </c>
      <c r="M21" t="str">
        <f>'fill me in'!$B$5</f>
        <v>Antag Screen -E Cells</v>
      </c>
      <c r="N21" t="str">
        <f>'fill me in'!$B$7</f>
        <v>HEK298</v>
      </c>
    </row>
    <row r="22" spans="1:14" x14ac:dyDescent="0.2">
      <c r="A22" s="13">
        <f>'fill me in'!$B$1</f>
        <v>42643</v>
      </c>
      <c r="B22">
        <f>'fill me in'!$B$2</f>
        <v>1</v>
      </c>
      <c r="C22">
        <f>IF('Plate Layout'!C61="screen",'fill me in'!$B$10,IF('Plate Layout'!C61="control3",'fill me in'!$B$10,IF('Plate Layout'!C61="control4",'fill me in'!$B$10, 'fill me in'!$B$10)))</f>
        <v>999</v>
      </c>
      <c r="D22">
        <f>IF('Plate Layout'!C61="screen",'fill me in'!$B$3,IF('Plate Layout'!C61="control3",'fill me in'!$B$3,IF('Plate Layout'!C61="control4",811,IF('Plate Layout'!C61="control5",265,IF('Plate Layout'!C61="DR",'fill me in'!$B$3)))))</f>
        <v>77</v>
      </c>
      <c r="E22">
        <f>'Plate Layout'!AC61</f>
        <v>811</v>
      </c>
      <c r="F22">
        <f>IF('Plate Layout'!C61="DR",0,IF('Plate Layout'!C61="control4",1,'fill me in'!$B$11))</f>
        <v>9.9999999999999995E-7</v>
      </c>
      <c r="G22">
        <f>IF('Plate Layout'!C61="screen",'fill me in'!$B$12,0)</f>
        <v>3.0000000000000001E-5</v>
      </c>
      <c r="H22" s="1" t="s">
        <v>20</v>
      </c>
      <c r="I22" s="4">
        <f>data!C8</f>
        <v>1278</v>
      </c>
      <c r="J22" s="4">
        <f>data!C29</f>
        <v>1151</v>
      </c>
      <c r="K22" t="str">
        <f>'fill me in'!$B$6</f>
        <v xml:space="preserve">Antag screen with e Cells - mini antag screen repeat to see if we can get antags to work with E Cells. </v>
      </c>
      <c r="L22" t="str">
        <f>'fill me in'!$B$4</f>
        <v>Kamarck</v>
      </c>
      <c r="M22" t="str">
        <f>'fill me in'!$B$5</f>
        <v>Antag Screen -E Cells</v>
      </c>
      <c r="N22" t="str">
        <f>'fill me in'!$B$7</f>
        <v>HEK298</v>
      </c>
    </row>
    <row r="23" spans="1:14" x14ac:dyDescent="0.2">
      <c r="A23" s="13">
        <f>'fill me in'!$B$1</f>
        <v>42643</v>
      </c>
      <c r="B23">
        <f>'fill me in'!$B$2</f>
        <v>1</v>
      </c>
      <c r="C23">
        <f>IF('Plate Layout'!C62="screen",'fill me in'!$B$10,IF('Plate Layout'!C62="control3",'fill me in'!$B$10,IF('Plate Layout'!C62="control4",'fill me in'!$B$10, 'fill me in'!$B$10)))</f>
        <v>999</v>
      </c>
      <c r="D23">
        <f>IF('Plate Layout'!C62="screen",'fill me in'!$B$3,IF('Plate Layout'!C62="control3",'fill me in'!$B$3,IF('Plate Layout'!C62="control4",811,IF('Plate Layout'!C62="control5",265,IF('Plate Layout'!C62="DR",'fill me in'!$B$3)))))</f>
        <v>77</v>
      </c>
      <c r="E23">
        <f>'Plate Layout'!AC62</f>
        <v>1127</v>
      </c>
      <c r="F23">
        <f>IF('Plate Layout'!C62="DR",0,IF('Plate Layout'!C62="control4",1,'fill me in'!$B$11))</f>
        <v>9.9999999999999995E-7</v>
      </c>
      <c r="G23">
        <f>IF('Plate Layout'!C62="screen",'fill me in'!$B$12,0)</f>
        <v>3.0000000000000001E-5</v>
      </c>
      <c r="H23" s="1" t="s">
        <v>21</v>
      </c>
      <c r="I23" s="4">
        <f>data!C9</f>
        <v>1537</v>
      </c>
      <c r="J23" s="4">
        <f>data!C30</f>
        <v>1155</v>
      </c>
      <c r="K23" t="str">
        <f>'fill me in'!$B$6</f>
        <v xml:space="preserve">Antag screen with e Cells - mini antag screen repeat to see if we can get antags to work with E Cells. </v>
      </c>
      <c r="L23" t="str">
        <f>'fill me in'!$B$4</f>
        <v>Kamarck</v>
      </c>
      <c r="M23" t="str">
        <f>'fill me in'!$B$5</f>
        <v>Antag Screen -E Cells</v>
      </c>
      <c r="N23" t="str">
        <f>'fill me in'!$B$7</f>
        <v>HEK298</v>
      </c>
    </row>
    <row r="24" spans="1:14" x14ac:dyDescent="0.2">
      <c r="A24" s="13">
        <f>'fill me in'!$B$1</f>
        <v>42643</v>
      </c>
      <c r="B24">
        <f>'fill me in'!$B$2</f>
        <v>1</v>
      </c>
      <c r="C24">
        <f>IF('Plate Layout'!C63="screen",'fill me in'!$B$10,IF('Plate Layout'!C63="control3",'fill me in'!$B$10,IF('Plate Layout'!C63="control4",'fill me in'!$B$10, 'fill me in'!$B$10)))</f>
        <v>999</v>
      </c>
      <c r="D24">
        <f>IF('Plate Layout'!C63="screen",'fill me in'!$B$3,IF('Plate Layout'!C63="control3",'fill me in'!$B$3,IF('Plate Layout'!C63="control4",811,IF('Plate Layout'!C63="control5",265,IF('Plate Layout'!C63="DR",'fill me in'!$B$3)))))</f>
        <v>77</v>
      </c>
      <c r="E24">
        <f>'Plate Layout'!AC63</f>
        <v>812</v>
      </c>
      <c r="F24">
        <f>IF('Plate Layout'!C63="DR",0,IF('Plate Layout'!C63="control4",1,'fill me in'!$B$11))</f>
        <v>9.9999999999999995E-7</v>
      </c>
      <c r="G24">
        <f>IF('Plate Layout'!C63="screen",'fill me in'!$B$12,0)</f>
        <v>3.0000000000000001E-5</v>
      </c>
      <c r="H24" s="1" t="s">
        <v>22</v>
      </c>
      <c r="I24" s="4">
        <f>data!C10</f>
        <v>1597</v>
      </c>
      <c r="J24" s="4">
        <f>data!C31</f>
        <v>1135</v>
      </c>
      <c r="K24" t="str">
        <f>'fill me in'!$B$6</f>
        <v xml:space="preserve">Antag screen with e Cells - mini antag screen repeat to see if we can get antags to work with E Cells. </v>
      </c>
      <c r="L24" t="str">
        <f>'fill me in'!$B$4</f>
        <v>Kamarck</v>
      </c>
      <c r="M24" t="str">
        <f>'fill me in'!$B$5</f>
        <v>Antag Screen -E Cells</v>
      </c>
      <c r="N24" t="str">
        <f>'fill me in'!$B$7</f>
        <v>HEK298</v>
      </c>
    </row>
    <row r="25" spans="1:14" x14ac:dyDescent="0.2">
      <c r="A25" s="13">
        <f>'fill me in'!$B$1</f>
        <v>42643</v>
      </c>
      <c r="B25">
        <f>'fill me in'!$B$2</f>
        <v>1</v>
      </c>
      <c r="C25">
        <f>IF('Plate Layout'!C64="screen",'fill me in'!$B$10,IF('Plate Layout'!C64="control3",'fill me in'!$B$10,IF('Plate Layout'!C64="control4",'fill me in'!$B$10, 'fill me in'!$B$10)))</f>
        <v>999</v>
      </c>
      <c r="D25">
        <f>IF('Plate Layout'!C64="screen",'fill me in'!$B$3,IF('Plate Layout'!C64="control3",'fill me in'!$B$3,IF('Plate Layout'!C64="control4",811,IF('Plate Layout'!C64="control5",265,IF('Plate Layout'!C64="DR",'fill me in'!$B$3)))))</f>
        <v>77</v>
      </c>
      <c r="E25">
        <f>'Plate Layout'!AC64</f>
        <v>1128</v>
      </c>
      <c r="F25">
        <f>IF('Plate Layout'!C64="DR",0,IF('Plate Layout'!C64="control4",1,'fill me in'!$B$11))</f>
        <v>9.9999999999999995E-7</v>
      </c>
      <c r="G25">
        <f>IF('Plate Layout'!C64="screen",'fill me in'!$B$12,0)</f>
        <v>3.0000000000000001E-5</v>
      </c>
      <c r="H25" s="1" t="s">
        <v>23</v>
      </c>
      <c r="I25" s="4">
        <f>data!C11</f>
        <v>1415</v>
      </c>
      <c r="J25" s="4">
        <f>data!C32</f>
        <v>1117</v>
      </c>
      <c r="K25" t="str">
        <f>'fill me in'!$B$6</f>
        <v xml:space="preserve">Antag screen with e Cells - mini antag screen repeat to see if we can get antags to work with E Cells. </v>
      </c>
      <c r="L25" t="str">
        <f>'fill me in'!$B$4</f>
        <v>Kamarck</v>
      </c>
      <c r="M25" t="str">
        <f>'fill me in'!$B$5</f>
        <v>Antag Screen -E Cells</v>
      </c>
      <c r="N25" t="str">
        <f>'fill me in'!$B$7</f>
        <v>HEK298</v>
      </c>
    </row>
    <row r="26" spans="1:14" x14ac:dyDescent="0.2">
      <c r="A26" s="13">
        <f>'fill me in'!$B$1</f>
        <v>42643</v>
      </c>
      <c r="B26">
        <f>'fill me in'!$B$2</f>
        <v>1</v>
      </c>
      <c r="C26">
        <f>IF('Plate Layout'!C65="screen",'fill me in'!$B$10,IF('Plate Layout'!C65="control3",'fill me in'!$B$10,IF('Plate Layout'!C65="control4",'fill me in'!$B$10, 'fill me in'!$B$10)))</f>
        <v>999</v>
      </c>
      <c r="D26">
        <f>IF('Plate Layout'!C65="screen",'fill me in'!$B$3,IF('Plate Layout'!C65="control3",'fill me in'!$B$3,IF('Plate Layout'!C65="control4",811,IF('Plate Layout'!C65="control5",265,IF('Plate Layout'!C65="DR",'fill me in'!$B$3)))))</f>
        <v>77</v>
      </c>
      <c r="E26">
        <f>'Plate Layout'!AC65</f>
        <v>813</v>
      </c>
      <c r="F26">
        <f>IF('Plate Layout'!C65="DR",0,IF('Plate Layout'!C65="control4",1,'fill me in'!$B$11))</f>
        <v>9.9999999999999995E-7</v>
      </c>
      <c r="G26">
        <f>IF('Plate Layout'!C65="screen",'fill me in'!$B$12,0)</f>
        <v>3.0000000000000001E-5</v>
      </c>
      <c r="H26" s="1" t="s">
        <v>24</v>
      </c>
      <c r="I26" s="4">
        <f>data!C12</f>
        <v>57</v>
      </c>
      <c r="J26" s="4">
        <f>data!C33</f>
        <v>32</v>
      </c>
      <c r="K26" t="str">
        <f>'fill me in'!$B$6</f>
        <v xml:space="preserve">Antag screen with e Cells - mini antag screen repeat to see if we can get antags to work with E Cells. </v>
      </c>
      <c r="L26" t="str">
        <f>'fill me in'!$B$4</f>
        <v>Kamarck</v>
      </c>
      <c r="M26" t="str">
        <f>'fill me in'!$B$5</f>
        <v>Antag Screen -E Cells</v>
      </c>
      <c r="N26" t="str">
        <f>'fill me in'!$B$7</f>
        <v>HEK298</v>
      </c>
    </row>
    <row r="27" spans="1:14" x14ac:dyDescent="0.2">
      <c r="A27" s="13">
        <f>'fill me in'!$B$1</f>
        <v>42643</v>
      </c>
      <c r="B27">
        <f>'fill me in'!$B$2</f>
        <v>1</v>
      </c>
      <c r="C27">
        <f>IF('Plate Layout'!C66="screen",'fill me in'!$B$10,IF('Plate Layout'!C66="control3",'fill me in'!$B$10,IF('Plate Layout'!C66="control4",'fill me in'!$B$10, 'fill me in'!$B$10)))</f>
        <v>999</v>
      </c>
      <c r="D27">
        <f>IF('Plate Layout'!C66="screen",'fill me in'!$B$3,IF('Plate Layout'!C66="control3",'fill me in'!$B$3,IF('Plate Layout'!C66="control4",811,IF('Plate Layout'!C66="control5",265,IF('Plate Layout'!C66="DR",'fill me in'!$B$3)))))</f>
        <v>77</v>
      </c>
      <c r="E27">
        <f>'Plate Layout'!AC66</f>
        <v>1129</v>
      </c>
      <c r="F27">
        <f>IF('Plate Layout'!C66="DR",0,IF('Plate Layout'!C66="control4",1,'fill me in'!$B$11))</f>
        <v>9.9999999999999995E-7</v>
      </c>
      <c r="G27">
        <f>IF('Plate Layout'!C66="screen",'fill me in'!$B$12,0)</f>
        <v>3.0000000000000001E-5</v>
      </c>
      <c r="H27" s="1" t="s">
        <v>25</v>
      </c>
      <c r="I27" s="4">
        <f>data!C13</f>
        <v>1949</v>
      </c>
      <c r="J27" s="4">
        <f>data!C34</f>
        <v>920</v>
      </c>
      <c r="K27" t="str">
        <f>'fill me in'!$B$6</f>
        <v xml:space="preserve">Antag screen with e Cells - mini antag screen repeat to see if we can get antags to work with E Cells. </v>
      </c>
      <c r="L27" t="str">
        <f>'fill me in'!$B$4</f>
        <v>Kamarck</v>
      </c>
      <c r="M27" t="str">
        <f>'fill me in'!$B$5</f>
        <v>Antag Screen -E Cells</v>
      </c>
      <c r="N27" t="str">
        <f>'fill me in'!$B$7</f>
        <v>HEK298</v>
      </c>
    </row>
    <row r="28" spans="1:14" x14ac:dyDescent="0.2">
      <c r="A28" s="13">
        <f>'fill me in'!$B$1</f>
        <v>42643</v>
      </c>
      <c r="B28">
        <f>'fill me in'!$B$2</f>
        <v>1</v>
      </c>
      <c r="C28">
        <f>IF('Plate Layout'!C67="screen",'fill me in'!$B$10,IF('Plate Layout'!C67="control3",'fill me in'!$B$10,IF('Plate Layout'!C67="control4",'fill me in'!$B$10, 'fill me in'!$B$10)))</f>
        <v>999</v>
      </c>
      <c r="D28">
        <f>IF('Plate Layout'!C67="screen",'fill me in'!$B$3,IF('Plate Layout'!C67="control3",'fill me in'!$B$3,IF('Plate Layout'!C67="control4",811,IF('Plate Layout'!C67="control5",265,IF('Plate Layout'!C67="DR",'fill me in'!$B$3)))))</f>
        <v>77</v>
      </c>
      <c r="E28">
        <f>'Plate Layout'!AC67</f>
        <v>814</v>
      </c>
      <c r="F28">
        <f>IF('Plate Layout'!C67="DR",0,IF('Plate Layout'!C67="control4",1,'fill me in'!$B$11))</f>
        <v>9.9999999999999995E-7</v>
      </c>
      <c r="G28">
        <f>IF('Plate Layout'!C67="screen",'fill me in'!$B$12,0)</f>
        <v>3.0000000000000001E-5</v>
      </c>
      <c r="H28" s="1" t="s">
        <v>26</v>
      </c>
      <c r="I28" s="4">
        <f>data!C14</f>
        <v>1970</v>
      </c>
      <c r="J28" s="4">
        <f>data!C35</f>
        <v>1049</v>
      </c>
      <c r="K28" t="str">
        <f>'fill me in'!$B$6</f>
        <v xml:space="preserve">Antag screen with e Cells - mini antag screen repeat to see if we can get antags to work with E Cells. </v>
      </c>
      <c r="L28" t="str">
        <f>'fill me in'!$B$4</f>
        <v>Kamarck</v>
      </c>
      <c r="M28" t="str">
        <f>'fill me in'!$B$5</f>
        <v>Antag Screen -E Cells</v>
      </c>
      <c r="N28" t="str">
        <f>'fill me in'!$B$7</f>
        <v>HEK298</v>
      </c>
    </row>
    <row r="29" spans="1:14" x14ac:dyDescent="0.2">
      <c r="A29" s="13">
        <f>'fill me in'!$B$1</f>
        <v>42643</v>
      </c>
      <c r="B29">
        <f>'fill me in'!$B$2</f>
        <v>1</v>
      </c>
      <c r="C29">
        <f>IF('Plate Layout'!C68="screen",'fill me in'!$B$10,IF('Plate Layout'!C68="control3",'fill me in'!$B$10,IF('Plate Layout'!C68="control4",'fill me in'!$B$10, 'fill me in'!$B$10)))</f>
        <v>999</v>
      </c>
      <c r="D29">
        <f>IF('Plate Layout'!C68="screen",'fill me in'!$B$3,IF('Plate Layout'!C68="control3",'fill me in'!$B$3,IF('Plate Layout'!C68="control4",811,IF('Plate Layout'!C68="control5",265,IF('Plate Layout'!C68="DR",'fill me in'!$B$3)))))</f>
        <v>77</v>
      </c>
      <c r="E29">
        <f>'Plate Layout'!AC68</f>
        <v>1130</v>
      </c>
      <c r="F29">
        <f>IF('Plate Layout'!C68="DR",0,IF('Plate Layout'!C68="control4",1,'fill me in'!$B$11))</f>
        <v>9.9999999999999995E-7</v>
      </c>
      <c r="G29">
        <f>IF('Plate Layout'!C68="screen",'fill me in'!$B$12,0)</f>
        <v>3.0000000000000001E-5</v>
      </c>
      <c r="H29" s="1" t="s">
        <v>27</v>
      </c>
      <c r="I29" s="4">
        <f>data!C15</f>
        <v>2248</v>
      </c>
      <c r="J29" s="4">
        <f>data!C36</f>
        <v>897</v>
      </c>
      <c r="K29" t="str">
        <f>'fill me in'!$B$6</f>
        <v xml:space="preserve">Antag screen with e Cells - mini antag screen repeat to see if we can get antags to work with E Cells. </v>
      </c>
      <c r="L29" t="str">
        <f>'fill me in'!$B$4</f>
        <v>Kamarck</v>
      </c>
      <c r="M29" t="str">
        <f>'fill me in'!$B$5</f>
        <v>Antag Screen -E Cells</v>
      </c>
      <c r="N29" t="str">
        <f>'fill me in'!$B$7</f>
        <v>HEK298</v>
      </c>
    </row>
    <row r="30" spans="1:14" x14ac:dyDescent="0.2">
      <c r="A30" s="13">
        <f>'fill me in'!$B$1</f>
        <v>42643</v>
      </c>
      <c r="B30">
        <f>'fill me in'!$B$2</f>
        <v>1</v>
      </c>
      <c r="C30">
        <f>IF('Plate Layout'!C69="screen",'fill me in'!$B$10,IF('Plate Layout'!C69="control3",'fill me in'!$B$10,IF('Plate Layout'!C69="control4",'fill me in'!$B$10, 'fill me in'!$B$10)))</f>
        <v>999</v>
      </c>
      <c r="D30">
        <f>IF('Plate Layout'!C69="screen",'fill me in'!$B$3,IF('Plate Layout'!C69="control3",'fill me in'!$B$3,IF('Plate Layout'!C69="control4",811,IF('Plate Layout'!C69="control5",265,IF('Plate Layout'!C69="DR",'fill me in'!$B$3)))))</f>
        <v>77</v>
      </c>
      <c r="E30">
        <f>'Plate Layout'!AC69</f>
        <v>815</v>
      </c>
      <c r="F30">
        <f>IF('Plate Layout'!C69="DR",0,IF('Plate Layout'!C69="control4",1,'fill me in'!$B$11))</f>
        <v>9.9999999999999995E-7</v>
      </c>
      <c r="G30">
        <f>IF('Plate Layout'!C69="screen",'fill me in'!$B$12,0)</f>
        <v>3.0000000000000001E-5</v>
      </c>
      <c r="H30" s="1" t="s">
        <v>28</v>
      </c>
      <c r="I30" s="4">
        <f>data!C16</f>
        <v>2254</v>
      </c>
      <c r="J30" s="4">
        <f>data!C37</f>
        <v>1034</v>
      </c>
      <c r="K30" t="str">
        <f>'fill me in'!$B$6</f>
        <v xml:space="preserve">Antag screen with e Cells - mini antag screen repeat to see if we can get antags to work with E Cells. </v>
      </c>
      <c r="L30" t="str">
        <f>'fill me in'!$B$4</f>
        <v>Kamarck</v>
      </c>
      <c r="M30" t="str">
        <f>'fill me in'!$B$5</f>
        <v>Antag Screen -E Cells</v>
      </c>
      <c r="N30" t="str">
        <f>'fill me in'!$B$7</f>
        <v>HEK298</v>
      </c>
    </row>
    <row r="31" spans="1:14" x14ac:dyDescent="0.2">
      <c r="A31" s="13">
        <f>'fill me in'!$B$1</f>
        <v>42643</v>
      </c>
      <c r="B31">
        <f>'fill me in'!$B$2</f>
        <v>1</v>
      </c>
      <c r="C31">
        <f>IF('Plate Layout'!C70="screen",'fill me in'!$B$10,IF('Plate Layout'!C70="control3",'fill me in'!$B$10,IF('Plate Layout'!C70="control4",'fill me in'!$B$10, 'fill me in'!$B$10)))</f>
        <v>999</v>
      </c>
      <c r="D31">
        <f>IF('Plate Layout'!C70="screen",'fill me in'!$B$3,IF('Plate Layout'!C70="control3",'fill me in'!$B$3,IF('Plate Layout'!C70="control4",811,IF('Plate Layout'!C70="control5",265,IF('Plate Layout'!C70="DR",'fill me in'!$B$3)))))</f>
        <v>77</v>
      </c>
      <c r="E31">
        <f>'Plate Layout'!AC70</f>
        <v>1131</v>
      </c>
      <c r="F31">
        <f>IF('Plate Layout'!C70="DR",0,IF('Plate Layout'!C70="control4",1,'fill me in'!$B$11))</f>
        <v>9.9999999999999995E-7</v>
      </c>
      <c r="G31">
        <f>IF('Plate Layout'!C70="screen",'fill me in'!$B$12,0)</f>
        <v>3.0000000000000001E-5</v>
      </c>
      <c r="H31" s="1" t="s">
        <v>29</v>
      </c>
      <c r="I31" s="4">
        <f>data!C17</f>
        <v>2565</v>
      </c>
      <c r="J31" s="4">
        <f>data!C38</f>
        <v>1056</v>
      </c>
      <c r="K31" t="str">
        <f>'fill me in'!$B$6</f>
        <v xml:space="preserve">Antag screen with e Cells - mini antag screen repeat to see if we can get antags to work with E Cells. </v>
      </c>
      <c r="L31" t="str">
        <f>'fill me in'!$B$4</f>
        <v>Kamarck</v>
      </c>
      <c r="M31" t="str">
        <f>'fill me in'!$B$5</f>
        <v>Antag Screen -E Cells</v>
      </c>
      <c r="N31" t="str">
        <f>'fill me in'!$B$7</f>
        <v>HEK298</v>
      </c>
    </row>
    <row r="32" spans="1:14" x14ac:dyDescent="0.2">
      <c r="A32" s="13">
        <f>'fill me in'!$B$1</f>
        <v>42643</v>
      </c>
      <c r="B32">
        <f>'fill me in'!$B$2</f>
        <v>1</v>
      </c>
      <c r="C32">
        <f>IF('Plate Layout'!C71="screen",'fill me in'!$B$10,IF('Plate Layout'!C71="control3",'fill me in'!$B$10,IF('Plate Layout'!C71="control4",'fill me in'!$B$10, 'fill me in'!$B$10)))</f>
        <v>999</v>
      </c>
      <c r="D32">
        <f>IF('Plate Layout'!C71="screen",'fill me in'!$B$3,IF('Plate Layout'!C71="control3",'fill me in'!$B$3,IF('Plate Layout'!C71="control4",811,IF('Plate Layout'!C71="control5",265,IF('Plate Layout'!C71="DR",'fill me in'!$B$3)))))</f>
        <v>77</v>
      </c>
      <c r="E32">
        <f>'Plate Layout'!AC71</f>
        <v>816</v>
      </c>
      <c r="F32">
        <f>IF('Plate Layout'!C71="DR",0,IF('Plate Layout'!C71="control4",1,'fill me in'!$B$11))</f>
        <v>9.9999999999999995E-7</v>
      </c>
      <c r="G32">
        <f>IF('Plate Layout'!C71="screen",'fill me in'!$B$12,0)</f>
        <v>3.0000000000000001E-5</v>
      </c>
      <c r="H32" s="1" t="s">
        <v>30</v>
      </c>
      <c r="I32" s="4">
        <f>data!C18</f>
        <v>1959</v>
      </c>
      <c r="J32" s="4">
        <f>data!C39</f>
        <v>984</v>
      </c>
      <c r="K32" t="str">
        <f>'fill me in'!$B$6</f>
        <v xml:space="preserve">Antag screen with e Cells - mini antag screen repeat to see if we can get antags to work with E Cells. </v>
      </c>
      <c r="L32" t="str">
        <f>'fill me in'!$B$4</f>
        <v>Kamarck</v>
      </c>
      <c r="M32" t="str">
        <f>'fill me in'!$B$5</f>
        <v>Antag Screen -E Cells</v>
      </c>
      <c r="N32" t="str">
        <f>'fill me in'!$B$7</f>
        <v>HEK298</v>
      </c>
    </row>
    <row r="33" spans="1:14" x14ac:dyDescent="0.2">
      <c r="A33" s="13">
        <f>'fill me in'!$B$1</f>
        <v>42643</v>
      </c>
      <c r="B33">
        <f>'fill me in'!$B$2</f>
        <v>1</v>
      </c>
      <c r="C33">
        <f>IF('Plate Layout'!C72="screen",'fill me in'!$B$10,IF('Plate Layout'!C72="control3",'fill me in'!$B$10,IF('Plate Layout'!C72="control4",'fill me in'!$B$10, 'fill me in'!$B$10)))</f>
        <v>999</v>
      </c>
      <c r="D33">
        <f>IF('Plate Layout'!C72="screen",'fill me in'!$B$3,IF('Plate Layout'!C72="control3",'fill me in'!$B$3,IF('Plate Layout'!C72="control4",811,IF('Plate Layout'!C72="control5",265,IF('Plate Layout'!C72="DR",'fill me in'!$B$3)))))</f>
        <v>77</v>
      </c>
      <c r="E33">
        <f>'Plate Layout'!AC72</f>
        <v>1132</v>
      </c>
      <c r="F33">
        <f>IF('Plate Layout'!C72="DR",0,IF('Plate Layout'!C72="control4",1,'fill me in'!$B$11))</f>
        <v>9.9999999999999995E-7</v>
      </c>
      <c r="G33">
        <f>IF('Plate Layout'!C72="screen",'fill me in'!$B$12,0)</f>
        <v>3.0000000000000001E-5</v>
      </c>
      <c r="H33" s="1" t="s">
        <v>31</v>
      </c>
      <c r="I33" s="4">
        <f>data!C19</f>
        <v>1654</v>
      </c>
      <c r="J33" s="4">
        <f>data!C40</f>
        <v>1121</v>
      </c>
      <c r="K33" t="str">
        <f>'fill me in'!$B$6</f>
        <v xml:space="preserve">Antag screen with e Cells - mini antag screen repeat to see if we can get antags to work with E Cells. </v>
      </c>
      <c r="L33" t="str">
        <f>'fill me in'!$B$4</f>
        <v>Kamarck</v>
      </c>
      <c r="M33" t="str">
        <f>'fill me in'!$B$5</f>
        <v>Antag Screen -E Cells</v>
      </c>
      <c r="N33" t="str">
        <f>'fill me in'!$B$7</f>
        <v>HEK298</v>
      </c>
    </row>
    <row r="34" spans="1:14" x14ac:dyDescent="0.2">
      <c r="A34" s="13">
        <f>'fill me in'!$B$1</f>
        <v>42643</v>
      </c>
      <c r="B34">
        <f>'fill me in'!$B$2</f>
        <v>1</v>
      </c>
      <c r="C34">
        <f>IF('Plate Layout'!C73="screen",'fill me in'!$B$10,IF('Plate Layout'!C73="control3",'fill me in'!$B$10,IF('Plate Layout'!C73="control4",'fill me in'!$B$10, 'fill me in'!$B$10)))</f>
        <v>999</v>
      </c>
      <c r="D34">
        <f>IF('Plate Layout'!C73="screen",'fill me in'!$B$3,IF('Plate Layout'!C73="control3",'fill me in'!$B$3,IF('Plate Layout'!C73="control4",811,IF('Plate Layout'!C73="control5",265,IF('Plate Layout'!C73="DR",'fill me in'!$B$3)))))</f>
        <v>77</v>
      </c>
      <c r="E34">
        <f>'Plate Layout'!AC73</f>
        <v>811</v>
      </c>
      <c r="F34">
        <f>IF('Plate Layout'!C73="DR",0,IF('Plate Layout'!C73="control4",1,'fill me in'!$B$11))</f>
        <v>9.9999999999999995E-7</v>
      </c>
      <c r="G34">
        <f>IF('Plate Layout'!C73="screen",'fill me in'!$B$12,0)</f>
        <v>0</v>
      </c>
      <c r="H34" s="1" t="s">
        <v>32</v>
      </c>
      <c r="I34" s="4">
        <f>data!D4</f>
        <v>1641</v>
      </c>
      <c r="J34" s="4">
        <f>data!D25</f>
        <v>811</v>
      </c>
      <c r="K34" t="str">
        <f>'fill me in'!$B$6</f>
        <v xml:space="preserve">Antag screen with e Cells - mini antag screen repeat to see if we can get antags to work with E Cells. </v>
      </c>
      <c r="L34" t="str">
        <f>'fill me in'!$B$4</f>
        <v>Kamarck</v>
      </c>
      <c r="M34" t="str">
        <f>'fill me in'!$B$5</f>
        <v>Antag Screen -E Cells</v>
      </c>
      <c r="N34" t="str">
        <f>'fill me in'!$B$7</f>
        <v>HEK298</v>
      </c>
    </row>
    <row r="35" spans="1:14" x14ac:dyDescent="0.2">
      <c r="A35" s="13">
        <f>'fill me in'!$B$1</f>
        <v>42643</v>
      </c>
      <c r="B35">
        <f>'fill me in'!$B$2</f>
        <v>1</v>
      </c>
      <c r="C35">
        <f>IF('Plate Layout'!C74="screen",'fill me in'!$B$10,IF('Plate Layout'!C74="control3",'fill me in'!$B$10,IF('Plate Layout'!C74="control4",'fill me in'!$B$10, 'fill me in'!$B$10)))</f>
        <v>999</v>
      </c>
      <c r="D35">
        <f>IF('Plate Layout'!C74="screen",'fill me in'!$B$3,IF('Plate Layout'!C74="control3",'fill me in'!$B$3,IF('Plate Layout'!C74="control4",811,IF('Plate Layout'!C74="control5",265,IF('Plate Layout'!C74="DR",'fill me in'!$B$3)))))</f>
        <v>77</v>
      </c>
      <c r="E35">
        <f>'Plate Layout'!AC74</f>
        <v>1225</v>
      </c>
      <c r="F35">
        <f>IF('Plate Layout'!C74="DR",0,IF('Plate Layout'!C74="control4",1,'fill me in'!$B$11))</f>
        <v>9.9999999999999995E-7</v>
      </c>
      <c r="G35">
        <f>IF('Plate Layout'!C74="screen",'fill me in'!$B$12,0)</f>
        <v>3.0000000000000001E-5</v>
      </c>
      <c r="H35" s="1" t="s">
        <v>33</v>
      </c>
      <c r="I35" s="4">
        <f>data!D5</f>
        <v>960</v>
      </c>
      <c r="J35" s="4">
        <f>data!D26</f>
        <v>1103</v>
      </c>
      <c r="K35" t="str">
        <f>'fill me in'!$B$6</f>
        <v xml:space="preserve">Antag screen with e Cells - mini antag screen repeat to see if we can get antags to work with E Cells. </v>
      </c>
      <c r="L35" t="str">
        <f>'fill me in'!$B$4</f>
        <v>Kamarck</v>
      </c>
      <c r="M35" t="str">
        <f>'fill me in'!$B$5</f>
        <v>Antag Screen -E Cells</v>
      </c>
      <c r="N35" t="str">
        <f>'fill me in'!$B$7</f>
        <v>HEK298</v>
      </c>
    </row>
    <row r="36" spans="1:14" x14ac:dyDescent="0.2">
      <c r="A36" s="13">
        <f>'fill me in'!$B$1</f>
        <v>42643</v>
      </c>
      <c r="B36">
        <f>'fill me in'!$B$2</f>
        <v>1</v>
      </c>
      <c r="C36">
        <f>IF('Plate Layout'!C75="screen",'fill me in'!$B$10,IF('Plate Layout'!C75="control3",'fill me in'!$B$10,IF('Plate Layout'!C75="control4",'fill me in'!$B$10, 'fill me in'!$B$10)))</f>
        <v>999</v>
      </c>
      <c r="D36">
        <f>IF('Plate Layout'!C75="screen",'fill me in'!$B$3,IF('Plate Layout'!C75="control3",'fill me in'!$B$3,IF('Plate Layout'!C75="control4",811,IF('Plate Layout'!C75="control5",265,IF('Plate Layout'!C75="DR",'fill me in'!$B$3)))))</f>
        <v>77</v>
      </c>
      <c r="E36">
        <f>'Plate Layout'!AC75</f>
        <v>912</v>
      </c>
      <c r="F36">
        <f>IF('Plate Layout'!C75="DR",0,IF('Plate Layout'!C75="control4",1,'fill me in'!$B$11))</f>
        <v>9.9999999999999995E-7</v>
      </c>
      <c r="G36">
        <f>IF('Plate Layout'!C75="screen",'fill me in'!$B$12,0)</f>
        <v>3.0000000000000001E-5</v>
      </c>
      <c r="H36" s="1" t="s">
        <v>34</v>
      </c>
      <c r="I36" s="4">
        <f>data!D6</f>
        <v>1346</v>
      </c>
      <c r="J36" s="4">
        <f>data!D27</f>
        <v>1158</v>
      </c>
      <c r="K36" t="str">
        <f>'fill me in'!$B$6</f>
        <v xml:space="preserve">Antag screen with e Cells - mini antag screen repeat to see if we can get antags to work with E Cells. </v>
      </c>
      <c r="L36" t="str">
        <f>'fill me in'!$B$4</f>
        <v>Kamarck</v>
      </c>
      <c r="M36" t="str">
        <f>'fill me in'!$B$5</f>
        <v>Antag Screen -E Cells</v>
      </c>
      <c r="N36" t="str">
        <f>'fill me in'!$B$7</f>
        <v>HEK298</v>
      </c>
    </row>
    <row r="37" spans="1:14" x14ac:dyDescent="0.2">
      <c r="A37" s="13">
        <f>'fill me in'!$B$1</f>
        <v>42643</v>
      </c>
      <c r="B37">
        <f>'fill me in'!$B$2</f>
        <v>1</v>
      </c>
      <c r="C37">
        <f>IF('Plate Layout'!C76="screen",'fill me in'!$B$10,IF('Plate Layout'!C76="control3",'fill me in'!$B$10,IF('Plate Layout'!C76="control4",'fill me in'!$B$10, 'fill me in'!$B$10)))</f>
        <v>999</v>
      </c>
      <c r="D37">
        <f>IF('Plate Layout'!C76="screen",'fill me in'!$B$3,IF('Plate Layout'!C76="control3",'fill me in'!$B$3,IF('Plate Layout'!C76="control4",811,IF('Plate Layout'!C76="control5",265,IF('Plate Layout'!C76="DR",'fill me in'!$B$3)))))</f>
        <v>77</v>
      </c>
      <c r="E37">
        <f>'Plate Layout'!AC76</f>
        <v>1226</v>
      </c>
      <c r="F37">
        <f>IF('Plate Layout'!C76="DR",0,IF('Plate Layout'!C76="control4",1,'fill me in'!$B$11))</f>
        <v>9.9999999999999995E-7</v>
      </c>
      <c r="G37">
        <f>IF('Plate Layout'!C76="screen",'fill me in'!$B$12,0)</f>
        <v>3.0000000000000001E-5</v>
      </c>
      <c r="H37" s="1" t="s">
        <v>35</v>
      </c>
      <c r="I37" s="4">
        <f>data!D7</f>
        <v>1280</v>
      </c>
      <c r="J37" s="4">
        <f>data!D28</f>
        <v>1165</v>
      </c>
      <c r="K37" t="str">
        <f>'fill me in'!$B$6</f>
        <v xml:space="preserve">Antag screen with e Cells - mini antag screen repeat to see if we can get antags to work with E Cells. </v>
      </c>
      <c r="L37" t="str">
        <f>'fill me in'!$B$4</f>
        <v>Kamarck</v>
      </c>
      <c r="M37" t="str">
        <f>'fill me in'!$B$5</f>
        <v>Antag Screen -E Cells</v>
      </c>
      <c r="N37" t="str">
        <f>'fill me in'!$B$7</f>
        <v>HEK298</v>
      </c>
    </row>
    <row r="38" spans="1:14" x14ac:dyDescent="0.2">
      <c r="A38" s="13">
        <f>'fill me in'!$B$1</f>
        <v>42643</v>
      </c>
      <c r="B38">
        <f>'fill me in'!$B$2</f>
        <v>1</v>
      </c>
      <c r="C38">
        <f>IF('Plate Layout'!C77="screen",'fill me in'!$B$10,IF('Plate Layout'!C77="control3",'fill me in'!$B$10,IF('Plate Layout'!C77="control4",'fill me in'!$B$10, 'fill me in'!$B$10)))</f>
        <v>999</v>
      </c>
      <c r="D38">
        <f>IF('Plate Layout'!C77="screen",'fill me in'!$B$3,IF('Plate Layout'!C77="control3",'fill me in'!$B$3,IF('Plate Layout'!C77="control4",811,IF('Plate Layout'!C77="control5",265,IF('Plate Layout'!C77="DR",'fill me in'!$B$3)))))</f>
        <v>77</v>
      </c>
      <c r="E38">
        <f>'Plate Layout'!AC77</f>
        <v>913</v>
      </c>
      <c r="F38">
        <f>IF('Plate Layout'!C77="DR",0,IF('Plate Layout'!C77="control4",1,'fill me in'!$B$11))</f>
        <v>9.9999999999999995E-7</v>
      </c>
      <c r="G38">
        <f>IF('Plate Layout'!C77="screen",'fill me in'!$B$12,0)</f>
        <v>3.0000000000000001E-5</v>
      </c>
      <c r="H38" s="1" t="s">
        <v>36</v>
      </c>
      <c r="I38" s="4">
        <f>data!D8</f>
        <v>1321</v>
      </c>
      <c r="J38" s="4">
        <f>data!D29</f>
        <v>1168</v>
      </c>
      <c r="K38" t="str">
        <f>'fill me in'!$B$6</f>
        <v xml:space="preserve">Antag screen with e Cells - mini antag screen repeat to see if we can get antags to work with E Cells. </v>
      </c>
      <c r="L38" t="str">
        <f>'fill me in'!$B$4</f>
        <v>Kamarck</v>
      </c>
      <c r="M38" t="str">
        <f>'fill me in'!$B$5</f>
        <v>Antag Screen -E Cells</v>
      </c>
      <c r="N38" t="str">
        <f>'fill me in'!$B$7</f>
        <v>HEK298</v>
      </c>
    </row>
    <row r="39" spans="1:14" x14ac:dyDescent="0.2">
      <c r="A39" s="13">
        <f>'fill me in'!$B$1</f>
        <v>42643</v>
      </c>
      <c r="B39">
        <f>'fill me in'!$B$2</f>
        <v>1</v>
      </c>
      <c r="C39">
        <f>IF('Plate Layout'!C78="screen",'fill me in'!$B$10,IF('Plate Layout'!C78="control3",'fill me in'!$B$10,IF('Plate Layout'!C78="control4",'fill me in'!$B$10, 'fill me in'!$B$10)))</f>
        <v>999</v>
      </c>
      <c r="D39">
        <f>IF('Plate Layout'!C78="screen",'fill me in'!$B$3,IF('Plate Layout'!C78="control3",'fill me in'!$B$3,IF('Plate Layout'!C78="control4",811,IF('Plate Layout'!C78="control5",265,IF('Plate Layout'!C78="DR",'fill me in'!$B$3)))))</f>
        <v>77</v>
      </c>
      <c r="E39">
        <f>'Plate Layout'!AC78</f>
        <v>1227</v>
      </c>
      <c r="F39">
        <f>IF('Plate Layout'!C78="DR",0,IF('Plate Layout'!C78="control4",1,'fill me in'!$B$11))</f>
        <v>9.9999999999999995E-7</v>
      </c>
      <c r="G39">
        <f>IF('Plate Layout'!C78="screen",'fill me in'!$B$12,0)</f>
        <v>3.0000000000000001E-5</v>
      </c>
      <c r="H39" s="1" t="s">
        <v>37</v>
      </c>
      <c r="I39" s="4">
        <f>data!D9</f>
        <v>1304</v>
      </c>
      <c r="J39" s="4">
        <f>data!D30</f>
        <v>1124</v>
      </c>
      <c r="K39" t="str">
        <f>'fill me in'!$B$6</f>
        <v xml:space="preserve">Antag screen with e Cells - mini antag screen repeat to see if we can get antags to work with E Cells. </v>
      </c>
      <c r="L39" t="str">
        <f>'fill me in'!$B$4</f>
        <v>Kamarck</v>
      </c>
      <c r="M39" t="str">
        <f>'fill me in'!$B$5</f>
        <v>Antag Screen -E Cells</v>
      </c>
      <c r="N39" t="str">
        <f>'fill me in'!$B$7</f>
        <v>HEK298</v>
      </c>
    </row>
    <row r="40" spans="1:14" x14ac:dyDescent="0.2">
      <c r="A40" s="13">
        <f>'fill me in'!$B$1</f>
        <v>42643</v>
      </c>
      <c r="B40">
        <f>'fill me in'!$B$2</f>
        <v>1</v>
      </c>
      <c r="C40">
        <f>IF('Plate Layout'!C79="screen",'fill me in'!$B$10,IF('Plate Layout'!C79="control3",'fill me in'!$B$10,IF('Plate Layout'!C79="control4",'fill me in'!$B$10, 'fill me in'!$B$10)))</f>
        <v>999</v>
      </c>
      <c r="D40">
        <f>IF('Plate Layout'!C79="screen",'fill me in'!$B$3,IF('Plate Layout'!C79="control3",'fill me in'!$B$3,IF('Plate Layout'!C79="control4",811,IF('Plate Layout'!C79="control5",265,IF('Plate Layout'!C79="DR",'fill me in'!$B$3)))))</f>
        <v>77</v>
      </c>
      <c r="E40">
        <f>'Plate Layout'!AC79</f>
        <v>914</v>
      </c>
      <c r="F40">
        <f>IF('Plate Layout'!C79="DR",0,IF('Plate Layout'!C79="control4",1,'fill me in'!$B$11))</f>
        <v>9.9999999999999995E-7</v>
      </c>
      <c r="G40">
        <f>IF('Plate Layout'!C79="screen",'fill me in'!$B$12,0)</f>
        <v>3.0000000000000001E-5</v>
      </c>
      <c r="H40" s="1" t="s">
        <v>38</v>
      </c>
      <c r="I40" s="4">
        <f>data!D10</f>
        <v>1678</v>
      </c>
      <c r="J40" s="4">
        <f>data!D31</f>
        <v>1150</v>
      </c>
      <c r="K40" t="str">
        <f>'fill me in'!$B$6</f>
        <v xml:space="preserve">Antag screen with e Cells - mini antag screen repeat to see if we can get antags to work with E Cells. </v>
      </c>
      <c r="L40" t="str">
        <f>'fill me in'!$B$4</f>
        <v>Kamarck</v>
      </c>
      <c r="M40" t="str">
        <f>'fill me in'!$B$5</f>
        <v>Antag Screen -E Cells</v>
      </c>
      <c r="N40" t="str">
        <f>'fill me in'!$B$7</f>
        <v>HEK298</v>
      </c>
    </row>
    <row r="41" spans="1:14" x14ac:dyDescent="0.2">
      <c r="A41" s="13">
        <f>'fill me in'!$B$1</f>
        <v>42643</v>
      </c>
      <c r="B41">
        <f>'fill me in'!$B$2</f>
        <v>1</v>
      </c>
      <c r="C41">
        <f>IF('Plate Layout'!C80="screen",'fill me in'!$B$10,IF('Plate Layout'!C80="control3",'fill me in'!$B$10,IF('Plate Layout'!C80="control4",'fill me in'!$B$10, 'fill me in'!$B$10)))</f>
        <v>999</v>
      </c>
      <c r="D41">
        <f>IF('Plate Layout'!C80="screen",'fill me in'!$B$3,IF('Plate Layout'!C80="control3",'fill me in'!$B$3,IF('Plate Layout'!C80="control4",811,IF('Plate Layout'!C80="control5",265,IF('Plate Layout'!C80="DR",'fill me in'!$B$3)))))</f>
        <v>77</v>
      </c>
      <c r="E41">
        <f>'Plate Layout'!AC80</f>
        <v>1228</v>
      </c>
      <c r="F41">
        <f>IF('Plate Layout'!C80="DR",0,IF('Plate Layout'!C80="control4",1,'fill me in'!$B$11))</f>
        <v>9.9999999999999995E-7</v>
      </c>
      <c r="G41">
        <f>IF('Plate Layout'!C80="screen",'fill me in'!$B$12,0)</f>
        <v>3.0000000000000001E-5</v>
      </c>
      <c r="H41" s="1" t="s">
        <v>39</v>
      </c>
      <c r="I41" s="4">
        <f>data!D11</f>
        <v>1386</v>
      </c>
      <c r="J41" s="4">
        <f>data!D32</f>
        <v>1165</v>
      </c>
      <c r="K41" t="str">
        <f>'fill me in'!$B$6</f>
        <v xml:space="preserve">Antag screen with e Cells - mini antag screen repeat to see if we can get antags to work with E Cells. </v>
      </c>
      <c r="L41" t="str">
        <f>'fill me in'!$B$4</f>
        <v>Kamarck</v>
      </c>
      <c r="M41" t="str">
        <f>'fill me in'!$B$5</f>
        <v>Antag Screen -E Cells</v>
      </c>
      <c r="N41" t="str">
        <f>'fill me in'!$B$7</f>
        <v>HEK298</v>
      </c>
    </row>
    <row r="42" spans="1:14" x14ac:dyDescent="0.2">
      <c r="A42" s="13">
        <f>'fill me in'!$B$1</f>
        <v>42643</v>
      </c>
      <c r="B42">
        <f>'fill me in'!$B$2</f>
        <v>1</v>
      </c>
      <c r="C42">
        <f>IF('Plate Layout'!C81="screen",'fill me in'!$B$10,IF('Plate Layout'!C81="control3",'fill me in'!$B$10,IF('Plate Layout'!C81="control4",'fill me in'!$B$10, 'fill me in'!$B$10)))</f>
        <v>999</v>
      </c>
      <c r="D42">
        <f>IF('Plate Layout'!C81="screen",'fill me in'!$B$3,IF('Plate Layout'!C81="control3",'fill me in'!$B$3,IF('Plate Layout'!C81="control4",811,IF('Plate Layout'!C81="control5",265,IF('Plate Layout'!C81="DR",'fill me in'!$B$3)))))</f>
        <v>77</v>
      </c>
      <c r="E42">
        <f>'Plate Layout'!AC81</f>
        <v>915</v>
      </c>
      <c r="F42">
        <f>IF('Plate Layout'!C81="DR",0,IF('Plate Layout'!C81="control4",1,'fill me in'!$B$11))</f>
        <v>9.9999999999999995E-7</v>
      </c>
      <c r="G42">
        <f>IF('Plate Layout'!C81="screen",'fill me in'!$B$12,0)</f>
        <v>3.0000000000000001E-5</v>
      </c>
      <c r="H42" s="1" t="s">
        <v>40</v>
      </c>
      <c r="I42" s="4">
        <f>data!D12</f>
        <v>57</v>
      </c>
      <c r="J42" s="4">
        <f>data!D33</f>
        <v>34</v>
      </c>
      <c r="K42" t="str">
        <f>'fill me in'!$B$6</f>
        <v xml:space="preserve">Antag screen with e Cells - mini antag screen repeat to see if we can get antags to work with E Cells. </v>
      </c>
      <c r="L42" t="str">
        <f>'fill me in'!$B$4</f>
        <v>Kamarck</v>
      </c>
      <c r="M42" t="str">
        <f>'fill me in'!$B$5</f>
        <v>Antag Screen -E Cells</v>
      </c>
      <c r="N42" t="str">
        <f>'fill me in'!$B$7</f>
        <v>HEK298</v>
      </c>
    </row>
    <row r="43" spans="1:14" x14ac:dyDescent="0.2">
      <c r="A43" s="13">
        <f>'fill me in'!$B$1</f>
        <v>42643</v>
      </c>
      <c r="B43">
        <f>'fill me in'!$B$2</f>
        <v>1</v>
      </c>
      <c r="C43">
        <f>IF('Plate Layout'!C82="screen",'fill me in'!$B$10,IF('Plate Layout'!C82="control3",'fill me in'!$B$10,IF('Plate Layout'!C82="control4",'fill me in'!$B$10, 'fill me in'!$B$10)))</f>
        <v>999</v>
      </c>
      <c r="D43">
        <f>IF('Plate Layout'!C82="screen",'fill me in'!$B$3,IF('Plate Layout'!C82="control3",'fill me in'!$B$3,IF('Plate Layout'!C82="control4",811,IF('Plate Layout'!C82="control5",265,IF('Plate Layout'!C82="DR",'fill me in'!$B$3)))))</f>
        <v>77</v>
      </c>
      <c r="E43">
        <f>'Plate Layout'!AC82</f>
        <v>1229</v>
      </c>
      <c r="F43">
        <f>IF('Plate Layout'!C82="DR",0,IF('Plate Layout'!C82="control4",1,'fill me in'!$B$11))</f>
        <v>9.9999999999999995E-7</v>
      </c>
      <c r="G43">
        <f>IF('Plate Layout'!C82="screen",'fill me in'!$B$12,0)</f>
        <v>3.0000000000000001E-5</v>
      </c>
      <c r="H43" s="1" t="s">
        <v>41</v>
      </c>
      <c r="I43" s="4">
        <f>data!D13</f>
        <v>2335</v>
      </c>
      <c r="J43" s="4">
        <f>data!D34</f>
        <v>1013</v>
      </c>
      <c r="K43" t="str">
        <f>'fill me in'!$B$6</f>
        <v xml:space="preserve">Antag screen with e Cells - mini antag screen repeat to see if we can get antags to work with E Cells. </v>
      </c>
      <c r="L43" t="str">
        <f>'fill me in'!$B$4</f>
        <v>Kamarck</v>
      </c>
      <c r="M43" t="str">
        <f>'fill me in'!$B$5</f>
        <v>Antag Screen -E Cells</v>
      </c>
      <c r="N43" t="str">
        <f>'fill me in'!$B$7</f>
        <v>HEK298</v>
      </c>
    </row>
    <row r="44" spans="1:14" x14ac:dyDescent="0.2">
      <c r="A44" s="13">
        <f>'fill me in'!$B$1</f>
        <v>42643</v>
      </c>
      <c r="B44">
        <f>'fill me in'!$B$2</f>
        <v>1</v>
      </c>
      <c r="C44">
        <f>IF('Plate Layout'!C83="screen",'fill me in'!$B$10,IF('Plate Layout'!C83="control3",'fill me in'!$B$10,IF('Plate Layout'!C83="control4",'fill me in'!$B$10, 'fill me in'!$B$10)))</f>
        <v>999</v>
      </c>
      <c r="D44">
        <f>IF('Plate Layout'!C83="screen",'fill me in'!$B$3,IF('Plate Layout'!C83="control3",'fill me in'!$B$3,IF('Plate Layout'!C83="control4",811,IF('Plate Layout'!C83="control5",265,IF('Plate Layout'!C83="DR",'fill me in'!$B$3)))))</f>
        <v>77</v>
      </c>
      <c r="E44">
        <f>'Plate Layout'!AC83</f>
        <v>916</v>
      </c>
      <c r="F44">
        <f>IF('Plate Layout'!C83="DR",0,IF('Plate Layout'!C83="control4",1,'fill me in'!$B$11))</f>
        <v>9.9999999999999995E-7</v>
      </c>
      <c r="G44">
        <f>IF('Plate Layout'!C83="screen",'fill me in'!$B$12,0)</f>
        <v>3.0000000000000001E-5</v>
      </c>
      <c r="H44" s="1" t="s">
        <v>42</v>
      </c>
      <c r="I44" s="4">
        <f>data!D14</f>
        <v>1623</v>
      </c>
      <c r="J44" s="4">
        <f>data!D35</f>
        <v>851</v>
      </c>
      <c r="K44" t="str">
        <f>'fill me in'!$B$6</f>
        <v xml:space="preserve">Antag screen with e Cells - mini antag screen repeat to see if we can get antags to work with E Cells. </v>
      </c>
      <c r="L44" t="str">
        <f>'fill me in'!$B$4</f>
        <v>Kamarck</v>
      </c>
      <c r="M44" t="str">
        <f>'fill me in'!$B$5</f>
        <v>Antag Screen -E Cells</v>
      </c>
      <c r="N44" t="str">
        <f>'fill me in'!$B$7</f>
        <v>HEK298</v>
      </c>
    </row>
    <row r="45" spans="1:14" x14ac:dyDescent="0.2">
      <c r="A45" s="13">
        <f>'fill me in'!$B$1</f>
        <v>42643</v>
      </c>
      <c r="B45">
        <f>'fill me in'!$B$2</f>
        <v>1</v>
      </c>
      <c r="C45">
        <f>IF('Plate Layout'!C84="screen",'fill me in'!$B$10,IF('Plate Layout'!C84="control3",'fill me in'!$B$10,IF('Plate Layout'!C84="control4",'fill me in'!$B$10, 'fill me in'!$B$10)))</f>
        <v>999</v>
      </c>
      <c r="D45">
        <f>IF('Plate Layout'!C84="screen",'fill me in'!$B$3,IF('Plate Layout'!C84="control3",'fill me in'!$B$3,IF('Plate Layout'!C84="control4",811,IF('Plate Layout'!C84="control5",265,IF('Plate Layout'!C84="DR",'fill me in'!$B$3)))))</f>
        <v>77</v>
      </c>
      <c r="E45">
        <f>'Plate Layout'!AC84</f>
        <v>1230</v>
      </c>
      <c r="F45">
        <f>IF('Plate Layout'!C84="DR",0,IF('Plate Layout'!C84="control4",1,'fill me in'!$B$11))</f>
        <v>9.9999999999999995E-7</v>
      </c>
      <c r="G45">
        <f>IF('Plate Layout'!C84="screen",'fill me in'!$B$12,0)</f>
        <v>3.0000000000000001E-5</v>
      </c>
      <c r="H45" s="1" t="s">
        <v>43</v>
      </c>
      <c r="I45" s="4">
        <f>data!D15</f>
        <v>2124</v>
      </c>
      <c r="J45" s="4">
        <f>data!D36</f>
        <v>993</v>
      </c>
      <c r="K45" t="str">
        <f>'fill me in'!$B$6</f>
        <v xml:space="preserve">Antag screen with e Cells - mini antag screen repeat to see if we can get antags to work with E Cells. </v>
      </c>
      <c r="L45" t="str">
        <f>'fill me in'!$B$4</f>
        <v>Kamarck</v>
      </c>
      <c r="M45" t="str">
        <f>'fill me in'!$B$5</f>
        <v>Antag Screen -E Cells</v>
      </c>
      <c r="N45" t="str">
        <f>'fill me in'!$B$7</f>
        <v>HEK298</v>
      </c>
    </row>
    <row r="46" spans="1:14" x14ac:dyDescent="0.2">
      <c r="A46" s="13">
        <f>'fill me in'!$B$1</f>
        <v>42643</v>
      </c>
      <c r="B46">
        <f>'fill me in'!$B$2</f>
        <v>1</v>
      </c>
      <c r="C46">
        <f>IF('Plate Layout'!C85="screen",'fill me in'!$B$10,IF('Plate Layout'!C85="control3",'fill me in'!$B$10,IF('Plate Layout'!C85="control4",'fill me in'!$B$10, 'fill me in'!$B$10)))</f>
        <v>999</v>
      </c>
      <c r="D46">
        <f>IF('Plate Layout'!C85="screen",'fill me in'!$B$3,IF('Plate Layout'!C85="control3",'fill me in'!$B$3,IF('Plate Layout'!C85="control4",811,IF('Plate Layout'!C85="control5",265,IF('Plate Layout'!C85="DR",'fill me in'!$B$3)))))</f>
        <v>77</v>
      </c>
      <c r="E46">
        <f>'Plate Layout'!AC85</f>
        <v>917</v>
      </c>
      <c r="F46">
        <f>IF('Plate Layout'!C85="DR",0,IF('Plate Layout'!C85="control4",1,'fill me in'!$B$11))</f>
        <v>9.9999999999999995E-7</v>
      </c>
      <c r="G46">
        <f>IF('Plate Layout'!C85="screen",'fill me in'!$B$12,0)</f>
        <v>3.0000000000000001E-5</v>
      </c>
      <c r="H46" s="1" t="s">
        <v>44</v>
      </c>
      <c r="I46" s="4">
        <f>data!D16</f>
        <v>2043</v>
      </c>
      <c r="J46" s="4">
        <f>data!D37</f>
        <v>961</v>
      </c>
      <c r="K46" t="str">
        <f>'fill me in'!$B$6</f>
        <v xml:space="preserve">Antag screen with e Cells - mini antag screen repeat to see if we can get antags to work with E Cells. </v>
      </c>
      <c r="L46" t="str">
        <f>'fill me in'!$B$4</f>
        <v>Kamarck</v>
      </c>
      <c r="M46" t="str">
        <f>'fill me in'!$B$5</f>
        <v>Antag Screen -E Cells</v>
      </c>
      <c r="N46" t="str">
        <f>'fill me in'!$B$7</f>
        <v>HEK298</v>
      </c>
    </row>
    <row r="47" spans="1:14" x14ac:dyDescent="0.2">
      <c r="A47" s="13">
        <f>'fill me in'!$B$1</f>
        <v>42643</v>
      </c>
      <c r="B47">
        <f>'fill me in'!$B$2</f>
        <v>1</v>
      </c>
      <c r="C47">
        <f>IF('Plate Layout'!C86="screen",'fill me in'!$B$10,IF('Plate Layout'!C86="control3",'fill me in'!$B$10,IF('Plate Layout'!C86="control4",'fill me in'!$B$10, 'fill me in'!$B$10)))</f>
        <v>999</v>
      </c>
      <c r="D47">
        <f>IF('Plate Layout'!C86="screen",'fill me in'!$B$3,IF('Plate Layout'!C86="control3",'fill me in'!$B$3,IF('Plate Layout'!C86="control4",811,IF('Plate Layout'!C86="control5",265,IF('Plate Layout'!C86="DR",'fill me in'!$B$3)))))</f>
        <v>77</v>
      </c>
      <c r="E47">
        <f>'Plate Layout'!AC86</f>
        <v>1231</v>
      </c>
      <c r="F47">
        <f>IF('Plate Layout'!C86="DR",0,IF('Plate Layout'!C86="control4",1,'fill me in'!$B$11))</f>
        <v>9.9999999999999995E-7</v>
      </c>
      <c r="G47">
        <f>IF('Plate Layout'!C86="screen",'fill me in'!$B$12,0)</f>
        <v>3.0000000000000001E-5</v>
      </c>
      <c r="H47" s="1" t="s">
        <v>45</v>
      </c>
      <c r="I47" s="4">
        <f>data!D17</f>
        <v>2266</v>
      </c>
      <c r="J47" s="4">
        <f>data!D38</f>
        <v>997</v>
      </c>
      <c r="K47" t="str">
        <f>'fill me in'!$B$6</f>
        <v xml:space="preserve">Antag screen with e Cells - mini antag screen repeat to see if we can get antags to work with E Cells. </v>
      </c>
      <c r="L47" t="str">
        <f>'fill me in'!$B$4</f>
        <v>Kamarck</v>
      </c>
      <c r="M47" t="str">
        <f>'fill me in'!$B$5</f>
        <v>Antag Screen -E Cells</v>
      </c>
      <c r="N47" t="str">
        <f>'fill me in'!$B$7</f>
        <v>HEK298</v>
      </c>
    </row>
    <row r="48" spans="1:14" x14ac:dyDescent="0.2">
      <c r="A48" s="13">
        <f>'fill me in'!$B$1</f>
        <v>42643</v>
      </c>
      <c r="B48">
        <f>'fill me in'!$B$2</f>
        <v>1</v>
      </c>
      <c r="C48">
        <f>IF('Plate Layout'!C87="screen",'fill me in'!$B$10,IF('Plate Layout'!C87="control3",'fill me in'!$B$10,IF('Plate Layout'!C87="control4",'fill me in'!$B$10, 'fill me in'!$B$10)))</f>
        <v>999</v>
      </c>
      <c r="D48">
        <f>IF('Plate Layout'!C87="screen",'fill me in'!$B$3,IF('Plate Layout'!C87="control3",'fill me in'!$B$3,IF('Plate Layout'!C87="control4",811,IF('Plate Layout'!C87="control5",265,IF('Plate Layout'!C87="DR",'fill me in'!$B$3)))))</f>
        <v>77</v>
      </c>
      <c r="E48">
        <f>'Plate Layout'!AC87</f>
        <v>918</v>
      </c>
      <c r="F48">
        <f>IF('Plate Layout'!C87="DR",0,IF('Plate Layout'!C87="control4",1,'fill me in'!$B$11))</f>
        <v>9.9999999999999995E-7</v>
      </c>
      <c r="G48">
        <f>IF('Plate Layout'!C87="screen",'fill me in'!$B$12,0)</f>
        <v>3.0000000000000001E-5</v>
      </c>
      <c r="H48" s="1" t="s">
        <v>46</v>
      </c>
      <c r="I48" s="4">
        <f>data!D18</f>
        <v>1536</v>
      </c>
      <c r="J48" s="4">
        <f>data!D39</f>
        <v>973</v>
      </c>
      <c r="K48" t="str">
        <f>'fill me in'!$B$6</f>
        <v xml:space="preserve">Antag screen with e Cells - mini antag screen repeat to see if we can get antags to work with E Cells. </v>
      </c>
      <c r="L48" t="str">
        <f>'fill me in'!$B$4</f>
        <v>Kamarck</v>
      </c>
      <c r="M48" t="str">
        <f>'fill me in'!$B$5</f>
        <v>Antag Screen -E Cells</v>
      </c>
      <c r="N48" t="str">
        <f>'fill me in'!$B$7</f>
        <v>HEK298</v>
      </c>
    </row>
    <row r="49" spans="1:14" x14ac:dyDescent="0.2">
      <c r="A49" s="13">
        <f>'fill me in'!$B$1</f>
        <v>42643</v>
      </c>
      <c r="B49">
        <f>'fill me in'!$B$2</f>
        <v>1</v>
      </c>
      <c r="C49">
        <f>IF('Plate Layout'!C88="screen",'fill me in'!$B$10,IF('Plate Layout'!C88="control3",'fill me in'!$B$10,IF('Plate Layout'!C88="control4",'fill me in'!$B$10, 'fill me in'!$B$10)))</f>
        <v>999</v>
      </c>
      <c r="D49">
        <f>IF('Plate Layout'!C88="screen",'fill me in'!$B$3,IF('Plate Layout'!C88="control3",'fill me in'!$B$3,IF('Plate Layout'!C88="control4",811,IF('Plate Layout'!C88="control5",265,IF('Plate Layout'!C88="DR",'fill me in'!$B$3)))))</f>
        <v>77</v>
      </c>
      <c r="E49">
        <f>'Plate Layout'!AC88</f>
        <v>1232</v>
      </c>
      <c r="F49">
        <f>IF('Plate Layout'!C88="DR",0,IF('Plate Layout'!C88="control4",1,'fill me in'!$B$11))</f>
        <v>9.9999999999999995E-7</v>
      </c>
      <c r="G49">
        <f>IF('Plate Layout'!C88="screen",'fill me in'!$B$12,0)</f>
        <v>3.0000000000000001E-5</v>
      </c>
      <c r="H49" s="1" t="s">
        <v>47</v>
      </c>
      <c r="I49" s="4">
        <f>data!D19</f>
        <v>1808</v>
      </c>
      <c r="J49" s="4">
        <f>data!D40</f>
        <v>870</v>
      </c>
      <c r="K49" t="str">
        <f>'fill me in'!$B$6</f>
        <v xml:space="preserve">Antag screen with e Cells - mini antag screen repeat to see if we can get antags to work with E Cells. </v>
      </c>
      <c r="L49" t="str">
        <f>'fill me in'!$B$4</f>
        <v>Kamarck</v>
      </c>
      <c r="M49" t="str">
        <f>'fill me in'!$B$5</f>
        <v>Antag Screen -E Cells</v>
      </c>
      <c r="N49" t="str">
        <f>'fill me in'!$B$7</f>
        <v>HEK298</v>
      </c>
    </row>
    <row r="50" spans="1:14" x14ac:dyDescent="0.2">
      <c r="A50" s="13">
        <f>'fill me in'!$B$1</f>
        <v>42643</v>
      </c>
      <c r="B50">
        <f>'fill me in'!$B$2</f>
        <v>1</v>
      </c>
      <c r="C50">
        <f>IF('Plate Layout'!C89="screen",'fill me in'!$B$10,IF('Plate Layout'!C89="control3",'fill me in'!$B$10,IF('Plate Layout'!C89="control4",'fill me in'!$B$10, 'fill me in'!$B$10)))</f>
        <v>999</v>
      </c>
      <c r="D50">
        <f>IF('Plate Layout'!C89="screen",'fill me in'!$B$3,IF('Plate Layout'!C89="control3",'fill me in'!$B$3,IF('Plate Layout'!C89="control4",811,IF('Plate Layout'!C89="control5",265,IF('Plate Layout'!C89="DR",'fill me in'!$B$3)))))</f>
        <v>77</v>
      </c>
      <c r="E50">
        <f>'Plate Layout'!AC89</f>
        <v>811</v>
      </c>
      <c r="F50">
        <f>IF('Plate Layout'!C89="DR",0,IF('Plate Layout'!C89="control4",1,'fill me in'!$B$11))</f>
        <v>9.9999999999999995E-7</v>
      </c>
      <c r="G50">
        <f>IF('Plate Layout'!C89="screen",'fill me in'!$B$12,0)</f>
        <v>0</v>
      </c>
      <c r="H50" s="1" t="s">
        <v>48</v>
      </c>
      <c r="I50" s="4">
        <f>data!E4</f>
        <v>1540</v>
      </c>
      <c r="J50" s="4">
        <f>data!E25</f>
        <v>786</v>
      </c>
      <c r="K50" t="str">
        <f>'fill me in'!$B$6</f>
        <v xml:space="preserve">Antag screen with e Cells - mini antag screen repeat to see if we can get antags to work with E Cells. </v>
      </c>
      <c r="L50" t="str">
        <f>'fill me in'!$B$4</f>
        <v>Kamarck</v>
      </c>
      <c r="M50" t="str">
        <f>'fill me in'!$B$5</f>
        <v>Antag Screen -E Cells</v>
      </c>
      <c r="N50" t="str">
        <f>'fill me in'!$B$7</f>
        <v>HEK298</v>
      </c>
    </row>
    <row r="51" spans="1:14" x14ac:dyDescent="0.2">
      <c r="A51" s="13">
        <f>'fill me in'!$B$1</f>
        <v>42643</v>
      </c>
      <c r="B51">
        <f>'fill me in'!$B$2</f>
        <v>1</v>
      </c>
      <c r="C51">
        <f>IF('Plate Layout'!C90="screen",'fill me in'!$B$10,IF('Plate Layout'!C90="control3",'fill me in'!$B$10,IF('Plate Layout'!C90="control4",'fill me in'!$B$10, 'fill me in'!$B$10)))</f>
        <v>999</v>
      </c>
      <c r="D51">
        <f>IF('Plate Layout'!C90="screen",'fill me in'!$B$3,IF('Plate Layout'!C90="control3",'fill me in'!$B$3,IF('Plate Layout'!C90="control4",811,IF('Plate Layout'!C90="control5",265,IF('Plate Layout'!C90="DR",'fill me in'!$B$3)))))</f>
        <v>77</v>
      </c>
      <c r="E51">
        <f>'Plate Layout'!AC90</f>
        <v>1133</v>
      </c>
      <c r="F51">
        <f>IF('Plate Layout'!C90="DR",0,IF('Plate Layout'!C90="control4",1,'fill me in'!$B$11))</f>
        <v>9.9999999999999995E-7</v>
      </c>
      <c r="G51">
        <f>IF('Plate Layout'!C90="screen",'fill me in'!$B$12,0)</f>
        <v>3.0000000000000001E-5</v>
      </c>
      <c r="H51" s="1" t="s">
        <v>49</v>
      </c>
      <c r="I51" s="4">
        <f>data!E5</f>
        <v>1303</v>
      </c>
      <c r="J51" s="4">
        <f>data!E26</f>
        <v>1111</v>
      </c>
      <c r="K51" t="str">
        <f>'fill me in'!$B$6</f>
        <v xml:space="preserve">Antag screen with e Cells - mini antag screen repeat to see if we can get antags to work with E Cells. </v>
      </c>
      <c r="L51" t="str">
        <f>'fill me in'!$B$4</f>
        <v>Kamarck</v>
      </c>
      <c r="M51" t="str">
        <f>'fill me in'!$B$5</f>
        <v>Antag Screen -E Cells</v>
      </c>
      <c r="N51" t="str">
        <f>'fill me in'!$B$7</f>
        <v>HEK298</v>
      </c>
    </row>
    <row r="52" spans="1:14" x14ac:dyDescent="0.2">
      <c r="A52" s="13">
        <f>'fill me in'!$B$1</f>
        <v>42643</v>
      </c>
      <c r="B52">
        <f>'fill me in'!$B$2</f>
        <v>1</v>
      </c>
      <c r="C52">
        <f>IF('Plate Layout'!C91="screen",'fill me in'!$B$10,IF('Plate Layout'!C91="control3",'fill me in'!$B$10,IF('Plate Layout'!C91="control4",'fill me in'!$B$10, 'fill me in'!$B$10)))</f>
        <v>999</v>
      </c>
      <c r="D52">
        <f>IF('Plate Layout'!C91="screen",'fill me in'!$B$3,IF('Plate Layout'!C91="control3",'fill me in'!$B$3,IF('Plate Layout'!C91="control4",811,IF('Plate Layout'!C91="control5",265,IF('Plate Layout'!C91="DR",'fill me in'!$B$3)))))</f>
        <v>77</v>
      </c>
      <c r="E52">
        <f>'Plate Layout'!AC91</f>
        <v>818</v>
      </c>
      <c r="F52">
        <f>IF('Plate Layout'!C91="DR",0,IF('Plate Layout'!C91="control4",1,'fill me in'!$B$11))</f>
        <v>9.9999999999999995E-7</v>
      </c>
      <c r="G52">
        <f>IF('Plate Layout'!C91="screen",'fill me in'!$B$12,0)</f>
        <v>3.0000000000000001E-5</v>
      </c>
      <c r="H52" s="1" t="s">
        <v>50</v>
      </c>
      <c r="I52" s="4">
        <f>data!E6</f>
        <v>1674</v>
      </c>
      <c r="J52" s="4">
        <f>data!E27</f>
        <v>1264</v>
      </c>
      <c r="K52" t="str">
        <f>'fill me in'!$B$6</f>
        <v xml:space="preserve">Antag screen with e Cells - mini antag screen repeat to see if we can get antags to work with E Cells. </v>
      </c>
      <c r="L52" t="str">
        <f>'fill me in'!$B$4</f>
        <v>Kamarck</v>
      </c>
      <c r="M52" t="str">
        <f>'fill me in'!$B$5</f>
        <v>Antag Screen -E Cells</v>
      </c>
      <c r="N52" t="str">
        <f>'fill me in'!$B$7</f>
        <v>HEK298</v>
      </c>
    </row>
    <row r="53" spans="1:14" x14ac:dyDescent="0.2">
      <c r="A53" s="13">
        <f>'fill me in'!$B$1</f>
        <v>42643</v>
      </c>
      <c r="B53">
        <f>'fill me in'!$B$2</f>
        <v>1</v>
      </c>
      <c r="C53">
        <f>IF('Plate Layout'!C92="screen",'fill me in'!$B$10,IF('Plate Layout'!C92="control3",'fill me in'!$B$10,IF('Plate Layout'!C92="control4",'fill me in'!$B$10, 'fill me in'!$B$10)))</f>
        <v>999</v>
      </c>
      <c r="D53">
        <f>IF('Plate Layout'!C92="screen",'fill me in'!$B$3,IF('Plate Layout'!C92="control3",'fill me in'!$B$3,IF('Plate Layout'!C92="control4",811,IF('Plate Layout'!C92="control5",265,IF('Plate Layout'!C92="DR",'fill me in'!$B$3)))))</f>
        <v>77</v>
      </c>
      <c r="E53">
        <f>'Plate Layout'!AC92</f>
        <v>1134</v>
      </c>
      <c r="F53">
        <f>IF('Plate Layout'!C92="DR",0,IF('Plate Layout'!C92="control4",1,'fill me in'!$B$11))</f>
        <v>9.9999999999999995E-7</v>
      </c>
      <c r="G53">
        <f>IF('Plate Layout'!C92="screen",'fill me in'!$B$12,0)</f>
        <v>3.0000000000000001E-5</v>
      </c>
      <c r="H53" s="1" t="s">
        <v>51</v>
      </c>
      <c r="I53" s="4">
        <f>data!E7</f>
        <v>1408</v>
      </c>
      <c r="J53" s="4">
        <f>data!E28</f>
        <v>1070</v>
      </c>
      <c r="K53" t="str">
        <f>'fill me in'!$B$6</f>
        <v xml:space="preserve">Antag screen with e Cells - mini antag screen repeat to see if we can get antags to work with E Cells. </v>
      </c>
      <c r="L53" t="str">
        <f>'fill me in'!$B$4</f>
        <v>Kamarck</v>
      </c>
      <c r="M53" t="str">
        <f>'fill me in'!$B$5</f>
        <v>Antag Screen -E Cells</v>
      </c>
      <c r="N53" t="str">
        <f>'fill me in'!$B$7</f>
        <v>HEK298</v>
      </c>
    </row>
    <row r="54" spans="1:14" x14ac:dyDescent="0.2">
      <c r="A54" s="13">
        <f>'fill me in'!$B$1</f>
        <v>42643</v>
      </c>
      <c r="B54">
        <f>'fill me in'!$B$2</f>
        <v>1</v>
      </c>
      <c r="C54">
        <f>IF('Plate Layout'!C93="screen",'fill me in'!$B$10,IF('Plate Layout'!C93="control3",'fill me in'!$B$10,IF('Plate Layout'!C93="control4",'fill me in'!$B$10, 'fill me in'!$B$10)))</f>
        <v>999</v>
      </c>
      <c r="D54">
        <f>IF('Plate Layout'!C93="screen",'fill me in'!$B$3,IF('Plate Layout'!C93="control3",'fill me in'!$B$3,IF('Plate Layout'!C93="control4",811,IF('Plate Layout'!C93="control5",265,IF('Plate Layout'!C93="DR",'fill me in'!$B$3)))))</f>
        <v>77</v>
      </c>
      <c r="E54">
        <f>'Plate Layout'!AC93</f>
        <v>819</v>
      </c>
      <c r="F54">
        <f>IF('Plate Layout'!C93="DR",0,IF('Plate Layout'!C93="control4",1,'fill me in'!$B$11))</f>
        <v>9.9999999999999995E-7</v>
      </c>
      <c r="G54">
        <f>IF('Plate Layout'!C93="screen",'fill me in'!$B$12,0)</f>
        <v>3.0000000000000001E-5</v>
      </c>
      <c r="H54" s="1" t="s">
        <v>52</v>
      </c>
      <c r="I54" s="4">
        <f>data!E8</f>
        <v>1517</v>
      </c>
      <c r="J54" s="4">
        <f>data!E29</f>
        <v>1190</v>
      </c>
      <c r="K54" t="str">
        <f>'fill me in'!$B$6</f>
        <v xml:space="preserve">Antag screen with e Cells - mini antag screen repeat to see if we can get antags to work with E Cells. </v>
      </c>
      <c r="L54" t="str">
        <f>'fill me in'!$B$4</f>
        <v>Kamarck</v>
      </c>
      <c r="M54" t="str">
        <f>'fill me in'!$B$5</f>
        <v>Antag Screen -E Cells</v>
      </c>
      <c r="N54" t="str">
        <f>'fill me in'!$B$7</f>
        <v>HEK298</v>
      </c>
    </row>
    <row r="55" spans="1:14" x14ac:dyDescent="0.2">
      <c r="A55" s="13">
        <f>'fill me in'!$B$1</f>
        <v>42643</v>
      </c>
      <c r="B55">
        <f>'fill me in'!$B$2</f>
        <v>1</v>
      </c>
      <c r="C55">
        <f>IF('Plate Layout'!C94="screen",'fill me in'!$B$10,IF('Plate Layout'!C94="control3",'fill me in'!$B$10,IF('Plate Layout'!C94="control4",'fill me in'!$B$10, 'fill me in'!$B$10)))</f>
        <v>999</v>
      </c>
      <c r="D55">
        <f>IF('Plate Layout'!C94="screen",'fill me in'!$B$3,IF('Plate Layout'!C94="control3",'fill me in'!$B$3,IF('Plate Layout'!C94="control4",811,IF('Plate Layout'!C94="control5",265,IF('Plate Layout'!C94="DR",'fill me in'!$B$3)))))</f>
        <v>77</v>
      </c>
      <c r="E55">
        <f>'Plate Layout'!AC94</f>
        <v>1135</v>
      </c>
      <c r="F55">
        <f>IF('Plate Layout'!C94="DR",0,IF('Plate Layout'!C94="control4",1,'fill me in'!$B$11))</f>
        <v>9.9999999999999995E-7</v>
      </c>
      <c r="G55">
        <f>IF('Plate Layout'!C94="screen",'fill me in'!$B$12,0)</f>
        <v>3.0000000000000001E-5</v>
      </c>
      <c r="H55" s="1" t="s">
        <v>53</v>
      </c>
      <c r="I55" s="4">
        <f>data!E9</f>
        <v>1473</v>
      </c>
      <c r="J55" s="4">
        <f>data!E30</f>
        <v>1148</v>
      </c>
      <c r="K55" t="str">
        <f>'fill me in'!$B$6</f>
        <v xml:space="preserve">Antag screen with e Cells - mini antag screen repeat to see if we can get antags to work with E Cells. </v>
      </c>
      <c r="L55" t="str">
        <f>'fill me in'!$B$4</f>
        <v>Kamarck</v>
      </c>
      <c r="M55" t="str">
        <f>'fill me in'!$B$5</f>
        <v>Antag Screen -E Cells</v>
      </c>
      <c r="N55" t="str">
        <f>'fill me in'!$B$7</f>
        <v>HEK298</v>
      </c>
    </row>
    <row r="56" spans="1:14" x14ac:dyDescent="0.2">
      <c r="A56" s="13">
        <f>'fill me in'!$B$1</f>
        <v>42643</v>
      </c>
      <c r="B56">
        <f>'fill me in'!$B$2</f>
        <v>1</v>
      </c>
      <c r="C56">
        <f>IF('Plate Layout'!C95="screen",'fill me in'!$B$10,IF('Plate Layout'!C95="control3",'fill me in'!$B$10,IF('Plate Layout'!C95="control4",'fill me in'!$B$10, 'fill me in'!$B$10)))</f>
        <v>999</v>
      </c>
      <c r="D56">
        <f>IF('Plate Layout'!C95="screen",'fill me in'!$B$3,IF('Plate Layout'!C95="control3",'fill me in'!$B$3,IF('Plate Layout'!C95="control4",811,IF('Plate Layout'!C95="control5",265,IF('Plate Layout'!C95="DR",'fill me in'!$B$3)))))</f>
        <v>77</v>
      </c>
      <c r="E56">
        <f>'Plate Layout'!AC95</f>
        <v>820</v>
      </c>
      <c r="F56">
        <f>IF('Plate Layout'!C95="DR",0,IF('Plate Layout'!C95="control4",1,'fill me in'!$B$11))</f>
        <v>9.9999999999999995E-7</v>
      </c>
      <c r="G56">
        <f>IF('Plate Layout'!C95="screen",'fill me in'!$B$12,0)</f>
        <v>3.0000000000000001E-5</v>
      </c>
      <c r="H56" s="1" t="s">
        <v>54</v>
      </c>
      <c r="I56" s="4">
        <f>data!E10</f>
        <v>1498</v>
      </c>
      <c r="J56" s="4">
        <f>data!E31</f>
        <v>1123</v>
      </c>
      <c r="K56" t="str">
        <f>'fill me in'!$B$6</f>
        <v xml:space="preserve">Antag screen with e Cells - mini antag screen repeat to see if we can get antags to work with E Cells. </v>
      </c>
      <c r="L56" t="str">
        <f>'fill me in'!$B$4</f>
        <v>Kamarck</v>
      </c>
      <c r="M56" t="str">
        <f>'fill me in'!$B$5</f>
        <v>Antag Screen -E Cells</v>
      </c>
      <c r="N56" t="str">
        <f>'fill me in'!$B$7</f>
        <v>HEK298</v>
      </c>
    </row>
    <row r="57" spans="1:14" x14ac:dyDescent="0.2">
      <c r="A57" s="13">
        <f>'fill me in'!$B$1</f>
        <v>42643</v>
      </c>
      <c r="B57">
        <f>'fill me in'!$B$2</f>
        <v>1</v>
      </c>
      <c r="C57">
        <f>IF('Plate Layout'!C96="screen",'fill me in'!$B$10,IF('Plate Layout'!C96="control3",'fill me in'!$B$10,IF('Plate Layout'!C96="control4",'fill me in'!$B$10, 'fill me in'!$B$10)))</f>
        <v>999</v>
      </c>
      <c r="D57">
        <f>IF('Plate Layout'!C96="screen",'fill me in'!$B$3,IF('Plate Layout'!C96="control3",'fill me in'!$B$3,IF('Plate Layout'!C96="control4",811,IF('Plate Layout'!C96="control5",265,IF('Plate Layout'!C96="DR",'fill me in'!$B$3)))))</f>
        <v>77</v>
      </c>
      <c r="E57">
        <f>'Plate Layout'!AC96</f>
        <v>1136</v>
      </c>
      <c r="F57">
        <f>IF('Plate Layout'!C96="DR",0,IF('Plate Layout'!C96="control4",1,'fill me in'!$B$11))</f>
        <v>9.9999999999999995E-7</v>
      </c>
      <c r="G57">
        <f>IF('Plate Layout'!C96="screen",'fill me in'!$B$12,0)</f>
        <v>3.0000000000000001E-5</v>
      </c>
      <c r="H57" s="1" t="s">
        <v>55</v>
      </c>
      <c r="I57" s="4">
        <f>data!E11</f>
        <v>1314</v>
      </c>
      <c r="J57" s="4">
        <f>data!E32</f>
        <v>1042</v>
      </c>
      <c r="K57" t="str">
        <f>'fill me in'!$B$6</f>
        <v xml:space="preserve">Antag screen with e Cells - mini antag screen repeat to see if we can get antags to work with E Cells. </v>
      </c>
      <c r="L57" t="str">
        <f>'fill me in'!$B$4</f>
        <v>Kamarck</v>
      </c>
      <c r="M57" t="str">
        <f>'fill me in'!$B$5</f>
        <v>Antag Screen -E Cells</v>
      </c>
      <c r="N57" t="str">
        <f>'fill me in'!$B$7</f>
        <v>HEK298</v>
      </c>
    </row>
    <row r="58" spans="1:14" x14ac:dyDescent="0.2">
      <c r="A58" s="13">
        <f>'fill me in'!$B$1</f>
        <v>42643</v>
      </c>
      <c r="B58">
        <f>'fill me in'!$B$2</f>
        <v>1</v>
      </c>
      <c r="C58">
        <f>IF('Plate Layout'!C97="screen",'fill me in'!$B$10,IF('Plate Layout'!C97="control3",'fill me in'!$B$10,IF('Plate Layout'!C97="control4",'fill me in'!$B$10, 'fill me in'!$B$10)))</f>
        <v>999</v>
      </c>
      <c r="D58">
        <f>IF('Plate Layout'!C97="screen",'fill me in'!$B$3,IF('Plate Layout'!C97="control3",'fill me in'!$B$3,IF('Plate Layout'!C97="control4",811,IF('Plate Layout'!C97="control5",265,IF('Plate Layout'!C97="DR",'fill me in'!$B$3)))))</f>
        <v>77</v>
      </c>
      <c r="E58">
        <f>'Plate Layout'!AC97</f>
        <v>821</v>
      </c>
      <c r="F58">
        <f>IF('Plate Layout'!C97="DR",0,IF('Plate Layout'!C97="control4",1,'fill me in'!$B$11))</f>
        <v>9.9999999999999995E-7</v>
      </c>
      <c r="G58">
        <f>IF('Plate Layout'!C97="screen",'fill me in'!$B$12,0)</f>
        <v>3.0000000000000001E-5</v>
      </c>
      <c r="H58" s="1" t="s">
        <v>56</v>
      </c>
      <c r="I58" s="4">
        <f>data!E12</f>
        <v>1472</v>
      </c>
      <c r="J58" s="4">
        <f>data!E33</f>
        <v>1395</v>
      </c>
      <c r="K58" t="str">
        <f>'fill me in'!$B$6</f>
        <v xml:space="preserve">Antag screen with e Cells - mini antag screen repeat to see if we can get antags to work with E Cells. </v>
      </c>
      <c r="L58" t="str">
        <f>'fill me in'!$B$4</f>
        <v>Kamarck</v>
      </c>
      <c r="M58" t="str">
        <f>'fill me in'!$B$5</f>
        <v>Antag Screen -E Cells</v>
      </c>
      <c r="N58" t="str">
        <f>'fill me in'!$B$7</f>
        <v>HEK298</v>
      </c>
    </row>
    <row r="59" spans="1:14" x14ac:dyDescent="0.2">
      <c r="A59" s="13">
        <f>'fill me in'!$B$1</f>
        <v>42643</v>
      </c>
      <c r="B59">
        <f>'fill me in'!$B$2</f>
        <v>1</v>
      </c>
      <c r="C59">
        <f>IF('Plate Layout'!C98="screen",'fill me in'!$B$10,IF('Plate Layout'!C98="control3",'fill me in'!$B$10,IF('Plate Layout'!C98="control4",'fill me in'!$B$10, 'fill me in'!$B$10)))</f>
        <v>999</v>
      </c>
      <c r="D59">
        <f>IF('Plate Layout'!C98="screen",'fill me in'!$B$3,IF('Plate Layout'!C98="control3",'fill me in'!$B$3,IF('Plate Layout'!C98="control4",811,IF('Plate Layout'!C98="control5",265,IF('Plate Layout'!C98="DR",'fill me in'!$B$3)))))</f>
        <v>77</v>
      </c>
      <c r="E59">
        <f>'Plate Layout'!AC98</f>
        <v>1137</v>
      </c>
      <c r="F59">
        <f>IF('Plate Layout'!C98="DR",0,IF('Plate Layout'!C98="control4",1,'fill me in'!$B$11))</f>
        <v>9.9999999999999995E-7</v>
      </c>
      <c r="G59">
        <f>IF('Plate Layout'!C98="screen",'fill me in'!$B$12,0)</f>
        <v>3.0000000000000001E-5</v>
      </c>
      <c r="H59" s="1" t="s">
        <v>57</v>
      </c>
      <c r="I59" s="4">
        <f>data!E13</f>
        <v>1805</v>
      </c>
      <c r="J59" s="4">
        <f>data!E34</f>
        <v>879</v>
      </c>
      <c r="K59" t="str">
        <f>'fill me in'!$B$6</f>
        <v xml:space="preserve">Antag screen with e Cells - mini antag screen repeat to see if we can get antags to work with E Cells. </v>
      </c>
      <c r="L59" t="str">
        <f>'fill me in'!$B$4</f>
        <v>Kamarck</v>
      </c>
      <c r="M59" t="str">
        <f>'fill me in'!$B$5</f>
        <v>Antag Screen -E Cells</v>
      </c>
      <c r="N59" t="str">
        <f>'fill me in'!$B$7</f>
        <v>HEK298</v>
      </c>
    </row>
    <row r="60" spans="1:14" x14ac:dyDescent="0.2">
      <c r="A60" s="13">
        <f>'fill me in'!$B$1</f>
        <v>42643</v>
      </c>
      <c r="B60">
        <f>'fill me in'!$B$2</f>
        <v>1</v>
      </c>
      <c r="C60">
        <f>IF('Plate Layout'!C99="screen",'fill me in'!$B$10,IF('Plate Layout'!C99="control3",'fill me in'!$B$10,IF('Plate Layout'!C99="control4",'fill me in'!$B$10, 'fill me in'!$B$10)))</f>
        <v>999</v>
      </c>
      <c r="D60">
        <f>IF('Plate Layout'!C99="screen",'fill me in'!$B$3,IF('Plate Layout'!C99="control3",'fill me in'!$B$3,IF('Plate Layout'!C99="control4",811,IF('Plate Layout'!C99="control5",265,IF('Plate Layout'!C99="DR",'fill me in'!$B$3)))))</f>
        <v>77</v>
      </c>
      <c r="E60">
        <f>'Plate Layout'!AC99</f>
        <v>822</v>
      </c>
      <c r="F60">
        <f>IF('Plate Layout'!C99="DR",0,IF('Plate Layout'!C99="control4",1,'fill me in'!$B$11))</f>
        <v>9.9999999999999995E-7</v>
      </c>
      <c r="G60">
        <f>IF('Plate Layout'!C99="screen",'fill me in'!$B$12,0)</f>
        <v>3.0000000000000001E-5</v>
      </c>
      <c r="H60" s="1" t="s">
        <v>58</v>
      </c>
      <c r="I60" s="4">
        <f>data!E14</f>
        <v>2046</v>
      </c>
      <c r="J60" s="4">
        <f>data!E35</f>
        <v>883</v>
      </c>
      <c r="K60" t="str">
        <f>'fill me in'!$B$6</f>
        <v xml:space="preserve">Antag screen with e Cells - mini antag screen repeat to see if we can get antags to work with E Cells. </v>
      </c>
      <c r="L60" t="str">
        <f>'fill me in'!$B$4</f>
        <v>Kamarck</v>
      </c>
      <c r="M60" t="str">
        <f>'fill me in'!$B$5</f>
        <v>Antag Screen -E Cells</v>
      </c>
      <c r="N60" t="str">
        <f>'fill me in'!$B$7</f>
        <v>HEK298</v>
      </c>
    </row>
    <row r="61" spans="1:14" x14ac:dyDescent="0.2">
      <c r="A61" s="13">
        <f>'fill me in'!$B$1</f>
        <v>42643</v>
      </c>
      <c r="B61">
        <f>'fill me in'!$B$2</f>
        <v>1</v>
      </c>
      <c r="C61">
        <f>IF('Plate Layout'!C100="screen",'fill me in'!$B$10,IF('Plate Layout'!C100="control3",'fill me in'!$B$10,IF('Plate Layout'!C100="control4",'fill me in'!$B$10, 'fill me in'!$B$10)))</f>
        <v>999</v>
      </c>
      <c r="D61">
        <f>IF('Plate Layout'!C100="screen",'fill me in'!$B$3,IF('Plate Layout'!C100="control3",'fill me in'!$B$3,IF('Plate Layout'!C100="control4",811,IF('Plate Layout'!C100="control5",265,IF('Plate Layout'!C100="DR",'fill me in'!$B$3)))))</f>
        <v>77</v>
      </c>
      <c r="E61">
        <f>'Plate Layout'!AC100</f>
        <v>1138</v>
      </c>
      <c r="F61">
        <f>IF('Plate Layout'!C100="DR",0,IF('Plate Layout'!C100="control4",1,'fill me in'!$B$11))</f>
        <v>9.9999999999999995E-7</v>
      </c>
      <c r="G61">
        <f>IF('Plate Layout'!C100="screen",'fill me in'!$B$12,0)</f>
        <v>3.0000000000000001E-5</v>
      </c>
      <c r="H61" s="1" t="s">
        <v>59</v>
      </c>
      <c r="I61" s="4">
        <f>data!E15</f>
        <v>1993</v>
      </c>
      <c r="J61" s="4">
        <f>data!E36</f>
        <v>998</v>
      </c>
      <c r="K61" t="str">
        <f>'fill me in'!$B$6</f>
        <v xml:space="preserve">Antag screen with e Cells - mini antag screen repeat to see if we can get antags to work with E Cells. </v>
      </c>
      <c r="L61" t="str">
        <f>'fill me in'!$B$4</f>
        <v>Kamarck</v>
      </c>
      <c r="M61" t="str">
        <f>'fill me in'!$B$5</f>
        <v>Antag Screen -E Cells</v>
      </c>
      <c r="N61" t="str">
        <f>'fill me in'!$B$7</f>
        <v>HEK298</v>
      </c>
    </row>
    <row r="62" spans="1:14" x14ac:dyDescent="0.2">
      <c r="A62" s="13">
        <f>'fill me in'!$B$1</f>
        <v>42643</v>
      </c>
      <c r="B62">
        <f>'fill me in'!$B$2</f>
        <v>1</v>
      </c>
      <c r="C62">
        <f>IF('Plate Layout'!C101="screen",'fill me in'!$B$10,IF('Plate Layout'!C101="control3",'fill me in'!$B$10,IF('Plate Layout'!C101="control4",'fill me in'!$B$10, 'fill me in'!$B$10)))</f>
        <v>999</v>
      </c>
      <c r="D62">
        <f>IF('Plate Layout'!C101="screen",'fill me in'!$B$3,IF('Plate Layout'!C101="control3",'fill me in'!$B$3,IF('Plate Layout'!C101="control4",811,IF('Plate Layout'!C101="control5",265,IF('Plate Layout'!C101="DR",'fill me in'!$B$3)))))</f>
        <v>77</v>
      </c>
      <c r="E62">
        <f>'Plate Layout'!AC101</f>
        <v>823</v>
      </c>
      <c r="F62">
        <f>IF('Plate Layout'!C101="DR",0,IF('Plate Layout'!C101="control4",1,'fill me in'!$B$11))</f>
        <v>9.9999999999999995E-7</v>
      </c>
      <c r="G62">
        <f>IF('Plate Layout'!C101="screen",'fill me in'!$B$12,0)</f>
        <v>3.0000000000000001E-5</v>
      </c>
      <c r="H62" s="1" t="s">
        <v>60</v>
      </c>
      <c r="I62" s="4">
        <f>data!E16</f>
        <v>2254</v>
      </c>
      <c r="J62" s="4">
        <f>data!E37</f>
        <v>1017</v>
      </c>
      <c r="K62" t="str">
        <f>'fill me in'!$B$6</f>
        <v xml:space="preserve">Antag screen with e Cells - mini antag screen repeat to see if we can get antags to work with E Cells. </v>
      </c>
      <c r="L62" t="str">
        <f>'fill me in'!$B$4</f>
        <v>Kamarck</v>
      </c>
      <c r="M62" t="str">
        <f>'fill me in'!$B$5</f>
        <v>Antag Screen -E Cells</v>
      </c>
      <c r="N62" t="str">
        <f>'fill me in'!$B$7</f>
        <v>HEK298</v>
      </c>
    </row>
    <row r="63" spans="1:14" x14ac:dyDescent="0.2">
      <c r="A63" s="13">
        <f>'fill me in'!$B$1</f>
        <v>42643</v>
      </c>
      <c r="B63">
        <f>'fill me in'!$B$2</f>
        <v>1</v>
      </c>
      <c r="C63">
        <f>IF('Plate Layout'!C102="screen",'fill me in'!$B$10,IF('Plate Layout'!C102="control3",'fill me in'!$B$10,IF('Plate Layout'!C102="control4",'fill me in'!$B$10, 'fill me in'!$B$10)))</f>
        <v>999</v>
      </c>
      <c r="D63">
        <f>IF('Plate Layout'!C102="screen",'fill me in'!$B$3,IF('Plate Layout'!C102="control3",'fill me in'!$B$3,IF('Plate Layout'!C102="control4",811,IF('Plate Layout'!C102="control5",265,IF('Plate Layout'!C102="DR",'fill me in'!$B$3)))))</f>
        <v>77</v>
      </c>
      <c r="E63">
        <f>'Plate Layout'!AC102</f>
        <v>1139</v>
      </c>
      <c r="F63">
        <f>IF('Plate Layout'!C102="DR",0,IF('Plate Layout'!C102="control4",1,'fill me in'!$B$11))</f>
        <v>9.9999999999999995E-7</v>
      </c>
      <c r="G63">
        <f>IF('Plate Layout'!C102="screen",'fill me in'!$B$12,0)</f>
        <v>3.0000000000000001E-5</v>
      </c>
      <c r="H63" s="1" t="s">
        <v>61</v>
      </c>
      <c r="I63" s="4">
        <f>data!E17</f>
        <v>2033</v>
      </c>
      <c r="J63" s="4">
        <f>data!E38</f>
        <v>849</v>
      </c>
      <c r="K63" t="str">
        <f>'fill me in'!$B$6</f>
        <v xml:space="preserve">Antag screen with e Cells - mini antag screen repeat to see if we can get antags to work with E Cells. </v>
      </c>
      <c r="L63" t="str">
        <f>'fill me in'!$B$4</f>
        <v>Kamarck</v>
      </c>
      <c r="M63" t="str">
        <f>'fill me in'!$B$5</f>
        <v>Antag Screen -E Cells</v>
      </c>
      <c r="N63" t="str">
        <f>'fill me in'!$B$7</f>
        <v>HEK298</v>
      </c>
    </row>
    <row r="64" spans="1:14" x14ac:dyDescent="0.2">
      <c r="A64" s="13">
        <f>'fill me in'!$B$1</f>
        <v>42643</v>
      </c>
      <c r="B64">
        <f>'fill me in'!$B$2</f>
        <v>1</v>
      </c>
      <c r="C64">
        <f>IF('Plate Layout'!C103="screen",'fill me in'!$B$10,IF('Plate Layout'!C103="control3",'fill me in'!$B$10,IF('Plate Layout'!C103="control4",'fill me in'!$B$10, 'fill me in'!$B$10)))</f>
        <v>999</v>
      </c>
      <c r="D64">
        <f>IF('Plate Layout'!C103="screen",'fill me in'!$B$3,IF('Plate Layout'!C103="control3",'fill me in'!$B$3,IF('Plate Layout'!C103="control4",811,IF('Plate Layout'!C103="control5",265,IF('Plate Layout'!C103="DR",'fill me in'!$B$3)))))</f>
        <v>77</v>
      </c>
      <c r="E64">
        <f>'Plate Layout'!AC103</f>
        <v>824</v>
      </c>
      <c r="F64">
        <f>IF('Plate Layout'!C103="DR",0,IF('Plate Layout'!C103="control4",1,'fill me in'!$B$11))</f>
        <v>9.9999999999999995E-7</v>
      </c>
      <c r="G64">
        <f>IF('Plate Layout'!C103="screen",'fill me in'!$B$12,0)</f>
        <v>3.0000000000000001E-5</v>
      </c>
      <c r="H64" s="1" t="s">
        <v>62</v>
      </c>
      <c r="I64" s="4">
        <f>data!E18</f>
        <v>2232</v>
      </c>
      <c r="J64" s="4">
        <f>data!E39</f>
        <v>1004</v>
      </c>
      <c r="K64" t="str">
        <f>'fill me in'!$B$6</f>
        <v xml:space="preserve">Antag screen with e Cells - mini antag screen repeat to see if we can get antags to work with E Cells. </v>
      </c>
      <c r="L64" t="str">
        <f>'fill me in'!$B$4</f>
        <v>Kamarck</v>
      </c>
      <c r="M64" t="str">
        <f>'fill me in'!$B$5</f>
        <v>Antag Screen -E Cells</v>
      </c>
      <c r="N64" t="str">
        <f>'fill me in'!$B$7</f>
        <v>HEK298</v>
      </c>
    </row>
    <row r="65" spans="1:14" x14ac:dyDescent="0.2">
      <c r="A65" s="13">
        <f>'fill me in'!$B$1</f>
        <v>42643</v>
      </c>
      <c r="B65">
        <f>'fill me in'!$B$2</f>
        <v>1</v>
      </c>
      <c r="C65">
        <f>IF('Plate Layout'!C104="screen",'fill me in'!$B$10,IF('Plate Layout'!C104="control3",'fill me in'!$B$10,IF('Plate Layout'!C104="control4",'fill me in'!$B$10, 'fill me in'!$B$10)))</f>
        <v>999</v>
      </c>
      <c r="D65">
        <f>IF('Plate Layout'!C104="screen",'fill me in'!$B$3,IF('Plate Layout'!C104="control3",'fill me in'!$B$3,IF('Plate Layout'!C104="control4",811,IF('Plate Layout'!C104="control5",265,IF('Plate Layout'!C104="DR",'fill me in'!$B$3)))))</f>
        <v>77</v>
      </c>
      <c r="E65">
        <f>'Plate Layout'!AC104</f>
        <v>1140</v>
      </c>
      <c r="F65">
        <f>IF('Plate Layout'!C104="DR",0,IF('Plate Layout'!C104="control4",1,'fill me in'!$B$11))</f>
        <v>9.9999999999999995E-7</v>
      </c>
      <c r="G65">
        <f>IF('Plate Layout'!C104="screen",'fill me in'!$B$12,0)</f>
        <v>3.0000000000000001E-5</v>
      </c>
      <c r="H65" s="1" t="s">
        <v>63</v>
      </c>
      <c r="I65" s="4">
        <f>data!E19</f>
        <v>1669</v>
      </c>
      <c r="J65" s="4">
        <f>data!E40</f>
        <v>546</v>
      </c>
      <c r="K65" t="str">
        <f>'fill me in'!$B$6</f>
        <v xml:space="preserve">Antag screen with e Cells - mini antag screen repeat to see if we can get antags to work with E Cells. </v>
      </c>
      <c r="L65" t="str">
        <f>'fill me in'!$B$4</f>
        <v>Kamarck</v>
      </c>
      <c r="M65" t="str">
        <f>'fill me in'!$B$5</f>
        <v>Antag Screen -E Cells</v>
      </c>
      <c r="N65" t="str">
        <f>'fill me in'!$B$7</f>
        <v>HEK298</v>
      </c>
    </row>
    <row r="66" spans="1:14" x14ac:dyDescent="0.2">
      <c r="A66" s="13">
        <f>'fill me in'!$B$1</f>
        <v>42643</v>
      </c>
      <c r="B66">
        <f>'fill me in'!$B$2</f>
        <v>1</v>
      </c>
      <c r="C66">
        <f>IF('Plate Layout'!C105="screen",'fill me in'!$B$10,IF('Plate Layout'!C105="control3",'fill me in'!$B$10,IF('Plate Layout'!C105="control4",'fill me in'!$B$10, 'fill me in'!$B$10)))</f>
        <v>999</v>
      </c>
      <c r="D66">
        <f>IF('Plate Layout'!C105="screen",'fill me in'!$B$3,IF('Plate Layout'!C105="control3",'fill me in'!$B$3,IF('Plate Layout'!C105="control4",811,IF('Plate Layout'!C105="control5",265,IF('Plate Layout'!C105="DR",'fill me in'!$B$3)))))</f>
        <v>77</v>
      </c>
      <c r="E66">
        <f>'Plate Layout'!AC105</f>
        <v>811</v>
      </c>
      <c r="F66">
        <f>IF('Plate Layout'!C105="DR",0,IF('Plate Layout'!C105="control4",1,'fill me in'!$B$11))</f>
        <v>9.9999999999999995E-7</v>
      </c>
      <c r="G66">
        <f>IF('Plate Layout'!C105="screen",'fill me in'!$B$12,0)</f>
        <v>0</v>
      </c>
      <c r="H66" s="1" t="s">
        <v>64</v>
      </c>
      <c r="I66" s="4">
        <f>data!F4</f>
        <v>1540</v>
      </c>
      <c r="J66" s="4">
        <f>data!F25</f>
        <v>780</v>
      </c>
      <c r="K66" t="str">
        <f>'fill me in'!$B$6</f>
        <v xml:space="preserve">Antag screen with e Cells - mini antag screen repeat to see if we can get antags to work with E Cells. </v>
      </c>
      <c r="L66" t="str">
        <f>'fill me in'!$B$4</f>
        <v>Kamarck</v>
      </c>
      <c r="M66" t="str">
        <f>'fill me in'!$B$5</f>
        <v>Antag Screen -E Cells</v>
      </c>
      <c r="N66" t="str">
        <f>'fill me in'!$B$7</f>
        <v>HEK298</v>
      </c>
    </row>
    <row r="67" spans="1:14" x14ac:dyDescent="0.2">
      <c r="A67" s="13">
        <f>'fill me in'!$B$1</f>
        <v>42643</v>
      </c>
      <c r="B67">
        <f>'fill me in'!$B$2</f>
        <v>1</v>
      </c>
      <c r="C67">
        <f>IF('Plate Layout'!C106="screen",'fill me in'!$B$10,IF('Plate Layout'!C106="control3",'fill me in'!$B$10,IF('Plate Layout'!C106="control4",'fill me in'!$B$10, 'fill me in'!$B$10)))</f>
        <v>999</v>
      </c>
      <c r="D67">
        <f>IF('Plate Layout'!C106="screen",'fill me in'!$B$3,IF('Plate Layout'!C106="control3",'fill me in'!$B$3,IF('Plate Layout'!C106="control4",811,IF('Plate Layout'!C106="control5",265,IF('Plate Layout'!C106="DR",'fill me in'!$B$3)))))</f>
        <v>77</v>
      </c>
      <c r="E67">
        <f>'Plate Layout'!AC106</f>
        <v>1233</v>
      </c>
      <c r="F67">
        <f>IF('Plate Layout'!C106="DR",0,IF('Plate Layout'!C106="control4",1,'fill me in'!$B$11))</f>
        <v>9.9999999999999995E-7</v>
      </c>
      <c r="G67">
        <f>IF('Plate Layout'!C106="screen",'fill me in'!$B$12,0)</f>
        <v>3.0000000000000001E-5</v>
      </c>
      <c r="H67" s="1" t="s">
        <v>65</v>
      </c>
      <c r="I67" s="4">
        <f>data!F5</f>
        <v>1229</v>
      </c>
      <c r="J67" s="4">
        <f>data!F26</f>
        <v>1112</v>
      </c>
      <c r="K67" t="str">
        <f>'fill me in'!$B$6</f>
        <v xml:space="preserve">Antag screen with e Cells - mini antag screen repeat to see if we can get antags to work with E Cells. </v>
      </c>
      <c r="L67" t="str">
        <f>'fill me in'!$B$4</f>
        <v>Kamarck</v>
      </c>
      <c r="M67" t="str">
        <f>'fill me in'!$B$5</f>
        <v>Antag Screen -E Cells</v>
      </c>
      <c r="N67" t="str">
        <f>'fill me in'!$B$7</f>
        <v>HEK298</v>
      </c>
    </row>
    <row r="68" spans="1:14" x14ac:dyDescent="0.2">
      <c r="A68" s="13">
        <f>'fill me in'!$B$1</f>
        <v>42643</v>
      </c>
      <c r="B68">
        <f>'fill me in'!$B$2</f>
        <v>1</v>
      </c>
      <c r="C68">
        <f>IF('Plate Layout'!C107="screen",'fill me in'!$B$10,IF('Plate Layout'!C107="control3",'fill me in'!$B$10,IF('Plate Layout'!C107="control4",'fill me in'!$B$10, 'fill me in'!$B$10)))</f>
        <v>999</v>
      </c>
      <c r="D68">
        <f>IF('Plate Layout'!C107="screen",'fill me in'!$B$3,IF('Plate Layout'!C107="control3",'fill me in'!$B$3,IF('Plate Layout'!C107="control4",811,IF('Plate Layout'!C107="control5",265,IF('Plate Layout'!C107="DR",'fill me in'!$B$3)))))</f>
        <v>77</v>
      </c>
      <c r="E68">
        <f>'Plate Layout'!AC107</f>
        <v>920</v>
      </c>
      <c r="F68">
        <f>IF('Plate Layout'!C107="DR",0,IF('Plate Layout'!C107="control4",1,'fill me in'!$B$11))</f>
        <v>9.9999999999999995E-7</v>
      </c>
      <c r="G68">
        <f>IF('Plate Layout'!C107="screen",'fill me in'!$B$12,0)</f>
        <v>3.0000000000000001E-5</v>
      </c>
      <c r="H68" s="1" t="s">
        <v>66</v>
      </c>
      <c r="I68" s="4">
        <f>data!F6</f>
        <v>1507</v>
      </c>
      <c r="J68" s="4">
        <f>data!F27</f>
        <v>1235</v>
      </c>
      <c r="K68" t="str">
        <f>'fill me in'!$B$6</f>
        <v xml:space="preserve">Antag screen with e Cells - mini antag screen repeat to see if we can get antags to work with E Cells. </v>
      </c>
      <c r="L68" t="str">
        <f>'fill me in'!$B$4</f>
        <v>Kamarck</v>
      </c>
      <c r="M68" t="str">
        <f>'fill me in'!$B$5</f>
        <v>Antag Screen -E Cells</v>
      </c>
      <c r="N68" t="str">
        <f>'fill me in'!$B$7</f>
        <v>HEK298</v>
      </c>
    </row>
    <row r="69" spans="1:14" x14ac:dyDescent="0.2">
      <c r="A69" s="13">
        <f>'fill me in'!$B$1</f>
        <v>42643</v>
      </c>
      <c r="B69">
        <f>'fill me in'!$B$2</f>
        <v>1</v>
      </c>
      <c r="C69">
        <f>IF('Plate Layout'!C108="screen",'fill me in'!$B$10,IF('Plate Layout'!C108="control3",'fill me in'!$B$10,IF('Plate Layout'!C108="control4",'fill me in'!$B$10, 'fill me in'!$B$10)))</f>
        <v>999</v>
      </c>
      <c r="D69">
        <f>IF('Plate Layout'!C108="screen",'fill me in'!$B$3,IF('Plate Layout'!C108="control3",'fill me in'!$B$3,IF('Plate Layout'!C108="control4",811,IF('Plate Layout'!C108="control5",265,IF('Plate Layout'!C108="DR",'fill me in'!$B$3)))))</f>
        <v>77</v>
      </c>
      <c r="E69">
        <f>'Plate Layout'!AC108</f>
        <v>1234</v>
      </c>
      <c r="F69">
        <f>IF('Plate Layout'!C108="DR",0,IF('Plate Layout'!C108="control4",1,'fill me in'!$B$11))</f>
        <v>9.9999999999999995E-7</v>
      </c>
      <c r="G69">
        <f>IF('Plate Layout'!C108="screen",'fill me in'!$B$12,0)</f>
        <v>3.0000000000000001E-5</v>
      </c>
      <c r="H69" s="1" t="s">
        <v>67</v>
      </c>
      <c r="I69" s="4">
        <f>data!F7</f>
        <v>1268</v>
      </c>
      <c r="J69" s="4">
        <f>data!F28</f>
        <v>1125</v>
      </c>
      <c r="K69" t="str">
        <f>'fill me in'!$B$6</f>
        <v xml:space="preserve">Antag screen with e Cells - mini antag screen repeat to see if we can get antags to work with E Cells. </v>
      </c>
      <c r="L69" t="str">
        <f>'fill me in'!$B$4</f>
        <v>Kamarck</v>
      </c>
      <c r="M69" t="str">
        <f>'fill me in'!$B$5</f>
        <v>Antag Screen -E Cells</v>
      </c>
      <c r="N69" t="str">
        <f>'fill me in'!$B$7</f>
        <v>HEK298</v>
      </c>
    </row>
    <row r="70" spans="1:14" x14ac:dyDescent="0.2">
      <c r="A70" s="13">
        <f>'fill me in'!$B$1</f>
        <v>42643</v>
      </c>
      <c r="B70">
        <f>'fill me in'!$B$2</f>
        <v>1</v>
      </c>
      <c r="C70">
        <f>IF('Plate Layout'!C109="screen",'fill me in'!$B$10,IF('Plate Layout'!C109="control3",'fill me in'!$B$10,IF('Plate Layout'!C109="control4",'fill me in'!$B$10, 'fill me in'!$B$10)))</f>
        <v>999</v>
      </c>
      <c r="D70">
        <f>IF('Plate Layout'!C109="screen",'fill me in'!$B$3,IF('Plate Layout'!C109="control3",'fill me in'!$B$3,IF('Plate Layout'!C109="control4",811,IF('Plate Layout'!C109="control5",265,IF('Plate Layout'!C109="DR",'fill me in'!$B$3)))))</f>
        <v>77</v>
      </c>
      <c r="E70">
        <f>'Plate Layout'!AC109</f>
        <v>921</v>
      </c>
      <c r="F70">
        <f>IF('Plate Layout'!C109="DR",0,IF('Plate Layout'!C109="control4",1,'fill me in'!$B$11))</f>
        <v>9.9999999999999995E-7</v>
      </c>
      <c r="G70">
        <f>IF('Plate Layout'!C109="screen",'fill me in'!$B$12,0)</f>
        <v>3.0000000000000001E-5</v>
      </c>
      <c r="H70" s="1" t="s">
        <v>68</v>
      </c>
      <c r="I70" s="4">
        <f>data!F8</f>
        <v>1494</v>
      </c>
      <c r="J70" s="4">
        <f>data!F29</f>
        <v>1227</v>
      </c>
      <c r="K70" t="str">
        <f>'fill me in'!$B$6</f>
        <v xml:space="preserve">Antag screen with e Cells - mini antag screen repeat to see if we can get antags to work with E Cells. </v>
      </c>
      <c r="L70" t="str">
        <f>'fill me in'!$B$4</f>
        <v>Kamarck</v>
      </c>
      <c r="M70" t="str">
        <f>'fill me in'!$B$5</f>
        <v>Antag Screen -E Cells</v>
      </c>
      <c r="N70" t="str">
        <f>'fill me in'!$B$7</f>
        <v>HEK298</v>
      </c>
    </row>
    <row r="71" spans="1:14" x14ac:dyDescent="0.2">
      <c r="A71" s="13">
        <f>'fill me in'!$B$1</f>
        <v>42643</v>
      </c>
      <c r="B71">
        <f>'fill me in'!$B$2</f>
        <v>1</v>
      </c>
      <c r="C71">
        <f>IF('Plate Layout'!C110="screen",'fill me in'!$B$10,IF('Plate Layout'!C110="control3",'fill me in'!$B$10,IF('Plate Layout'!C110="control4",'fill me in'!$B$10, 'fill me in'!$B$10)))</f>
        <v>999</v>
      </c>
      <c r="D71">
        <f>IF('Plate Layout'!C110="screen",'fill me in'!$B$3,IF('Plate Layout'!C110="control3",'fill me in'!$B$3,IF('Plate Layout'!C110="control4",811,IF('Plate Layout'!C110="control5",265,IF('Plate Layout'!C110="DR",'fill me in'!$B$3)))))</f>
        <v>77</v>
      </c>
      <c r="E71">
        <f>'Plate Layout'!AC110</f>
        <v>1235</v>
      </c>
      <c r="F71">
        <f>IF('Plate Layout'!C110="DR",0,IF('Plate Layout'!C110="control4",1,'fill me in'!$B$11))</f>
        <v>9.9999999999999995E-7</v>
      </c>
      <c r="G71">
        <f>IF('Plate Layout'!C110="screen",'fill me in'!$B$12,0)</f>
        <v>3.0000000000000001E-5</v>
      </c>
      <c r="H71" s="1" t="s">
        <v>69</v>
      </c>
      <c r="I71" s="4">
        <f>data!F9</f>
        <v>1506</v>
      </c>
      <c r="J71" s="4">
        <f>data!F30</f>
        <v>1178</v>
      </c>
      <c r="K71" t="str">
        <f>'fill me in'!$B$6</f>
        <v xml:space="preserve">Antag screen with e Cells - mini antag screen repeat to see if we can get antags to work with E Cells. </v>
      </c>
      <c r="L71" t="str">
        <f>'fill me in'!$B$4</f>
        <v>Kamarck</v>
      </c>
      <c r="M71" t="str">
        <f>'fill me in'!$B$5</f>
        <v>Antag Screen -E Cells</v>
      </c>
      <c r="N71" t="str">
        <f>'fill me in'!$B$7</f>
        <v>HEK298</v>
      </c>
    </row>
    <row r="72" spans="1:14" x14ac:dyDescent="0.2">
      <c r="A72" s="13">
        <f>'fill me in'!$B$1</f>
        <v>42643</v>
      </c>
      <c r="B72">
        <f>'fill me in'!$B$2</f>
        <v>1</v>
      </c>
      <c r="C72">
        <f>IF('Plate Layout'!C111="screen",'fill me in'!$B$10,IF('Plate Layout'!C111="control3",'fill me in'!$B$10,IF('Plate Layout'!C111="control4",'fill me in'!$B$10, 'fill me in'!$B$10)))</f>
        <v>999</v>
      </c>
      <c r="D72">
        <f>IF('Plate Layout'!C111="screen",'fill me in'!$B$3,IF('Plate Layout'!C111="control3",'fill me in'!$B$3,IF('Plate Layout'!C111="control4",811,IF('Plate Layout'!C111="control5",265,IF('Plate Layout'!C111="DR",'fill me in'!$B$3)))))</f>
        <v>77</v>
      </c>
      <c r="E72">
        <f>'Plate Layout'!AC111</f>
        <v>922</v>
      </c>
      <c r="F72">
        <f>IF('Plate Layout'!C111="DR",0,IF('Plate Layout'!C111="control4",1,'fill me in'!$B$11))</f>
        <v>9.9999999999999995E-7</v>
      </c>
      <c r="G72">
        <f>IF('Plate Layout'!C111="screen",'fill me in'!$B$12,0)</f>
        <v>3.0000000000000001E-5</v>
      </c>
      <c r="H72" s="1" t="s">
        <v>70</v>
      </c>
      <c r="I72" s="4">
        <f>data!F10</f>
        <v>1433</v>
      </c>
      <c r="J72" s="4">
        <f>data!F31</f>
        <v>1057</v>
      </c>
      <c r="K72" t="str">
        <f>'fill me in'!$B$6</f>
        <v xml:space="preserve">Antag screen with e Cells - mini antag screen repeat to see if we can get antags to work with E Cells. </v>
      </c>
      <c r="L72" t="str">
        <f>'fill me in'!$B$4</f>
        <v>Kamarck</v>
      </c>
      <c r="M72" t="str">
        <f>'fill me in'!$B$5</f>
        <v>Antag Screen -E Cells</v>
      </c>
      <c r="N72" t="str">
        <f>'fill me in'!$B$7</f>
        <v>HEK298</v>
      </c>
    </row>
    <row r="73" spans="1:14" x14ac:dyDescent="0.2">
      <c r="A73" s="13">
        <f>'fill me in'!$B$1</f>
        <v>42643</v>
      </c>
      <c r="B73">
        <f>'fill me in'!$B$2</f>
        <v>1</v>
      </c>
      <c r="C73">
        <f>IF('Plate Layout'!C112="screen",'fill me in'!$B$10,IF('Plate Layout'!C112="control3",'fill me in'!$B$10,IF('Plate Layout'!C112="control4",'fill me in'!$B$10, 'fill me in'!$B$10)))</f>
        <v>999</v>
      </c>
      <c r="D73">
        <f>IF('Plate Layout'!C112="screen",'fill me in'!$B$3,IF('Plate Layout'!C112="control3",'fill me in'!$B$3,IF('Plate Layout'!C112="control4",811,IF('Plate Layout'!C112="control5",265,IF('Plate Layout'!C112="DR",'fill me in'!$B$3)))))</f>
        <v>77</v>
      </c>
      <c r="E73">
        <f>'Plate Layout'!AC112</f>
        <v>1236</v>
      </c>
      <c r="F73">
        <f>IF('Plate Layout'!C112="DR",0,IF('Plate Layout'!C112="control4",1,'fill me in'!$B$11))</f>
        <v>9.9999999999999995E-7</v>
      </c>
      <c r="G73">
        <f>IF('Plate Layout'!C112="screen",'fill me in'!$B$12,0)</f>
        <v>3.0000000000000001E-5</v>
      </c>
      <c r="H73" s="1" t="s">
        <v>71</v>
      </c>
      <c r="I73" s="4">
        <f>data!F11</f>
        <v>1434</v>
      </c>
      <c r="J73" s="4">
        <f>data!F32</f>
        <v>1203</v>
      </c>
      <c r="K73" t="str">
        <f>'fill me in'!$B$6</f>
        <v xml:space="preserve">Antag screen with e Cells - mini antag screen repeat to see if we can get antags to work with E Cells. </v>
      </c>
      <c r="L73" t="str">
        <f>'fill me in'!$B$4</f>
        <v>Kamarck</v>
      </c>
      <c r="M73" t="str">
        <f>'fill me in'!$B$5</f>
        <v>Antag Screen -E Cells</v>
      </c>
      <c r="N73" t="str">
        <f>'fill me in'!$B$7</f>
        <v>HEK298</v>
      </c>
    </row>
    <row r="74" spans="1:14" x14ac:dyDescent="0.2">
      <c r="A74" s="13">
        <f>'fill me in'!$B$1</f>
        <v>42643</v>
      </c>
      <c r="B74">
        <f>'fill me in'!$B$2</f>
        <v>1</v>
      </c>
      <c r="C74">
        <f>IF('Plate Layout'!C113="screen",'fill me in'!$B$10,IF('Plate Layout'!C113="control3",'fill me in'!$B$10,IF('Plate Layout'!C113="control4",'fill me in'!$B$10, 'fill me in'!$B$10)))</f>
        <v>999</v>
      </c>
      <c r="D74">
        <f>IF('Plate Layout'!C113="screen",'fill me in'!$B$3,IF('Plate Layout'!C113="control3",'fill me in'!$B$3,IF('Plate Layout'!C113="control4",811,IF('Plate Layout'!C113="control5",265,IF('Plate Layout'!C113="DR",'fill me in'!$B$3)))))</f>
        <v>77</v>
      </c>
      <c r="E74">
        <f>'Plate Layout'!AC113</f>
        <v>923</v>
      </c>
      <c r="F74">
        <f>IF('Plate Layout'!C113="DR",0,IF('Plate Layout'!C113="control4",1,'fill me in'!$B$11))</f>
        <v>9.9999999999999995E-7</v>
      </c>
      <c r="G74">
        <f>IF('Plate Layout'!C113="screen",'fill me in'!$B$12,0)</f>
        <v>3.0000000000000001E-5</v>
      </c>
      <c r="H74" s="1" t="s">
        <v>72</v>
      </c>
      <c r="I74" s="4">
        <f>data!F12</f>
        <v>77</v>
      </c>
      <c r="J74" s="4">
        <f>data!F33</f>
        <v>47</v>
      </c>
      <c r="K74" t="str">
        <f>'fill me in'!$B$6</f>
        <v xml:space="preserve">Antag screen with e Cells - mini antag screen repeat to see if we can get antags to work with E Cells. </v>
      </c>
      <c r="L74" t="str">
        <f>'fill me in'!$B$4</f>
        <v>Kamarck</v>
      </c>
      <c r="M74" t="str">
        <f>'fill me in'!$B$5</f>
        <v>Antag Screen -E Cells</v>
      </c>
      <c r="N74" t="str">
        <f>'fill me in'!$B$7</f>
        <v>HEK298</v>
      </c>
    </row>
    <row r="75" spans="1:14" x14ac:dyDescent="0.2">
      <c r="A75" s="13">
        <f>'fill me in'!$B$1</f>
        <v>42643</v>
      </c>
      <c r="B75">
        <f>'fill me in'!$B$2</f>
        <v>1</v>
      </c>
      <c r="C75">
        <f>IF('Plate Layout'!C114="screen",'fill me in'!$B$10,IF('Plate Layout'!C114="control3",'fill me in'!$B$10,IF('Plate Layout'!C114="control4",'fill me in'!$B$10, 'fill me in'!$B$10)))</f>
        <v>999</v>
      </c>
      <c r="D75">
        <f>IF('Plate Layout'!C114="screen",'fill me in'!$B$3,IF('Plate Layout'!C114="control3",'fill me in'!$B$3,IF('Plate Layout'!C114="control4",811,IF('Plate Layout'!C114="control5",265,IF('Plate Layout'!C114="DR",'fill me in'!$B$3)))))</f>
        <v>77</v>
      </c>
      <c r="E75">
        <f>'Plate Layout'!AC114</f>
        <v>1237</v>
      </c>
      <c r="F75">
        <f>IF('Plate Layout'!C114="DR",0,IF('Plate Layout'!C114="control4",1,'fill me in'!$B$11))</f>
        <v>9.9999999999999995E-7</v>
      </c>
      <c r="G75">
        <f>IF('Plate Layout'!C114="screen",'fill me in'!$B$12,0)</f>
        <v>3.0000000000000001E-5</v>
      </c>
      <c r="H75" s="1" t="s">
        <v>73</v>
      </c>
      <c r="I75" s="4">
        <f>data!F13</f>
        <v>2140</v>
      </c>
      <c r="J75" s="4">
        <f>data!F34</f>
        <v>937</v>
      </c>
      <c r="K75" t="str">
        <f>'fill me in'!$B$6</f>
        <v xml:space="preserve">Antag screen with e Cells - mini antag screen repeat to see if we can get antags to work with E Cells. </v>
      </c>
      <c r="L75" t="str">
        <f>'fill me in'!$B$4</f>
        <v>Kamarck</v>
      </c>
      <c r="M75" t="str">
        <f>'fill me in'!$B$5</f>
        <v>Antag Screen -E Cells</v>
      </c>
      <c r="N75" t="str">
        <f>'fill me in'!$B$7</f>
        <v>HEK298</v>
      </c>
    </row>
    <row r="76" spans="1:14" x14ac:dyDescent="0.2">
      <c r="A76" s="13">
        <f>'fill me in'!$B$1</f>
        <v>42643</v>
      </c>
      <c r="B76">
        <f>'fill me in'!$B$2</f>
        <v>1</v>
      </c>
      <c r="C76">
        <f>IF('Plate Layout'!C115="screen",'fill me in'!$B$10,IF('Plate Layout'!C115="control3",'fill me in'!$B$10,IF('Plate Layout'!C115="control4",'fill me in'!$B$10, 'fill me in'!$B$10)))</f>
        <v>999</v>
      </c>
      <c r="D76">
        <f>IF('Plate Layout'!C115="screen",'fill me in'!$B$3,IF('Plate Layout'!C115="control3",'fill me in'!$B$3,IF('Plate Layout'!C115="control4",811,IF('Plate Layout'!C115="control5",265,IF('Plate Layout'!C115="DR",'fill me in'!$B$3)))))</f>
        <v>77</v>
      </c>
      <c r="E76">
        <f>'Plate Layout'!AC115</f>
        <v>924</v>
      </c>
      <c r="F76">
        <f>IF('Plate Layout'!C115="DR",0,IF('Plate Layout'!C115="control4",1,'fill me in'!$B$11))</f>
        <v>9.9999999999999995E-7</v>
      </c>
      <c r="G76">
        <f>IF('Plate Layout'!C115="screen",'fill me in'!$B$12,0)</f>
        <v>3.0000000000000001E-5</v>
      </c>
      <c r="H76" s="1" t="s">
        <v>74</v>
      </c>
      <c r="I76" s="4">
        <f>data!F14</f>
        <v>2404</v>
      </c>
      <c r="J76" s="4">
        <f>data!F35</f>
        <v>1034</v>
      </c>
      <c r="K76" t="str">
        <f>'fill me in'!$B$6</f>
        <v xml:space="preserve">Antag screen with e Cells - mini antag screen repeat to see if we can get antags to work with E Cells. </v>
      </c>
      <c r="L76" t="str">
        <f>'fill me in'!$B$4</f>
        <v>Kamarck</v>
      </c>
      <c r="M76" t="str">
        <f>'fill me in'!$B$5</f>
        <v>Antag Screen -E Cells</v>
      </c>
      <c r="N76" t="str">
        <f>'fill me in'!$B$7</f>
        <v>HEK298</v>
      </c>
    </row>
    <row r="77" spans="1:14" x14ac:dyDescent="0.2">
      <c r="A77" s="13">
        <f>'fill me in'!$B$1</f>
        <v>42643</v>
      </c>
      <c r="B77">
        <f>'fill me in'!$B$2</f>
        <v>1</v>
      </c>
      <c r="C77">
        <f>IF('Plate Layout'!C116="screen",'fill me in'!$B$10,IF('Plate Layout'!C116="control3",'fill me in'!$B$10,IF('Plate Layout'!C116="control4",'fill me in'!$B$10, 'fill me in'!$B$10)))</f>
        <v>999</v>
      </c>
      <c r="D77">
        <f>IF('Plate Layout'!C116="screen",'fill me in'!$B$3,IF('Plate Layout'!C116="control3",'fill me in'!$B$3,IF('Plate Layout'!C116="control4",811,IF('Plate Layout'!C116="control5",265,IF('Plate Layout'!C116="DR",'fill me in'!$B$3)))))</f>
        <v>77</v>
      </c>
      <c r="E77">
        <f>'Plate Layout'!AC116</f>
        <v>1238</v>
      </c>
      <c r="F77">
        <f>IF('Plate Layout'!C116="DR",0,IF('Plate Layout'!C116="control4",1,'fill me in'!$B$11))</f>
        <v>9.9999999999999995E-7</v>
      </c>
      <c r="G77">
        <f>IF('Plate Layout'!C116="screen",'fill me in'!$B$12,0)</f>
        <v>3.0000000000000001E-5</v>
      </c>
      <c r="H77" s="1" t="s">
        <v>75</v>
      </c>
      <c r="I77" s="4">
        <f>data!F15</f>
        <v>2143</v>
      </c>
      <c r="J77" s="4">
        <f>data!F36</f>
        <v>955</v>
      </c>
      <c r="K77" t="str">
        <f>'fill me in'!$B$6</f>
        <v xml:space="preserve">Antag screen with e Cells - mini antag screen repeat to see if we can get antags to work with E Cells. </v>
      </c>
      <c r="L77" t="str">
        <f>'fill me in'!$B$4</f>
        <v>Kamarck</v>
      </c>
      <c r="M77" t="str">
        <f>'fill me in'!$B$5</f>
        <v>Antag Screen -E Cells</v>
      </c>
      <c r="N77" t="str">
        <f>'fill me in'!$B$7</f>
        <v>HEK298</v>
      </c>
    </row>
    <row r="78" spans="1:14" x14ac:dyDescent="0.2">
      <c r="A78" s="13">
        <f>'fill me in'!$B$1</f>
        <v>42643</v>
      </c>
      <c r="B78">
        <f>'fill me in'!$B$2</f>
        <v>1</v>
      </c>
      <c r="C78">
        <f>IF('Plate Layout'!C117="screen",'fill me in'!$B$10,IF('Plate Layout'!C117="control3",'fill me in'!$B$10,IF('Plate Layout'!C117="control4",'fill me in'!$B$10, 'fill me in'!$B$10)))</f>
        <v>999</v>
      </c>
      <c r="D78">
        <f>IF('Plate Layout'!C117="screen",'fill me in'!$B$3,IF('Plate Layout'!C117="control3",'fill me in'!$B$3,IF('Plate Layout'!C117="control4",811,IF('Plate Layout'!C117="control5",265,IF('Plate Layout'!C117="DR",'fill me in'!$B$3)))))</f>
        <v>77</v>
      </c>
      <c r="E78">
        <f>'Plate Layout'!AC117</f>
        <v>925</v>
      </c>
      <c r="F78">
        <f>IF('Plate Layout'!C117="DR",0,IF('Plate Layout'!C117="control4",1,'fill me in'!$B$11))</f>
        <v>9.9999999999999995E-7</v>
      </c>
      <c r="G78">
        <f>IF('Plate Layout'!C117="screen",'fill me in'!$B$12,0)</f>
        <v>3.0000000000000001E-5</v>
      </c>
      <c r="H78" s="1" t="s">
        <v>76</v>
      </c>
      <c r="I78" s="4">
        <f>data!F16</f>
        <v>2220</v>
      </c>
      <c r="J78" s="4">
        <f>data!F37</f>
        <v>1042</v>
      </c>
      <c r="K78" t="str">
        <f>'fill me in'!$B$6</f>
        <v xml:space="preserve">Antag screen with e Cells - mini antag screen repeat to see if we can get antags to work with E Cells. </v>
      </c>
      <c r="L78" t="str">
        <f>'fill me in'!$B$4</f>
        <v>Kamarck</v>
      </c>
      <c r="M78" t="str">
        <f>'fill me in'!$B$5</f>
        <v>Antag Screen -E Cells</v>
      </c>
      <c r="N78" t="str">
        <f>'fill me in'!$B$7</f>
        <v>HEK298</v>
      </c>
    </row>
    <row r="79" spans="1:14" x14ac:dyDescent="0.2">
      <c r="A79" s="13">
        <f>'fill me in'!$B$1</f>
        <v>42643</v>
      </c>
      <c r="B79">
        <f>'fill me in'!$B$2</f>
        <v>1</v>
      </c>
      <c r="C79">
        <f>IF('Plate Layout'!C118="screen",'fill me in'!$B$10,IF('Plate Layout'!C118="control3",'fill me in'!$B$10,IF('Plate Layout'!C118="control4",'fill me in'!$B$10, 'fill me in'!$B$10)))</f>
        <v>999</v>
      </c>
      <c r="D79">
        <f>IF('Plate Layout'!C118="screen",'fill me in'!$B$3,IF('Plate Layout'!C118="control3",'fill me in'!$B$3,IF('Plate Layout'!C118="control4",811,IF('Plate Layout'!C118="control5",265,IF('Plate Layout'!C118="DR",'fill me in'!$B$3)))))</f>
        <v>77</v>
      </c>
      <c r="E79">
        <f>'Plate Layout'!AC118</f>
        <v>1239</v>
      </c>
      <c r="F79">
        <f>IF('Plate Layout'!C118="DR",0,IF('Plate Layout'!C118="control4",1,'fill me in'!$B$11))</f>
        <v>9.9999999999999995E-7</v>
      </c>
      <c r="G79">
        <f>IF('Plate Layout'!C118="screen",'fill me in'!$B$12,0)</f>
        <v>3.0000000000000001E-5</v>
      </c>
      <c r="H79" s="1" t="s">
        <v>77</v>
      </c>
      <c r="I79" s="4">
        <f>data!F17</f>
        <v>2478</v>
      </c>
      <c r="J79" s="4">
        <f>data!F38</f>
        <v>975</v>
      </c>
      <c r="K79" t="str">
        <f>'fill me in'!$B$6</f>
        <v xml:space="preserve">Antag screen with e Cells - mini antag screen repeat to see if we can get antags to work with E Cells. </v>
      </c>
      <c r="L79" t="str">
        <f>'fill me in'!$B$4</f>
        <v>Kamarck</v>
      </c>
      <c r="M79" t="str">
        <f>'fill me in'!$B$5</f>
        <v>Antag Screen -E Cells</v>
      </c>
      <c r="N79" t="str">
        <f>'fill me in'!$B$7</f>
        <v>HEK298</v>
      </c>
    </row>
    <row r="80" spans="1:14" x14ac:dyDescent="0.2">
      <c r="A80" s="13">
        <f>'fill me in'!$B$1</f>
        <v>42643</v>
      </c>
      <c r="B80">
        <f>'fill me in'!$B$2</f>
        <v>1</v>
      </c>
      <c r="C80">
        <f>IF('Plate Layout'!C119="screen",'fill me in'!$B$10,IF('Plate Layout'!C119="control3",'fill me in'!$B$10,IF('Plate Layout'!C119="control4",'fill me in'!$B$10, 'fill me in'!$B$10)))</f>
        <v>999</v>
      </c>
      <c r="D80">
        <f>IF('Plate Layout'!C119="screen",'fill me in'!$B$3,IF('Plate Layout'!C119="control3",'fill me in'!$B$3,IF('Plate Layout'!C119="control4",811,IF('Plate Layout'!C119="control5",265,IF('Plate Layout'!C119="DR",'fill me in'!$B$3)))))</f>
        <v>77</v>
      </c>
      <c r="E80">
        <f>'Plate Layout'!AC119</f>
        <v>926</v>
      </c>
      <c r="F80">
        <f>IF('Plate Layout'!C119="DR",0,IF('Plate Layout'!C119="control4",1,'fill me in'!$B$11))</f>
        <v>9.9999999999999995E-7</v>
      </c>
      <c r="G80">
        <f>IF('Plate Layout'!C119="screen",'fill me in'!$B$12,0)</f>
        <v>3.0000000000000001E-5</v>
      </c>
      <c r="H80" s="1" t="s">
        <v>78</v>
      </c>
      <c r="I80" s="4">
        <f>data!F18</f>
        <v>2173</v>
      </c>
      <c r="J80" s="4">
        <f>data!F39</f>
        <v>921</v>
      </c>
      <c r="K80" t="str">
        <f>'fill me in'!$B$6</f>
        <v xml:space="preserve">Antag screen with e Cells - mini antag screen repeat to see if we can get antags to work with E Cells. </v>
      </c>
      <c r="L80" t="str">
        <f>'fill me in'!$B$4</f>
        <v>Kamarck</v>
      </c>
      <c r="M80" t="str">
        <f>'fill me in'!$B$5</f>
        <v>Antag Screen -E Cells</v>
      </c>
      <c r="N80" t="str">
        <f>'fill me in'!$B$7</f>
        <v>HEK298</v>
      </c>
    </row>
    <row r="81" spans="1:14" x14ac:dyDescent="0.2">
      <c r="A81" s="13">
        <f>'fill me in'!$B$1</f>
        <v>42643</v>
      </c>
      <c r="B81">
        <f>'fill me in'!$B$2</f>
        <v>1</v>
      </c>
      <c r="C81">
        <f>IF('Plate Layout'!C120="screen",'fill me in'!$B$10,IF('Plate Layout'!C120="control3",'fill me in'!$B$10,IF('Plate Layout'!C120="control4",'fill me in'!$B$10, 'fill me in'!$B$10)))</f>
        <v>999</v>
      </c>
      <c r="D81">
        <f>IF('Plate Layout'!C120="screen",'fill me in'!$B$3,IF('Plate Layout'!C120="control3",'fill me in'!$B$3,IF('Plate Layout'!C120="control4",811,IF('Plate Layout'!C120="control5",265,IF('Plate Layout'!C120="DR",'fill me in'!$B$3)))))</f>
        <v>77</v>
      </c>
      <c r="E81">
        <f>'Plate Layout'!AC120</f>
        <v>1240</v>
      </c>
      <c r="F81">
        <f>IF('Plate Layout'!C120="DR",0,IF('Plate Layout'!C120="control4",1,'fill me in'!$B$11))</f>
        <v>9.9999999999999995E-7</v>
      </c>
      <c r="G81">
        <f>IF('Plate Layout'!C120="screen",'fill me in'!$B$12,0)</f>
        <v>3.0000000000000001E-5</v>
      </c>
      <c r="H81" s="1" t="s">
        <v>79</v>
      </c>
      <c r="I81" s="4">
        <f>data!F19</f>
        <v>2121</v>
      </c>
      <c r="J81" s="4">
        <f>data!F40</f>
        <v>2387</v>
      </c>
      <c r="K81" t="str">
        <f>'fill me in'!$B$6</f>
        <v xml:space="preserve">Antag screen with e Cells - mini antag screen repeat to see if we can get antags to work with E Cells. </v>
      </c>
      <c r="L81" t="str">
        <f>'fill me in'!$B$4</f>
        <v>Kamarck</v>
      </c>
      <c r="M81" t="str">
        <f>'fill me in'!$B$5</f>
        <v>Antag Screen -E Cells</v>
      </c>
      <c r="N81" t="str">
        <f>'fill me in'!$B$7</f>
        <v>HEK298</v>
      </c>
    </row>
    <row r="82" spans="1:14" x14ac:dyDescent="0.2">
      <c r="A82" s="13">
        <f>'fill me in'!$B$1</f>
        <v>42643</v>
      </c>
      <c r="B82">
        <f>'fill me in'!$B$2</f>
        <v>1</v>
      </c>
      <c r="C82">
        <f>IF('Plate Layout'!C121="screen",'fill me in'!$B$10,IF('Plate Layout'!C121="control3",'fill me in'!$B$10,IF('Plate Layout'!C121="control4",'fill me in'!$B$10, 'fill me in'!$B$10)))</f>
        <v>999</v>
      </c>
      <c r="D82">
        <f>IF('Plate Layout'!C121="screen",'fill me in'!$B$3,IF('Plate Layout'!C121="control3",'fill me in'!$B$3,IF('Plate Layout'!C121="control4",811,IF('Plate Layout'!C121="control5",265,IF('Plate Layout'!C121="DR",'fill me in'!$B$3)))))</f>
        <v>77</v>
      </c>
      <c r="E82">
        <f>'Plate Layout'!AC121</f>
        <v>811</v>
      </c>
      <c r="F82">
        <f>IF('Plate Layout'!C121="DR",0,IF('Plate Layout'!C121="control4",1,'fill me in'!$B$11))</f>
        <v>9.9999999999999995E-7</v>
      </c>
      <c r="G82">
        <f>IF('Plate Layout'!C121="screen",'fill me in'!$B$12,0)</f>
        <v>0</v>
      </c>
      <c r="H82" s="1" t="s">
        <v>80</v>
      </c>
      <c r="I82" s="4">
        <f>data!G4</f>
        <v>1560</v>
      </c>
      <c r="J82" s="4">
        <f>data!G25</f>
        <v>721</v>
      </c>
      <c r="K82" t="str">
        <f>'fill me in'!$B$6</f>
        <v xml:space="preserve">Antag screen with e Cells - mini antag screen repeat to see if we can get antags to work with E Cells. </v>
      </c>
      <c r="L82" t="str">
        <f>'fill me in'!$B$4</f>
        <v>Kamarck</v>
      </c>
      <c r="M82" t="str">
        <f>'fill me in'!$B$5</f>
        <v>Antag Screen -E Cells</v>
      </c>
      <c r="N82" t="str">
        <f>'fill me in'!$B$7</f>
        <v>HEK298</v>
      </c>
    </row>
    <row r="83" spans="1:14" x14ac:dyDescent="0.2">
      <c r="A83" s="13">
        <f>'fill me in'!$B$1</f>
        <v>42643</v>
      </c>
      <c r="B83">
        <f>'fill me in'!$B$2</f>
        <v>1</v>
      </c>
      <c r="C83">
        <f>IF('Plate Layout'!C122="screen",'fill me in'!$B$10,IF('Plate Layout'!C122="control3",'fill me in'!$B$10,IF('Plate Layout'!C122="control4",'fill me in'!$B$10, 'fill me in'!$B$10)))</f>
        <v>999</v>
      </c>
      <c r="D83">
        <f>IF('Plate Layout'!C122="screen",'fill me in'!$B$3,IF('Plate Layout'!C122="control3",'fill me in'!$B$3,IF('Plate Layout'!C122="control4",811,IF('Plate Layout'!C122="control5",265,IF('Plate Layout'!C122="DR",'fill me in'!$B$3)))))</f>
        <v>77</v>
      </c>
      <c r="E83">
        <f>'Plate Layout'!AC122</f>
        <v>1141</v>
      </c>
      <c r="F83">
        <f>IF('Plate Layout'!C122="DR",0,IF('Plate Layout'!C122="control4",1,'fill me in'!$B$11))</f>
        <v>9.9999999999999995E-7</v>
      </c>
      <c r="G83">
        <f>IF('Plate Layout'!C122="screen",'fill me in'!$B$12,0)</f>
        <v>3.0000000000000001E-5</v>
      </c>
      <c r="H83" s="1" t="s">
        <v>81</v>
      </c>
      <c r="I83" s="4">
        <f>data!G5</f>
        <v>1580</v>
      </c>
      <c r="J83" s="4">
        <f>data!G26</f>
        <v>1225</v>
      </c>
      <c r="K83" t="str">
        <f>'fill me in'!$B$6</f>
        <v xml:space="preserve">Antag screen with e Cells - mini antag screen repeat to see if we can get antags to work with E Cells. </v>
      </c>
      <c r="L83" t="str">
        <f>'fill me in'!$B$4</f>
        <v>Kamarck</v>
      </c>
      <c r="M83" t="str">
        <f>'fill me in'!$B$5</f>
        <v>Antag Screen -E Cells</v>
      </c>
      <c r="N83" t="str">
        <f>'fill me in'!$B$7</f>
        <v>HEK298</v>
      </c>
    </row>
    <row r="84" spans="1:14" x14ac:dyDescent="0.2">
      <c r="A84" s="13">
        <f>'fill me in'!$B$1</f>
        <v>42643</v>
      </c>
      <c r="B84">
        <f>'fill me in'!$B$2</f>
        <v>1</v>
      </c>
      <c r="C84">
        <f>IF('Plate Layout'!C123="screen",'fill me in'!$B$10,IF('Plate Layout'!C123="control3",'fill me in'!$B$10,IF('Plate Layout'!C123="control4",'fill me in'!$B$10, 'fill me in'!$B$10)))</f>
        <v>999</v>
      </c>
      <c r="D84">
        <f>IF('Plate Layout'!C123="screen",'fill me in'!$B$3,IF('Plate Layout'!C123="control3",'fill me in'!$B$3,IF('Plate Layout'!C123="control4",811,IF('Plate Layout'!C123="control5",265,IF('Plate Layout'!C123="DR",'fill me in'!$B$3)))))</f>
        <v>77</v>
      </c>
      <c r="E84">
        <f>'Plate Layout'!AC123</f>
        <v>826</v>
      </c>
      <c r="F84">
        <f>IF('Plate Layout'!C123="DR",0,IF('Plate Layout'!C123="control4",1,'fill me in'!$B$11))</f>
        <v>9.9999999999999995E-7</v>
      </c>
      <c r="G84">
        <f>IF('Plate Layout'!C123="screen",'fill me in'!$B$12,0)</f>
        <v>3.0000000000000001E-5</v>
      </c>
      <c r="H84" s="1" t="s">
        <v>82</v>
      </c>
      <c r="I84" s="4">
        <f>data!G6</f>
        <v>1629</v>
      </c>
      <c r="J84" s="4">
        <f>data!G27</f>
        <v>1136</v>
      </c>
      <c r="K84" t="str">
        <f>'fill me in'!$B$6</f>
        <v xml:space="preserve">Antag screen with e Cells - mini antag screen repeat to see if we can get antags to work with E Cells. </v>
      </c>
      <c r="L84" t="str">
        <f>'fill me in'!$B$4</f>
        <v>Kamarck</v>
      </c>
      <c r="M84" t="str">
        <f>'fill me in'!$B$5</f>
        <v>Antag Screen -E Cells</v>
      </c>
      <c r="N84" t="str">
        <f>'fill me in'!$B$7</f>
        <v>HEK298</v>
      </c>
    </row>
    <row r="85" spans="1:14" x14ac:dyDescent="0.2">
      <c r="A85" s="13">
        <f>'fill me in'!$B$1</f>
        <v>42643</v>
      </c>
      <c r="B85">
        <f>'fill me in'!$B$2</f>
        <v>1</v>
      </c>
      <c r="C85">
        <f>IF('Plate Layout'!C124="screen",'fill me in'!$B$10,IF('Plate Layout'!C124="control3",'fill me in'!$B$10,IF('Plate Layout'!C124="control4",'fill me in'!$B$10, 'fill me in'!$B$10)))</f>
        <v>999</v>
      </c>
      <c r="D85">
        <f>IF('Plate Layout'!C124="screen",'fill me in'!$B$3,IF('Plate Layout'!C124="control3",'fill me in'!$B$3,IF('Plate Layout'!C124="control4",811,IF('Plate Layout'!C124="control5",265,IF('Plate Layout'!C124="DR",'fill me in'!$B$3)))))</f>
        <v>77</v>
      </c>
      <c r="E85">
        <f>'Plate Layout'!AC124</f>
        <v>1142</v>
      </c>
      <c r="F85">
        <f>IF('Plate Layout'!C124="DR",0,IF('Plate Layout'!C124="control4",1,'fill me in'!$B$11))</f>
        <v>9.9999999999999995E-7</v>
      </c>
      <c r="G85">
        <f>IF('Plate Layout'!C124="screen",'fill me in'!$B$12,0)</f>
        <v>3.0000000000000001E-5</v>
      </c>
      <c r="H85" s="1" t="s">
        <v>83</v>
      </c>
      <c r="I85" s="4">
        <f>data!G7</f>
        <v>1503</v>
      </c>
      <c r="J85" s="4">
        <f>data!G28</f>
        <v>1113</v>
      </c>
      <c r="K85" t="str">
        <f>'fill me in'!$B$6</f>
        <v xml:space="preserve">Antag screen with e Cells - mini antag screen repeat to see if we can get antags to work with E Cells. </v>
      </c>
      <c r="L85" t="str">
        <f>'fill me in'!$B$4</f>
        <v>Kamarck</v>
      </c>
      <c r="M85" t="str">
        <f>'fill me in'!$B$5</f>
        <v>Antag Screen -E Cells</v>
      </c>
      <c r="N85" t="str">
        <f>'fill me in'!$B$7</f>
        <v>HEK298</v>
      </c>
    </row>
    <row r="86" spans="1:14" x14ac:dyDescent="0.2">
      <c r="A86" s="13">
        <f>'fill me in'!$B$1</f>
        <v>42643</v>
      </c>
      <c r="B86">
        <f>'fill me in'!$B$2</f>
        <v>1</v>
      </c>
      <c r="C86">
        <f>IF('Plate Layout'!C125="screen",'fill me in'!$B$10,IF('Plate Layout'!C125="control3",'fill me in'!$B$10,IF('Plate Layout'!C125="control4",'fill me in'!$B$10, 'fill me in'!$B$10)))</f>
        <v>999</v>
      </c>
      <c r="D86">
        <f>IF('Plate Layout'!C125="screen",'fill me in'!$B$3,IF('Plate Layout'!C125="control3",'fill me in'!$B$3,IF('Plate Layout'!C125="control4",811,IF('Plate Layout'!C125="control5",265,IF('Plate Layout'!C125="DR",'fill me in'!$B$3)))))</f>
        <v>77</v>
      </c>
      <c r="E86">
        <f>'Plate Layout'!AC125</f>
        <v>827</v>
      </c>
      <c r="F86">
        <f>IF('Plate Layout'!C125="DR",0,IF('Plate Layout'!C125="control4",1,'fill me in'!$B$11))</f>
        <v>9.9999999999999995E-7</v>
      </c>
      <c r="G86">
        <f>IF('Plate Layout'!C125="screen",'fill me in'!$B$12,0)</f>
        <v>3.0000000000000001E-5</v>
      </c>
      <c r="H86" s="1" t="s">
        <v>84</v>
      </c>
      <c r="I86" s="4">
        <f>data!G8</f>
        <v>1254</v>
      </c>
      <c r="J86" s="4">
        <f>data!G29</f>
        <v>1019</v>
      </c>
      <c r="K86" t="str">
        <f>'fill me in'!$B$6</f>
        <v xml:space="preserve">Antag screen with e Cells - mini antag screen repeat to see if we can get antags to work with E Cells. </v>
      </c>
      <c r="L86" t="str">
        <f>'fill me in'!$B$4</f>
        <v>Kamarck</v>
      </c>
      <c r="M86" t="str">
        <f>'fill me in'!$B$5</f>
        <v>Antag Screen -E Cells</v>
      </c>
      <c r="N86" t="str">
        <f>'fill me in'!$B$7</f>
        <v>HEK298</v>
      </c>
    </row>
    <row r="87" spans="1:14" x14ac:dyDescent="0.2">
      <c r="A87" s="13">
        <f>'fill me in'!$B$1</f>
        <v>42643</v>
      </c>
      <c r="B87">
        <f>'fill me in'!$B$2</f>
        <v>1</v>
      </c>
      <c r="C87">
        <f>IF('Plate Layout'!C126="screen",'fill me in'!$B$10,IF('Plate Layout'!C126="control3",'fill me in'!$B$10,IF('Plate Layout'!C126="control4",'fill me in'!$B$10, 'fill me in'!$B$10)))</f>
        <v>999</v>
      </c>
      <c r="D87">
        <f>IF('Plate Layout'!C126="screen",'fill me in'!$B$3,IF('Plate Layout'!C126="control3",'fill me in'!$B$3,IF('Plate Layout'!C126="control4",811,IF('Plate Layout'!C126="control5",265,IF('Plate Layout'!C126="DR",'fill me in'!$B$3)))))</f>
        <v>77</v>
      </c>
      <c r="E87">
        <f>'Plate Layout'!AC126</f>
        <v>1143</v>
      </c>
      <c r="F87">
        <f>IF('Plate Layout'!C126="DR",0,IF('Plate Layout'!C126="control4",1,'fill me in'!$B$11))</f>
        <v>9.9999999999999995E-7</v>
      </c>
      <c r="G87">
        <f>IF('Plate Layout'!C126="screen",'fill me in'!$B$12,0)</f>
        <v>3.0000000000000001E-5</v>
      </c>
      <c r="H87" s="1" t="s">
        <v>85</v>
      </c>
      <c r="I87" s="4">
        <f>data!G9</f>
        <v>1587</v>
      </c>
      <c r="J87" s="4">
        <f>data!G30</f>
        <v>1051</v>
      </c>
      <c r="K87" t="str">
        <f>'fill me in'!$B$6</f>
        <v xml:space="preserve">Antag screen with e Cells - mini antag screen repeat to see if we can get antags to work with E Cells. </v>
      </c>
      <c r="L87" t="str">
        <f>'fill me in'!$B$4</f>
        <v>Kamarck</v>
      </c>
      <c r="M87" t="str">
        <f>'fill me in'!$B$5</f>
        <v>Antag Screen -E Cells</v>
      </c>
      <c r="N87" t="str">
        <f>'fill me in'!$B$7</f>
        <v>HEK298</v>
      </c>
    </row>
    <row r="88" spans="1:14" x14ac:dyDescent="0.2">
      <c r="A88" s="13">
        <f>'fill me in'!$B$1</f>
        <v>42643</v>
      </c>
      <c r="B88">
        <f>'fill me in'!$B$2</f>
        <v>1</v>
      </c>
      <c r="C88">
        <f>IF('Plate Layout'!C127="screen",'fill me in'!$B$10,IF('Plate Layout'!C127="control3",'fill me in'!$B$10,IF('Plate Layout'!C127="control4",'fill me in'!$B$10, 'fill me in'!$B$10)))</f>
        <v>999</v>
      </c>
      <c r="D88">
        <f>IF('Plate Layout'!C127="screen",'fill me in'!$B$3,IF('Plate Layout'!C127="control3",'fill me in'!$B$3,IF('Plate Layout'!C127="control4",811,IF('Plate Layout'!C127="control5",265,IF('Plate Layout'!C127="DR",'fill me in'!$B$3)))))</f>
        <v>77</v>
      </c>
      <c r="E88">
        <f>'Plate Layout'!AC127</f>
        <v>828</v>
      </c>
      <c r="F88">
        <f>IF('Plate Layout'!C127="DR",0,IF('Plate Layout'!C127="control4",1,'fill me in'!$B$11))</f>
        <v>9.9999999999999995E-7</v>
      </c>
      <c r="G88">
        <f>IF('Plate Layout'!C127="screen",'fill me in'!$B$12,0)</f>
        <v>3.0000000000000001E-5</v>
      </c>
      <c r="H88" s="1" t="s">
        <v>86</v>
      </c>
      <c r="I88" s="4">
        <f>data!G10</f>
        <v>1454</v>
      </c>
      <c r="J88" s="4">
        <f>data!G31</f>
        <v>995</v>
      </c>
      <c r="K88" t="str">
        <f>'fill me in'!$B$6</f>
        <v xml:space="preserve">Antag screen with e Cells - mini antag screen repeat to see if we can get antags to work with E Cells. </v>
      </c>
      <c r="L88" t="str">
        <f>'fill me in'!$B$4</f>
        <v>Kamarck</v>
      </c>
      <c r="M88" t="str">
        <f>'fill me in'!$B$5</f>
        <v>Antag Screen -E Cells</v>
      </c>
      <c r="N88" t="str">
        <f>'fill me in'!$B$7</f>
        <v>HEK298</v>
      </c>
    </row>
    <row r="89" spans="1:14" x14ac:dyDescent="0.2">
      <c r="A89" s="13">
        <f>'fill me in'!$B$1</f>
        <v>42643</v>
      </c>
      <c r="B89">
        <f>'fill me in'!$B$2</f>
        <v>1</v>
      </c>
      <c r="C89">
        <f>IF('Plate Layout'!C128="screen",'fill me in'!$B$10,IF('Plate Layout'!C128="control3",'fill me in'!$B$10,IF('Plate Layout'!C128="control4",'fill me in'!$B$10, 'fill me in'!$B$10)))</f>
        <v>999</v>
      </c>
      <c r="D89">
        <f>IF('Plate Layout'!C128="screen",'fill me in'!$B$3,IF('Plate Layout'!C128="control3",'fill me in'!$B$3,IF('Plate Layout'!C128="control4",811,IF('Plate Layout'!C128="control5",265,IF('Plate Layout'!C128="DR",'fill me in'!$B$3)))))</f>
        <v>77</v>
      </c>
      <c r="E89">
        <f>'Plate Layout'!AC128</f>
        <v>1144</v>
      </c>
      <c r="F89">
        <f>IF('Plate Layout'!C128="DR",0,IF('Plate Layout'!C128="control4",1,'fill me in'!$B$11))</f>
        <v>9.9999999999999995E-7</v>
      </c>
      <c r="G89">
        <f>IF('Plate Layout'!C128="screen",'fill me in'!$B$12,0)</f>
        <v>3.0000000000000001E-5</v>
      </c>
      <c r="H89" s="1" t="s">
        <v>87</v>
      </c>
      <c r="I89" s="4">
        <f>data!G11</f>
        <v>1524</v>
      </c>
      <c r="J89" s="4">
        <f>data!G32</f>
        <v>1034</v>
      </c>
      <c r="K89" t="str">
        <f>'fill me in'!$B$6</f>
        <v xml:space="preserve">Antag screen with e Cells - mini antag screen repeat to see if we can get antags to work with E Cells. </v>
      </c>
      <c r="L89" t="str">
        <f>'fill me in'!$B$4</f>
        <v>Kamarck</v>
      </c>
      <c r="M89" t="str">
        <f>'fill me in'!$B$5</f>
        <v>Antag Screen -E Cells</v>
      </c>
      <c r="N89" t="str">
        <f>'fill me in'!$B$7</f>
        <v>HEK298</v>
      </c>
    </row>
    <row r="90" spans="1:14" x14ac:dyDescent="0.2">
      <c r="A90" s="13">
        <f>'fill me in'!$B$1</f>
        <v>42643</v>
      </c>
      <c r="B90">
        <f>'fill me in'!$B$2</f>
        <v>1</v>
      </c>
      <c r="C90">
        <f>IF('Plate Layout'!C129="screen",'fill me in'!$B$10,IF('Plate Layout'!C129="control3",'fill me in'!$B$10,IF('Plate Layout'!C129="control4",'fill me in'!$B$10, 'fill me in'!$B$10)))</f>
        <v>999</v>
      </c>
      <c r="D90">
        <f>IF('Plate Layout'!C129="screen",'fill me in'!$B$3,IF('Plate Layout'!C129="control3",'fill me in'!$B$3,IF('Plate Layout'!C129="control4",811,IF('Plate Layout'!C129="control5",265,IF('Plate Layout'!C129="DR",'fill me in'!$B$3)))))</f>
        <v>77</v>
      </c>
      <c r="E90">
        <f>'Plate Layout'!AC129</f>
        <v>829</v>
      </c>
      <c r="F90">
        <f>IF('Plate Layout'!C129="DR",0,IF('Plate Layout'!C129="control4",1,'fill me in'!$B$11))</f>
        <v>9.9999999999999995E-7</v>
      </c>
      <c r="G90">
        <f>IF('Plate Layout'!C129="screen",'fill me in'!$B$12,0)</f>
        <v>3.0000000000000001E-5</v>
      </c>
      <c r="H90" s="1" t="s">
        <v>88</v>
      </c>
      <c r="I90" s="4">
        <f>data!G12</f>
        <v>72</v>
      </c>
      <c r="J90" s="4">
        <f>data!G33</f>
        <v>40</v>
      </c>
      <c r="K90" t="str">
        <f>'fill me in'!$B$6</f>
        <v xml:space="preserve">Antag screen with e Cells - mini antag screen repeat to see if we can get antags to work with E Cells. </v>
      </c>
      <c r="L90" t="str">
        <f>'fill me in'!$B$4</f>
        <v>Kamarck</v>
      </c>
      <c r="M90" t="str">
        <f>'fill me in'!$B$5</f>
        <v>Antag Screen -E Cells</v>
      </c>
      <c r="N90" t="str">
        <f>'fill me in'!$B$7</f>
        <v>HEK298</v>
      </c>
    </row>
    <row r="91" spans="1:14" x14ac:dyDescent="0.2">
      <c r="A91" s="13">
        <f>'fill me in'!$B$1</f>
        <v>42643</v>
      </c>
      <c r="B91">
        <f>'fill me in'!$B$2</f>
        <v>1</v>
      </c>
      <c r="C91">
        <f>IF('Plate Layout'!C130="screen",'fill me in'!$B$10,IF('Plate Layout'!C130="control3",'fill me in'!$B$10,IF('Plate Layout'!C130="control4",'fill me in'!$B$10, 'fill me in'!$B$10)))</f>
        <v>999</v>
      </c>
      <c r="D91">
        <f>IF('Plate Layout'!C130="screen",'fill me in'!$B$3,IF('Plate Layout'!C130="control3",'fill me in'!$B$3,IF('Plate Layout'!C130="control4",811,IF('Plate Layout'!C130="control5",265,IF('Plate Layout'!C130="DR",'fill me in'!$B$3)))))</f>
        <v>77</v>
      </c>
      <c r="E91">
        <f>'Plate Layout'!AC130</f>
        <v>1145</v>
      </c>
      <c r="F91">
        <f>IF('Plate Layout'!C130="DR",0,IF('Plate Layout'!C130="control4",1,'fill me in'!$B$11))</f>
        <v>9.9999999999999995E-7</v>
      </c>
      <c r="G91">
        <f>IF('Plate Layout'!C130="screen",'fill me in'!$B$12,0)</f>
        <v>3.0000000000000001E-5</v>
      </c>
      <c r="H91" s="1" t="s">
        <v>89</v>
      </c>
      <c r="I91" s="4">
        <f>data!G13</f>
        <v>2351</v>
      </c>
      <c r="J91" s="4">
        <f>data!G34</f>
        <v>934</v>
      </c>
      <c r="K91" t="str">
        <f>'fill me in'!$B$6</f>
        <v xml:space="preserve">Antag screen with e Cells - mini antag screen repeat to see if we can get antags to work with E Cells. </v>
      </c>
      <c r="L91" t="str">
        <f>'fill me in'!$B$4</f>
        <v>Kamarck</v>
      </c>
      <c r="M91" t="str">
        <f>'fill me in'!$B$5</f>
        <v>Antag Screen -E Cells</v>
      </c>
      <c r="N91" t="str">
        <f>'fill me in'!$B$7</f>
        <v>HEK298</v>
      </c>
    </row>
    <row r="92" spans="1:14" x14ac:dyDescent="0.2">
      <c r="A92" s="13">
        <f>'fill me in'!$B$1</f>
        <v>42643</v>
      </c>
      <c r="B92">
        <f>'fill me in'!$B$2</f>
        <v>1</v>
      </c>
      <c r="C92">
        <f>IF('Plate Layout'!C131="screen",'fill me in'!$B$10,IF('Plate Layout'!C131="control3",'fill me in'!$B$10,IF('Plate Layout'!C131="control4",'fill me in'!$B$10, 'fill me in'!$B$10)))</f>
        <v>999</v>
      </c>
      <c r="D92">
        <f>IF('Plate Layout'!C131="screen",'fill me in'!$B$3,IF('Plate Layout'!C131="control3",'fill me in'!$B$3,IF('Plate Layout'!C131="control4",811,IF('Plate Layout'!C131="control5",265,IF('Plate Layout'!C131="DR",'fill me in'!$B$3)))))</f>
        <v>77</v>
      </c>
      <c r="E92">
        <f>'Plate Layout'!AC131</f>
        <v>830</v>
      </c>
      <c r="F92">
        <f>IF('Plate Layout'!C131="DR",0,IF('Plate Layout'!C131="control4",1,'fill me in'!$B$11))</f>
        <v>9.9999999999999995E-7</v>
      </c>
      <c r="G92">
        <f>IF('Plate Layout'!C131="screen",'fill me in'!$B$12,0)</f>
        <v>3.0000000000000001E-5</v>
      </c>
      <c r="H92" s="1" t="s">
        <v>90</v>
      </c>
      <c r="I92" s="4">
        <f>data!G14</f>
        <v>2112</v>
      </c>
      <c r="J92" s="4">
        <f>data!G35</f>
        <v>906</v>
      </c>
      <c r="K92" t="str">
        <f>'fill me in'!$B$6</f>
        <v xml:space="preserve">Antag screen with e Cells - mini antag screen repeat to see if we can get antags to work with E Cells. </v>
      </c>
      <c r="L92" t="str">
        <f>'fill me in'!$B$4</f>
        <v>Kamarck</v>
      </c>
      <c r="M92" t="str">
        <f>'fill me in'!$B$5</f>
        <v>Antag Screen -E Cells</v>
      </c>
      <c r="N92" t="str">
        <f>'fill me in'!$B$7</f>
        <v>HEK298</v>
      </c>
    </row>
    <row r="93" spans="1:14" x14ac:dyDescent="0.2">
      <c r="A93" s="13">
        <f>'fill me in'!$B$1</f>
        <v>42643</v>
      </c>
      <c r="B93">
        <f>'fill me in'!$B$2</f>
        <v>1</v>
      </c>
      <c r="C93">
        <f>IF('Plate Layout'!C132="screen",'fill me in'!$B$10,IF('Plate Layout'!C132="control3",'fill me in'!$B$10,IF('Plate Layout'!C132="control4",'fill me in'!$B$10, 'fill me in'!$B$10)))</f>
        <v>999</v>
      </c>
      <c r="D93">
        <f>IF('Plate Layout'!C132="screen",'fill me in'!$B$3,IF('Plate Layout'!C132="control3",'fill me in'!$B$3,IF('Plate Layout'!C132="control4",811,IF('Plate Layout'!C132="control5",265,IF('Plate Layout'!C132="DR",'fill me in'!$B$3)))))</f>
        <v>77</v>
      </c>
      <c r="E93">
        <f>'Plate Layout'!AC132</f>
        <v>1146</v>
      </c>
      <c r="F93">
        <f>IF('Plate Layout'!C132="DR",0,IF('Plate Layout'!C132="control4",1,'fill me in'!$B$11))</f>
        <v>9.9999999999999995E-7</v>
      </c>
      <c r="G93">
        <f>IF('Plate Layout'!C132="screen",'fill me in'!$B$12,0)</f>
        <v>3.0000000000000001E-5</v>
      </c>
      <c r="H93" s="1" t="s">
        <v>91</v>
      </c>
      <c r="I93" s="4">
        <f>data!G15</f>
        <v>2103</v>
      </c>
      <c r="J93" s="4">
        <f>data!G36</f>
        <v>899</v>
      </c>
      <c r="K93" t="str">
        <f>'fill me in'!$B$6</f>
        <v xml:space="preserve">Antag screen with e Cells - mini antag screen repeat to see if we can get antags to work with E Cells. </v>
      </c>
      <c r="L93" t="str">
        <f>'fill me in'!$B$4</f>
        <v>Kamarck</v>
      </c>
      <c r="M93" t="str">
        <f>'fill me in'!$B$5</f>
        <v>Antag Screen -E Cells</v>
      </c>
      <c r="N93" t="str">
        <f>'fill me in'!$B$7</f>
        <v>HEK298</v>
      </c>
    </row>
    <row r="94" spans="1:14" x14ac:dyDescent="0.2">
      <c r="A94" s="13">
        <f>'fill me in'!$B$1</f>
        <v>42643</v>
      </c>
      <c r="B94">
        <f>'fill me in'!$B$2</f>
        <v>1</v>
      </c>
      <c r="C94">
        <f>IF('Plate Layout'!C133="screen",'fill me in'!$B$10,IF('Plate Layout'!C133="control3",'fill me in'!$B$10,IF('Plate Layout'!C133="control4",'fill me in'!$B$10, 'fill me in'!$B$10)))</f>
        <v>999</v>
      </c>
      <c r="D94">
        <f>IF('Plate Layout'!C133="screen",'fill me in'!$B$3,IF('Plate Layout'!C133="control3",'fill me in'!$B$3,IF('Plate Layout'!C133="control4",811,IF('Plate Layout'!C133="control5",265,IF('Plate Layout'!C133="DR",'fill me in'!$B$3)))))</f>
        <v>77</v>
      </c>
      <c r="E94">
        <f>'Plate Layout'!AC133</f>
        <v>831</v>
      </c>
      <c r="F94">
        <f>IF('Plate Layout'!C133="DR",0,IF('Plate Layout'!C133="control4",1,'fill me in'!$B$11))</f>
        <v>9.9999999999999995E-7</v>
      </c>
      <c r="G94">
        <f>IF('Plate Layout'!C133="screen",'fill me in'!$B$12,0)</f>
        <v>3.0000000000000001E-5</v>
      </c>
      <c r="H94" s="1" t="s">
        <v>92</v>
      </c>
      <c r="I94" s="4">
        <f>data!G16</f>
        <v>2039</v>
      </c>
      <c r="J94" s="4">
        <f>data!G37</f>
        <v>907</v>
      </c>
      <c r="K94" t="str">
        <f>'fill me in'!$B$6</f>
        <v xml:space="preserve">Antag screen with e Cells - mini antag screen repeat to see if we can get antags to work with E Cells. </v>
      </c>
      <c r="L94" t="str">
        <f>'fill me in'!$B$4</f>
        <v>Kamarck</v>
      </c>
      <c r="M94" t="str">
        <f>'fill me in'!$B$5</f>
        <v>Antag Screen -E Cells</v>
      </c>
      <c r="N94" t="str">
        <f>'fill me in'!$B$7</f>
        <v>HEK298</v>
      </c>
    </row>
    <row r="95" spans="1:14" x14ac:dyDescent="0.2">
      <c r="A95" s="13">
        <f>'fill me in'!$B$1</f>
        <v>42643</v>
      </c>
      <c r="B95">
        <f>'fill me in'!$B$2</f>
        <v>1</v>
      </c>
      <c r="C95">
        <f>IF('Plate Layout'!C134="screen",'fill me in'!$B$10,IF('Plate Layout'!C134="control3",'fill me in'!$B$10,IF('Plate Layout'!C134="control4",'fill me in'!$B$10, 'fill me in'!$B$10)))</f>
        <v>999</v>
      </c>
      <c r="D95">
        <f>IF('Plate Layout'!C134="screen",'fill me in'!$B$3,IF('Plate Layout'!C134="control3",'fill me in'!$B$3,IF('Plate Layout'!C134="control4",811,IF('Plate Layout'!C134="control5",265,IF('Plate Layout'!C134="DR",'fill me in'!$B$3)))))</f>
        <v>77</v>
      </c>
      <c r="E95">
        <f>'Plate Layout'!AC134</f>
        <v>1147</v>
      </c>
      <c r="F95">
        <f>IF('Plate Layout'!C134="DR",0,IF('Plate Layout'!C134="control4",1,'fill me in'!$B$11))</f>
        <v>9.9999999999999995E-7</v>
      </c>
      <c r="G95">
        <f>IF('Plate Layout'!C134="screen",'fill me in'!$B$12,0)</f>
        <v>3.0000000000000001E-5</v>
      </c>
      <c r="H95" s="1" t="s">
        <v>93</v>
      </c>
      <c r="I95" s="4">
        <f>data!G17</f>
        <v>2530</v>
      </c>
      <c r="J95" s="4">
        <f>data!G38</f>
        <v>932</v>
      </c>
      <c r="K95" t="str">
        <f>'fill me in'!$B$6</f>
        <v xml:space="preserve">Antag screen with e Cells - mini antag screen repeat to see if we can get antags to work with E Cells. </v>
      </c>
      <c r="L95" t="str">
        <f>'fill me in'!$B$4</f>
        <v>Kamarck</v>
      </c>
      <c r="M95" t="str">
        <f>'fill me in'!$B$5</f>
        <v>Antag Screen -E Cells</v>
      </c>
      <c r="N95" t="str">
        <f>'fill me in'!$B$7</f>
        <v>HEK298</v>
      </c>
    </row>
    <row r="96" spans="1:14" x14ac:dyDescent="0.2">
      <c r="A96" s="13">
        <f>'fill me in'!$B$1</f>
        <v>42643</v>
      </c>
      <c r="B96">
        <f>'fill me in'!$B$2</f>
        <v>1</v>
      </c>
      <c r="C96">
        <f>IF('Plate Layout'!C135="screen",'fill me in'!$B$10,IF('Plate Layout'!C135="control3",'fill me in'!$B$10,IF('Plate Layout'!C135="control4",'fill me in'!$B$10, 'fill me in'!$B$10)))</f>
        <v>999</v>
      </c>
      <c r="D96">
        <f>IF('Plate Layout'!C135="screen",'fill me in'!$B$3,IF('Plate Layout'!C135="control3",'fill me in'!$B$3,IF('Plate Layout'!C135="control4",811,IF('Plate Layout'!C135="control5",265,IF('Plate Layout'!C135="DR",'fill me in'!$B$3)))))</f>
        <v>77</v>
      </c>
      <c r="E96">
        <f>'Plate Layout'!AC135</f>
        <v>832</v>
      </c>
      <c r="F96">
        <f>IF('Plate Layout'!C135="DR",0,IF('Plate Layout'!C135="control4",1,'fill me in'!$B$11))</f>
        <v>9.9999999999999995E-7</v>
      </c>
      <c r="G96">
        <f>IF('Plate Layout'!C135="screen",'fill me in'!$B$12,0)</f>
        <v>3.0000000000000001E-5</v>
      </c>
      <c r="H96" s="1" t="s">
        <v>94</v>
      </c>
      <c r="I96" s="4">
        <f>data!G18</f>
        <v>2100</v>
      </c>
      <c r="J96" s="4">
        <f>data!G39</f>
        <v>1010</v>
      </c>
      <c r="K96" t="str">
        <f>'fill me in'!$B$6</f>
        <v xml:space="preserve">Antag screen with e Cells - mini antag screen repeat to see if we can get antags to work with E Cells. </v>
      </c>
      <c r="L96" t="str">
        <f>'fill me in'!$B$4</f>
        <v>Kamarck</v>
      </c>
      <c r="M96" t="str">
        <f>'fill me in'!$B$5</f>
        <v>Antag Screen -E Cells</v>
      </c>
      <c r="N96" t="str">
        <f>'fill me in'!$B$7</f>
        <v>HEK298</v>
      </c>
    </row>
    <row r="97" spans="1:14" x14ac:dyDescent="0.2">
      <c r="A97" s="13">
        <f>'fill me in'!$B$1</f>
        <v>42643</v>
      </c>
      <c r="B97">
        <f>'fill me in'!$B$2</f>
        <v>1</v>
      </c>
      <c r="C97">
        <f>IF('Plate Layout'!C136="screen",'fill me in'!$B$10,IF('Plate Layout'!C136="control3",'fill me in'!$B$10,IF('Plate Layout'!C136="control4",'fill me in'!$B$10, 'fill me in'!$B$10)))</f>
        <v>999</v>
      </c>
      <c r="D97">
        <f>IF('Plate Layout'!C136="screen",'fill me in'!$B$3,IF('Plate Layout'!C136="control3",'fill me in'!$B$3,IF('Plate Layout'!C136="control4",811,IF('Plate Layout'!C136="control5",265,IF('Plate Layout'!C136="DR",'fill me in'!$B$3)))))</f>
        <v>77</v>
      </c>
      <c r="E97">
        <f>'Plate Layout'!AC136</f>
        <v>1148</v>
      </c>
      <c r="F97">
        <f>IF('Plate Layout'!C136="DR",0,IF('Plate Layout'!C136="control4",1,'fill me in'!$B$11))</f>
        <v>9.9999999999999995E-7</v>
      </c>
      <c r="G97">
        <f>IF('Plate Layout'!C136="screen",'fill me in'!$B$12,0)</f>
        <v>3.0000000000000001E-5</v>
      </c>
      <c r="H97" s="1" t="s">
        <v>95</v>
      </c>
      <c r="I97" s="4">
        <f>data!G19</f>
        <v>1774</v>
      </c>
      <c r="J97" s="4">
        <f>data!G40</f>
        <v>589</v>
      </c>
      <c r="K97" t="str">
        <f>'fill me in'!$B$6</f>
        <v xml:space="preserve">Antag screen with e Cells - mini antag screen repeat to see if we can get antags to work with E Cells. </v>
      </c>
      <c r="L97" t="str">
        <f>'fill me in'!$B$4</f>
        <v>Kamarck</v>
      </c>
      <c r="M97" t="str">
        <f>'fill me in'!$B$5</f>
        <v>Antag Screen -E Cells</v>
      </c>
      <c r="N97" t="str">
        <f>'fill me in'!$B$7</f>
        <v>HEK298</v>
      </c>
    </row>
    <row r="98" spans="1:14" x14ac:dyDescent="0.2">
      <c r="A98" s="13">
        <f>'fill me in'!$B$1</f>
        <v>42643</v>
      </c>
      <c r="B98">
        <f>'fill me in'!$B$2</f>
        <v>1</v>
      </c>
      <c r="C98">
        <f>IF('Plate Layout'!C137="screen",'fill me in'!$B$10,IF('Plate Layout'!C137="control3",'fill me in'!$B$10,IF('Plate Layout'!C137="control4",'fill me in'!$B$10, 'fill me in'!$B$10)))</f>
        <v>999</v>
      </c>
      <c r="D98">
        <f>IF('Plate Layout'!C137="screen",'fill me in'!$B$3,IF('Plate Layout'!C137="control3",'fill me in'!$B$3,IF('Plate Layout'!C137="control4",811,IF('Plate Layout'!C137="control5",265,IF('Plate Layout'!C137="DR",'fill me in'!$B$3)))))</f>
        <v>77</v>
      </c>
      <c r="E98">
        <f>'Plate Layout'!AC137</f>
        <v>811</v>
      </c>
      <c r="F98">
        <f>IF('Plate Layout'!C137="DR",0,IF('Plate Layout'!C137="control4",1,'fill me in'!$B$11))</f>
        <v>9.9999999999999995E-7</v>
      </c>
      <c r="G98">
        <f>IF('Plate Layout'!C137="screen",'fill me in'!$B$12,0)</f>
        <v>0</v>
      </c>
      <c r="H98" s="1" t="s">
        <v>96</v>
      </c>
      <c r="I98" s="4">
        <f>data!H4</f>
        <v>527</v>
      </c>
      <c r="J98" s="4">
        <f>data!H25</f>
        <v>894</v>
      </c>
      <c r="K98" t="str">
        <f>'fill me in'!$B$6</f>
        <v xml:space="preserve">Antag screen with e Cells - mini antag screen repeat to see if we can get antags to work with E Cells. </v>
      </c>
      <c r="L98" t="str">
        <f>'fill me in'!$B$4</f>
        <v>Kamarck</v>
      </c>
      <c r="M98" t="str">
        <f>'fill me in'!$B$5</f>
        <v>Antag Screen -E Cells</v>
      </c>
      <c r="N98" t="str">
        <f>'fill me in'!$B$7</f>
        <v>HEK298</v>
      </c>
    </row>
    <row r="99" spans="1:14" x14ac:dyDescent="0.2">
      <c r="A99" s="13">
        <f>'fill me in'!$B$1</f>
        <v>42643</v>
      </c>
      <c r="B99">
        <f>'fill me in'!$B$2</f>
        <v>1</v>
      </c>
      <c r="C99">
        <f>IF('Plate Layout'!C138="screen",'fill me in'!$B$10,IF('Plate Layout'!C138="control3",'fill me in'!$B$10,IF('Plate Layout'!C138="control4",'fill me in'!$B$10, 'fill me in'!$B$10)))</f>
        <v>999</v>
      </c>
      <c r="D99">
        <f>IF('Plate Layout'!C138="screen",'fill me in'!$B$3,IF('Plate Layout'!C138="control3",'fill me in'!$B$3,IF('Plate Layout'!C138="control4",811,IF('Plate Layout'!C138="control5",265,IF('Plate Layout'!C138="DR",'fill me in'!$B$3)))))</f>
        <v>77</v>
      </c>
      <c r="E99">
        <f>'Plate Layout'!AC138</f>
        <v>1241</v>
      </c>
      <c r="F99">
        <f>IF('Plate Layout'!C138="DR",0,IF('Plate Layout'!C138="control4",1,'fill me in'!$B$11))</f>
        <v>9.9999999999999995E-7</v>
      </c>
      <c r="G99">
        <f>IF('Plate Layout'!C138="screen",'fill me in'!$B$12,0)</f>
        <v>3.0000000000000001E-5</v>
      </c>
      <c r="H99" s="1" t="s">
        <v>97</v>
      </c>
      <c r="I99" s="4">
        <f>data!H5</f>
        <v>1393</v>
      </c>
      <c r="J99" s="4">
        <f>data!H26</f>
        <v>1184</v>
      </c>
      <c r="K99" t="str">
        <f>'fill me in'!$B$6</f>
        <v xml:space="preserve">Antag screen with e Cells - mini antag screen repeat to see if we can get antags to work with E Cells. </v>
      </c>
      <c r="L99" t="str">
        <f>'fill me in'!$B$4</f>
        <v>Kamarck</v>
      </c>
      <c r="M99" t="str">
        <f>'fill me in'!$B$5</f>
        <v>Antag Screen -E Cells</v>
      </c>
      <c r="N99" t="str">
        <f>'fill me in'!$B$7</f>
        <v>HEK298</v>
      </c>
    </row>
    <row r="100" spans="1:14" x14ac:dyDescent="0.2">
      <c r="A100" s="13">
        <f>'fill me in'!$B$1</f>
        <v>42643</v>
      </c>
      <c r="B100">
        <f>'fill me in'!$B$2</f>
        <v>1</v>
      </c>
      <c r="C100">
        <f>IF('Plate Layout'!C139="screen",'fill me in'!$B$10,IF('Plate Layout'!C139="control3",'fill me in'!$B$10,IF('Plate Layout'!C139="control4",'fill me in'!$B$10, 'fill me in'!$B$10)))</f>
        <v>999</v>
      </c>
      <c r="D100">
        <f>IF('Plate Layout'!C139="screen",'fill me in'!$B$3,IF('Plate Layout'!C139="control3",'fill me in'!$B$3,IF('Plate Layout'!C139="control4",811,IF('Plate Layout'!C139="control5",265,IF('Plate Layout'!C139="DR",'fill me in'!$B$3)))))</f>
        <v>77</v>
      </c>
      <c r="E100">
        <f>'Plate Layout'!AC139</f>
        <v>928</v>
      </c>
      <c r="F100">
        <f>IF('Plate Layout'!C139="DR",0,IF('Plate Layout'!C139="control4",1,'fill me in'!$B$11))</f>
        <v>9.9999999999999995E-7</v>
      </c>
      <c r="G100">
        <f>IF('Plate Layout'!C139="screen",'fill me in'!$B$12,0)</f>
        <v>3.0000000000000001E-5</v>
      </c>
      <c r="H100" s="1" t="s">
        <v>98</v>
      </c>
      <c r="I100" s="4">
        <f>data!H6</f>
        <v>1719</v>
      </c>
      <c r="J100" s="4">
        <f>data!H27</f>
        <v>1073</v>
      </c>
      <c r="K100" t="str">
        <f>'fill me in'!$B$6</f>
        <v xml:space="preserve">Antag screen with e Cells - mini antag screen repeat to see if we can get antags to work with E Cells. </v>
      </c>
      <c r="L100" t="str">
        <f>'fill me in'!$B$4</f>
        <v>Kamarck</v>
      </c>
      <c r="M100" t="str">
        <f>'fill me in'!$B$5</f>
        <v>Antag Screen -E Cells</v>
      </c>
      <c r="N100" t="str">
        <f>'fill me in'!$B$7</f>
        <v>HEK298</v>
      </c>
    </row>
    <row r="101" spans="1:14" x14ac:dyDescent="0.2">
      <c r="A101" s="13">
        <f>'fill me in'!$B$1</f>
        <v>42643</v>
      </c>
      <c r="B101">
        <f>'fill me in'!$B$2</f>
        <v>1</v>
      </c>
      <c r="C101">
        <f>IF('Plate Layout'!C140="screen",'fill me in'!$B$10,IF('Plate Layout'!C140="control3",'fill me in'!$B$10,IF('Plate Layout'!C140="control4",'fill me in'!$B$10, 'fill me in'!$B$10)))</f>
        <v>999</v>
      </c>
      <c r="D101">
        <f>IF('Plate Layout'!C140="screen",'fill me in'!$B$3,IF('Plate Layout'!C140="control3",'fill me in'!$B$3,IF('Plate Layout'!C140="control4",811,IF('Plate Layout'!C140="control5",265,IF('Plate Layout'!C140="DR",'fill me in'!$B$3)))))</f>
        <v>77</v>
      </c>
      <c r="E101">
        <f>'Plate Layout'!AC140</f>
        <v>1242</v>
      </c>
      <c r="F101">
        <f>IF('Plate Layout'!C140="DR",0,IF('Plate Layout'!C140="control4",1,'fill me in'!$B$11))</f>
        <v>9.9999999999999995E-7</v>
      </c>
      <c r="G101">
        <f>IF('Plate Layout'!C140="screen",'fill me in'!$B$12,0)</f>
        <v>3.0000000000000001E-5</v>
      </c>
      <c r="H101" s="1" t="s">
        <v>99</v>
      </c>
      <c r="I101" s="4">
        <f>data!H7</f>
        <v>1478</v>
      </c>
      <c r="J101" s="4">
        <f>data!H28</f>
        <v>1121</v>
      </c>
      <c r="K101" t="str">
        <f>'fill me in'!$B$6</f>
        <v xml:space="preserve">Antag screen with e Cells - mini antag screen repeat to see if we can get antags to work with E Cells. </v>
      </c>
      <c r="L101" t="str">
        <f>'fill me in'!$B$4</f>
        <v>Kamarck</v>
      </c>
      <c r="M101" t="str">
        <f>'fill me in'!$B$5</f>
        <v>Antag Screen -E Cells</v>
      </c>
      <c r="N101" t="str">
        <f>'fill me in'!$B$7</f>
        <v>HEK298</v>
      </c>
    </row>
    <row r="102" spans="1:14" x14ac:dyDescent="0.2">
      <c r="A102" s="13">
        <f>'fill me in'!$B$1</f>
        <v>42643</v>
      </c>
      <c r="B102">
        <f>'fill me in'!$B$2</f>
        <v>1</v>
      </c>
      <c r="C102">
        <f>IF('Plate Layout'!C141="screen",'fill me in'!$B$10,IF('Plate Layout'!C141="control3",'fill me in'!$B$10,IF('Plate Layout'!C141="control4",'fill me in'!$B$10, 'fill me in'!$B$10)))</f>
        <v>999</v>
      </c>
      <c r="D102">
        <f>IF('Plate Layout'!C141="screen",'fill me in'!$B$3,IF('Plate Layout'!C141="control3",'fill me in'!$B$3,IF('Plate Layout'!C141="control4",811,IF('Plate Layout'!C141="control5",265,IF('Plate Layout'!C141="DR",'fill me in'!$B$3)))))</f>
        <v>77</v>
      </c>
      <c r="E102">
        <f>'Plate Layout'!AC141</f>
        <v>929</v>
      </c>
      <c r="F102">
        <f>IF('Plate Layout'!C141="DR",0,IF('Plate Layout'!C141="control4",1,'fill me in'!$B$11))</f>
        <v>9.9999999999999995E-7</v>
      </c>
      <c r="G102">
        <f>IF('Plate Layout'!C141="screen",'fill me in'!$B$12,0)</f>
        <v>3.0000000000000001E-5</v>
      </c>
      <c r="H102" s="1" t="s">
        <v>100</v>
      </c>
      <c r="I102" s="4">
        <f>data!H8</f>
        <v>1719</v>
      </c>
      <c r="J102" s="4">
        <f>data!H29</f>
        <v>1113</v>
      </c>
      <c r="K102" t="str">
        <f>'fill me in'!$B$6</f>
        <v xml:space="preserve">Antag screen with e Cells - mini antag screen repeat to see if we can get antags to work with E Cells. </v>
      </c>
      <c r="L102" t="str">
        <f>'fill me in'!$B$4</f>
        <v>Kamarck</v>
      </c>
      <c r="M102" t="str">
        <f>'fill me in'!$B$5</f>
        <v>Antag Screen -E Cells</v>
      </c>
      <c r="N102" t="str">
        <f>'fill me in'!$B$7</f>
        <v>HEK298</v>
      </c>
    </row>
    <row r="103" spans="1:14" x14ac:dyDescent="0.2">
      <c r="A103" s="13">
        <f>'fill me in'!$B$1</f>
        <v>42643</v>
      </c>
      <c r="B103">
        <f>'fill me in'!$B$2</f>
        <v>1</v>
      </c>
      <c r="C103">
        <f>IF('Plate Layout'!C142="screen",'fill me in'!$B$10,IF('Plate Layout'!C142="control3",'fill me in'!$B$10,IF('Plate Layout'!C142="control4",'fill me in'!$B$10, 'fill me in'!$B$10)))</f>
        <v>999</v>
      </c>
      <c r="D103">
        <f>IF('Plate Layout'!C142="screen",'fill me in'!$B$3,IF('Plate Layout'!C142="control3",'fill me in'!$B$3,IF('Plate Layout'!C142="control4",811,IF('Plate Layout'!C142="control5",265,IF('Plate Layout'!C142="DR",'fill me in'!$B$3)))))</f>
        <v>77</v>
      </c>
      <c r="E103">
        <f>'Plate Layout'!AC142</f>
        <v>1243</v>
      </c>
      <c r="F103">
        <f>IF('Plate Layout'!C142="DR",0,IF('Plate Layout'!C142="control4",1,'fill me in'!$B$11))</f>
        <v>9.9999999999999995E-7</v>
      </c>
      <c r="G103">
        <f>IF('Plate Layout'!C142="screen",'fill me in'!$B$12,0)</f>
        <v>3.0000000000000001E-5</v>
      </c>
      <c r="H103" s="1" t="s">
        <v>101</v>
      </c>
      <c r="I103" s="4">
        <f>data!H9</f>
        <v>1644</v>
      </c>
      <c r="J103" s="4">
        <f>data!H30</f>
        <v>1134</v>
      </c>
      <c r="K103" t="str">
        <f>'fill me in'!$B$6</f>
        <v xml:space="preserve">Antag screen with e Cells - mini antag screen repeat to see if we can get antags to work with E Cells. </v>
      </c>
      <c r="L103" t="str">
        <f>'fill me in'!$B$4</f>
        <v>Kamarck</v>
      </c>
      <c r="M103" t="str">
        <f>'fill me in'!$B$5</f>
        <v>Antag Screen -E Cells</v>
      </c>
      <c r="N103" t="str">
        <f>'fill me in'!$B$7</f>
        <v>HEK298</v>
      </c>
    </row>
    <row r="104" spans="1:14" x14ac:dyDescent="0.2">
      <c r="A104" s="13">
        <f>'fill me in'!$B$1</f>
        <v>42643</v>
      </c>
      <c r="B104">
        <f>'fill me in'!$B$2</f>
        <v>1</v>
      </c>
      <c r="C104">
        <f>IF('Plate Layout'!C143="screen",'fill me in'!$B$10,IF('Plate Layout'!C143="control3",'fill me in'!$B$10,IF('Plate Layout'!C143="control4",'fill me in'!$B$10, 'fill me in'!$B$10)))</f>
        <v>999</v>
      </c>
      <c r="D104">
        <f>IF('Plate Layout'!C143="screen",'fill me in'!$B$3,IF('Plate Layout'!C143="control3",'fill me in'!$B$3,IF('Plate Layout'!C143="control4",811,IF('Plate Layout'!C143="control5",265,IF('Plate Layout'!C143="DR",'fill me in'!$B$3)))))</f>
        <v>77</v>
      </c>
      <c r="E104">
        <f>'Plate Layout'!AC143</f>
        <v>930</v>
      </c>
      <c r="F104">
        <f>IF('Plate Layout'!C143="DR",0,IF('Plate Layout'!C143="control4",1,'fill me in'!$B$11))</f>
        <v>9.9999999999999995E-7</v>
      </c>
      <c r="G104">
        <f>IF('Plate Layout'!C143="screen",'fill me in'!$B$12,0)</f>
        <v>3.0000000000000001E-5</v>
      </c>
      <c r="H104" s="1" t="s">
        <v>102</v>
      </c>
      <c r="I104" s="4">
        <f>data!H10</f>
        <v>1665</v>
      </c>
      <c r="J104" s="4">
        <f>data!H31</f>
        <v>1094</v>
      </c>
      <c r="K104" t="str">
        <f>'fill me in'!$B$6</f>
        <v xml:space="preserve">Antag screen with e Cells - mini antag screen repeat to see if we can get antags to work with E Cells. </v>
      </c>
      <c r="L104" t="str">
        <f>'fill me in'!$B$4</f>
        <v>Kamarck</v>
      </c>
      <c r="M104" t="str">
        <f>'fill me in'!$B$5</f>
        <v>Antag Screen -E Cells</v>
      </c>
      <c r="N104" t="str">
        <f>'fill me in'!$B$7</f>
        <v>HEK298</v>
      </c>
    </row>
    <row r="105" spans="1:14" x14ac:dyDescent="0.2">
      <c r="A105" s="13">
        <f>'fill me in'!$B$1</f>
        <v>42643</v>
      </c>
      <c r="B105">
        <f>'fill me in'!$B$2</f>
        <v>1</v>
      </c>
      <c r="C105">
        <f>IF('Plate Layout'!C144="screen",'fill me in'!$B$10,IF('Plate Layout'!C144="control3",'fill me in'!$B$10,IF('Plate Layout'!C144="control4",'fill me in'!$B$10, 'fill me in'!$B$10)))</f>
        <v>999</v>
      </c>
      <c r="D105">
        <f>IF('Plate Layout'!C144="screen",'fill me in'!$B$3,IF('Plate Layout'!C144="control3",'fill me in'!$B$3,IF('Plate Layout'!C144="control4",811,IF('Plate Layout'!C144="control5",265,IF('Plate Layout'!C144="DR",'fill me in'!$B$3)))))</f>
        <v>77</v>
      </c>
      <c r="E105">
        <f>'Plate Layout'!AC144</f>
        <v>1244</v>
      </c>
      <c r="F105">
        <f>IF('Plate Layout'!C144="DR",0,IF('Plate Layout'!C144="control4",1,'fill me in'!$B$11))</f>
        <v>9.9999999999999995E-7</v>
      </c>
      <c r="G105">
        <f>IF('Plate Layout'!C144="screen",'fill me in'!$B$12,0)</f>
        <v>3.0000000000000001E-5</v>
      </c>
      <c r="H105" s="1" t="s">
        <v>103</v>
      </c>
      <c r="I105" s="4">
        <f>data!H11</f>
        <v>1723</v>
      </c>
      <c r="J105" s="4">
        <f>data!H32</f>
        <v>1051</v>
      </c>
      <c r="K105" t="str">
        <f>'fill me in'!$B$6</f>
        <v xml:space="preserve">Antag screen with e Cells - mini antag screen repeat to see if we can get antags to work with E Cells. </v>
      </c>
      <c r="L105" t="str">
        <f>'fill me in'!$B$4</f>
        <v>Kamarck</v>
      </c>
      <c r="M105" t="str">
        <f>'fill me in'!$B$5</f>
        <v>Antag Screen -E Cells</v>
      </c>
      <c r="N105" t="str">
        <f>'fill me in'!$B$7</f>
        <v>HEK298</v>
      </c>
    </row>
    <row r="106" spans="1:14" x14ac:dyDescent="0.2">
      <c r="A106" s="13">
        <f>'fill me in'!$B$1</f>
        <v>42643</v>
      </c>
      <c r="B106">
        <f>'fill me in'!$B$2</f>
        <v>1</v>
      </c>
      <c r="C106">
        <f>IF('Plate Layout'!C145="screen",'fill me in'!$B$10,IF('Plate Layout'!C145="control3",'fill me in'!$B$10,IF('Plate Layout'!C145="control4",'fill me in'!$B$10, 'fill me in'!$B$10)))</f>
        <v>999</v>
      </c>
      <c r="D106">
        <f>IF('Plate Layout'!C145="screen",'fill me in'!$B$3,IF('Plate Layout'!C145="control3",'fill me in'!$B$3,IF('Plate Layout'!C145="control4",811,IF('Plate Layout'!C145="control5",265,IF('Plate Layout'!C145="DR",'fill me in'!$B$3)))))</f>
        <v>77</v>
      </c>
      <c r="E106">
        <f>'Plate Layout'!AC145</f>
        <v>931</v>
      </c>
      <c r="F106">
        <f>IF('Plate Layout'!C145="DR",0,IF('Plate Layout'!C145="control4",1,'fill me in'!$B$11))</f>
        <v>9.9999999999999995E-7</v>
      </c>
      <c r="G106">
        <f>IF('Plate Layout'!C145="screen",'fill me in'!$B$12,0)</f>
        <v>3.0000000000000001E-5</v>
      </c>
      <c r="H106" s="1" t="s">
        <v>104</v>
      </c>
      <c r="I106" s="4">
        <f>data!H12</f>
        <v>82</v>
      </c>
      <c r="J106" s="4">
        <f>data!H33</f>
        <v>35</v>
      </c>
      <c r="K106" t="str">
        <f>'fill me in'!$B$6</f>
        <v xml:space="preserve">Antag screen with e Cells - mini antag screen repeat to see if we can get antags to work with E Cells. </v>
      </c>
      <c r="L106" t="str">
        <f>'fill me in'!$B$4</f>
        <v>Kamarck</v>
      </c>
      <c r="M106" t="str">
        <f>'fill me in'!$B$5</f>
        <v>Antag Screen -E Cells</v>
      </c>
      <c r="N106" t="str">
        <f>'fill me in'!$B$7</f>
        <v>HEK298</v>
      </c>
    </row>
    <row r="107" spans="1:14" x14ac:dyDescent="0.2">
      <c r="A107" s="13">
        <f>'fill me in'!$B$1</f>
        <v>42643</v>
      </c>
      <c r="B107">
        <f>'fill me in'!$B$2</f>
        <v>1</v>
      </c>
      <c r="C107">
        <f>IF('Plate Layout'!C146="screen",'fill me in'!$B$10,IF('Plate Layout'!C146="control3",'fill me in'!$B$10,IF('Plate Layout'!C146="control4",'fill me in'!$B$10, 'fill me in'!$B$10)))</f>
        <v>999</v>
      </c>
      <c r="D107">
        <f>IF('Plate Layout'!C146="screen",'fill me in'!$B$3,IF('Plate Layout'!C146="control3",'fill me in'!$B$3,IF('Plate Layout'!C146="control4",811,IF('Plate Layout'!C146="control5",265,IF('Plate Layout'!C146="DR",'fill me in'!$B$3)))))</f>
        <v>77</v>
      </c>
      <c r="E107">
        <f>'Plate Layout'!AC146</f>
        <v>1245</v>
      </c>
      <c r="F107">
        <f>IF('Plate Layout'!C146="DR",0,IF('Plate Layout'!C146="control4",1,'fill me in'!$B$11))</f>
        <v>9.9999999999999995E-7</v>
      </c>
      <c r="G107">
        <f>IF('Plate Layout'!C146="screen",'fill me in'!$B$12,0)</f>
        <v>3.0000000000000001E-5</v>
      </c>
      <c r="H107" s="1" t="s">
        <v>105</v>
      </c>
      <c r="I107" s="4">
        <f>data!H13</f>
        <v>2432</v>
      </c>
      <c r="J107" s="4">
        <f>data!H34</f>
        <v>915</v>
      </c>
      <c r="K107" t="str">
        <f>'fill me in'!$B$6</f>
        <v xml:space="preserve">Antag screen with e Cells - mini antag screen repeat to see if we can get antags to work with E Cells. </v>
      </c>
      <c r="L107" t="str">
        <f>'fill me in'!$B$4</f>
        <v>Kamarck</v>
      </c>
      <c r="M107" t="str">
        <f>'fill me in'!$B$5</f>
        <v>Antag Screen -E Cells</v>
      </c>
      <c r="N107" t="str">
        <f>'fill me in'!$B$7</f>
        <v>HEK298</v>
      </c>
    </row>
    <row r="108" spans="1:14" x14ac:dyDescent="0.2">
      <c r="A108" s="13">
        <f>'fill me in'!$B$1</f>
        <v>42643</v>
      </c>
      <c r="B108">
        <f>'fill me in'!$B$2</f>
        <v>1</v>
      </c>
      <c r="C108">
        <f>IF('Plate Layout'!C147="screen",'fill me in'!$B$10,IF('Plate Layout'!C147="control3",'fill me in'!$B$10,IF('Plate Layout'!C147="control4",'fill me in'!$B$10, 'fill me in'!$B$10)))</f>
        <v>999</v>
      </c>
      <c r="D108">
        <f>IF('Plate Layout'!C147="screen",'fill me in'!$B$3,IF('Plate Layout'!C147="control3",'fill me in'!$B$3,IF('Plate Layout'!C147="control4",811,IF('Plate Layout'!C147="control5",265,IF('Plate Layout'!C147="DR",'fill me in'!$B$3)))))</f>
        <v>77</v>
      </c>
      <c r="E108">
        <f>'Plate Layout'!AC147</f>
        <v>932</v>
      </c>
      <c r="F108">
        <f>IF('Plate Layout'!C147="DR",0,IF('Plate Layout'!C147="control4",1,'fill me in'!$B$11))</f>
        <v>9.9999999999999995E-7</v>
      </c>
      <c r="G108">
        <f>IF('Plate Layout'!C147="screen",'fill me in'!$B$12,0)</f>
        <v>3.0000000000000001E-5</v>
      </c>
      <c r="H108" s="1" t="s">
        <v>106</v>
      </c>
      <c r="I108" s="4">
        <f>data!H14</f>
        <v>2569</v>
      </c>
      <c r="J108" s="4">
        <f>data!H35</f>
        <v>944</v>
      </c>
      <c r="K108" t="str">
        <f>'fill me in'!$B$6</f>
        <v xml:space="preserve">Antag screen with e Cells - mini antag screen repeat to see if we can get antags to work with E Cells. </v>
      </c>
      <c r="L108" t="str">
        <f>'fill me in'!$B$4</f>
        <v>Kamarck</v>
      </c>
      <c r="M108" t="str">
        <f>'fill me in'!$B$5</f>
        <v>Antag Screen -E Cells</v>
      </c>
      <c r="N108" t="str">
        <f>'fill me in'!$B$7</f>
        <v>HEK298</v>
      </c>
    </row>
    <row r="109" spans="1:14" x14ac:dyDescent="0.2">
      <c r="A109" s="13">
        <f>'fill me in'!$B$1</f>
        <v>42643</v>
      </c>
      <c r="B109">
        <f>'fill me in'!$B$2</f>
        <v>1</v>
      </c>
      <c r="C109">
        <f>IF('Plate Layout'!C148="screen",'fill me in'!$B$10,IF('Plate Layout'!C148="control3",'fill me in'!$B$10,IF('Plate Layout'!C148="control4",'fill me in'!$B$10, 'fill me in'!$B$10)))</f>
        <v>999</v>
      </c>
      <c r="D109">
        <f>IF('Plate Layout'!C148="screen",'fill me in'!$B$3,IF('Plate Layout'!C148="control3",'fill me in'!$B$3,IF('Plate Layout'!C148="control4",811,IF('Plate Layout'!C148="control5",265,IF('Plate Layout'!C148="DR",'fill me in'!$B$3)))))</f>
        <v>77</v>
      </c>
      <c r="E109">
        <f>'Plate Layout'!AC148</f>
        <v>1246</v>
      </c>
      <c r="F109">
        <f>IF('Plate Layout'!C148="DR",0,IF('Plate Layout'!C148="control4",1,'fill me in'!$B$11))</f>
        <v>9.9999999999999995E-7</v>
      </c>
      <c r="G109">
        <f>IF('Plate Layout'!C148="screen",'fill me in'!$B$12,0)</f>
        <v>3.0000000000000001E-5</v>
      </c>
      <c r="H109" s="1" t="s">
        <v>107</v>
      </c>
      <c r="I109" s="4">
        <f>data!H15</f>
        <v>2621</v>
      </c>
      <c r="J109" s="4">
        <f>data!H36</f>
        <v>856</v>
      </c>
      <c r="K109" t="str">
        <f>'fill me in'!$B$6</f>
        <v xml:space="preserve">Antag screen with e Cells - mini antag screen repeat to see if we can get antags to work with E Cells. </v>
      </c>
      <c r="L109" t="str">
        <f>'fill me in'!$B$4</f>
        <v>Kamarck</v>
      </c>
      <c r="M109" t="str">
        <f>'fill me in'!$B$5</f>
        <v>Antag Screen -E Cells</v>
      </c>
      <c r="N109" t="str">
        <f>'fill me in'!$B$7</f>
        <v>HEK298</v>
      </c>
    </row>
    <row r="110" spans="1:14" x14ac:dyDescent="0.2">
      <c r="A110" s="13">
        <f>'fill me in'!$B$1</f>
        <v>42643</v>
      </c>
      <c r="B110">
        <f>'fill me in'!$B$2</f>
        <v>1</v>
      </c>
      <c r="C110">
        <f>IF('Plate Layout'!C149="screen",'fill me in'!$B$10,IF('Plate Layout'!C149="control3",'fill me in'!$B$10,IF('Plate Layout'!C149="control4",'fill me in'!$B$10, 'fill me in'!$B$10)))</f>
        <v>999</v>
      </c>
      <c r="D110">
        <f>IF('Plate Layout'!C149="screen",'fill me in'!$B$3,IF('Plate Layout'!C149="control3",'fill me in'!$B$3,IF('Plate Layout'!C149="control4",811,IF('Plate Layout'!C149="control5",265,IF('Plate Layout'!C149="DR",'fill me in'!$B$3)))))</f>
        <v>77</v>
      </c>
      <c r="E110">
        <f>'Plate Layout'!AC149</f>
        <v>933</v>
      </c>
      <c r="F110">
        <f>IF('Plate Layout'!C149="DR",0,IF('Plate Layout'!C149="control4",1,'fill me in'!$B$11))</f>
        <v>9.9999999999999995E-7</v>
      </c>
      <c r="G110">
        <f>IF('Plate Layout'!C149="screen",'fill me in'!$B$12,0)</f>
        <v>3.0000000000000001E-5</v>
      </c>
      <c r="H110" s="1" t="s">
        <v>108</v>
      </c>
      <c r="I110" s="4">
        <f>data!H16</f>
        <v>2526</v>
      </c>
      <c r="J110" s="4">
        <f>data!H37</f>
        <v>936</v>
      </c>
      <c r="K110" t="str">
        <f>'fill me in'!$B$6</f>
        <v xml:space="preserve">Antag screen with e Cells - mini antag screen repeat to see if we can get antags to work with E Cells. </v>
      </c>
      <c r="L110" t="str">
        <f>'fill me in'!$B$4</f>
        <v>Kamarck</v>
      </c>
      <c r="M110" t="str">
        <f>'fill me in'!$B$5</f>
        <v>Antag Screen -E Cells</v>
      </c>
      <c r="N110" t="str">
        <f>'fill me in'!$B$7</f>
        <v>HEK298</v>
      </c>
    </row>
    <row r="111" spans="1:14" x14ac:dyDescent="0.2">
      <c r="A111" s="13">
        <f>'fill me in'!$B$1</f>
        <v>42643</v>
      </c>
      <c r="B111">
        <f>'fill me in'!$B$2</f>
        <v>1</v>
      </c>
      <c r="C111">
        <f>IF('Plate Layout'!C150="screen",'fill me in'!$B$10,IF('Plate Layout'!C150="control3",'fill me in'!$B$10,IF('Plate Layout'!C150="control4",'fill me in'!$B$10, 'fill me in'!$B$10)))</f>
        <v>999</v>
      </c>
      <c r="D111">
        <f>IF('Plate Layout'!C150="screen",'fill me in'!$B$3,IF('Plate Layout'!C150="control3",'fill me in'!$B$3,IF('Plate Layout'!C150="control4",811,IF('Plate Layout'!C150="control5",265,IF('Plate Layout'!C150="DR",'fill me in'!$B$3)))))</f>
        <v>77</v>
      </c>
      <c r="E111">
        <f>'Plate Layout'!AC150</f>
        <v>1247</v>
      </c>
      <c r="F111">
        <f>IF('Plate Layout'!C150="DR",0,IF('Plate Layout'!C150="control4",1,'fill me in'!$B$11))</f>
        <v>9.9999999999999995E-7</v>
      </c>
      <c r="G111">
        <f>IF('Plate Layout'!C150="screen",'fill me in'!$B$12,0)</f>
        <v>3.0000000000000001E-5</v>
      </c>
      <c r="H111" s="1" t="s">
        <v>109</v>
      </c>
      <c r="I111" s="4">
        <f>data!H17</f>
        <v>2589</v>
      </c>
      <c r="J111" s="4">
        <f>data!H38</f>
        <v>891</v>
      </c>
      <c r="K111" t="str">
        <f>'fill me in'!$B$6</f>
        <v xml:space="preserve">Antag screen with e Cells - mini antag screen repeat to see if we can get antags to work with E Cells. </v>
      </c>
      <c r="L111" t="str">
        <f>'fill me in'!$B$4</f>
        <v>Kamarck</v>
      </c>
      <c r="M111" t="str">
        <f>'fill me in'!$B$5</f>
        <v>Antag Screen -E Cells</v>
      </c>
      <c r="N111" t="str">
        <f>'fill me in'!$B$7</f>
        <v>HEK298</v>
      </c>
    </row>
    <row r="112" spans="1:14" x14ac:dyDescent="0.2">
      <c r="A112" s="13">
        <f>'fill me in'!$B$1</f>
        <v>42643</v>
      </c>
      <c r="B112">
        <f>'fill me in'!$B$2</f>
        <v>1</v>
      </c>
      <c r="C112">
        <f>IF('Plate Layout'!C151="screen",'fill me in'!$B$10,IF('Plate Layout'!C151="control3",'fill me in'!$B$10,IF('Plate Layout'!C151="control4",'fill me in'!$B$10, 'fill me in'!$B$10)))</f>
        <v>999</v>
      </c>
      <c r="D112">
        <f>IF('Plate Layout'!C151="screen",'fill me in'!$B$3,IF('Plate Layout'!C151="control3",'fill me in'!$B$3,IF('Plate Layout'!C151="control4",811,IF('Plate Layout'!C151="control5",265,IF('Plate Layout'!C151="DR",'fill me in'!$B$3)))))</f>
        <v>77</v>
      </c>
      <c r="E112">
        <f>'Plate Layout'!AC151</f>
        <v>934</v>
      </c>
      <c r="F112">
        <f>IF('Plate Layout'!C151="DR",0,IF('Plate Layout'!C151="control4",1,'fill me in'!$B$11))</f>
        <v>9.9999999999999995E-7</v>
      </c>
      <c r="G112">
        <f>IF('Plate Layout'!C151="screen",'fill me in'!$B$12,0)</f>
        <v>3.0000000000000001E-5</v>
      </c>
      <c r="H112" s="1" t="s">
        <v>110</v>
      </c>
      <c r="I112" s="4">
        <f>data!H18</f>
        <v>2427</v>
      </c>
      <c r="J112" s="4">
        <f>data!H39</f>
        <v>897</v>
      </c>
      <c r="K112" t="str">
        <f>'fill me in'!$B$6</f>
        <v xml:space="preserve">Antag screen with e Cells - mini antag screen repeat to see if we can get antags to work with E Cells. </v>
      </c>
      <c r="L112" t="str">
        <f>'fill me in'!$B$4</f>
        <v>Kamarck</v>
      </c>
      <c r="M112" t="str">
        <f>'fill me in'!$B$5</f>
        <v>Antag Screen -E Cells</v>
      </c>
      <c r="N112" t="str">
        <f>'fill me in'!$B$7</f>
        <v>HEK298</v>
      </c>
    </row>
    <row r="113" spans="1:14" x14ac:dyDescent="0.2">
      <c r="A113" s="13">
        <f>'fill me in'!$B$1</f>
        <v>42643</v>
      </c>
      <c r="B113">
        <f>'fill me in'!$B$2</f>
        <v>1</v>
      </c>
      <c r="C113">
        <f>IF('Plate Layout'!C152="screen",'fill me in'!$B$10,IF('Plate Layout'!C152="control3",'fill me in'!$B$10,IF('Plate Layout'!C152="control4",'fill me in'!$B$10, 'fill me in'!$B$10)))</f>
        <v>999</v>
      </c>
      <c r="D113">
        <f>IF('Plate Layout'!C152="screen",'fill me in'!$B$3,IF('Plate Layout'!C152="control3",'fill me in'!$B$3,IF('Plate Layout'!C152="control4",811,IF('Plate Layout'!C152="control5",265,IF('Plate Layout'!C152="DR",'fill me in'!$B$3)))))</f>
        <v>77</v>
      </c>
      <c r="E113">
        <f>'Plate Layout'!AC152</f>
        <v>1248</v>
      </c>
      <c r="F113">
        <f>IF('Plate Layout'!C152="DR",0,IF('Plate Layout'!C152="control4",1,'fill me in'!$B$11))</f>
        <v>9.9999999999999995E-7</v>
      </c>
      <c r="G113">
        <f>IF('Plate Layout'!C152="screen",'fill me in'!$B$12,0)</f>
        <v>3.0000000000000001E-5</v>
      </c>
      <c r="H113" s="1" t="s">
        <v>111</v>
      </c>
      <c r="I113" s="4">
        <f>data!H19</f>
        <v>1896</v>
      </c>
      <c r="J113" s="4">
        <f>data!H40</f>
        <v>571</v>
      </c>
      <c r="K113" t="str">
        <f>'fill me in'!$B$6</f>
        <v xml:space="preserve">Antag screen with e Cells - mini antag screen repeat to see if we can get antags to work with E Cells. </v>
      </c>
      <c r="L113" t="str">
        <f>'fill me in'!$B$4</f>
        <v>Kamarck</v>
      </c>
      <c r="M113" t="str">
        <f>'fill me in'!$B$5</f>
        <v>Antag Screen -E Cells</v>
      </c>
      <c r="N113" t="str">
        <f>'fill me in'!$B$7</f>
        <v>HEK298</v>
      </c>
    </row>
    <row r="114" spans="1:14" x14ac:dyDescent="0.2">
      <c r="A114" s="13">
        <f>'fill me in'!$B$1</f>
        <v>42643</v>
      </c>
      <c r="B114">
        <f>'fill me in'!$B$2</f>
        <v>1</v>
      </c>
      <c r="C114">
        <f>IF('Plate Layout'!C153="screen",'fill me in'!$B$10,IF('Plate Layout'!C153="control3",'fill me in'!$B$10,IF('Plate Layout'!C153="control4",'fill me in'!$B$10, 'fill me in'!$B$10)))</f>
        <v>999</v>
      </c>
      <c r="D114">
        <f>IF('Plate Layout'!C153="screen",'fill me in'!$B$3,IF('Plate Layout'!C153="control3",'fill me in'!$B$3,IF('Plate Layout'!C153="control4",811,IF('Plate Layout'!C153="control5",265,IF('Plate Layout'!C153="DR",'fill me in'!$B$3)))))</f>
        <v>77</v>
      </c>
      <c r="E114">
        <f>'Plate Layout'!AC153</f>
        <v>811</v>
      </c>
      <c r="F114">
        <f>IF('Plate Layout'!C153="DR",0,IF('Plate Layout'!C153="control4",1,'fill me in'!$B$11))</f>
        <v>9.9999999999999995E-7</v>
      </c>
      <c r="G114">
        <f>IF('Plate Layout'!C153="screen",'fill me in'!$B$12,0)</f>
        <v>0</v>
      </c>
      <c r="H114" s="1" t="s">
        <v>112</v>
      </c>
      <c r="I114" s="4">
        <f>data!I4</f>
        <v>506</v>
      </c>
      <c r="J114" s="4">
        <f>data!I25</f>
        <v>846</v>
      </c>
      <c r="K114" t="str">
        <f>'fill me in'!$B$6</f>
        <v xml:space="preserve">Antag screen with e Cells - mini antag screen repeat to see if we can get antags to work with E Cells. </v>
      </c>
      <c r="L114" t="str">
        <f>'fill me in'!$B$4</f>
        <v>Kamarck</v>
      </c>
      <c r="M114" t="str">
        <f>'fill me in'!$B$5</f>
        <v>Antag Screen -E Cells</v>
      </c>
      <c r="N114" t="str">
        <f>'fill me in'!$B$7</f>
        <v>HEK298</v>
      </c>
    </row>
    <row r="115" spans="1:14" x14ac:dyDescent="0.2">
      <c r="A115" s="13">
        <f>'fill me in'!$B$1</f>
        <v>42643</v>
      </c>
      <c r="B115">
        <f>'fill me in'!$B$2</f>
        <v>1</v>
      </c>
      <c r="C115">
        <f>IF('Plate Layout'!C154="screen",'fill me in'!$B$10,IF('Plate Layout'!C154="control3",'fill me in'!$B$10,IF('Plate Layout'!C154="control4",'fill me in'!$B$10, 'fill me in'!$B$10)))</f>
        <v>999</v>
      </c>
      <c r="D115">
        <f>IF('Plate Layout'!C154="screen",'fill me in'!$B$3,IF('Plate Layout'!C154="control3",'fill me in'!$B$3,IF('Plate Layout'!C154="control4",811,IF('Plate Layout'!C154="control5",265,IF('Plate Layout'!C154="DR",'fill me in'!$B$3)))))</f>
        <v>77</v>
      </c>
      <c r="E115">
        <f>'Plate Layout'!AC154</f>
        <v>1149</v>
      </c>
      <c r="F115">
        <f>IF('Plate Layout'!C154="DR",0,IF('Plate Layout'!C154="control4",1,'fill me in'!$B$11))</f>
        <v>9.9999999999999995E-7</v>
      </c>
      <c r="G115">
        <f>IF('Plate Layout'!C154="screen",'fill me in'!$B$12,0)</f>
        <v>3.0000000000000001E-5</v>
      </c>
      <c r="H115" s="1" t="s">
        <v>113</v>
      </c>
      <c r="I115" s="4">
        <f>data!I5</f>
        <v>1858</v>
      </c>
      <c r="J115" s="4">
        <f>data!I26</f>
        <v>1326</v>
      </c>
      <c r="K115" t="str">
        <f>'fill me in'!$B$6</f>
        <v xml:space="preserve">Antag screen with e Cells - mini antag screen repeat to see if we can get antags to work with E Cells. </v>
      </c>
      <c r="L115" t="str">
        <f>'fill me in'!$B$4</f>
        <v>Kamarck</v>
      </c>
      <c r="M115" t="str">
        <f>'fill me in'!$B$5</f>
        <v>Antag Screen -E Cells</v>
      </c>
      <c r="N115" t="str">
        <f>'fill me in'!$B$7</f>
        <v>HEK298</v>
      </c>
    </row>
    <row r="116" spans="1:14" x14ac:dyDescent="0.2">
      <c r="A116" s="13">
        <f>'fill me in'!$B$1</f>
        <v>42643</v>
      </c>
      <c r="B116">
        <f>'fill me in'!$B$2</f>
        <v>1</v>
      </c>
      <c r="C116">
        <f>IF('Plate Layout'!C155="screen",'fill me in'!$B$10,IF('Plate Layout'!C155="control3",'fill me in'!$B$10,IF('Plate Layout'!C155="control4",'fill me in'!$B$10, 'fill me in'!$B$10)))</f>
        <v>999</v>
      </c>
      <c r="D116">
        <f>IF('Plate Layout'!C155="screen",'fill me in'!$B$3,IF('Plate Layout'!C155="control3",'fill me in'!$B$3,IF('Plate Layout'!C155="control4",811,IF('Plate Layout'!C155="control5",265,IF('Plate Layout'!C155="DR",'fill me in'!$B$3)))))</f>
        <v>77</v>
      </c>
      <c r="E116">
        <f>'Plate Layout'!AC155</f>
        <v>834</v>
      </c>
      <c r="F116">
        <f>IF('Plate Layout'!C155="DR",0,IF('Plate Layout'!C155="control4",1,'fill me in'!$B$11))</f>
        <v>9.9999999999999995E-7</v>
      </c>
      <c r="G116">
        <f>IF('Plate Layout'!C155="screen",'fill me in'!$B$12,0)</f>
        <v>3.0000000000000001E-5</v>
      </c>
      <c r="H116" s="1" t="s">
        <v>114</v>
      </c>
      <c r="I116" s="4">
        <f>data!I6</f>
        <v>1553</v>
      </c>
      <c r="J116" s="4">
        <f>data!I27</f>
        <v>1194</v>
      </c>
      <c r="K116" t="str">
        <f>'fill me in'!$B$6</f>
        <v xml:space="preserve">Antag screen with e Cells - mini antag screen repeat to see if we can get antags to work with E Cells. </v>
      </c>
      <c r="L116" t="str">
        <f>'fill me in'!$B$4</f>
        <v>Kamarck</v>
      </c>
      <c r="M116" t="str">
        <f>'fill me in'!$B$5</f>
        <v>Antag Screen -E Cells</v>
      </c>
      <c r="N116" t="str">
        <f>'fill me in'!$B$7</f>
        <v>HEK298</v>
      </c>
    </row>
    <row r="117" spans="1:14" x14ac:dyDescent="0.2">
      <c r="A117" s="13">
        <f>'fill me in'!$B$1</f>
        <v>42643</v>
      </c>
      <c r="B117">
        <f>'fill me in'!$B$2</f>
        <v>1</v>
      </c>
      <c r="C117">
        <f>IF('Plate Layout'!C156="screen",'fill me in'!$B$10,IF('Plate Layout'!C156="control3",'fill me in'!$B$10,IF('Plate Layout'!C156="control4",'fill me in'!$B$10, 'fill me in'!$B$10)))</f>
        <v>999</v>
      </c>
      <c r="D117">
        <f>IF('Plate Layout'!C156="screen",'fill me in'!$B$3,IF('Plate Layout'!C156="control3",'fill me in'!$B$3,IF('Plate Layout'!C156="control4",811,IF('Plate Layout'!C156="control5",265,IF('Plate Layout'!C156="DR",'fill me in'!$B$3)))))</f>
        <v>77</v>
      </c>
      <c r="E117">
        <f>'Plate Layout'!AC156</f>
        <v>1150</v>
      </c>
      <c r="F117">
        <f>IF('Plate Layout'!C156="DR",0,IF('Plate Layout'!C156="control4",1,'fill me in'!$B$11))</f>
        <v>9.9999999999999995E-7</v>
      </c>
      <c r="G117">
        <f>IF('Plate Layout'!C156="screen",'fill me in'!$B$12,0)</f>
        <v>3.0000000000000001E-5</v>
      </c>
      <c r="H117" s="1" t="s">
        <v>115</v>
      </c>
      <c r="I117" s="4">
        <f>data!I7</f>
        <v>1587</v>
      </c>
      <c r="J117" s="4">
        <f>data!I28</f>
        <v>1055</v>
      </c>
      <c r="K117" t="str">
        <f>'fill me in'!$B$6</f>
        <v xml:space="preserve">Antag screen with e Cells - mini antag screen repeat to see if we can get antags to work with E Cells. </v>
      </c>
      <c r="L117" t="str">
        <f>'fill me in'!$B$4</f>
        <v>Kamarck</v>
      </c>
      <c r="M117" t="str">
        <f>'fill me in'!$B$5</f>
        <v>Antag Screen -E Cells</v>
      </c>
      <c r="N117" t="str">
        <f>'fill me in'!$B$7</f>
        <v>HEK298</v>
      </c>
    </row>
    <row r="118" spans="1:14" x14ac:dyDescent="0.2">
      <c r="A118" s="13">
        <f>'fill me in'!$B$1</f>
        <v>42643</v>
      </c>
      <c r="B118">
        <f>'fill me in'!$B$2</f>
        <v>1</v>
      </c>
      <c r="C118">
        <f>IF('Plate Layout'!C157="screen",'fill me in'!$B$10,IF('Plate Layout'!C157="control3",'fill me in'!$B$10,IF('Plate Layout'!C157="control4",'fill me in'!$B$10, 'fill me in'!$B$10)))</f>
        <v>999</v>
      </c>
      <c r="D118">
        <f>IF('Plate Layout'!C157="screen",'fill me in'!$B$3,IF('Plate Layout'!C157="control3",'fill me in'!$B$3,IF('Plate Layout'!C157="control4",811,IF('Plate Layout'!C157="control5",265,IF('Plate Layout'!C157="DR",'fill me in'!$B$3)))))</f>
        <v>77</v>
      </c>
      <c r="E118">
        <f>'Plate Layout'!AC157</f>
        <v>835</v>
      </c>
      <c r="F118">
        <f>IF('Plate Layout'!C157="DR",0,IF('Plate Layout'!C157="control4",1,'fill me in'!$B$11))</f>
        <v>9.9999999999999995E-7</v>
      </c>
      <c r="G118">
        <f>IF('Plate Layout'!C157="screen",'fill me in'!$B$12,0)</f>
        <v>3.0000000000000001E-5</v>
      </c>
      <c r="H118" s="1" t="s">
        <v>116</v>
      </c>
      <c r="I118" s="4">
        <f>data!I8</f>
        <v>1358</v>
      </c>
      <c r="J118" s="4">
        <f>data!I29</f>
        <v>1133</v>
      </c>
      <c r="K118" t="str">
        <f>'fill me in'!$B$6</f>
        <v xml:space="preserve">Antag screen with e Cells - mini antag screen repeat to see if we can get antags to work with E Cells. </v>
      </c>
      <c r="L118" t="str">
        <f>'fill me in'!$B$4</f>
        <v>Kamarck</v>
      </c>
      <c r="M118" t="str">
        <f>'fill me in'!$B$5</f>
        <v>Antag Screen -E Cells</v>
      </c>
      <c r="N118" t="str">
        <f>'fill me in'!$B$7</f>
        <v>HEK298</v>
      </c>
    </row>
    <row r="119" spans="1:14" x14ac:dyDescent="0.2">
      <c r="A119" s="13">
        <f>'fill me in'!$B$1</f>
        <v>42643</v>
      </c>
      <c r="B119">
        <f>'fill me in'!$B$2</f>
        <v>1</v>
      </c>
      <c r="C119">
        <f>IF('Plate Layout'!C158="screen",'fill me in'!$B$10,IF('Plate Layout'!C158="control3",'fill me in'!$B$10,IF('Plate Layout'!C158="control4",'fill me in'!$B$10, 'fill me in'!$B$10)))</f>
        <v>999</v>
      </c>
      <c r="D119">
        <f>IF('Plate Layout'!C158="screen",'fill me in'!$B$3,IF('Plate Layout'!C158="control3",'fill me in'!$B$3,IF('Plate Layout'!C158="control4",811,IF('Plate Layout'!C158="control5",265,IF('Plate Layout'!C158="DR",'fill me in'!$B$3)))))</f>
        <v>77</v>
      </c>
      <c r="E119">
        <f>'Plate Layout'!AC158</f>
        <v>1151</v>
      </c>
      <c r="F119">
        <f>IF('Plate Layout'!C158="DR",0,IF('Plate Layout'!C158="control4",1,'fill me in'!$B$11))</f>
        <v>9.9999999999999995E-7</v>
      </c>
      <c r="G119">
        <f>IF('Plate Layout'!C158="screen",'fill me in'!$B$12,0)</f>
        <v>3.0000000000000001E-5</v>
      </c>
      <c r="H119" s="1" t="s">
        <v>117</v>
      </c>
      <c r="I119" s="4">
        <f>data!I9</f>
        <v>1450</v>
      </c>
      <c r="J119" s="4">
        <f>data!I30</f>
        <v>1122</v>
      </c>
      <c r="K119" t="str">
        <f>'fill me in'!$B$6</f>
        <v xml:space="preserve">Antag screen with e Cells - mini antag screen repeat to see if we can get antags to work with E Cells. </v>
      </c>
      <c r="L119" t="str">
        <f>'fill me in'!$B$4</f>
        <v>Kamarck</v>
      </c>
      <c r="M119" t="str">
        <f>'fill me in'!$B$5</f>
        <v>Antag Screen -E Cells</v>
      </c>
      <c r="N119" t="str">
        <f>'fill me in'!$B$7</f>
        <v>HEK298</v>
      </c>
    </row>
    <row r="120" spans="1:14" x14ac:dyDescent="0.2">
      <c r="A120" s="13">
        <f>'fill me in'!$B$1</f>
        <v>42643</v>
      </c>
      <c r="B120">
        <f>'fill me in'!$B$2</f>
        <v>1</v>
      </c>
      <c r="C120">
        <f>IF('Plate Layout'!C159="screen",'fill me in'!$B$10,IF('Plate Layout'!C159="control3",'fill me in'!$B$10,IF('Plate Layout'!C159="control4",'fill me in'!$B$10, 'fill me in'!$B$10)))</f>
        <v>999</v>
      </c>
      <c r="D120">
        <f>IF('Plate Layout'!C159="screen",'fill me in'!$B$3,IF('Plate Layout'!C159="control3",'fill me in'!$B$3,IF('Plate Layout'!C159="control4",811,IF('Plate Layout'!C159="control5",265,IF('Plate Layout'!C159="DR",'fill me in'!$B$3)))))</f>
        <v>77</v>
      </c>
      <c r="E120">
        <f>'Plate Layout'!AC159</f>
        <v>836</v>
      </c>
      <c r="F120">
        <f>IF('Plate Layout'!C159="DR",0,IF('Plate Layout'!C159="control4",1,'fill me in'!$B$11))</f>
        <v>9.9999999999999995E-7</v>
      </c>
      <c r="G120">
        <f>IF('Plate Layout'!C159="screen",'fill me in'!$B$12,0)</f>
        <v>3.0000000000000001E-5</v>
      </c>
      <c r="H120" s="1" t="s">
        <v>118</v>
      </c>
      <c r="I120" s="4">
        <f>data!I10</f>
        <v>1745</v>
      </c>
      <c r="J120" s="4">
        <f>data!I31</f>
        <v>1071</v>
      </c>
      <c r="K120" t="str">
        <f>'fill me in'!$B$6</f>
        <v xml:space="preserve">Antag screen with e Cells - mini antag screen repeat to see if we can get antags to work with E Cells. </v>
      </c>
      <c r="L120" t="str">
        <f>'fill me in'!$B$4</f>
        <v>Kamarck</v>
      </c>
      <c r="M120" t="str">
        <f>'fill me in'!$B$5</f>
        <v>Antag Screen -E Cells</v>
      </c>
      <c r="N120" t="str">
        <f>'fill me in'!$B$7</f>
        <v>HEK298</v>
      </c>
    </row>
    <row r="121" spans="1:14" x14ac:dyDescent="0.2">
      <c r="A121" s="13">
        <f>'fill me in'!$B$1</f>
        <v>42643</v>
      </c>
      <c r="B121">
        <f>'fill me in'!$B$2</f>
        <v>1</v>
      </c>
      <c r="C121">
        <f>IF('Plate Layout'!C160="screen",'fill me in'!$B$10,IF('Plate Layout'!C160="control3",'fill me in'!$B$10,IF('Plate Layout'!C160="control4",'fill me in'!$B$10, 'fill me in'!$B$10)))</f>
        <v>999</v>
      </c>
      <c r="D121">
        <f>IF('Plate Layout'!C160="screen",'fill me in'!$B$3,IF('Plate Layout'!C160="control3",'fill me in'!$B$3,IF('Plate Layout'!C160="control4",811,IF('Plate Layout'!C160="control5",265,IF('Plate Layout'!C160="DR",'fill me in'!$B$3)))))</f>
        <v>77</v>
      </c>
      <c r="E121">
        <f>'Plate Layout'!AC160</f>
        <v>1152</v>
      </c>
      <c r="F121">
        <f>IF('Plate Layout'!C160="DR",0,IF('Plate Layout'!C160="control4",1,'fill me in'!$B$11))</f>
        <v>9.9999999999999995E-7</v>
      </c>
      <c r="G121">
        <f>IF('Plate Layout'!C160="screen",'fill me in'!$B$12,0)</f>
        <v>3.0000000000000001E-5</v>
      </c>
      <c r="H121" s="1" t="s">
        <v>119</v>
      </c>
      <c r="I121" s="4">
        <f>data!I11</f>
        <v>1659</v>
      </c>
      <c r="J121" s="4">
        <f>data!I32</f>
        <v>1135</v>
      </c>
      <c r="K121" t="str">
        <f>'fill me in'!$B$6</f>
        <v xml:space="preserve">Antag screen with e Cells - mini antag screen repeat to see if we can get antags to work with E Cells. </v>
      </c>
      <c r="L121" t="str">
        <f>'fill me in'!$B$4</f>
        <v>Kamarck</v>
      </c>
      <c r="M121" t="str">
        <f>'fill me in'!$B$5</f>
        <v>Antag Screen -E Cells</v>
      </c>
      <c r="N121" t="str">
        <f>'fill me in'!$B$7</f>
        <v>HEK298</v>
      </c>
    </row>
    <row r="122" spans="1:14" x14ac:dyDescent="0.2">
      <c r="A122" s="13">
        <f>'fill me in'!$B$1</f>
        <v>42643</v>
      </c>
      <c r="B122">
        <f>'fill me in'!$B$2</f>
        <v>1</v>
      </c>
      <c r="C122">
        <f>IF('Plate Layout'!C161="screen",'fill me in'!$B$10,IF('Plate Layout'!C161="control3",'fill me in'!$B$10,IF('Plate Layout'!C161="control4",'fill me in'!$B$10, 'fill me in'!$B$10)))</f>
        <v>999</v>
      </c>
      <c r="D122">
        <f>IF('Plate Layout'!C161="screen",'fill me in'!$B$3,IF('Plate Layout'!C161="control3",'fill me in'!$B$3,IF('Plate Layout'!C161="control4",811,IF('Plate Layout'!C161="control5",265,IF('Plate Layout'!C161="DR",'fill me in'!$B$3)))))</f>
        <v>77</v>
      </c>
      <c r="E122">
        <f>'Plate Layout'!AC161</f>
        <v>837</v>
      </c>
      <c r="F122">
        <f>IF('Plate Layout'!C161="DR",0,IF('Plate Layout'!C161="control4",1,'fill me in'!$B$11))</f>
        <v>9.9999999999999995E-7</v>
      </c>
      <c r="G122">
        <f>IF('Plate Layout'!C161="screen",'fill me in'!$B$12,0)</f>
        <v>3.0000000000000001E-5</v>
      </c>
      <c r="H122" s="1" t="s">
        <v>120</v>
      </c>
      <c r="I122" s="4">
        <f>data!I12</f>
        <v>1199</v>
      </c>
      <c r="J122" s="4">
        <f>data!I33</f>
        <v>1230</v>
      </c>
      <c r="K122" t="str">
        <f>'fill me in'!$B$6</f>
        <v xml:space="preserve">Antag screen with e Cells - mini antag screen repeat to see if we can get antags to work with E Cells. </v>
      </c>
      <c r="L122" t="str">
        <f>'fill me in'!$B$4</f>
        <v>Kamarck</v>
      </c>
      <c r="M122" t="str">
        <f>'fill me in'!$B$5</f>
        <v>Antag Screen -E Cells</v>
      </c>
      <c r="N122" t="str">
        <f>'fill me in'!$B$7</f>
        <v>HEK298</v>
      </c>
    </row>
    <row r="123" spans="1:14" x14ac:dyDescent="0.2">
      <c r="A123" s="13">
        <f>'fill me in'!$B$1</f>
        <v>42643</v>
      </c>
      <c r="B123">
        <f>'fill me in'!$B$2</f>
        <v>1</v>
      </c>
      <c r="C123">
        <f>IF('Plate Layout'!C162="screen",'fill me in'!$B$10,IF('Plate Layout'!C162="control3",'fill me in'!$B$10,IF('Plate Layout'!C162="control4",'fill me in'!$B$10, 'fill me in'!$B$10)))</f>
        <v>999</v>
      </c>
      <c r="D123">
        <f>IF('Plate Layout'!C162="screen",'fill me in'!$B$3,IF('Plate Layout'!C162="control3",'fill me in'!$B$3,IF('Plate Layout'!C162="control4",811,IF('Plate Layout'!C162="control5",265,IF('Plate Layout'!C162="DR",'fill me in'!$B$3)))))</f>
        <v>77</v>
      </c>
      <c r="E123">
        <f>'Plate Layout'!AC162</f>
        <v>1153</v>
      </c>
      <c r="F123">
        <f>IF('Plate Layout'!C162="DR",0,IF('Plate Layout'!C162="control4",1,'fill me in'!$B$11))</f>
        <v>9.9999999999999995E-7</v>
      </c>
      <c r="G123">
        <f>IF('Plate Layout'!C162="screen",'fill me in'!$B$12,0)</f>
        <v>3.0000000000000001E-5</v>
      </c>
      <c r="H123" s="1" t="s">
        <v>121</v>
      </c>
      <c r="I123" s="4">
        <f>data!I13</f>
        <v>2199</v>
      </c>
      <c r="J123" s="4">
        <f>data!I34</f>
        <v>914</v>
      </c>
      <c r="K123" t="str">
        <f>'fill me in'!$B$6</f>
        <v xml:space="preserve">Antag screen with e Cells - mini antag screen repeat to see if we can get antags to work with E Cells. </v>
      </c>
      <c r="L123" t="str">
        <f>'fill me in'!$B$4</f>
        <v>Kamarck</v>
      </c>
      <c r="M123" t="str">
        <f>'fill me in'!$B$5</f>
        <v>Antag Screen -E Cells</v>
      </c>
      <c r="N123" t="str">
        <f>'fill me in'!$B$7</f>
        <v>HEK298</v>
      </c>
    </row>
    <row r="124" spans="1:14" x14ac:dyDescent="0.2">
      <c r="A124" s="13">
        <f>'fill me in'!$B$1</f>
        <v>42643</v>
      </c>
      <c r="B124">
        <f>'fill me in'!$B$2</f>
        <v>1</v>
      </c>
      <c r="C124">
        <f>IF('Plate Layout'!C163="screen",'fill me in'!$B$10,IF('Plate Layout'!C163="control3",'fill me in'!$B$10,IF('Plate Layout'!C163="control4",'fill me in'!$B$10, 'fill me in'!$B$10)))</f>
        <v>999</v>
      </c>
      <c r="D124">
        <f>IF('Plate Layout'!C163="screen",'fill me in'!$B$3,IF('Plate Layout'!C163="control3",'fill me in'!$B$3,IF('Plate Layout'!C163="control4",811,IF('Plate Layout'!C163="control5",265,IF('Plate Layout'!C163="DR",'fill me in'!$B$3)))))</f>
        <v>77</v>
      </c>
      <c r="E124">
        <f>'Plate Layout'!AC163</f>
        <v>838</v>
      </c>
      <c r="F124">
        <f>IF('Plate Layout'!C163="DR",0,IF('Plate Layout'!C163="control4",1,'fill me in'!$B$11))</f>
        <v>9.9999999999999995E-7</v>
      </c>
      <c r="G124">
        <f>IF('Plate Layout'!C163="screen",'fill me in'!$B$12,0)</f>
        <v>3.0000000000000001E-5</v>
      </c>
      <c r="H124" s="1" t="s">
        <v>122</v>
      </c>
      <c r="I124" s="4">
        <f>data!I14</f>
        <v>2406</v>
      </c>
      <c r="J124" s="4">
        <f>data!I35</f>
        <v>945</v>
      </c>
      <c r="K124" t="str">
        <f>'fill me in'!$B$6</f>
        <v xml:space="preserve">Antag screen with e Cells - mini antag screen repeat to see if we can get antags to work with E Cells. </v>
      </c>
      <c r="L124" t="str">
        <f>'fill me in'!$B$4</f>
        <v>Kamarck</v>
      </c>
      <c r="M124" t="str">
        <f>'fill me in'!$B$5</f>
        <v>Antag Screen -E Cells</v>
      </c>
      <c r="N124" t="str">
        <f>'fill me in'!$B$7</f>
        <v>HEK298</v>
      </c>
    </row>
    <row r="125" spans="1:14" x14ac:dyDescent="0.2">
      <c r="A125" s="13">
        <f>'fill me in'!$B$1</f>
        <v>42643</v>
      </c>
      <c r="B125">
        <f>'fill me in'!$B$2</f>
        <v>1</v>
      </c>
      <c r="C125">
        <f>IF('Plate Layout'!C164="screen",'fill me in'!$B$10,IF('Plate Layout'!C164="control3",'fill me in'!$B$10,IF('Plate Layout'!C164="control4",'fill me in'!$B$10, 'fill me in'!$B$10)))</f>
        <v>999</v>
      </c>
      <c r="D125">
        <f>IF('Plate Layout'!C164="screen",'fill me in'!$B$3,IF('Plate Layout'!C164="control3",'fill me in'!$B$3,IF('Plate Layout'!C164="control4",811,IF('Plate Layout'!C164="control5",265,IF('Plate Layout'!C164="DR",'fill me in'!$B$3)))))</f>
        <v>77</v>
      </c>
      <c r="E125">
        <f>'Plate Layout'!AC164</f>
        <v>1154</v>
      </c>
      <c r="F125">
        <f>IF('Plate Layout'!C164="DR",0,IF('Plate Layout'!C164="control4",1,'fill me in'!$B$11))</f>
        <v>9.9999999999999995E-7</v>
      </c>
      <c r="G125">
        <f>IF('Plate Layout'!C164="screen",'fill me in'!$B$12,0)</f>
        <v>3.0000000000000001E-5</v>
      </c>
      <c r="H125" s="1" t="s">
        <v>123</v>
      </c>
      <c r="I125" s="4">
        <f>data!I15</f>
        <v>2384</v>
      </c>
      <c r="J125" s="4">
        <f>data!I36</f>
        <v>878</v>
      </c>
      <c r="K125" t="str">
        <f>'fill me in'!$B$6</f>
        <v xml:space="preserve">Antag screen with e Cells - mini antag screen repeat to see if we can get antags to work with E Cells. </v>
      </c>
      <c r="L125" t="str">
        <f>'fill me in'!$B$4</f>
        <v>Kamarck</v>
      </c>
      <c r="M125" t="str">
        <f>'fill me in'!$B$5</f>
        <v>Antag Screen -E Cells</v>
      </c>
      <c r="N125" t="str">
        <f>'fill me in'!$B$7</f>
        <v>HEK298</v>
      </c>
    </row>
    <row r="126" spans="1:14" x14ac:dyDescent="0.2">
      <c r="A126" s="13">
        <f>'fill me in'!$B$1</f>
        <v>42643</v>
      </c>
      <c r="B126">
        <f>'fill me in'!$B$2</f>
        <v>1</v>
      </c>
      <c r="C126">
        <f>IF('Plate Layout'!C165="screen",'fill me in'!$B$10,IF('Plate Layout'!C165="control3",'fill me in'!$B$10,IF('Plate Layout'!C165="control4",'fill me in'!$B$10, 'fill me in'!$B$10)))</f>
        <v>999</v>
      </c>
      <c r="D126">
        <f>IF('Plate Layout'!C165="screen",'fill me in'!$B$3,IF('Plate Layout'!C165="control3",'fill me in'!$B$3,IF('Plate Layout'!C165="control4",811,IF('Plate Layout'!C165="control5",265,IF('Plate Layout'!C165="DR",'fill me in'!$B$3)))))</f>
        <v>77</v>
      </c>
      <c r="E126">
        <f>'Plate Layout'!AC165</f>
        <v>839</v>
      </c>
      <c r="F126">
        <f>IF('Plate Layout'!C165="DR",0,IF('Plate Layout'!C165="control4",1,'fill me in'!$B$11))</f>
        <v>9.9999999999999995E-7</v>
      </c>
      <c r="G126">
        <f>IF('Plate Layout'!C165="screen",'fill me in'!$B$12,0)</f>
        <v>3.0000000000000001E-5</v>
      </c>
      <c r="H126" s="1" t="s">
        <v>124</v>
      </c>
      <c r="I126" s="4">
        <f>data!I16</f>
        <v>2298</v>
      </c>
      <c r="J126" s="4">
        <f>data!I37</f>
        <v>900</v>
      </c>
      <c r="K126" t="str">
        <f>'fill me in'!$B$6</f>
        <v xml:space="preserve">Antag screen with e Cells - mini antag screen repeat to see if we can get antags to work with E Cells. </v>
      </c>
      <c r="L126" t="str">
        <f>'fill me in'!$B$4</f>
        <v>Kamarck</v>
      </c>
      <c r="M126" t="str">
        <f>'fill me in'!$B$5</f>
        <v>Antag Screen -E Cells</v>
      </c>
      <c r="N126" t="str">
        <f>'fill me in'!$B$7</f>
        <v>HEK298</v>
      </c>
    </row>
    <row r="127" spans="1:14" x14ac:dyDescent="0.2">
      <c r="A127" s="13">
        <f>'fill me in'!$B$1</f>
        <v>42643</v>
      </c>
      <c r="B127">
        <f>'fill me in'!$B$2</f>
        <v>1</v>
      </c>
      <c r="C127">
        <f>IF('Plate Layout'!C166="screen",'fill me in'!$B$10,IF('Plate Layout'!C166="control3",'fill me in'!$B$10,IF('Plate Layout'!C166="control4",'fill me in'!$B$10, 'fill me in'!$B$10)))</f>
        <v>999</v>
      </c>
      <c r="D127">
        <f>IF('Plate Layout'!C166="screen",'fill me in'!$B$3,IF('Plate Layout'!C166="control3",'fill me in'!$B$3,IF('Plate Layout'!C166="control4",811,IF('Plate Layout'!C166="control5",265,IF('Plate Layout'!C166="DR",'fill me in'!$B$3)))))</f>
        <v>77</v>
      </c>
      <c r="E127">
        <f>'Plate Layout'!AC166</f>
        <v>1155</v>
      </c>
      <c r="F127">
        <f>IF('Plate Layout'!C166="DR",0,IF('Plate Layout'!C166="control4",1,'fill me in'!$B$11))</f>
        <v>9.9999999999999995E-7</v>
      </c>
      <c r="G127">
        <f>IF('Plate Layout'!C166="screen",'fill me in'!$B$12,0)</f>
        <v>3.0000000000000001E-5</v>
      </c>
      <c r="H127" s="1" t="s">
        <v>125</v>
      </c>
      <c r="I127" s="4">
        <f>data!I17</f>
        <v>2681</v>
      </c>
      <c r="J127" s="4">
        <f>data!I38</f>
        <v>1030</v>
      </c>
      <c r="K127" t="str">
        <f>'fill me in'!$B$6</f>
        <v xml:space="preserve">Antag screen with e Cells - mini antag screen repeat to see if we can get antags to work with E Cells. </v>
      </c>
      <c r="L127" t="str">
        <f>'fill me in'!$B$4</f>
        <v>Kamarck</v>
      </c>
      <c r="M127" t="str">
        <f>'fill me in'!$B$5</f>
        <v>Antag Screen -E Cells</v>
      </c>
      <c r="N127" t="str">
        <f>'fill me in'!$B$7</f>
        <v>HEK298</v>
      </c>
    </row>
    <row r="128" spans="1:14" x14ac:dyDescent="0.2">
      <c r="A128" s="13">
        <f>'fill me in'!$B$1</f>
        <v>42643</v>
      </c>
      <c r="B128">
        <f>'fill me in'!$B$2</f>
        <v>1</v>
      </c>
      <c r="C128">
        <f>IF('Plate Layout'!C167="screen",'fill me in'!$B$10,IF('Plate Layout'!C167="control3",'fill me in'!$B$10,IF('Plate Layout'!C167="control4",'fill me in'!$B$10, 'fill me in'!$B$10)))</f>
        <v>999</v>
      </c>
      <c r="D128">
        <f>IF('Plate Layout'!C167="screen",'fill me in'!$B$3,IF('Plate Layout'!C167="control3",'fill me in'!$B$3,IF('Plate Layout'!C167="control4",811,IF('Plate Layout'!C167="control5",265,IF('Plate Layout'!C167="DR",'fill me in'!$B$3)))))</f>
        <v>77</v>
      </c>
      <c r="E128">
        <f>'Plate Layout'!AC167</f>
        <v>840</v>
      </c>
      <c r="F128">
        <f>IF('Plate Layout'!C167="DR",0,IF('Plate Layout'!C167="control4",1,'fill me in'!$B$11))</f>
        <v>9.9999999999999995E-7</v>
      </c>
      <c r="G128">
        <f>IF('Plate Layout'!C167="screen",'fill me in'!$B$12,0)</f>
        <v>3.0000000000000001E-5</v>
      </c>
      <c r="H128" s="1" t="s">
        <v>126</v>
      </c>
      <c r="I128" s="4">
        <f>data!I18</f>
        <v>2385</v>
      </c>
      <c r="J128" s="4">
        <f>data!I39</f>
        <v>945</v>
      </c>
      <c r="K128" t="str">
        <f>'fill me in'!$B$6</f>
        <v xml:space="preserve">Antag screen with e Cells - mini antag screen repeat to see if we can get antags to work with E Cells. </v>
      </c>
      <c r="L128" t="str">
        <f>'fill me in'!$B$4</f>
        <v>Kamarck</v>
      </c>
      <c r="M128" t="str">
        <f>'fill me in'!$B$5</f>
        <v>Antag Screen -E Cells</v>
      </c>
      <c r="N128" t="str">
        <f>'fill me in'!$B$7</f>
        <v>HEK298</v>
      </c>
    </row>
    <row r="129" spans="1:14" x14ac:dyDescent="0.2">
      <c r="A129" s="13">
        <f>'fill me in'!$B$1</f>
        <v>42643</v>
      </c>
      <c r="B129">
        <f>'fill me in'!$B$2</f>
        <v>1</v>
      </c>
      <c r="C129">
        <f>IF('Plate Layout'!C168="screen",'fill me in'!$B$10,IF('Plate Layout'!C168="control3",'fill me in'!$B$10,IF('Plate Layout'!C168="control4",'fill me in'!$B$10, 'fill me in'!$B$10)))</f>
        <v>999</v>
      </c>
      <c r="D129">
        <f>IF('Plate Layout'!C168="screen",'fill me in'!$B$3,IF('Plate Layout'!C168="control3",'fill me in'!$B$3,IF('Plate Layout'!C168="control4",811,IF('Plate Layout'!C168="control5",265,IF('Plate Layout'!C168="DR",'fill me in'!$B$3)))))</f>
        <v>77</v>
      </c>
      <c r="E129">
        <f>'Plate Layout'!AC168</f>
        <v>1156</v>
      </c>
      <c r="F129">
        <f>IF('Plate Layout'!C168="DR",0,IF('Plate Layout'!C168="control4",1,'fill me in'!$B$11))</f>
        <v>9.9999999999999995E-7</v>
      </c>
      <c r="G129">
        <f>IF('Plate Layout'!C168="screen",'fill me in'!$B$12,0)</f>
        <v>3.0000000000000001E-5</v>
      </c>
      <c r="H129" s="1" t="s">
        <v>127</v>
      </c>
      <c r="I129" s="4">
        <f>data!I19</f>
        <v>1879</v>
      </c>
      <c r="J129" s="4">
        <f>data!I40</f>
        <v>2080</v>
      </c>
      <c r="K129" t="str">
        <f>'fill me in'!$B$6</f>
        <v xml:space="preserve">Antag screen with e Cells - mini antag screen repeat to see if we can get antags to work with E Cells. </v>
      </c>
      <c r="L129" t="str">
        <f>'fill me in'!$B$4</f>
        <v>Kamarck</v>
      </c>
      <c r="M129" t="str">
        <f>'fill me in'!$B$5</f>
        <v>Antag Screen -E Cells</v>
      </c>
      <c r="N129" t="str">
        <f>'fill me in'!$B$7</f>
        <v>HEK298</v>
      </c>
    </row>
    <row r="130" spans="1:14" x14ac:dyDescent="0.2">
      <c r="A130" s="13">
        <f>'fill me in'!$B$1</f>
        <v>42643</v>
      </c>
      <c r="B130">
        <f>'fill me in'!$B$2</f>
        <v>1</v>
      </c>
      <c r="C130">
        <f>IF('Plate Layout'!C169="screen",'fill me in'!$B$10,IF('Plate Layout'!C169="control3",'fill me in'!$B$10,IF('Plate Layout'!C169="control4",'fill me in'!$B$10, 'fill me in'!$B$10)))</f>
        <v>999</v>
      </c>
      <c r="D130">
        <f>IF('Plate Layout'!C169="screen",'fill me in'!$B$3,IF('Plate Layout'!C169="control3",'fill me in'!$B$3,IF('Plate Layout'!C169="control4",811,IF('Plate Layout'!C169="control5",265,IF('Plate Layout'!C169="DR",'fill me in'!$B$3)))))</f>
        <v>77</v>
      </c>
      <c r="E130">
        <f>'Plate Layout'!AC169</f>
        <v>811</v>
      </c>
      <c r="F130">
        <f>IF('Plate Layout'!C169="DR",0,IF('Plate Layout'!C169="control4",1,'fill me in'!$B$11))</f>
        <v>9.9999999999999995E-7</v>
      </c>
      <c r="G130">
        <f>IF('Plate Layout'!C169="screen",'fill me in'!$B$12,0)</f>
        <v>0</v>
      </c>
      <c r="H130" s="1" t="s">
        <v>128</v>
      </c>
      <c r="I130" s="4">
        <f>data!J4</f>
        <v>488</v>
      </c>
      <c r="J130" s="4">
        <f>data!J25</f>
        <v>845</v>
      </c>
      <c r="K130" t="str">
        <f>'fill me in'!$B$6</f>
        <v xml:space="preserve">Antag screen with e Cells - mini antag screen repeat to see if we can get antags to work with E Cells. </v>
      </c>
      <c r="L130" t="str">
        <f>'fill me in'!$B$4</f>
        <v>Kamarck</v>
      </c>
      <c r="M130" t="str">
        <f>'fill me in'!$B$5</f>
        <v>Antag Screen -E Cells</v>
      </c>
      <c r="N130" t="str">
        <f>'fill me in'!$B$7</f>
        <v>HEK298</v>
      </c>
    </row>
    <row r="131" spans="1:14" x14ac:dyDescent="0.2">
      <c r="A131" s="13">
        <f>'fill me in'!$B$1</f>
        <v>42643</v>
      </c>
      <c r="B131">
        <f>'fill me in'!$B$2</f>
        <v>1</v>
      </c>
      <c r="C131">
        <f>IF('Plate Layout'!C170="screen",'fill me in'!$B$10,IF('Plate Layout'!C170="control3",'fill me in'!$B$10,IF('Plate Layout'!C170="control4",'fill me in'!$B$10, 'fill me in'!$B$10)))</f>
        <v>999</v>
      </c>
      <c r="D131">
        <f>IF('Plate Layout'!C170="screen",'fill me in'!$B$3,IF('Plate Layout'!C170="control3",'fill me in'!$B$3,IF('Plate Layout'!C170="control4",811,IF('Plate Layout'!C170="control5",265,IF('Plate Layout'!C170="DR",'fill me in'!$B$3)))))</f>
        <v>77</v>
      </c>
      <c r="E131">
        <f>'Plate Layout'!AC170</f>
        <v>1249</v>
      </c>
      <c r="F131">
        <f>IF('Plate Layout'!C170="DR",0,IF('Plate Layout'!C170="control4",1,'fill me in'!$B$11))</f>
        <v>9.9999999999999995E-7</v>
      </c>
      <c r="G131">
        <f>IF('Plate Layout'!C170="screen",'fill me in'!$B$12,0)</f>
        <v>3.0000000000000001E-5</v>
      </c>
      <c r="H131" s="1" t="s">
        <v>129</v>
      </c>
      <c r="I131" s="4">
        <f>data!J5</f>
        <v>1697</v>
      </c>
      <c r="J131" s="4">
        <f>data!J26</f>
        <v>1178</v>
      </c>
      <c r="K131" t="str">
        <f>'fill me in'!$B$6</f>
        <v xml:space="preserve">Antag screen with e Cells - mini antag screen repeat to see if we can get antags to work with E Cells. </v>
      </c>
      <c r="L131" t="str">
        <f>'fill me in'!$B$4</f>
        <v>Kamarck</v>
      </c>
      <c r="M131" t="str">
        <f>'fill me in'!$B$5</f>
        <v>Antag Screen -E Cells</v>
      </c>
      <c r="N131" t="str">
        <f>'fill me in'!$B$7</f>
        <v>HEK298</v>
      </c>
    </row>
    <row r="132" spans="1:14" x14ac:dyDescent="0.2">
      <c r="A132" s="13">
        <f>'fill me in'!$B$1</f>
        <v>42643</v>
      </c>
      <c r="B132">
        <f>'fill me in'!$B$2</f>
        <v>1</v>
      </c>
      <c r="C132">
        <f>IF('Plate Layout'!C171="screen",'fill me in'!$B$10,IF('Plate Layout'!C171="control3",'fill me in'!$B$10,IF('Plate Layout'!C171="control4",'fill me in'!$B$10, 'fill me in'!$B$10)))</f>
        <v>999</v>
      </c>
      <c r="D132">
        <f>IF('Plate Layout'!C171="screen",'fill me in'!$B$3,IF('Plate Layout'!C171="control3",'fill me in'!$B$3,IF('Plate Layout'!C171="control4",811,IF('Plate Layout'!C171="control5",265,IF('Plate Layout'!C171="DR",'fill me in'!$B$3)))))</f>
        <v>77</v>
      </c>
      <c r="E132">
        <f>'Plate Layout'!AC171</f>
        <v>936</v>
      </c>
      <c r="F132">
        <f>IF('Plate Layout'!C171="DR",0,IF('Plate Layout'!C171="control4",1,'fill me in'!$B$11))</f>
        <v>9.9999999999999995E-7</v>
      </c>
      <c r="G132">
        <f>IF('Plate Layout'!C171="screen",'fill me in'!$B$12,0)</f>
        <v>3.0000000000000001E-5</v>
      </c>
      <c r="H132" s="1" t="s">
        <v>130</v>
      </c>
      <c r="I132" s="4">
        <f>data!J6</f>
        <v>1746</v>
      </c>
      <c r="J132" s="4">
        <f>data!J27</f>
        <v>1147</v>
      </c>
      <c r="K132" t="str">
        <f>'fill me in'!$B$6</f>
        <v xml:space="preserve">Antag screen with e Cells - mini antag screen repeat to see if we can get antags to work with E Cells. </v>
      </c>
      <c r="L132" t="str">
        <f>'fill me in'!$B$4</f>
        <v>Kamarck</v>
      </c>
      <c r="M132" t="str">
        <f>'fill me in'!$B$5</f>
        <v>Antag Screen -E Cells</v>
      </c>
      <c r="N132" t="str">
        <f>'fill me in'!$B$7</f>
        <v>HEK298</v>
      </c>
    </row>
    <row r="133" spans="1:14" x14ac:dyDescent="0.2">
      <c r="A133" s="13">
        <f>'fill me in'!$B$1</f>
        <v>42643</v>
      </c>
      <c r="B133">
        <f>'fill me in'!$B$2</f>
        <v>1</v>
      </c>
      <c r="C133">
        <f>IF('Plate Layout'!C172="screen",'fill me in'!$B$10,IF('Plate Layout'!C172="control3",'fill me in'!$B$10,IF('Plate Layout'!C172="control4",'fill me in'!$B$10, 'fill me in'!$B$10)))</f>
        <v>999</v>
      </c>
      <c r="D133">
        <f>IF('Plate Layout'!C172="screen",'fill me in'!$B$3,IF('Plate Layout'!C172="control3",'fill me in'!$B$3,IF('Plate Layout'!C172="control4",811,IF('Plate Layout'!C172="control5",265,IF('Plate Layout'!C172="DR",'fill me in'!$B$3)))))</f>
        <v>77</v>
      </c>
      <c r="E133">
        <f>'Plate Layout'!AC172</f>
        <v>1250</v>
      </c>
      <c r="F133">
        <f>IF('Plate Layout'!C172="DR",0,IF('Plate Layout'!C172="control4",1,'fill me in'!$B$11))</f>
        <v>9.9999999999999995E-7</v>
      </c>
      <c r="G133">
        <f>IF('Plate Layout'!C172="screen",'fill me in'!$B$12,0)</f>
        <v>3.0000000000000001E-5</v>
      </c>
      <c r="H133" s="1" t="s">
        <v>131</v>
      </c>
      <c r="I133" s="4">
        <f>data!J7</f>
        <v>1749</v>
      </c>
      <c r="J133" s="4">
        <f>data!J28</f>
        <v>1127</v>
      </c>
      <c r="K133" t="str">
        <f>'fill me in'!$B$6</f>
        <v xml:space="preserve">Antag screen with e Cells - mini antag screen repeat to see if we can get antags to work with E Cells. </v>
      </c>
      <c r="L133" t="str">
        <f>'fill me in'!$B$4</f>
        <v>Kamarck</v>
      </c>
      <c r="M133" t="str">
        <f>'fill me in'!$B$5</f>
        <v>Antag Screen -E Cells</v>
      </c>
      <c r="N133" t="str">
        <f>'fill me in'!$B$7</f>
        <v>HEK298</v>
      </c>
    </row>
    <row r="134" spans="1:14" x14ac:dyDescent="0.2">
      <c r="A134" s="13">
        <f>'fill me in'!$B$1</f>
        <v>42643</v>
      </c>
      <c r="B134">
        <f>'fill me in'!$B$2</f>
        <v>1</v>
      </c>
      <c r="C134">
        <f>IF('Plate Layout'!C173="screen",'fill me in'!$B$10,IF('Plate Layout'!C173="control3",'fill me in'!$B$10,IF('Plate Layout'!C173="control4",'fill me in'!$B$10, 'fill me in'!$B$10)))</f>
        <v>999</v>
      </c>
      <c r="D134">
        <f>IF('Plate Layout'!C173="screen",'fill me in'!$B$3,IF('Plate Layout'!C173="control3",'fill me in'!$B$3,IF('Plate Layout'!C173="control4",811,IF('Plate Layout'!C173="control5",265,IF('Plate Layout'!C173="DR",'fill me in'!$B$3)))))</f>
        <v>77</v>
      </c>
      <c r="E134">
        <f>'Plate Layout'!AC173</f>
        <v>937</v>
      </c>
      <c r="F134">
        <f>IF('Plate Layout'!C173="DR",0,IF('Plate Layout'!C173="control4",1,'fill me in'!$B$11))</f>
        <v>9.9999999999999995E-7</v>
      </c>
      <c r="G134">
        <f>IF('Plate Layout'!C173="screen",'fill me in'!$B$12,0)</f>
        <v>3.0000000000000001E-5</v>
      </c>
      <c r="H134" s="1" t="s">
        <v>132</v>
      </c>
      <c r="I134" s="4">
        <f>data!J8</f>
        <v>1608</v>
      </c>
      <c r="J134" s="4">
        <f>data!J29</f>
        <v>1126</v>
      </c>
      <c r="K134" t="str">
        <f>'fill me in'!$B$6</f>
        <v xml:space="preserve">Antag screen with e Cells - mini antag screen repeat to see if we can get antags to work with E Cells. </v>
      </c>
      <c r="L134" t="str">
        <f>'fill me in'!$B$4</f>
        <v>Kamarck</v>
      </c>
      <c r="M134" t="str">
        <f>'fill me in'!$B$5</f>
        <v>Antag Screen -E Cells</v>
      </c>
      <c r="N134" t="str">
        <f>'fill me in'!$B$7</f>
        <v>HEK298</v>
      </c>
    </row>
    <row r="135" spans="1:14" x14ac:dyDescent="0.2">
      <c r="A135" s="13">
        <f>'fill me in'!$B$1</f>
        <v>42643</v>
      </c>
      <c r="B135">
        <f>'fill me in'!$B$2</f>
        <v>1</v>
      </c>
      <c r="C135">
        <f>IF('Plate Layout'!C174="screen",'fill me in'!$B$10,IF('Plate Layout'!C174="control3",'fill me in'!$B$10,IF('Plate Layout'!C174="control4",'fill me in'!$B$10, 'fill me in'!$B$10)))</f>
        <v>999</v>
      </c>
      <c r="D135">
        <f>IF('Plate Layout'!C174="screen",'fill me in'!$B$3,IF('Plate Layout'!C174="control3",'fill me in'!$B$3,IF('Plate Layout'!C174="control4",811,IF('Plate Layout'!C174="control5",265,IF('Plate Layout'!C174="DR",'fill me in'!$B$3)))))</f>
        <v>77</v>
      </c>
      <c r="E135">
        <f>'Plate Layout'!AC174</f>
        <v>1251</v>
      </c>
      <c r="F135">
        <f>IF('Plate Layout'!C174="DR",0,IF('Plate Layout'!C174="control4",1,'fill me in'!$B$11))</f>
        <v>9.9999999999999995E-7</v>
      </c>
      <c r="G135">
        <f>IF('Plate Layout'!C174="screen",'fill me in'!$B$12,0)</f>
        <v>3.0000000000000001E-5</v>
      </c>
      <c r="H135" s="1" t="s">
        <v>133</v>
      </c>
      <c r="I135" s="4">
        <f>data!J9</f>
        <v>1620</v>
      </c>
      <c r="J135" s="4">
        <f>data!J30</f>
        <v>1007</v>
      </c>
      <c r="K135" t="str">
        <f>'fill me in'!$B$6</f>
        <v xml:space="preserve">Antag screen with e Cells - mini antag screen repeat to see if we can get antags to work with E Cells. </v>
      </c>
      <c r="L135" t="str">
        <f>'fill me in'!$B$4</f>
        <v>Kamarck</v>
      </c>
      <c r="M135" t="str">
        <f>'fill me in'!$B$5</f>
        <v>Antag Screen -E Cells</v>
      </c>
      <c r="N135" t="str">
        <f>'fill me in'!$B$7</f>
        <v>HEK298</v>
      </c>
    </row>
    <row r="136" spans="1:14" x14ac:dyDescent="0.2">
      <c r="A136" s="13">
        <f>'fill me in'!$B$1</f>
        <v>42643</v>
      </c>
      <c r="B136">
        <f>'fill me in'!$B$2</f>
        <v>1</v>
      </c>
      <c r="C136">
        <f>IF('Plate Layout'!C175="screen",'fill me in'!$B$10,IF('Plate Layout'!C175="control3",'fill me in'!$B$10,IF('Plate Layout'!C175="control4",'fill me in'!$B$10, 'fill me in'!$B$10)))</f>
        <v>999</v>
      </c>
      <c r="D136">
        <f>IF('Plate Layout'!C175="screen",'fill me in'!$B$3,IF('Plate Layout'!C175="control3",'fill me in'!$B$3,IF('Plate Layout'!C175="control4",811,IF('Plate Layout'!C175="control5",265,IF('Plate Layout'!C175="DR",'fill me in'!$B$3)))))</f>
        <v>77</v>
      </c>
      <c r="E136">
        <f>'Plate Layout'!AC175</f>
        <v>938</v>
      </c>
      <c r="F136">
        <f>IF('Plate Layout'!C175="DR",0,IF('Plate Layout'!C175="control4",1,'fill me in'!$B$11))</f>
        <v>9.9999999999999995E-7</v>
      </c>
      <c r="G136">
        <f>IF('Plate Layout'!C175="screen",'fill me in'!$B$12,0)</f>
        <v>3.0000000000000001E-5</v>
      </c>
      <c r="H136" s="1" t="s">
        <v>134</v>
      </c>
      <c r="I136" s="4">
        <f>data!J10</f>
        <v>1529</v>
      </c>
      <c r="J136" s="4">
        <f>data!J31</f>
        <v>1015</v>
      </c>
      <c r="K136" t="str">
        <f>'fill me in'!$B$6</f>
        <v xml:space="preserve">Antag screen with e Cells - mini antag screen repeat to see if we can get antags to work with E Cells. </v>
      </c>
      <c r="L136" t="str">
        <f>'fill me in'!$B$4</f>
        <v>Kamarck</v>
      </c>
      <c r="M136" t="str">
        <f>'fill me in'!$B$5</f>
        <v>Antag Screen -E Cells</v>
      </c>
      <c r="N136" t="str">
        <f>'fill me in'!$B$7</f>
        <v>HEK298</v>
      </c>
    </row>
    <row r="137" spans="1:14" x14ac:dyDescent="0.2">
      <c r="A137" s="13">
        <f>'fill me in'!$B$1</f>
        <v>42643</v>
      </c>
      <c r="B137">
        <f>'fill me in'!$B$2</f>
        <v>1</v>
      </c>
      <c r="C137">
        <f>IF('Plate Layout'!C176="screen",'fill me in'!$B$10,IF('Plate Layout'!C176="control3",'fill me in'!$B$10,IF('Plate Layout'!C176="control4",'fill me in'!$B$10, 'fill me in'!$B$10)))</f>
        <v>999</v>
      </c>
      <c r="D137">
        <f>IF('Plate Layout'!C176="screen",'fill me in'!$B$3,IF('Plate Layout'!C176="control3",'fill me in'!$B$3,IF('Plate Layout'!C176="control4",811,IF('Plate Layout'!C176="control5",265,IF('Plate Layout'!C176="DR",'fill me in'!$B$3)))))</f>
        <v>77</v>
      </c>
      <c r="E137">
        <f>'Plate Layout'!AC176</f>
        <v>1252</v>
      </c>
      <c r="F137">
        <f>IF('Plate Layout'!C176="DR",0,IF('Plate Layout'!C176="control4",1,'fill me in'!$B$11))</f>
        <v>9.9999999999999995E-7</v>
      </c>
      <c r="G137">
        <f>IF('Plate Layout'!C176="screen",'fill me in'!$B$12,0)</f>
        <v>3.0000000000000001E-5</v>
      </c>
      <c r="H137" s="1" t="s">
        <v>135</v>
      </c>
      <c r="I137" s="4">
        <f>data!J11</f>
        <v>1811</v>
      </c>
      <c r="J137" s="4">
        <f>data!J32</f>
        <v>1099</v>
      </c>
      <c r="K137" t="str">
        <f>'fill me in'!$B$6</f>
        <v xml:space="preserve">Antag screen with e Cells - mini antag screen repeat to see if we can get antags to work with E Cells. </v>
      </c>
      <c r="L137" t="str">
        <f>'fill me in'!$B$4</f>
        <v>Kamarck</v>
      </c>
      <c r="M137" t="str">
        <f>'fill me in'!$B$5</f>
        <v>Antag Screen -E Cells</v>
      </c>
      <c r="N137" t="str">
        <f>'fill me in'!$B$7</f>
        <v>HEK298</v>
      </c>
    </row>
    <row r="138" spans="1:14" x14ac:dyDescent="0.2">
      <c r="A138" s="13">
        <f>'fill me in'!$B$1</f>
        <v>42643</v>
      </c>
      <c r="B138">
        <f>'fill me in'!$B$2</f>
        <v>1</v>
      </c>
      <c r="C138">
        <f>IF('Plate Layout'!C177="screen",'fill me in'!$B$10,IF('Plate Layout'!C177="control3",'fill me in'!$B$10,IF('Plate Layout'!C177="control4",'fill me in'!$B$10, 'fill me in'!$B$10)))</f>
        <v>999</v>
      </c>
      <c r="D138">
        <f>IF('Plate Layout'!C177="screen",'fill me in'!$B$3,IF('Plate Layout'!C177="control3",'fill me in'!$B$3,IF('Plate Layout'!C177="control4",811,IF('Plate Layout'!C177="control5",265,IF('Plate Layout'!C177="DR",'fill me in'!$B$3)))))</f>
        <v>77</v>
      </c>
      <c r="E138">
        <f>'Plate Layout'!AC177</f>
        <v>939</v>
      </c>
      <c r="F138">
        <f>IF('Plate Layout'!C177="DR",0,IF('Plate Layout'!C177="control4",1,'fill me in'!$B$11))</f>
        <v>9.9999999999999995E-7</v>
      </c>
      <c r="G138">
        <f>IF('Plate Layout'!C177="screen",'fill me in'!$B$12,0)</f>
        <v>3.0000000000000001E-5</v>
      </c>
      <c r="H138" s="1" t="s">
        <v>136</v>
      </c>
      <c r="I138" s="4">
        <f>data!J12</f>
        <v>2432</v>
      </c>
      <c r="J138" s="4">
        <f>data!J33</f>
        <v>2415</v>
      </c>
      <c r="K138" t="str">
        <f>'fill me in'!$B$6</f>
        <v xml:space="preserve">Antag screen with e Cells - mini antag screen repeat to see if we can get antags to work with E Cells. </v>
      </c>
      <c r="L138" t="str">
        <f>'fill me in'!$B$4</f>
        <v>Kamarck</v>
      </c>
      <c r="M138" t="str">
        <f>'fill me in'!$B$5</f>
        <v>Antag Screen -E Cells</v>
      </c>
      <c r="N138" t="str">
        <f>'fill me in'!$B$7</f>
        <v>HEK298</v>
      </c>
    </row>
    <row r="139" spans="1:14" x14ac:dyDescent="0.2">
      <c r="A139" s="13">
        <f>'fill me in'!$B$1</f>
        <v>42643</v>
      </c>
      <c r="B139">
        <f>'fill me in'!$B$2</f>
        <v>1</v>
      </c>
      <c r="C139">
        <f>IF('Plate Layout'!C178="screen",'fill me in'!$B$10,IF('Plate Layout'!C178="control3",'fill me in'!$B$10,IF('Plate Layout'!C178="control4",'fill me in'!$B$10, 'fill me in'!$B$10)))</f>
        <v>999</v>
      </c>
      <c r="D139">
        <f>IF('Plate Layout'!C178="screen",'fill me in'!$B$3,IF('Plate Layout'!C178="control3",'fill me in'!$B$3,IF('Plate Layout'!C178="control4",811,IF('Plate Layout'!C178="control5",265,IF('Plate Layout'!C178="DR",'fill me in'!$B$3)))))</f>
        <v>77</v>
      </c>
      <c r="E139">
        <f>'Plate Layout'!AC178</f>
        <v>1253</v>
      </c>
      <c r="F139">
        <f>IF('Plate Layout'!C178="DR",0,IF('Plate Layout'!C178="control4",1,'fill me in'!$B$11))</f>
        <v>9.9999999999999995E-7</v>
      </c>
      <c r="G139">
        <f>IF('Plate Layout'!C178="screen",'fill me in'!$B$12,0)</f>
        <v>3.0000000000000001E-5</v>
      </c>
      <c r="H139" s="1" t="s">
        <v>137</v>
      </c>
      <c r="I139" s="4">
        <f>data!J13</f>
        <v>2387</v>
      </c>
      <c r="J139" s="4">
        <f>data!J34</f>
        <v>909</v>
      </c>
      <c r="K139" t="str">
        <f>'fill me in'!$B$6</f>
        <v xml:space="preserve">Antag screen with e Cells - mini antag screen repeat to see if we can get antags to work with E Cells. </v>
      </c>
      <c r="L139" t="str">
        <f>'fill me in'!$B$4</f>
        <v>Kamarck</v>
      </c>
      <c r="M139" t="str">
        <f>'fill me in'!$B$5</f>
        <v>Antag Screen -E Cells</v>
      </c>
      <c r="N139" t="str">
        <f>'fill me in'!$B$7</f>
        <v>HEK298</v>
      </c>
    </row>
    <row r="140" spans="1:14" x14ac:dyDescent="0.2">
      <c r="A140" s="13">
        <f>'fill me in'!$B$1</f>
        <v>42643</v>
      </c>
      <c r="B140">
        <f>'fill me in'!$B$2</f>
        <v>1</v>
      </c>
      <c r="C140">
        <f>IF('Plate Layout'!C179="screen",'fill me in'!$B$10,IF('Plate Layout'!C179="control3",'fill me in'!$B$10,IF('Plate Layout'!C179="control4",'fill me in'!$B$10, 'fill me in'!$B$10)))</f>
        <v>999</v>
      </c>
      <c r="D140">
        <f>IF('Plate Layout'!C179="screen",'fill me in'!$B$3,IF('Plate Layout'!C179="control3",'fill me in'!$B$3,IF('Plate Layout'!C179="control4",811,IF('Plate Layout'!C179="control5",265,IF('Plate Layout'!C179="DR",'fill me in'!$B$3)))))</f>
        <v>77</v>
      </c>
      <c r="E140">
        <f>'Plate Layout'!AC179</f>
        <v>940</v>
      </c>
      <c r="F140">
        <f>IF('Plate Layout'!C179="DR",0,IF('Plate Layout'!C179="control4",1,'fill me in'!$B$11))</f>
        <v>9.9999999999999995E-7</v>
      </c>
      <c r="G140">
        <f>IF('Plate Layout'!C179="screen",'fill me in'!$B$12,0)</f>
        <v>3.0000000000000001E-5</v>
      </c>
      <c r="H140" s="1" t="s">
        <v>138</v>
      </c>
      <c r="I140" s="4">
        <f>data!J14</f>
        <v>2376</v>
      </c>
      <c r="J140" s="4">
        <f>data!J35</f>
        <v>1006</v>
      </c>
      <c r="K140" t="str">
        <f>'fill me in'!$B$6</f>
        <v xml:space="preserve">Antag screen with e Cells - mini antag screen repeat to see if we can get antags to work with E Cells. </v>
      </c>
      <c r="L140" t="str">
        <f>'fill me in'!$B$4</f>
        <v>Kamarck</v>
      </c>
      <c r="M140" t="str">
        <f>'fill me in'!$B$5</f>
        <v>Antag Screen -E Cells</v>
      </c>
      <c r="N140" t="str">
        <f>'fill me in'!$B$7</f>
        <v>HEK298</v>
      </c>
    </row>
    <row r="141" spans="1:14" x14ac:dyDescent="0.2">
      <c r="A141" s="13">
        <f>'fill me in'!$B$1</f>
        <v>42643</v>
      </c>
      <c r="B141">
        <f>'fill me in'!$B$2</f>
        <v>1</v>
      </c>
      <c r="C141">
        <f>IF('Plate Layout'!C180="screen",'fill me in'!$B$10,IF('Plate Layout'!C180="control3",'fill me in'!$B$10,IF('Plate Layout'!C180="control4",'fill me in'!$B$10, 'fill me in'!$B$10)))</f>
        <v>999</v>
      </c>
      <c r="D141">
        <f>IF('Plate Layout'!C180="screen",'fill me in'!$B$3,IF('Plate Layout'!C180="control3",'fill me in'!$B$3,IF('Plate Layout'!C180="control4",811,IF('Plate Layout'!C180="control5",265,IF('Plate Layout'!C180="DR",'fill me in'!$B$3)))))</f>
        <v>77</v>
      </c>
      <c r="E141">
        <f>'Plate Layout'!AC180</f>
        <v>1254</v>
      </c>
      <c r="F141">
        <f>IF('Plate Layout'!C180="DR",0,IF('Plate Layout'!C180="control4",1,'fill me in'!$B$11))</f>
        <v>9.9999999999999995E-7</v>
      </c>
      <c r="G141">
        <f>IF('Plate Layout'!C180="screen",'fill me in'!$B$12,0)</f>
        <v>3.0000000000000001E-5</v>
      </c>
      <c r="H141" s="1" t="s">
        <v>139</v>
      </c>
      <c r="I141" s="4">
        <f>data!J15</f>
        <v>2201</v>
      </c>
      <c r="J141" s="4">
        <f>data!J36</f>
        <v>936</v>
      </c>
      <c r="K141" t="str">
        <f>'fill me in'!$B$6</f>
        <v xml:space="preserve">Antag screen with e Cells - mini antag screen repeat to see if we can get antags to work with E Cells. </v>
      </c>
      <c r="L141" t="str">
        <f>'fill me in'!$B$4</f>
        <v>Kamarck</v>
      </c>
      <c r="M141" t="str">
        <f>'fill me in'!$B$5</f>
        <v>Antag Screen -E Cells</v>
      </c>
      <c r="N141" t="str">
        <f>'fill me in'!$B$7</f>
        <v>HEK298</v>
      </c>
    </row>
    <row r="142" spans="1:14" x14ac:dyDescent="0.2">
      <c r="A142" s="13">
        <f>'fill me in'!$B$1</f>
        <v>42643</v>
      </c>
      <c r="B142">
        <f>'fill me in'!$B$2</f>
        <v>1</v>
      </c>
      <c r="C142">
        <f>IF('Plate Layout'!C181="screen",'fill me in'!$B$10,IF('Plate Layout'!C181="control3",'fill me in'!$B$10,IF('Plate Layout'!C181="control4",'fill me in'!$B$10, 'fill me in'!$B$10)))</f>
        <v>999</v>
      </c>
      <c r="D142">
        <f>IF('Plate Layout'!C181="screen",'fill me in'!$B$3,IF('Plate Layout'!C181="control3",'fill me in'!$B$3,IF('Plate Layout'!C181="control4",811,IF('Plate Layout'!C181="control5",265,IF('Plate Layout'!C181="DR",'fill me in'!$B$3)))))</f>
        <v>77</v>
      </c>
      <c r="E142">
        <f>'Plate Layout'!AC181</f>
        <v>941</v>
      </c>
      <c r="F142">
        <f>IF('Plate Layout'!C181="DR",0,IF('Plate Layout'!C181="control4",1,'fill me in'!$B$11))</f>
        <v>9.9999999999999995E-7</v>
      </c>
      <c r="G142">
        <f>IF('Plate Layout'!C181="screen",'fill me in'!$B$12,0)</f>
        <v>3.0000000000000001E-5</v>
      </c>
      <c r="H142" s="1" t="s">
        <v>140</v>
      </c>
      <c r="I142" s="4">
        <f>data!J16</f>
        <v>2389</v>
      </c>
      <c r="J142" s="4">
        <f>data!J37</f>
        <v>825</v>
      </c>
      <c r="K142" t="str">
        <f>'fill me in'!$B$6</f>
        <v xml:space="preserve">Antag screen with e Cells - mini antag screen repeat to see if we can get antags to work with E Cells. </v>
      </c>
      <c r="L142" t="str">
        <f>'fill me in'!$B$4</f>
        <v>Kamarck</v>
      </c>
      <c r="M142" t="str">
        <f>'fill me in'!$B$5</f>
        <v>Antag Screen -E Cells</v>
      </c>
      <c r="N142" t="str">
        <f>'fill me in'!$B$7</f>
        <v>HEK298</v>
      </c>
    </row>
    <row r="143" spans="1:14" x14ac:dyDescent="0.2">
      <c r="A143" s="13">
        <f>'fill me in'!$B$1</f>
        <v>42643</v>
      </c>
      <c r="B143">
        <f>'fill me in'!$B$2</f>
        <v>1</v>
      </c>
      <c r="C143">
        <f>IF('Plate Layout'!C182="screen",'fill me in'!$B$10,IF('Plate Layout'!C182="control3",'fill me in'!$B$10,IF('Plate Layout'!C182="control4",'fill me in'!$B$10, 'fill me in'!$B$10)))</f>
        <v>999</v>
      </c>
      <c r="D143">
        <f>IF('Plate Layout'!C182="screen",'fill me in'!$B$3,IF('Plate Layout'!C182="control3",'fill me in'!$B$3,IF('Plate Layout'!C182="control4",811,IF('Plate Layout'!C182="control5",265,IF('Plate Layout'!C182="DR",'fill me in'!$B$3)))))</f>
        <v>77</v>
      </c>
      <c r="E143">
        <f>'Plate Layout'!AC182</f>
        <v>1255</v>
      </c>
      <c r="F143">
        <f>IF('Plate Layout'!C182="DR",0,IF('Plate Layout'!C182="control4",1,'fill me in'!$B$11))</f>
        <v>9.9999999999999995E-7</v>
      </c>
      <c r="G143">
        <f>IF('Plate Layout'!C182="screen",'fill me in'!$B$12,0)</f>
        <v>3.0000000000000001E-5</v>
      </c>
      <c r="H143" s="1" t="s">
        <v>141</v>
      </c>
      <c r="I143" s="4">
        <f>data!J17</f>
        <v>2295</v>
      </c>
      <c r="J143" s="4">
        <f>data!J38</f>
        <v>985</v>
      </c>
      <c r="K143" t="str">
        <f>'fill me in'!$B$6</f>
        <v xml:space="preserve">Antag screen with e Cells - mini antag screen repeat to see if we can get antags to work with E Cells. </v>
      </c>
      <c r="L143" t="str">
        <f>'fill me in'!$B$4</f>
        <v>Kamarck</v>
      </c>
      <c r="M143" t="str">
        <f>'fill me in'!$B$5</f>
        <v>Antag Screen -E Cells</v>
      </c>
      <c r="N143" t="str">
        <f>'fill me in'!$B$7</f>
        <v>HEK298</v>
      </c>
    </row>
    <row r="144" spans="1:14" x14ac:dyDescent="0.2">
      <c r="A144" s="13">
        <f>'fill me in'!$B$1</f>
        <v>42643</v>
      </c>
      <c r="B144">
        <f>'fill me in'!$B$2</f>
        <v>1</v>
      </c>
      <c r="C144">
        <f>IF('Plate Layout'!C183="screen",'fill me in'!$B$10,IF('Plate Layout'!C183="control3",'fill me in'!$B$10,IF('Plate Layout'!C183="control4",'fill me in'!$B$10, 'fill me in'!$B$10)))</f>
        <v>999</v>
      </c>
      <c r="D144">
        <f>IF('Plate Layout'!C183="screen",'fill me in'!$B$3,IF('Plate Layout'!C183="control3",'fill me in'!$B$3,IF('Plate Layout'!C183="control4",811,IF('Plate Layout'!C183="control5",265,IF('Plate Layout'!C183="DR",'fill me in'!$B$3)))))</f>
        <v>77</v>
      </c>
      <c r="E144">
        <f>'Plate Layout'!AC183</f>
        <v>942</v>
      </c>
      <c r="F144">
        <f>IF('Plate Layout'!C183="DR",0,IF('Plate Layout'!C183="control4",1,'fill me in'!$B$11))</f>
        <v>9.9999999999999995E-7</v>
      </c>
      <c r="G144">
        <f>IF('Plate Layout'!C183="screen",'fill me in'!$B$12,0)</f>
        <v>3.0000000000000001E-5</v>
      </c>
      <c r="H144" s="1" t="s">
        <v>142</v>
      </c>
      <c r="I144" s="4">
        <f>data!J18</f>
        <v>1997</v>
      </c>
      <c r="J144" s="4">
        <f>data!J39</f>
        <v>873</v>
      </c>
      <c r="K144" t="str">
        <f>'fill me in'!$B$6</f>
        <v xml:space="preserve">Antag screen with e Cells - mini antag screen repeat to see if we can get antags to work with E Cells. </v>
      </c>
      <c r="L144" t="str">
        <f>'fill me in'!$B$4</f>
        <v>Kamarck</v>
      </c>
      <c r="M144" t="str">
        <f>'fill me in'!$B$5</f>
        <v>Antag Screen -E Cells</v>
      </c>
      <c r="N144" t="str">
        <f>'fill me in'!$B$7</f>
        <v>HEK298</v>
      </c>
    </row>
    <row r="145" spans="1:14" x14ac:dyDescent="0.2">
      <c r="A145" s="13">
        <f>'fill me in'!$B$1</f>
        <v>42643</v>
      </c>
      <c r="B145">
        <f>'fill me in'!$B$2</f>
        <v>1</v>
      </c>
      <c r="C145">
        <f>IF('Plate Layout'!C184="screen",'fill me in'!$B$10,IF('Plate Layout'!C184="control3",'fill me in'!$B$10,IF('Plate Layout'!C184="control4",'fill me in'!$B$10, 'fill me in'!$B$10)))</f>
        <v>999</v>
      </c>
      <c r="D145">
        <f>IF('Plate Layout'!C184="screen",'fill me in'!$B$3,IF('Plate Layout'!C184="control3",'fill me in'!$B$3,IF('Plate Layout'!C184="control4",811,IF('Plate Layout'!C184="control5",265,IF('Plate Layout'!C184="DR",'fill me in'!$B$3)))))</f>
        <v>77</v>
      </c>
      <c r="E145">
        <f>'Plate Layout'!AC184</f>
        <v>1256</v>
      </c>
      <c r="F145">
        <f>IF('Plate Layout'!C184="DR",0,IF('Plate Layout'!C184="control4",1,'fill me in'!$B$11))</f>
        <v>9.9999999999999995E-7</v>
      </c>
      <c r="G145">
        <f>IF('Plate Layout'!C184="screen",'fill me in'!$B$12,0)</f>
        <v>3.0000000000000001E-5</v>
      </c>
      <c r="H145" s="1" t="s">
        <v>143</v>
      </c>
      <c r="I145" s="4">
        <f>data!J19</f>
        <v>1952</v>
      </c>
      <c r="J145" s="4">
        <f>data!J40</f>
        <v>2062</v>
      </c>
      <c r="K145" t="str">
        <f>'fill me in'!$B$6</f>
        <v xml:space="preserve">Antag screen with e Cells - mini antag screen repeat to see if we can get antags to work with E Cells. </v>
      </c>
      <c r="L145" t="str">
        <f>'fill me in'!$B$4</f>
        <v>Kamarck</v>
      </c>
      <c r="M145" t="str">
        <f>'fill me in'!$B$5</f>
        <v>Antag Screen -E Cells</v>
      </c>
      <c r="N145" t="str">
        <f>'fill me in'!$B$7</f>
        <v>HEK298</v>
      </c>
    </row>
    <row r="146" spans="1:14" x14ac:dyDescent="0.2">
      <c r="A146" s="13">
        <f>'fill me in'!$B$1</f>
        <v>42643</v>
      </c>
      <c r="B146">
        <f>'fill me in'!$B$2</f>
        <v>1</v>
      </c>
      <c r="C146">
        <f>IF('Plate Layout'!C185="screen",'fill me in'!$B$10,IF('Plate Layout'!C185="control3",'fill me in'!$B$10,IF('Plate Layout'!C185="control4",'fill me in'!$B$10, 'fill me in'!$B$10)))</f>
        <v>999</v>
      </c>
      <c r="D146">
        <f>IF('Plate Layout'!C185="screen",'fill me in'!$B$3,IF('Plate Layout'!C185="control3",'fill me in'!$B$3,IF('Plate Layout'!C185="control4",811,IF('Plate Layout'!C185="control5",265,IF('Plate Layout'!C185="DR",'fill me in'!$B$3)))))</f>
        <v>77</v>
      </c>
      <c r="E146">
        <f>'Plate Layout'!AC185</f>
        <v>811</v>
      </c>
      <c r="F146" s="20">
        <f>IF('Plate Layout'!C185="DR",0,IF('Plate Layout'!C185="control4",1,'fill me in'!$B$11))</f>
        <v>9.9999999999999995E-7</v>
      </c>
      <c r="G146">
        <f>IF('Plate Layout'!C185="screen",'fill me in'!$B$12,0)</f>
        <v>0</v>
      </c>
      <c r="H146" s="1" t="s">
        <v>144</v>
      </c>
      <c r="I146" s="4">
        <f>data!K4</f>
        <v>514</v>
      </c>
      <c r="J146" s="4">
        <f>data!K25</f>
        <v>781</v>
      </c>
      <c r="K146" t="str">
        <f>'fill me in'!$B$6</f>
        <v xml:space="preserve">Antag screen with e Cells - mini antag screen repeat to see if we can get antags to work with E Cells. </v>
      </c>
      <c r="L146" t="str">
        <f>'fill me in'!$B$4</f>
        <v>Kamarck</v>
      </c>
      <c r="M146" t="str">
        <f>'fill me in'!$B$5</f>
        <v>Antag Screen -E Cells</v>
      </c>
      <c r="N146" t="str">
        <f>'fill me in'!$B$7</f>
        <v>HEK298</v>
      </c>
    </row>
    <row r="147" spans="1:14" x14ac:dyDescent="0.2">
      <c r="A147" s="13">
        <f>'fill me in'!$B$1</f>
        <v>42643</v>
      </c>
      <c r="B147">
        <f>'fill me in'!$B$2</f>
        <v>1</v>
      </c>
      <c r="C147">
        <f>IF('Plate Layout'!C186="screen",'fill me in'!$B$10,IF('Plate Layout'!C186="control3",'fill me in'!$B$10,IF('Plate Layout'!C186="control4",'fill me in'!$B$10, 'fill me in'!$B$10)))</f>
        <v>999</v>
      </c>
      <c r="D147">
        <f>IF('Plate Layout'!C186="screen",'fill me in'!$B$3,IF('Plate Layout'!C186="control3",'fill me in'!$B$3,IF('Plate Layout'!C186="control4",811,IF('Plate Layout'!C186="control5",265,IF('Plate Layout'!C186="DR",'fill me in'!$B$3)))))</f>
        <v>77</v>
      </c>
      <c r="E147">
        <f>'Plate Layout'!AC186</f>
        <v>811</v>
      </c>
      <c r="F147" s="20">
        <v>0</v>
      </c>
      <c r="G147">
        <f>IF('Plate Layout'!C186="screen",'fill me in'!$B$12,0)</f>
        <v>0</v>
      </c>
      <c r="H147" s="1" t="s">
        <v>145</v>
      </c>
      <c r="I147" s="4">
        <f>data!K5</f>
        <v>1489</v>
      </c>
      <c r="J147" s="4">
        <f>data!K26</f>
        <v>1156</v>
      </c>
      <c r="K147" t="str">
        <f>'fill me in'!$B$6</f>
        <v xml:space="preserve">Antag screen with e Cells - mini antag screen repeat to see if we can get antags to work with E Cells. </v>
      </c>
      <c r="L147" t="str">
        <f>'fill me in'!$B$4</f>
        <v>Kamarck</v>
      </c>
      <c r="M147" t="str">
        <f>'fill me in'!$B$5</f>
        <v>Antag Screen -E Cells</v>
      </c>
      <c r="N147" t="str">
        <f>'fill me in'!$B$7</f>
        <v>HEK298</v>
      </c>
    </row>
    <row r="148" spans="1:14" x14ac:dyDescent="0.2">
      <c r="A148" s="13">
        <f>'fill me in'!$B$1</f>
        <v>42643</v>
      </c>
      <c r="B148">
        <f>'fill me in'!$B$2</f>
        <v>1</v>
      </c>
      <c r="C148">
        <f>IF('Plate Layout'!C187="screen",'fill me in'!$B$10,IF('Plate Layout'!C187="control3",'fill me in'!$B$10,IF('Plate Layout'!C187="control4",'fill me in'!$B$10, 'fill me in'!$B$10)))</f>
        <v>999</v>
      </c>
      <c r="D148">
        <f>IF('Plate Layout'!C187="screen",'fill me in'!$B$3,IF('Plate Layout'!C187="control3",'fill me in'!$B$3,IF('Plate Layout'!C187="control4",811,IF('Plate Layout'!C187="control5",265,IF('Plate Layout'!C187="DR",'fill me in'!$B$3)))))</f>
        <v>77</v>
      </c>
      <c r="E148">
        <f>'Plate Layout'!AC187</f>
        <v>811</v>
      </c>
      <c r="F148" s="20">
        <v>0</v>
      </c>
      <c r="G148">
        <f>IF('Plate Layout'!C187="screen",'fill me in'!$B$12,0)</f>
        <v>0</v>
      </c>
      <c r="H148" s="1" t="s">
        <v>146</v>
      </c>
      <c r="I148" s="4">
        <f>data!K6</f>
        <v>1440</v>
      </c>
      <c r="J148" s="4">
        <f>data!K27</f>
        <v>1022</v>
      </c>
      <c r="K148" t="str">
        <f>'fill me in'!$B$6</f>
        <v xml:space="preserve">Antag screen with e Cells - mini antag screen repeat to see if we can get antags to work with E Cells. </v>
      </c>
      <c r="L148" t="str">
        <f>'fill me in'!$B$4</f>
        <v>Kamarck</v>
      </c>
      <c r="M148" t="str">
        <f>'fill me in'!$B$5</f>
        <v>Antag Screen -E Cells</v>
      </c>
      <c r="N148" t="str">
        <f>'fill me in'!$B$7</f>
        <v>HEK298</v>
      </c>
    </row>
    <row r="149" spans="1:14" x14ac:dyDescent="0.2">
      <c r="A149" s="13">
        <f>'fill me in'!$B$1</f>
        <v>42643</v>
      </c>
      <c r="B149">
        <f>'fill me in'!$B$2</f>
        <v>1</v>
      </c>
      <c r="C149">
        <f>IF('Plate Layout'!C188="screen",'fill me in'!$B$10,IF('Plate Layout'!C188="control3",'fill me in'!$B$10,IF('Plate Layout'!C188="control4",'fill me in'!$B$10, 'fill me in'!$B$10)))</f>
        <v>999</v>
      </c>
      <c r="D149">
        <f>IF('Plate Layout'!C188="screen",'fill me in'!$B$3,IF('Plate Layout'!C188="control3",'fill me in'!$B$3,IF('Plate Layout'!C188="control4",811,IF('Plate Layout'!C188="control5",265,IF('Plate Layout'!C188="DR",'fill me in'!$B$3)))))</f>
        <v>77</v>
      </c>
      <c r="E149">
        <f>'Plate Layout'!AC188</f>
        <v>811</v>
      </c>
      <c r="F149" s="20">
        <f>F150/3</f>
        <v>1.8816764231589203E-9</v>
      </c>
      <c r="G149">
        <f>IF('Plate Layout'!C188="screen",'fill me in'!$B$12,0)</f>
        <v>0</v>
      </c>
      <c r="H149" s="1" t="s">
        <v>147</v>
      </c>
      <c r="I149" s="4">
        <f>data!K7</f>
        <v>1506</v>
      </c>
      <c r="J149" s="4">
        <f>data!K28</f>
        <v>1093</v>
      </c>
      <c r="K149" t="str">
        <f>'fill me in'!$B$6</f>
        <v xml:space="preserve">Antag screen with e Cells - mini antag screen repeat to see if we can get antags to work with E Cells. </v>
      </c>
      <c r="L149" t="str">
        <f>'fill me in'!$B$4</f>
        <v>Kamarck</v>
      </c>
      <c r="M149" t="str">
        <f>'fill me in'!$B$5</f>
        <v>Antag Screen -E Cells</v>
      </c>
      <c r="N149" t="str">
        <f>'fill me in'!$B$7</f>
        <v>HEK298</v>
      </c>
    </row>
    <row r="150" spans="1:14" x14ac:dyDescent="0.2">
      <c r="A150" s="13">
        <f>'fill me in'!$B$1</f>
        <v>42643</v>
      </c>
      <c r="B150">
        <f>'fill me in'!$B$2</f>
        <v>1</v>
      </c>
      <c r="C150">
        <f>IF('Plate Layout'!C189="screen",'fill me in'!$B$10,IF('Plate Layout'!C189="control3",'fill me in'!$B$10,IF('Plate Layout'!C189="control4",'fill me in'!$B$10, 'fill me in'!$B$10)))</f>
        <v>999</v>
      </c>
      <c r="D150">
        <f>IF('Plate Layout'!C189="screen",'fill me in'!$B$3,IF('Plate Layout'!C189="control3",'fill me in'!$B$3,IF('Plate Layout'!C189="control4",811,IF('Plate Layout'!C189="control5",265,IF('Plate Layout'!C189="DR",'fill me in'!$B$3)))))</f>
        <v>77</v>
      </c>
      <c r="E150">
        <f>'Plate Layout'!AC189</f>
        <v>811</v>
      </c>
      <c r="F150" s="20">
        <f>F151/3</f>
        <v>5.6450292694767613E-9</v>
      </c>
      <c r="G150">
        <f>IF('Plate Layout'!C189="screen",'fill me in'!$B$12,0)</f>
        <v>0</v>
      </c>
      <c r="H150" s="1" t="s">
        <v>148</v>
      </c>
      <c r="I150" s="4">
        <f>data!K8</f>
        <v>1552</v>
      </c>
      <c r="J150" s="4">
        <f>data!K29</f>
        <v>975</v>
      </c>
      <c r="K150" t="str">
        <f>'fill me in'!$B$6</f>
        <v xml:space="preserve">Antag screen with e Cells - mini antag screen repeat to see if we can get antags to work with E Cells. </v>
      </c>
      <c r="L150" t="str">
        <f>'fill me in'!$B$4</f>
        <v>Kamarck</v>
      </c>
      <c r="M150" t="str">
        <f>'fill me in'!$B$5</f>
        <v>Antag Screen -E Cells</v>
      </c>
      <c r="N150" t="str">
        <f>'fill me in'!$B$7</f>
        <v>HEK298</v>
      </c>
    </row>
    <row r="151" spans="1:14" x14ac:dyDescent="0.2">
      <c r="A151" s="13">
        <f>'fill me in'!$B$1</f>
        <v>42643</v>
      </c>
      <c r="B151">
        <f>'fill me in'!$B$2</f>
        <v>1</v>
      </c>
      <c r="C151">
        <f>IF('Plate Layout'!C190="screen",'fill me in'!$B$10,IF('Plate Layout'!C190="control3",'fill me in'!$B$10,IF('Plate Layout'!C190="control4",'fill me in'!$B$10, 'fill me in'!$B$10)))</f>
        <v>999</v>
      </c>
      <c r="D151">
        <f>IF('Plate Layout'!C190="screen",'fill me in'!$B$3,IF('Plate Layout'!C190="control3",'fill me in'!$B$3,IF('Plate Layout'!C190="control4",811,IF('Plate Layout'!C190="control5",265,IF('Plate Layout'!C190="DR",'fill me in'!$B$3)))))</f>
        <v>77</v>
      </c>
      <c r="E151">
        <f>'Plate Layout'!AC190</f>
        <v>811</v>
      </c>
      <c r="F151" s="20">
        <f>F152/3</f>
        <v>1.6935087808430285E-8</v>
      </c>
      <c r="G151">
        <f>IF('Plate Layout'!C190="screen",'fill me in'!$B$12,0)</f>
        <v>0</v>
      </c>
      <c r="H151" s="1" t="s">
        <v>149</v>
      </c>
      <c r="I151" s="4">
        <f>data!K9</f>
        <v>1381</v>
      </c>
      <c r="J151" s="4">
        <f>data!K30</f>
        <v>1053</v>
      </c>
      <c r="K151" t="str">
        <f>'fill me in'!$B$6</f>
        <v xml:space="preserve">Antag screen with e Cells - mini antag screen repeat to see if we can get antags to work with E Cells. </v>
      </c>
      <c r="L151" t="str">
        <f>'fill me in'!$B$4</f>
        <v>Kamarck</v>
      </c>
      <c r="M151" t="str">
        <f>'fill me in'!$B$5</f>
        <v>Antag Screen -E Cells</v>
      </c>
      <c r="N151" t="str">
        <f>'fill me in'!$B$7</f>
        <v>HEK298</v>
      </c>
    </row>
    <row r="152" spans="1:14" x14ac:dyDescent="0.2">
      <c r="A152" s="13">
        <f>'fill me in'!$B$1</f>
        <v>42643</v>
      </c>
      <c r="B152">
        <f>'fill me in'!$B$2</f>
        <v>1</v>
      </c>
      <c r="C152">
        <f>IF('Plate Layout'!C191="screen",'fill me in'!$B$10,IF('Plate Layout'!C191="control3",'fill me in'!$B$10,IF('Plate Layout'!C191="control4",'fill me in'!$B$10, 'fill me in'!$B$10)))</f>
        <v>999</v>
      </c>
      <c r="D152">
        <f>IF('Plate Layout'!C191="screen",'fill me in'!$B$3,IF('Plate Layout'!C191="control3",'fill me in'!$B$3,IF('Plate Layout'!C191="control4",811,IF('Plate Layout'!C191="control5",265,IF('Plate Layout'!C191="DR",'fill me in'!$B$3)))))</f>
        <v>77</v>
      </c>
      <c r="E152">
        <f>'Plate Layout'!AC191</f>
        <v>811</v>
      </c>
      <c r="F152" s="20">
        <f>F153/3</f>
        <v>5.0805263425290854E-8</v>
      </c>
      <c r="G152">
        <f>IF('Plate Layout'!C191="screen",'fill me in'!$B$12,0)</f>
        <v>0</v>
      </c>
      <c r="H152" s="1" t="s">
        <v>150</v>
      </c>
      <c r="I152" s="4">
        <f>data!K10</f>
        <v>1602</v>
      </c>
      <c r="J152" s="4">
        <f>data!K31</f>
        <v>1071</v>
      </c>
      <c r="K152" t="str">
        <f>'fill me in'!$B$6</f>
        <v xml:space="preserve">Antag screen with e Cells - mini antag screen repeat to see if we can get antags to work with E Cells. </v>
      </c>
      <c r="L152" t="str">
        <f>'fill me in'!$B$4</f>
        <v>Kamarck</v>
      </c>
      <c r="M152" t="str">
        <f>'fill me in'!$B$5</f>
        <v>Antag Screen -E Cells</v>
      </c>
      <c r="N152" t="str">
        <f>'fill me in'!$B$7</f>
        <v>HEK298</v>
      </c>
    </row>
    <row r="153" spans="1:14" x14ac:dyDescent="0.2">
      <c r="A153" s="13">
        <f>'fill me in'!$B$1</f>
        <v>42643</v>
      </c>
      <c r="B153">
        <f>'fill me in'!$B$2</f>
        <v>1</v>
      </c>
      <c r="C153">
        <f>IF('Plate Layout'!C192="screen",'fill me in'!$B$10,IF('Plate Layout'!C192="control3",'fill me in'!$B$10,IF('Plate Layout'!C192="control4",'fill me in'!$B$10, 'fill me in'!$B$10)))</f>
        <v>999</v>
      </c>
      <c r="D153">
        <f>IF('Plate Layout'!C192="screen",'fill me in'!$B$3,IF('Plate Layout'!C192="control3",'fill me in'!$B$3,IF('Plate Layout'!C192="control4",811,IF('Plate Layout'!C192="control5",265,IF('Plate Layout'!C192="DR",'fill me in'!$B$3)))))</f>
        <v>77</v>
      </c>
      <c r="E153">
        <f>'Plate Layout'!AC192</f>
        <v>811</v>
      </c>
      <c r="F153" s="20">
        <f>F154/3</f>
        <v>1.5241579027587256E-7</v>
      </c>
      <c r="G153">
        <f>IF('Plate Layout'!C192="screen",'fill me in'!$B$12,0)</f>
        <v>0</v>
      </c>
      <c r="H153" s="1" t="s">
        <v>151</v>
      </c>
      <c r="I153" s="4">
        <f>data!K11</f>
        <v>1540</v>
      </c>
      <c r="J153" s="4">
        <f>data!K32</f>
        <v>969</v>
      </c>
      <c r="K153" t="str">
        <f>'fill me in'!$B$6</f>
        <v xml:space="preserve">Antag screen with e Cells - mini antag screen repeat to see if we can get antags to work with E Cells. </v>
      </c>
      <c r="L153" t="str">
        <f>'fill me in'!$B$4</f>
        <v>Kamarck</v>
      </c>
      <c r="M153" t="str">
        <f>'fill me in'!$B$5</f>
        <v>Antag Screen -E Cells</v>
      </c>
      <c r="N153" t="str">
        <f>'fill me in'!$B$7</f>
        <v>HEK298</v>
      </c>
    </row>
    <row r="154" spans="1:14" x14ac:dyDescent="0.2">
      <c r="A154" s="13">
        <f>'fill me in'!$B$1</f>
        <v>42643</v>
      </c>
      <c r="B154">
        <f>'fill me in'!$B$2</f>
        <v>1</v>
      </c>
      <c r="C154">
        <f>IF('Plate Layout'!C193="screen",'fill me in'!$B$10,IF('Plate Layout'!C193="control3",'fill me in'!$B$10,IF('Plate Layout'!C193="control4",'fill me in'!$B$10, 'fill me in'!$B$10)))</f>
        <v>999</v>
      </c>
      <c r="D154">
        <f>IF('Plate Layout'!C193="screen",'fill me in'!$B$3,IF('Plate Layout'!C193="control3",'fill me in'!$B$3,IF('Plate Layout'!C193="control4",811,IF('Plate Layout'!C193="control5",265,IF('Plate Layout'!C193="DR",'fill me in'!$B$3)))))</f>
        <v>77</v>
      </c>
      <c r="E154">
        <f>'Plate Layout'!AC193</f>
        <v>811</v>
      </c>
      <c r="F154" s="20">
        <f>F155/3</f>
        <v>4.5724737082761767E-7</v>
      </c>
      <c r="G154">
        <f>IF('Plate Layout'!C193="screen",'fill me in'!$B$12,0)</f>
        <v>0</v>
      </c>
      <c r="H154" s="1" t="s">
        <v>152</v>
      </c>
      <c r="I154" s="4">
        <f>data!K12</f>
        <v>2197</v>
      </c>
      <c r="J154" s="4">
        <f>data!K33</f>
        <v>892</v>
      </c>
      <c r="K154" t="str">
        <f>'fill me in'!$B$6</f>
        <v xml:space="preserve">Antag screen with e Cells - mini antag screen repeat to see if we can get antags to work with E Cells. </v>
      </c>
      <c r="L154" t="str">
        <f>'fill me in'!$B$4</f>
        <v>Kamarck</v>
      </c>
      <c r="M154" t="str">
        <f>'fill me in'!$B$5</f>
        <v>Antag Screen -E Cells</v>
      </c>
      <c r="N154" t="str">
        <f>'fill me in'!$B$7</f>
        <v>HEK298</v>
      </c>
    </row>
    <row r="155" spans="1:14" x14ac:dyDescent="0.2">
      <c r="A155" s="13">
        <f>'fill me in'!$B$1</f>
        <v>42643</v>
      </c>
      <c r="B155">
        <f>'fill me in'!$B$2</f>
        <v>1</v>
      </c>
      <c r="C155">
        <f>IF('Plate Layout'!C194="screen",'fill me in'!$B$10,IF('Plate Layout'!C194="control3",'fill me in'!$B$10,IF('Plate Layout'!C194="control4",'fill me in'!$B$10, 'fill me in'!$B$10)))</f>
        <v>999</v>
      </c>
      <c r="D155">
        <f>IF('Plate Layout'!C194="screen",'fill me in'!$B$3,IF('Plate Layout'!C194="control3",'fill me in'!$B$3,IF('Plate Layout'!C194="control4",811,IF('Plate Layout'!C194="control5",265,IF('Plate Layout'!C194="DR",'fill me in'!$B$3)))))</f>
        <v>77</v>
      </c>
      <c r="E155">
        <f>'Plate Layout'!AC194</f>
        <v>811</v>
      </c>
      <c r="F155" s="20">
        <f>F156/3</f>
        <v>1.371742112482853E-6</v>
      </c>
      <c r="G155">
        <f>IF('Plate Layout'!C194="screen",'fill me in'!$B$12,0)</f>
        <v>0</v>
      </c>
      <c r="H155" s="1" t="s">
        <v>153</v>
      </c>
      <c r="I155" s="4">
        <f>data!K13</f>
        <v>2192</v>
      </c>
      <c r="J155" s="4">
        <f>data!K34</f>
        <v>829</v>
      </c>
      <c r="K155" t="str">
        <f>'fill me in'!$B$6</f>
        <v xml:space="preserve">Antag screen with e Cells - mini antag screen repeat to see if we can get antags to work with E Cells. </v>
      </c>
      <c r="L155" t="str">
        <f>'fill me in'!$B$4</f>
        <v>Kamarck</v>
      </c>
      <c r="M155" t="str">
        <f>'fill me in'!$B$5</f>
        <v>Antag Screen -E Cells</v>
      </c>
      <c r="N155" t="str">
        <f>'fill me in'!$B$7</f>
        <v>HEK298</v>
      </c>
    </row>
    <row r="156" spans="1:14" x14ac:dyDescent="0.2">
      <c r="A156" s="13">
        <f>'fill me in'!$B$1</f>
        <v>42643</v>
      </c>
      <c r="B156">
        <f>'fill me in'!$B$2</f>
        <v>1</v>
      </c>
      <c r="C156">
        <f>IF('Plate Layout'!C195="screen",'fill me in'!$B$10,IF('Plate Layout'!C195="control3",'fill me in'!$B$10,IF('Plate Layout'!C195="control4",'fill me in'!$B$10, 'fill me in'!$B$10)))</f>
        <v>999</v>
      </c>
      <c r="D156">
        <f>IF('Plate Layout'!C195="screen",'fill me in'!$B$3,IF('Plate Layout'!C195="control3",'fill me in'!$B$3,IF('Plate Layout'!C195="control4",811,IF('Plate Layout'!C195="control5",265,IF('Plate Layout'!C195="DR",'fill me in'!$B$3)))))</f>
        <v>77</v>
      </c>
      <c r="E156">
        <f>'Plate Layout'!AC195</f>
        <v>811</v>
      </c>
      <c r="F156" s="20">
        <f>F157/3</f>
        <v>4.1152263374485591E-6</v>
      </c>
      <c r="G156">
        <f>IF('Plate Layout'!C195="screen",'fill me in'!$B$12,0)</f>
        <v>0</v>
      </c>
      <c r="H156" s="1" t="s">
        <v>154</v>
      </c>
      <c r="I156" s="4">
        <f>data!K14</f>
        <v>2305</v>
      </c>
      <c r="J156" s="4">
        <f>data!K35</f>
        <v>839</v>
      </c>
      <c r="K156" t="str">
        <f>'fill me in'!$B$6</f>
        <v xml:space="preserve">Antag screen with e Cells - mini antag screen repeat to see if we can get antags to work with E Cells. </v>
      </c>
      <c r="L156" t="str">
        <f>'fill me in'!$B$4</f>
        <v>Kamarck</v>
      </c>
      <c r="M156" t="str">
        <f>'fill me in'!$B$5</f>
        <v>Antag Screen -E Cells</v>
      </c>
      <c r="N156" t="str">
        <f>'fill me in'!$B$7</f>
        <v>HEK298</v>
      </c>
    </row>
    <row r="157" spans="1:14" x14ac:dyDescent="0.2">
      <c r="A157" s="13">
        <f>'fill me in'!$B$1</f>
        <v>42643</v>
      </c>
      <c r="B157">
        <f>'fill me in'!$B$2</f>
        <v>1</v>
      </c>
      <c r="C157">
        <f>IF('Plate Layout'!C196="screen",'fill me in'!$B$10,IF('Plate Layout'!C196="control3",'fill me in'!$B$10,IF('Plate Layout'!C196="control4",'fill me in'!$B$10, 'fill me in'!$B$10)))</f>
        <v>999</v>
      </c>
      <c r="D157">
        <f>IF('Plate Layout'!C196="screen",'fill me in'!$B$3,IF('Plate Layout'!C196="control3",'fill me in'!$B$3,IF('Plate Layout'!C196="control4",811,IF('Plate Layout'!C196="control5",265,IF('Plate Layout'!C196="DR",'fill me in'!$B$3)))))</f>
        <v>77</v>
      </c>
      <c r="E157">
        <f>'Plate Layout'!AC196</f>
        <v>811</v>
      </c>
      <c r="F157" s="20">
        <f>F158/3</f>
        <v>1.2345679012345678E-5</v>
      </c>
      <c r="G157">
        <f>IF('Plate Layout'!C196="screen",'fill me in'!$B$12,0)</f>
        <v>0</v>
      </c>
      <c r="H157" s="1" t="s">
        <v>155</v>
      </c>
      <c r="I157" s="4">
        <f>data!K15</f>
        <v>2068</v>
      </c>
      <c r="J157" s="4">
        <f>data!K36</f>
        <v>847</v>
      </c>
      <c r="K157" t="str">
        <f>'fill me in'!$B$6</f>
        <v xml:space="preserve">Antag screen with e Cells - mini antag screen repeat to see if we can get antags to work with E Cells. </v>
      </c>
      <c r="L157" t="str">
        <f>'fill me in'!$B$4</f>
        <v>Kamarck</v>
      </c>
      <c r="M157" t="str">
        <f>'fill me in'!$B$5</f>
        <v>Antag Screen -E Cells</v>
      </c>
      <c r="N157" t="str">
        <f>'fill me in'!$B$7</f>
        <v>HEK298</v>
      </c>
    </row>
    <row r="158" spans="1:14" x14ac:dyDescent="0.2">
      <c r="A158" s="13">
        <f>'fill me in'!$B$1</f>
        <v>42643</v>
      </c>
      <c r="B158">
        <f>'fill me in'!$B$2</f>
        <v>1</v>
      </c>
      <c r="C158">
        <f>IF('Plate Layout'!C197="screen",'fill me in'!$B$10,IF('Plate Layout'!C197="control3",'fill me in'!$B$10,IF('Plate Layout'!C197="control4",'fill me in'!$B$10, 'fill me in'!$B$10)))</f>
        <v>999</v>
      </c>
      <c r="D158">
        <f>IF('Plate Layout'!C197="screen",'fill me in'!$B$3,IF('Plate Layout'!C197="control3",'fill me in'!$B$3,IF('Plate Layout'!C197="control4",811,IF('Plate Layout'!C197="control5",265,IF('Plate Layout'!C197="DR",'fill me in'!$B$3)))))</f>
        <v>77</v>
      </c>
      <c r="E158">
        <f>'Plate Layout'!AC197</f>
        <v>811</v>
      </c>
      <c r="F158" s="20">
        <f>F159/3</f>
        <v>3.7037037037037037E-5</v>
      </c>
      <c r="G158">
        <f>IF('Plate Layout'!C197="screen",'fill me in'!$B$12,0)</f>
        <v>0</v>
      </c>
      <c r="H158" s="1" t="s">
        <v>156</v>
      </c>
      <c r="I158" s="4">
        <f>data!K16</f>
        <v>2030</v>
      </c>
      <c r="J158" s="4">
        <f>data!K37</f>
        <v>867</v>
      </c>
      <c r="K158" t="str">
        <f>'fill me in'!$B$6</f>
        <v xml:space="preserve">Antag screen with e Cells - mini antag screen repeat to see if we can get antags to work with E Cells. </v>
      </c>
      <c r="L158" t="str">
        <f>'fill me in'!$B$4</f>
        <v>Kamarck</v>
      </c>
      <c r="M158" t="str">
        <f>'fill me in'!$B$5</f>
        <v>Antag Screen -E Cells</v>
      </c>
      <c r="N158" t="str">
        <f>'fill me in'!$B$7</f>
        <v>HEK298</v>
      </c>
    </row>
    <row r="159" spans="1:14" x14ac:dyDescent="0.2">
      <c r="A159" s="13">
        <f>'fill me in'!$B$1</f>
        <v>42643</v>
      </c>
      <c r="B159">
        <f>'fill me in'!$B$2</f>
        <v>1</v>
      </c>
      <c r="C159">
        <f>IF('Plate Layout'!C198="screen",'fill me in'!$B$10,IF('Plate Layout'!C198="control3",'fill me in'!$B$10,IF('Plate Layout'!C198="control4",'fill me in'!$B$10, 'fill me in'!$B$10)))</f>
        <v>999</v>
      </c>
      <c r="D159">
        <f>IF('Plate Layout'!C198="screen",'fill me in'!$B$3,IF('Plate Layout'!C198="control3",'fill me in'!$B$3,IF('Plate Layout'!C198="control4",811,IF('Plate Layout'!C198="control5",265,IF('Plate Layout'!C198="DR",'fill me in'!$B$3)))))</f>
        <v>77</v>
      </c>
      <c r="E159">
        <f>'Plate Layout'!AC198</f>
        <v>811</v>
      </c>
      <c r="F159" s="20">
        <f>F160/3</f>
        <v>1.111111111111111E-4</v>
      </c>
      <c r="G159">
        <f>IF('Plate Layout'!C198="screen",'fill me in'!$B$12,0)</f>
        <v>0</v>
      </c>
      <c r="H159" s="1" t="s">
        <v>157</v>
      </c>
      <c r="I159" s="4">
        <f>data!K17</f>
        <v>2298</v>
      </c>
      <c r="J159" s="4">
        <f>data!K38</f>
        <v>840</v>
      </c>
      <c r="K159" t="str">
        <f>'fill me in'!$B$6</f>
        <v xml:space="preserve">Antag screen with e Cells - mini antag screen repeat to see if we can get antags to work with E Cells. </v>
      </c>
      <c r="L159" t="str">
        <f>'fill me in'!$B$4</f>
        <v>Kamarck</v>
      </c>
      <c r="M159" t="str">
        <f>'fill me in'!$B$5</f>
        <v>Antag Screen -E Cells</v>
      </c>
      <c r="N159" t="str">
        <f>'fill me in'!$B$7</f>
        <v>HEK298</v>
      </c>
    </row>
    <row r="160" spans="1:14" x14ac:dyDescent="0.2">
      <c r="A160" s="13">
        <f>'fill me in'!$B$1</f>
        <v>42643</v>
      </c>
      <c r="B160">
        <f>'fill me in'!$B$2</f>
        <v>1</v>
      </c>
      <c r="C160">
        <f>IF('Plate Layout'!C199="screen",'fill me in'!$B$10,IF('Plate Layout'!C199="control3",'fill me in'!$B$10,IF('Plate Layout'!C199="control4",'fill me in'!$B$10, 'fill me in'!$B$10)))</f>
        <v>999</v>
      </c>
      <c r="D160">
        <f>IF('Plate Layout'!C199="screen",'fill me in'!$B$3,IF('Plate Layout'!C199="control3",'fill me in'!$B$3,IF('Plate Layout'!C199="control4",811,IF('Plate Layout'!C199="control5",265,IF('Plate Layout'!C199="DR",'fill me in'!$B$3)))))</f>
        <v>77</v>
      </c>
      <c r="E160">
        <f>'Plate Layout'!AC199</f>
        <v>811</v>
      </c>
      <c r="F160" s="20">
        <f>F161/3</f>
        <v>3.3333333333333332E-4</v>
      </c>
      <c r="G160">
        <f>IF('Plate Layout'!C199="screen",'fill me in'!$B$12,0)</f>
        <v>0</v>
      </c>
      <c r="H160" s="1" t="s">
        <v>158</v>
      </c>
      <c r="I160" s="4">
        <f>data!K18</f>
        <v>1976</v>
      </c>
      <c r="J160" s="4">
        <f>data!K39</f>
        <v>909</v>
      </c>
      <c r="K160" t="str">
        <f>'fill me in'!$B$6</f>
        <v xml:space="preserve">Antag screen with e Cells - mini antag screen repeat to see if we can get antags to work with E Cells. </v>
      </c>
      <c r="L160" t="str">
        <f>'fill me in'!$B$4</f>
        <v>Kamarck</v>
      </c>
      <c r="M160" t="str">
        <f>'fill me in'!$B$5</f>
        <v>Antag Screen -E Cells</v>
      </c>
      <c r="N160" t="str">
        <f>'fill me in'!$B$7</f>
        <v>HEK298</v>
      </c>
    </row>
    <row r="161" spans="1:14" x14ac:dyDescent="0.2">
      <c r="A161" s="13">
        <f>'fill me in'!$B$1</f>
        <v>42643</v>
      </c>
      <c r="B161">
        <f>'fill me in'!$B$2</f>
        <v>1</v>
      </c>
      <c r="C161">
        <f>IF('Plate Layout'!C200="screen",'fill me in'!$B$10,IF('Plate Layout'!C200="control3",'fill me in'!$B$10,IF('Plate Layout'!C200="control4",'fill me in'!$B$10, 'fill me in'!$B$10)))</f>
        <v>999</v>
      </c>
      <c r="D161">
        <f>IF('Plate Layout'!C200="screen",'fill me in'!$B$3,IF('Plate Layout'!C200="control3",'fill me in'!$B$3,IF('Plate Layout'!C200="control4",811,IF('Plate Layout'!C200="control5",265,IF('Plate Layout'!C200="DR",'fill me in'!$B$3)))))</f>
        <v>77</v>
      </c>
      <c r="E161">
        <f>'Plate Layout'!AC200</f>
        <v>811</v>
      </c>
      <c r="F161" s="20">
        <f>0.001</f>
        <v>1E-3</v>
      </c>
      <c r="G161">
        <f>IF('Plate Layout'!C200="screen",'fill me in'!$B$12,0)</f>
        <v>0</v>
      </c>
      <c r="H161" s="1" t="s">
        <v>159</v>
      </c>
      <c r="I161" s="4">
        <f>data!K19</f>
        <v>2166</v>
      </c>
      <c r="J161" s="4">
        <f>data!K40</f>
        <v>2266</v>
      </c>
      <c r="K161" t="str">
        <f>'fill me in'!$B$6</f>
        <v xml:space="preserve">Antag screen with e Cells - mini antag screen repeat to see if we can get antags to work with E Cells. </v>
      </c>
      <c r="L161" t="str">
        <f>'fill me in'!$B$4</f>
        <v>Kamarck</v>
      </c>
      <c r="M161" t="str">
        <f>'fill me in'!$B$5</f>
        <v>Antag Screen -E Cells</v>
      </c>
      <c r="N161" t="str">
        <f>'fill me in'!$B$7</f>
        <v>HEK298</v>
      </c>
    </row>
    <row r="162" spans="1:14" x14ac:dyDescent="0.2">
      <c r="A162" s="13">
        <f>'fill me in'!$B$1</f>
        <v>42643</v>
      </c>
      <c r="B162">
        <f>'fill me in'!$B$2</f>
        <v>1</v>
      </c>
      <c r="C162">
        <f>IF('Plate Layout'!C201="screen",'fill me in'!$B$10,IF('Plate Layout'!C201="control3",'fill me in'!$B$10,IF('Plate Layout'!C201="control4",'fill me in'!$B$10, 'fill me in'!$B$10)))</f>
        <v>999</v>
      </c>
      <c r="D162">
        <f>IF('Plate Layout'!C201="screen",'fill me in'!$B$3,IF('Plate Layout'!C201="control3",'fill me in'!$B$3,IF('Plate Layout'!C201="control4",811,IF('Plate Layout'!C201="control5",265,IF('Plate Layout'!C201="DR",'fill me in'!$B$3)))))</f>
        <v>77</v>
      </c>
      <c r="E162">
        <f>'Plate Layout'!AC201</f>
        <v>811</v>
      </c>
      <c r="F162" s="20">
        <f>IF('Plate Layout'!C201="DR",0,IF('Plate Layout'!C201="control4",1,'fill me in'!$B$11))</f>
        <v>9.9999999999999995E-7</v>
      </c>
      <c r="G162">
        <f>IF('Plate Layout'!C201="screen",'fill me in'!$B$12,0)</f>
        <v>0</v>
      </c>
      <c r="H162" s="1" t="s">
        <v>160</v>
      </c>
      <c r="I162" s="4">
        <f>data!L4</f>
        <v>480</v>
      </c>
      <c r="J162" s="4">
        <f>data!L25</f>
        <v>860</v>
      </c>
      <c r="K162" t="str">
        <f>'fill me in'!$B$6</f>
        <v xml:space="preserve">Antag screen with e Cells - mini antag screen repeat to see if we can get antags to work with E Cells. </v>
      </c>
      <c r="L162" t="str">
        <f>'fill me in'!$B$4</f>
        <v>Kamarck</v>
      </c>
      <c r="M162" t="str">
        <f>'fill me in'!$B$5</f>
        <v>Antag Screen -E Cells</v>
      </c>
      <c r="N162" t="str">
        <f>'fill me in'!$B$7</f>
        <v>HEK298</v>
      </c>
    </row>
    <row r="163" spans="1:14" x14ac:dyDescent="0.2">
      <c r="A163" s="13">
        <f>'fill me in'!$B$1</f>
        <v>42643</v>
      </c>
      <c r="B163">
        <f>'fill me in'!$B$2</f>
        <v>1</v>
      </c>
      <c r="C163">
        <f>IF('Plate Layout'!C202="screen",'fill me in'!$B$10,IF('Plate Layout'!C202="control3",'fill me in'!$B$10,IF('Plate Layout'!C202="control4",'fill me in'!$B$10, 'fill me in'!$B$10)))</f>
        <v>999</v>
      </c>
      <c r="D163">
        <f>IF('Plate Layout'!C202="screen",'fill me in'!$B$3,IF('Plate Layout'!C202="control3",'fill me in'!$B$3,IF('Plate Layout'!C202="control4",811,IF('Plate Layout'!C202="control5",265,IF('Plate Layout'!C202="DR",'fill me in'!$B$3)))))</f>
        <v>77</v>
      </c>
      <c r="E163">
        <f>'Plate Layout'!AC202</f>
        <v>811</v>
      </c>
      <c r="F163" s="20">
        <v>0</v>
      </c>
      <c r="G163">
        <f>IF('Plate Layout'!C202="screen",'fill me in'!$B$12,0)</f>
        <v>0</v>
      </c>
      <c r="H163" s="1" t="s">
        <v>161</v>
      </c>
      <c r="I163" s="4">
        <f>data!L5</f>
        <v>1624</v>
      </c>
      <c r="J163" s="4">
        <f>data!L26</f>
        <v>1051</v>
      </c>
      <c r="K163" t="str">
        <f>'fill me in'!$B$6</f>
        <v xml:space="preserve">Antag screen with e Cells - mini antag screen repeat to see if we can get antags to work with E Cells. </v>
      </c>
      <c r="L163" t="str">
        <f>'fill me in'!$B$4</f>
        <v>Kamarck</v>
      </c>
      <c r="M163" t="str">
        <f>'fill me in'!$B$5</f>
        <v>Antag Screen -E Cells</v>
      </c>
      <c r="N163" t="str">
        <f>'fill me in'!$B$7</f>
        <v>HEK298</v>
      </c>
    </row>
    <row r="164" spans="1:14" x14ac:dyDescent="0.2">
      <c r="A164" s="13">
        <f>'fill me in'!$B$1</f>
        <v>42643</v>
      </c>
      <c r="B164">
        <f>'fill me in'!$B$2</f>
        <v>1</v>
      </c>
      <c r="C164">
        <f>IF('Plate Layout'!C203="screen",'fill me in'!$B$10,IF('Plate Layout'!C203="control3",'fill me in'!$B$10,IF('Plate Layout'!C203="control4",'fill me in'!$B$10, 'fill me in'!$B$10)))</f>
        <v>999</v>
      </c>
      <c r="D164">
        <f>IF('Plate Layout'!C203="screen",'fill me in'!$B$3,IF('Plate Layout'!C203="control3",'fill me in'!$B$3,IF('Plate Layout'!C203="control4",811,IF('Plate Layout'!C203="control5",265,IF('Plate Layout'!C203="DR",'fill me in'!$B$3)))))</f>
        <v>77</v>
      </c>
      <c r="E164">
        <f>'Plate Layout'!AC203</f>
        <v>811</v>
      </c>
      <c r="F164" s="20">
        <v>0</v>
      </c>
      <c r="G164">
        <f>IF('Plate Layout'!C203="screen",'fill me in'!$B$12,0)</f>
        <v>0</v>
      </c>
      <c r="H164" s="1" t="s">
        <v>162</v>
      </c>
      <c r="I164" s="4">
        <f>data!L6</f>
        <v>1990</v>
      </c>
      <c r="J164" s="4">
        <f>data!L27</f>
        <v>1150</v>
      </c>
      <c r="K164" t="str">
        <f>'fill me in'!$B$6</f>
        <v xml:space="preserve">Antag screen with e Cells - mini antag screen repeat to see if we can get antags to work with E Cells. </v>
      </c>
      <c r="L164" t="str">
        <f>'fill me in'!$B$4</f>
        <v>Kamarck</v>
      </c>
      <c r="M164" t="str">
        <f>'fill me in'!$B$5</f>
        <v>Antag Screen -E Cells</v>
      </c>
      <c r="N164" t="str">
        <f>'fill me in'!$B$7</f>
        <v>HEK298</v>
      </c>
    </row>
    <row r="165" spans="1:14" x14ac:dyDescent="0.2">
      <c r="A165" s="13">
        <f>'fill me in'!$B$1</f>
        <v>42643</v>
      </c>
      <c r="B165">
        <f>'fill me in'!$B$2</f>
        <v>1</v>
      </c>
      <c r="C165">
        <f>IF('Plate Layout'!C204="screen",'fill me in'!$B$10,IF('Plate Layout'!C204="control3",'fill me in'!$B$10,IF('Plate Layout'!C204="control4",'fill me in'!$B$10, 'fill me in'!$B$10)))</f>
        <v>999</v>
      </c>
      <c r="D165">
        <f>IF('Plate Layout'!C204="screen",'fill me in'!$B$3,IF('Plate Layout'!C204="control3",'fill me in'!$B$3,IF('Plate Layout'!C204="control4",811,IF('Plate Layout'!C204="control5",265,IF('Plate Layout'!C204="DR",'fill me in'!$B$3)))))</f>
        <v>77</v>
      </c>
      <c r="E165">
        <f>'Plate Layout'!AC204</f>
        <v>811</v>
      </c>
      <c r="F165" s="20">
        <f>F166/3</f>
        <v>1.8816764231589203E-9</v>
      </c>
      <c r="G165">
        <f>IF('Plate Layout'!C204="screen",'fill me in'!$B$12,0)</f>
        <v>0</v>
      </c>
      <c r="H165" s="1" t="s">
        <v>163</v>
      </c>
      <c r="I165" s="4">
        <f>data!L7</f>
        <v>1502</v>
      </c>
      <c r="J165" s="4">
        <f>data!L28</f>
        <v>1064</v>
      </c>
      <c r="K165" t="str">
        <f>'fill me in'!$B$6</f>
        <v xml:space="preserve">Antag screen with e Cells - mini antag screen repeat to see if we can get antags to work with E Cells. </v>
      </c>
      <c r="L165" t="str">
        <f>'fill me in'!$B$4</f>
        <v>Kamarck</v>
      </c>
      <c r="M165" t="str">
        <f>'fill me in'!$B$5</f>
        <v>Antag Screen -E Cells</v>
      </c>
      <c r="N165" t="str">
        <f>'fill me in'!$B$7</f>
        <v>HEK298</v>
      </c>
    </row>
    <row r="166" spans="1:14" x14ac:dyDescent="0.2">
      <c r="A166" s="13">
        <f>'fill me in'!$B$1</f>
        <v>42643</v>
      </c>
      <c r="B166">
        <f>'fill me in'!$B$2</f>
        <v>1</v>
      </c>
      <c r="C166">
        <f>IF('Plate Layout'!C205="screen",'fill me in'!$B$10,IF('Plate Layout'!C205="control3",'fill me in'!$B$10,IF('Plate Layout'!C205="control4",'fill me in'!$B$10, 'fill me in'!$B$10)))</f>
        <v>999</v>
      </c>
      <c r="D166">
        <f>IF('Plate Layout'!C205="screen",'fill me in'!$B$3,IF('Plate Layout'!C205="control3",'fill me in'!$B$3,IF('Plate Layout'!C205="control4",811,IF('Plate Layout'!C205="control5",265,IF('Plate Layout'!C205="DR",'fill me in'!$B$3)))))</f>
        <v>77</v>
      </c>
      <c r="E166">
        <f>'Plate Layout'!AC205</f>
        <v>811</v>
      </c>
      <c r="F166" s="20">
        <f>F167/3</f>
        <v>5.6450292694767613E-9</v>
      </c>
      <c r="G166">
        <f>IF('Plate Layout'!C205="screen",'fill me in'!$B$12,0)</f>
        <v>0</v>
      </c>
      <c r="H166" s="1" t="s">
        <v>164</v>
      </c>
      <c r="I166" s="4">
        <f>data!L8</f>
        <v>1825</v>
      </c>
      <c r="J166" s="4">
        <f>data!L29</f>
        <v>1109</v>
      </c>
      <c r="K166" t="str">
        <f>'fill me in'!$B$6</f>
        <v xml:space="preserve">Antag screen with e Cells - mini antag screen repeat to see if we can get antags to work with E Cells. </v>
      </c>
      <c r="L166" t="str">
        <f>'fill me in'!$B$4</f>
        <v>Kamarck</v>
      </c>
      <c r="M166" t="str">
        <f>'fill me in'!$B$5</f>
        <v>Antag Screen -E Cells</v>
      </c>
      <c r="N166" t="str">
        <f>'fill me in'!$B$7</f>
        <v>HEK298</v>
      </c>
    </row>
    <row r="167" spans="1:14" x14ac:dyDescent="0.2">
      <c r="A167" s="13">
        <f>'fill me in'!$B$1</f>
        <v>42643</v>
      </c>
      <c r="B167">
        <f>'fill me in'!$B$2</f>
        <v>1</v>
      </c>
      <c r="C167">
        <f>IF('Plate Layout'!C206="screen",'fill me in'!$B$10,IF('Plate Layout'!C206="control3",'fill me in'!$B$10,IF('Plate Layout'!C206="control4",'fill me in'!$B$10, 'fill me in'!$B$10)))</f>
        <v>999</v>
      </c>
      <c r="D167">
        <f>IF('Plate Layout'!C206="screen",'fill me in'!$B$3,IF('Plate Layout'!C206="control3",'fill me in'!$B$3,IF('Plate Layout'!C206="control4",811,IF('Plate Layout'!C206="control5",265,IF('Plate Layout'!C206="DR",'fill me in'!$B$3)))))</f>
        <v>77</v>
      </c>
      <c r="E167">
        <f>'Plate Layout'!AC206</f>
        <v>811</v>
      </c>
      <c r="F167" s="20">
        <f>F168/3</f>
        <v>1.6935087808430285E-8</v>
      </c>
      <c r="G167">
        <f>IF('Plate Layout'!C206="screen",'fill me in'!$B$12,0)</f>
        <v>0</v>
      </c>
      <c r="H167" s="1" t="s">
        <v>165</v>
      </c>
      <c r="I167" s="4">
        <f>data!L9</f>
        <v>1397</v>
      </c>
      <c r="J167" s="4">
        <f>data!L30</f>
        <v>898</v>
      </c>
      <c r="K167" t="str">
        <f>'fill me in'!$B$6</f>
        <v xml:space="preserve">Antag screen with e Cells - mini antag screen repeat to see if we can get antags to work with E Cells. </v>
      </c>
      <c r="L167" t="str">
        <f>'fill me in'!$B$4</f>
        <v>Kamarck</v>
      </c>
      <c r="M167" t="str">
        <f>'fill me in'!$B$5</f>
        <v>Antag Screen -E Cells</v>
      </c>
      <c r="N167" t="str">
        <f>'fill me in'!$B$7</f>
        <v>HEK298</v>
      </c>
    </row>
    <row r="168" spans="1:14" x14ac:dyDescent="0.2">
      <c r="A168" s="13">
        <f>'fill me in'!$B$1</f>
        <v>42643</v>
      </c>
      <c r="B168">
        <f>'fill me in'!$B$2</f>
        <v>1</v>
      </c>
      <c r="C168">
        <f>IF('Plate Layout'!C207="screen",'fill me in'!$B$10,IF('Plate Layout'!C207="control3",'fill me in'!$B$10,IF('Plate Layout'!C207="control4",'fill me in'!$B$10, 'fill me in'!$B$10)))</f>
        <v>999</v>
      </c>
      <c r="D168">
        <f>IF('Plate Layout'!C207="screen",'fill me in'!$B$3,IF('Plate Layout'!C207="control3",'fill me in'!$B$3,IF('Plate Layout'!C207="control4",811,IF('Plate Layout'!C207="control5",265,IF('Plate Layout'!C207="DR",'fill me in'!$B$3)))))</f>
        <v>77</v>
      </c>
      <c r="E168">
        <f>'Plate Layout'!AC207</f>
        <v>811</v>
      </c>
      <c r="F168" s="20">
        <f>F169/3</f>
        <v>5.0805263425290854E-8</v>
      </c>
      <c r="G168">
        <f>IF('Plate Layout'!C207="screen",'fill me in'!$B$12,0)</f>
        <v>0</v>
      </c>
      <c r="H168" s="1" t="s">
        <v>166</v>
      </c>
      <c r="I168" s="4">
        <f>data!L10</f>
        <v>1436</v>
      </c>
      <c r="J168" s="4">
        <f>data!L31</f>
        <v>1019</v>
      </c>
      <c r="K168" t="str">
        <f>'fill me in'!$B$6</f>
        <v xml:space="preserve">Antag screen with e Cells - mini antag screen repeat to see if we can get antags to work with E Cells. </v>
      </c>
      <c r="L168" t="str">
        <f>'fill me in'!$B$4</f>
        <v>Kamarck</v>
      </c>
      <c r="M168" t="str">
        <f>'fill me in'!$B$5</f>
        <v>Antag Screen -E Cells</v>
      </c>
      <c r="N168" t="str">
        <f>'fill me in'!$B$7</f>
        <v>HEK298</v>
      </c>
    </row>
    <row r="169" spans="1:14" x14ac:dyDescent="0.2">
      <c r="A169" s="13">
        <f>'fill me in'!$B$1</f>
        <v>42643</v>
      </c>
      <c r="B169">
        <f>'fill me in'!$B$2</f>
        <v>1</v>
      </c>
      <c r="C169">
        <f>IF('Plate Layout'!C208="screen",'fill me in'!$B$10,IF('Plate Layout'!C208="control3",'fill me in'!$B$10,IF('Plate Layout'!C208="control4",'fill me in'!$B$10, 'fill me in'!$B$10)))</f>
        <v>999</v>
      </c>
      <c r="D169">
        <f>IF('Plate Layout'!C208="screen",'fill me in'!$B$3,IF('Plate Layout'!C208="control3",'fill me in'!$B$3,IF('Plate Layout'!C208="control4",811,IF('Plate Layout'!C208="control5",265,IF('Plate Layout'!C208="DR",'fill me in'!$B$3)))))</f>
        <v>77</v>
      </c>
      <c r="E169">
        <f>'Plate Layout'!AC208</f>
        <v>811</v>
      </c>
      <c r="F169" s="20">
        <f>F170/3</f>
        <v>1.5241579027587256E-7</v>
      </c>
      <c r="G169">
        <f>IF('Plate Layout'!C208="screen",'fill me in'!$B$12,0)</f>
        <v>0</v>
      </c>
      <c r="H169" s="1" t="s">
        <v>167</v>
      </c>
      <c r="I169" s="4">
        <f>data!L11</f>
        <v>1621</v>
      </c>
      <c r="J169" s="4">
        <f>data!L32</f>
        <v>948</v>
      </c>
      <c r="K169" t="str">
        <f>'fill me in'!$B$6</f>
        <v xml:space="preserve">Antag screen with e Cells - mini antag screen repeat to see if we can get antags to work with E Cells. </v>
      </c>
      <c r="L169" t="str">
        <f>'fill me in'!$B$4</f>
        <v>Kamarck</v>
      </c>
      <c r="M169" t="str">
        <f>'fill me in'!$B$5</f>
        <v>Antag Screen -E Cells</v>
      </c>
      <c r="N169" t="str">
        <f>'fill me in'!$B$7</f>
        <v>HEK298</v>
      </c>
    </row>
    <row r="170" spans="1:14" x14ac:dyDescent="0.2">
      <c r="A170" s="13">
        <f>'fill me in'!$B$1</f>
        <v>42643</v>
      </c>
      <c r="B170">
        <f>'fill me in'!$B$2</f>
        <v>1</v>
      </c>
      <c r="C170">
        <f>IF('Plate Layout'!C209="screen",'fill me in'!$B$10,IF('Plate Layout'!C209="control3",'fill me in'!$B$10,IF('Plate Layout'!C209="control4",'fill me in'!$B$10, 'fill me in'!$B$10)))</f>
        <v>999</v>
      </c>
      <c r="D170">
        <f>IF('Plate Layout'!C209="screen",'fill me in'!$B$3,IF('Plate Layout'!C209="control3",'fill me in'!$B$3,IF('Plate Layout'!C209="control4",811,IF('Plate Layout'!C209="control5",265,IF('Plate Layout'!C209="DR",'fill me in'!$B$3)))))</f>
        <v>77</v>
      </c>
      <c r="E170">
        <f>'Plate Layout'!AC209</f>
        <v>811</v>
      </c>
      <c r="F170" s="20">
        <f>F171/3</f>
        <v>4.5724737082761767E-7</v>
      </c>
      <c r="G170">
        <f>IF('Plate Layout'!C209="screen",'fill me in'!$B$12,0)</f>
        <v>0</v>
      </c>
      <c r="H170" s="1" t="s">
        <v>168</v>
      </c>
      <c r="I170" s="4">
        <f>data!L12</f>
        <v>1916</v>
      </c>
      <c r="J170" s="4">
        <f>data!L33</f>
        <v>899</v>
      </c>
      <c r="K170" t="str">
        <f>'fill me in'!$B$6</f>
        <v xml:space="preserve">Antag screen with e Cells - mini antag screen repeat to see if we can get antags to work with E Cells. </v>
      </c>
      <c r="L170" t="str">
        <f>'fill me in'!$B$4</f>
        <v>Kamarck</v>
      </c>
      <c r="M170" t="str">
        <f>'fill me in'!$B$5</f>
        <v>Antag Screen -E Cells</v>
      </c>
      <c r="N170" t="str">
        <f>'fill me in'!$B$7</f>
        <v>HEK298</v>
      </c>
    </row>
    <row r="171" spans="1:14" x14ac:dyDescent="0.2">
      <c r="A171" s="13">
        <f>'fill me in'!$B$1</f>
        <v>42643</v>
      </c>
      <c r="B171">
        <f>'fill me in'!$B$2</f>
        <v>1</v>
      </c>
      <c r="C171">
        <f>IF('Plate Layout'!C210="screen",'fill me in'!$B$10,IF('Plate Layout'!C210="control3",'fill me in'!$B$10,IF('Plate Layout'!C210="control4",'fill me in'!$B$10, 'fill me in'!$B$10)))</f>
        <v>999</v>
      </c>
      <c r="D171">
        <f>IF('Plate Layout'!C210="screen",'fill me in'!$B$3,IF('Plate Layout'!C210="control3",'fill me in'!$B$3,IF('Plate Layout'!C210="control4",811,IF('Plate Layout'!C210="control5",265,IF('Plate Layout'!C210="DR",'fill me in'!$B$3)))))</f>
        <v>77</v>
      </c>
      <c r="E171">
        <f>'Plate Layout'!AC210</f>
        <v>811</v>
      </c>
      <c r="F171" s="20">
        <f>F172/3</f>
        <v>1.371742112482853E-6</v>
      </c>
      <c r="G171">
        <f>IF('Plate Layout'!C210="screen",'fill me in'!$B$12,0)</f>
        <v>0</v>
      </c>
      <c r="H171" s="1" t="s">
        <v>169</v>
      </c>
      <c r="I171" s="4">
        <f>data!L13</f>
        <v>2341</v>
      </c>
      <c r="J171" s="4">
        <f>data!L34</f>
        <v>974</v>
      </c>
      <c r="K171" t="str">
        <f>'fill me in'!$B$6</f>
        <v xml:space="preserve">Antag screen with e Cells - mini antag screen repeat to see if we can get antags to work with E Cells. </v>
      </c>
      <c r="L171" t="str">
        <f>'fill me in'!$B$4</f>
        <v>Kamarck</v>
      </c>
      <c r="M171" t="str">
        <f>'fill me in'!$B$5</f>
        <v>Antag Screen -E Cells</v>
      </c>
      <c r="N171" t="str">
        <f>'fill me in'!$B$7</f>
        <v>HEK298</v>
      </c>
    </row>
    <row r="172" spans="1:14" x14ac:dyDescent="0.2">
      <c r="A172" s="13">
        <f>'fill me in'!$B$1</f>
        <v>42643</v>
      </c>
      <c r="B172">
        <f>'fill me in'!$B$2</f>
        <v>1</v>
      </c>
      <c r="C172">
        <f>IF('Plate Layout'!C211="screen",'fill me in'!$B$10,IF('Plate Layout'!C211="control3",'fill me in'!$B$10,IF('Plate Layout'!C211="control4",'fill me in'!$B$10, 'fill me in'!$B$10)))</f>
        <v>999</v>
      </c>
      <c r="D172">
        <f>IF('Plate Layout'!C211="screen",'fill me in'!$B$3,IF('Plate Layout'!C211="control3",'fill me in'!$B$3,IF('Plate Layout'!C211="control4",811,IF('Plate Layout'!C211="control5",265,IF('Plate Layout'!C211="DR",'fill me in'!$B$3)))))</f>
        <v>77</v>
      </c>
      <c r="E172">
        <f>'Plate Layout'!AC211</f>
        <v>811</v>
      </c>
      <c r="F172" s="20">
        <f>F173/3</f>
        <v>4.1152263374485591E-6</v>
      </c>
      <c r="G172">
        <f>IF('Plate Layout'!C211="screen",'fill me in'!$B$12,0)</f>
        <v>0</v>
      </c>
      <c r="H172" s="1" t="s">
        <v>170</v>
      </c>
      <c r="I172" s="4">
        <f>data!L14</f>
        <v>2478</v>
      </c>
      <c r="J172" s="4">
        <f>data!L35</f>
        <v>936</v>
      </c>
      <c r="K172" t="str">
        <f>'fill me in'!$B$6</f>
        <v xml:space="preserve">Antag screen with e Cells - mini antag screen repeat to see if we can get antags to work with E Cells. </v>
      </c>
      <c r="L172" t="str">
        <f>'fill me in'!$B$4</f>
        <v>Kamarck</v>
      </c>
      <c r="M172" t="str">
        <f>'fill me in'!$B$5</f>
        <v>Antag Screen -E Cells</v>
      </c>
      <c r="N172" t="str">
        <f>'fill me in'!$B$7</f>
        <v>HEK298</v>
      </c>
    </row>
    <row r="173" spans="1:14" x14ac:dyDescent="0.2">
      <c r="A173" s="13">
        <f>'fill me in'!$B$1</f>
        <v>42643</v>
      </c>
      <c r="B173">
        <f>'fill me in'!$B$2</f>
        <v>1</v>
      </c>
      <c r="C173">
        <f>IF('Plate Layout'!C212="screen",'fill me in'!$B$10,IF('Plate Layout'!C212="control3",'fill me in'!$B$10,IF('Plate Layout'!C212="control4",'fill me in'!$B$10, 'fill me in'!$B$10)))</f>
        <v>999</v>
      </c>
      <c r="D173">
        <f>IF('Plate Layout'!C212="screen",'fill me in'!$B$3,IF('Plate Layout'!C212="control3",'fill me in'!$B$3,IF('Plate Layout'!C212="control4",811,IF('Plate Layout'!C212="control5",265,IF('Plate Layout'!C212="DR",'fill me in'!$B$3)))))</f>
        <v>77</v>
      </c>
      <c r="E173">
        <f>'Plate Layout'!AC212</f>
        <v>811</v>
      </c>
      <c r="F173" s="20">
        <f>F174/3</f>
        <v>1.2345679012345678E-5</v>
      </c>
      <c r="G173">
        <f>IF('Plate Layout'!C212="screen",'fill me in'!$B$12,0)</f>
        <v>0</v>
      </c>
      <c r="H173" s="1" t="s">
        <v>171</v>
      </c>
      <c r="I173" s="4">
        <f>data!L15</f>
        <v>2771</v>
      </c>
      <c r="J173" s="4">
        <f>data!L36</f>
        <v>825</v>
      </c>
      <c r="K173" t="str">
        <f>'fill me in'!$B$6</f>
        <v xml:space="preserve">Antag screen with e Cells - mini antag screen repeat to see if we can get antags to work with E Cells. </v>
      </c>
      <c r="L173" t="str">
        <f>'fill me in'!$B$4</f>
        <v>Kamarck</v>
      </c>
      <c r="M173" t="str">
        <f>'fill me in'!$B$5</f>
        <v>Antag Screen -E Cells</v>
      </c>
      <c r="N173" t="str">
        <f>'fill me in'!$B$7</f>
        <v>HEK298</v>
      </c>
    </row>
    <row r="174" spans="1:14" x14ac:dyDescent="0.2">
      <c r="A174" s="13">
        <f>'fill me in'!$B$1</f>
        <v>42643</v>
      </c>
      <c r="B174">
        <f>'fill me in'!$B$2</f>
        <v>1</v>
      </c>
      <c r="C174">
        <f>IF('Plate Layout'!C213="screen",'fill me in'!$B$10,IF('Plate Layout'!C213="control3",'fill me in'!$B$10,IF('Plate Layout'!C213="control4",'fill me in'!$B$10, 'fill me in'!$B$10)))</f>
        <v>999</v>
      </c>
      <c r="D174">
        <f>IF('Plate Layout'!C213="screen",'fill me in'!$B$3,IF('Plate Layout'!C213="control3",'fill me in'!$B$3,IF('Plate Layout'!C213="control4",811,IF('Plate Layout'!C213="control5",265,IF('Plate Layout'!C213="DR",'fill me in'!$B$3)))))</f>
        <v>77</v>
      </c>
      <c r="E174">
        <f>'Plate Layout'!AC213</f>
        <v>811</v>
      </c>
      <c r="F174" s="20">
        <f>F175/3</f>
        <v>3.7037037037037037E-5</v>
      </c>
      <c r="G174">
        <f>IF('Plate Layout'!C213="screen",'fill me in'!$B$12,0)</f>
        <v>0</v>
      </c>
      <c r="H174" s="1" t="s">
        <v>172</v>
      </c>
      <c r="I174" s="4">
        <f>data!L16</f>
        <v>2443</v>
      </c>
      <c r="J174" s="4">
        <f>data!L37</f>
        <v>868</v>
      </c>
      <c r="K174" t="str">
        <f>'fill me in'!$B$6</f>
        <v xml:space="preserve">Antag screen with e Cells - mini antag screen repeat to see if we can get antags to work with E Cells. </v>
      </c>
      <c r="L174" t="str">
        <f>'fill me in'!$B$4</f>
        <v>Kamarck</v>
      </c>
      <c r="M174" t="str">
        <f>'fill me in'!$B$5</f>
        <v>Antag Screen -E Cells</v>
      </c>
      <c r="N174" t="str">
        <f>'fill me in'!$B$7</f>
        <v>HEK298</v>
      </c>
    </row>
    <row r="175" spans="1:14" x14ac:dyDescent="0.2">
      <c r="A175" s="13">
        <f>'fill me in'!$B$1</f>
        <v>42643</v>
      </c>
      <c r="B175">
        <f>'fill me in'!$B$2</f>
        <v>1</v>
      </c>
      <c r="C175">
        <f>IF('Plate Layout'!C214="screen",'fill me in'!$B$10,IF('Plate Layout'!C214="control3",'fill me in'!$B$10,IF('Plate Layout'!C214="control4",'fill me in'!$B$10, 'fill me in'!$B$10)))</f>
        <v>999</v>
      </c>
      <c r="D175">
        <f>IF('Plate Layout'!C214="screen",'fill me in'!$B$3,IF('Plate Layout'!C214="control3",'fill me in'!$B$3,IF('Plate Layout'!C214="control4",811,IF('Plate Layout'!C214="control5",265,IF('Plate Layout'!C214="DR",'fill me in'!$B$3)))))</f>
        <v>77</v>
      </c>
      <c r="E175">
        <f>'Plate Layout'!AC214</f>
        <v>811</v>
      </c>
      <c r="F175" s="20">
        <f>F176/3</f>
        <v>1.111111111111111E-4</v>
      </c>
      <c r="G175">
        <f>IF('Plate Layout'!C214="screen",'fill me in'!$B$12,0)</f>
        <v>0</v>
      </c>
      <c r="H175" s="1" t="s">
        <v>173</v>
      </c>
      <c r="I175" s="4">
        <f>data!L17</f>
        <v>2415</v>
      </c>
      <c r="J175" s="4">
        <f>data!L38</f>
        <v>842</v>
      </c>
      <c r="K175" t="str">
        <f>'fill me in'!$B$6</f>
        <v xml:space="preserve">Antag screen with e Cells - mini antag screen repeat to see if we can get antags to work with E Cells. </v>
      </c>
      <c r="L175" t="str">
        <f>'fill me in'!$B$4</f>
        <v>Kamarck</v>
      </c>
      <c r="M175" t="str">
        <f>'fill me in'!$B$5</f>
        <v>Antag Screen -E Cells</v>
      </c>
      <c r="N175" t="str">
        <f>'fill me in'!$B$7</f>
        <v>HEK298</v>
      </c>
    </row>
    <row r="176" spans="1:14" x14ac:dyDescent="0.2">
      <c r="A176" s="13">
        <f>'fill me in'!$B$1</f>
        <v>42643</v>
      </c>
      <c r="B176">
        <f>'fill me in'!$B$2</f>
        <v>1</v>
      </c>
      <c r="C176">
        <f>IF('Plate Layout'!C215="screen",'fill me in'!$B$10,IF('Plate Layout'!C215="control3",'fill me in'!$B$10,IF('Plate Layout'!C215="control4",'fill me in'!$B$10, 'fill me in'!$B$10)))</f>
        <v>999</v>
      </c>
      <c r="D176">
        <f>IF('Plate Layout'!C215="screen",'fill me in'!$B$3,IF('Plate Layout'!C215="control3",'fill me in'!$B$3,IF('Plate Layout'!C215="control4",811,IF('Plate Layout'!C215="control5",265,IF('Plate Layout'!C215="DR",'fill me in'!$B$3)))))</f>
        <v>77</v>
      </c>
      <c r="E176">
        <f>'Plate Layout'!AC215</f>
        <v>811</v>
      </c>
      <c r="F176" s="20">
        <f>F177/3</f>
        <v>3.3333333333333332E-4</v>
      </c>
      <c r="G176">
        <f>IF('Plate Layout'!C215="screen",'fill me in'!$B$12,0)</f>
        <v>0</v>
      </c>
      <c r="H176" s="1" t="s">
        <v>174</v>
      </c>
      <c r="I176" s="4">
        <f>data!L18</f>
        <v>2114</v>
      </c>
      <c r="J176" s="4">
        <f>data!L39</f>
        <v>818</v>
      </c>
      <c r="K176" t="str">
        <f>'fill me in'!$B$6</f>
        <v xml:space="preserve">Antag screen with e Cells - mini antag screen repeat to see if we can get antags to work with E Cells. </v>
      </c>
      <c r="L176" t="str">
        <f>'fill me in'!$B$4</f>
        <v>Kamarck</v>
      </c>
      <c r="M176" t="str">
        <f>'fill me in'!$B$5</f>
        <v>Antag Screen -E Cells</v>
      </c>
      <c r="N176" t="str">
        <f>'fill me in'!$B$7</f>
        <v>HEK298</v>
      </c>
    </row>
    <row r="177" spans="1:14" x14ac:dyDescent="0.2">
      <c r="A177" s="13">
        <f>'fill me in'!$B$1</f>
        <v>42643</v>
      </c>
      <c r="B177">
        <f>'fill me in'!$B$2</f>
        <v>1</v>
      </c>
      <c r="C177">
        <f>IF('Plate Layout'!C216="screen",'fill me in'!$B$10,IF('Plate Layout'!C216="control3",'fill me in'!$B$10,IF('Plate Layout'!C216="control4",'fill me in'!$B$10, 'fill me in'!$B$10)))</f>
        <v>999</v>
      </c>
      <c r="D177">
        <f>IF('Plate Layout'!C216="screen",'fill me in'!$B$3,IF('Plate Layout'!C216="control3",'fill me in'!$B$3,IF('Plate Layout'!C216="control4",811,IF('Plate Layout'!C216="control5",265,IF('Plate Layout'!C216="DR",'fill me in'!$B$3)))))</f>
        <v>77</v>
      </c>
      <c r="E177">
        <f>'Plate Layout'!AC216</f>
        <v>811</v>
      </c>
      <c r="F177" s="20">
        <f>0.001</f>
        <v>1E-3</v>
      </c>
      <c r="G177">
        <f>IF('Plate Layout'!C216="screen",'fill me in'!$B$12,0)</f>
        <v>0</v>
      </c>
      <c r="H177" s="1" t="s">
        <v>175</v>
      </c>
      <c r="I177" s="4">
        <f>data!L19</f>
        <v>2258</v>
      </c>
      <c r="J177" s="4">
        <f>data!L40</f>
        <v>2379</v>
      </c>
      <c r="K177" t="str">
        <f>'fill me in'!$B$6</f>
        <v xml:space="preserve">Antag screen with e Cells - mini antag screen repeat to see if we can get antags to work with E Cells. </v>
      </c>
      <c r="L177" t="str">
        <f>'fill me in'!$B$4</f>
        <v>Kamarck</v>
      </c>
      <c r="M177" t="str">
        <f>'fill me in'!$B$5</f>
        <v>Antag Screen -E Cells</v>
      </c>
      <c r="N177" t="str">
        <f>'fill me in'!$B$7</f>
        <v>HEK298</v>
      </c>
    </row>
    <row r="178" spans="1:14" x14ac:dyDescent="0.2">
      <c r="A178" s="13">
        <f>'fill me in'!$B$1</f>
        <v>42643</v>
      </c>
      <c r="B178">
        <f>'fill me in'!$B$2</f>
        <v>1</v>
      </c>
      <c r="C178">
        <f>IF('Plate Layout'!C217="screen",'fill me in'!$B$10,IF('Plate Layout'!C217="control3",'fill me in'!$B$10,IF('Plate Layout'!C217="control4",'fill me in'!$B$10, 'fill me in'!$B$10)))</f>
        <v>999</v>
      </c>
      <c r="D178">
        <f>IF('Plate Layout'!C217="screen",'fill me in'!$B$3,IF('Plate Layout'!C217="control3",'fill me in'!$B$3,IF('Plate Layout'!C217="control4",811,IF('Plate Layout'!C217="control5",265,IF('Plate Layout'!C217="DR",'fill me in'!$B$3)))))</f>
        <v>77</v>
      </c>
      <c r="E178">
        <f>'Plate Layout'!AC217</f>
        <v>811</v>
      </c>
      <c r="F178" s="20">
        <f>IF('Plate Layout'!C217="DR",0,IF('Plate Layout'!C217="control4",1,'fill me in'!$B$11))</f>
        <v>9.9999999999999995E-7</v>
      </c>
      <c r="G178">
        <f>IF('Plate Layout'!C217="screen",'fill me in'!$B$12,0)</f>
        <v>0</v>
      </c>
      <c r="H178" s="1" t="s">
        <v>176</v>
      </c>
      <c r="I178" s="4">
        <f>data!M4</f>
        <v>537</v>
      </c>
      <c r="J178" s="4">
        <f>data!M25</f>
        <v>853</v>
      </c>
      <c r="K178" t="str">
        <f>'fill me in'!$B$6</f>
        <v xml:space="preserve">Antag screen with e Cells - mini antag screen repeat to see if we can get antags to work with E Cells. </v>
      </c>
      <c r="L178" t="str">
        <f>'fill me in'!$B$4</f>
        <v>Kamarck</v>
      </c>
      <c r="M178" t="str">
        <f>'fill me in'!$B$5</f>
        <v>Antag Screen -E Cells</v>
      </c>
      <c r="N178" t="str">
        <f>'fill me in'!$B$7</f>
        <v>HEK298</v>
      </c>
    </row>
    <row r="179" spans="1:14" x14ac:dyDescent="0.2">
      <c r="A179" s="13">
        <f>'fill me in'!$B$1</f>
        <v>42643</v>
      </c>
      <c r="B179">
        <f>'fill me in'!$B$2</f>
        <v>1</v>
      </c>
      <c r="C179">
        <f>IF('Plate Layout'!C218="screen",'fill me in'!$B$10,IF('Plate Layout'!C218="control3",'fill me in'!$B$10,IF('Plate Layout'!C218="control4",'fill me in'!$B$10, 'fill me in'!$B$10)))</f>
        <v>999</v>
      </c>
      <c r="D179">
        <f>IF('Plate Layout'!C218="screen",'fill me in'!$B$3,IF('Plate Layout'!C218="control3",'fill me in'!$B$3,IF('Plate Layout'!C218="control4",811,IF('Plate Layout'!C218="control5",265,IF('Plate Layout'!C218="DR",'fill me in'!$B$3)))))</f>
        <v>77</v>
      </c>
      <c r="E179">
        <f>'Plate Layout'!AC218</f>
        <v>811</v>
      </c>
      <c r="F179" s="20">
        <v>0</v>
      </c>
      <c r="G179">
        <f>IF('Plate Layout'!C218="screen",'fill me in'!$B$12,0)</f>
        <v>0</v>
      </c>
      <c r="H179" s="1" t="s">
        <v>177</v>
      </c>
      <c r="I179" s="4">
        <f>data!M5</f>
        <v>1587</v>
      </c>
      <c r="J179" s="4">
        <f>data!M26</f>
        <v>1152</v>
      </c>
      <c r="K179" t="str">
        <f>'fill me in'!$B$6</f>
        <v xml:space="preserve">Antag screen with e Cells - mini antag screen repeat to see if we can get antags to work with E Cells. </v>
      </c>
      <c r="L179" t="str">
        <f>'fill me in'!$B$4</f>
        <v>Kamarck</v>
      </c>
      <c r="M179" t="str">
        <f>'fill me in'!$B$5</f>
        <v>Antag Screen -E Cells</v>
      </c>
      <c r="N179" t="str">
        <f>'fill me in'!$B$7</f>
        <v>HEK298</v>
      </c>
    </row>
    <row r="180" spans="1:14" x14ac:dyDescent="0.2">
      <c r="A180" s="13">
        <f>'fill me in'!$B$1</f>
        <v>42643</v>
      </c>
      <c r="B180">
        <f>'fill me in'!$B$2</f>
        <v>1</v>
      </c>
      <c r="C180">
        <f>IF('Plate Layout'!C219="screen",'fill me in'!$B$10,IF('Plate Layout'!C219="control3",'fill me in'!$B$10,IF('Plate Layout'!C219="control4",'fill me in'!$B$10, 'fill me in'!$B$10)))</f>
        <v>999</v>
      </c>
      <c r="D180">
        <f>IF('Plate Layout'!C219="screen",'fill me in'!$B$3,IF('Plate Layout'!C219="control3",'fill me in'!$B$3,IF('Plate Layout'!C219="control4",811,IF('Plate Layout'!C219="control5",265,IF('Plate Layout'!C219="DR",'fill me in'!$B$3)))))</f>
        <v>77</v>
      </c>
      <c r="E180">
        <f>'Plate Layout'!AC219</f>
        <v>811</v>
      </c>
      <c r="F180" s="20">
        <v>0</v>
      </c>
      <c r="G180">
        <f>IF('Plate Layout'!C219="screen",'fill me in'!$B$12,0)</f>
        <v>0</v>
      </c>
      <c r="H180" s="1" t="s">
        <v>178</v>
      </c>
      <c r="I180" s="4">
        <f>data!M6</f>
        <v>1805</v>
      </c>
      <c r="J180" s="4">
        <f>data!M27</f>
        <v>1144</v>
      </c>
      <c r="K180" t="str">
        <f>'fill me in'!$B$6</f>
        <v xml:space="preserve">Antag screen with e Cells - mini antag screen repeat to see if we can get antags to work with E Cells. </v>
      </c>
      <c r="L180" t="str">
        <f>'fill me in'!$B$4</f>
        <v>Kamarck</v>
      </c>
      <c r="M180" t="str">
        <f>'fill me in'!$B$5</f>
        <v>Antag Screen -E Cells</v>
      </c>
      <c r="N180" t="str">
        <f>'fill me in'!$B$7</f>
        <v>HEK298</v>
      </c>
    </row>
    <row r="181" spans="1:14" x14ac:dyDescent="0.2">
      <c r="A181" s="13">
        <f>'fill me in'!$B$1</f>
        <v>42643</v>
      </c>
      <c r="B181">
        <f>'fill me in'!$B$2</f>
        <v>1</v>
      </c>
      <c r="C181">
        <f>IF('Plate Layout'!C220="screen",'fill me in'!$B$10,IF('Plate Layout'!C220="control3",'fill me in'!$B$10,IF('Plate Layout'!C220="control4",'fill me in'!$B$10, 'fill me in'!$B$10)))</f>
        <v>999</v>
      </c>
      <c r="D181">
        <f>IF('Plate Layout'!C220="screen",'fill me in'!$B$3,IF('Plate Layout'!C220="control3",'fill me in'!$B$3,IF('Plate Layout'!C220="control4",811,IF('Plate Layout'!C220="control5",265,IF('Plate Layout'!C220="DR",'fill me in'!$B$3)))))</f>
        <v>77</v>
      </c>
      <c r="E181">
        <f>'Plate Layout'!AC220</f>
        <v>811</v>
      </c>
      <c r="F181" s="20">
        <f>F182/3</f>
        <v>1.8816764231589203E-9</v>
      </c>
      <c r="G181">
        <f>IF('Plate Layout'!C220="screen",'fill me in'!$B$12,0)</f>
        <v>0</v>
      </c>
      <c r="H181" s="1" t="s">
        <v>179</v>
      </c>
      <c r="I181" s="4">
        <f>data!M7</f>
        <v>1754</v>
      </c>
      <c r="J181" s="4">
        <f>data!M28</f>
        <v>1157</v>
      </c>
      <c r="K181" t="str">
        <f>'fill me in'!$B$6</f>
        <v xml:space="preserve">Antag screen with e Cells - mini antag screen repeat to see if we can get antags to work with E Cells. </v>
      </c>
      <c r="L181" t="str">
        <f>'fill me in'!$B$4</f>
        <v>Kamarck</v>
      </c>
      <c r="M181" t="str">
        <f>'fill me in'!$B$5</f>
        <v>Antag Screen -E Cells</v>
      </c>
      <c r="N181" t="str">
        <f>'fill me in'!$B$7</f>
        <v>HEK298</v>
      </c>
    </row>
    <row r="182" spans="1:14" x14ac:dyDescent="0.2">
      <c r="A182" s="13">
        <f>'fill me in'!$B$1</f>
        <v>42643</v>
      </c>
      <c r="B182">
        <f>'fill me in'!$B$2</f>
        <v>1</v>
      </c>
      <c r="C182">
        <f>IF('Plate Layout'!C221="screen",'fill me in'!$B$10,IF('Plate Layout'!C221="control3",'fill me in'!$B$10,IF('Plate Layout'!C221="control4",'fill me in'!$B$10, 'fill me in'!$B$10)))</f>
        <v>999</v>
      </c>
      <c r="D182">
        <f>IF('Plate Layout'!C221="screen",'fill me in'!$B$3,IF('Plate Layout'!C221="control3",'fill me in'!$B$3,IF('Plate Layout'!C221="control4",811,IF('Plate Layout'!C221="control5",265,IF('Plate Layout'!C221="DR",'fill me in'!$B$3)))))</f>
        <v>77</v>
      </c>
      <c r="E182">
        <f>'Plate Layout'!AC221</f>
        <v>811</v>
      </c>
      <c r="F182" s="20">
        <f>F183/3</f>
        <v>5.6450292694767613E-9</v>
      </c>
      <c r="G182">
        <f>IF('Plate Layout'!C221="screen",'fill me in'!$B$12,0)</f>
        <v>0</v>
      </c>
      <c r="H182" s="1" t="s">
        <v>180</v>
      </c>
      <c r="I182" s="4">
        <f>data!M8</f>
        <v>1777</v>
      </c>
      <c r="J182" s="4">
        <f>data!M29</f>
        <v>1154</v>
      </c>
      <c r="K182" t="str">
        <f>'fill me in'!$B$6</f>
        <v xml:space="preserve">Antag screen with e Cells - mini antag screen repeat to see if we can get antags to work with E Cells. </v>
      </c>
      <c r="L182" t="str">
        <f>'fill me in'!$B$4</f>
        <v>Kamarck</v>
      </c>
      <c r="M182" t="str">
        <f>'fill me in'!$B$5</f>
        <v>Antag Screen -E Cells</v>
      </c>
      <c r="N182" t="str">
        <f>'fill me in'!$B$7</f>
        <v>HEK298</v>
      </c>
    </row>
    <row r="183" spans="1:14" x14ac:dyDescent="0.2">
      <c r="A183" s="13">
        <f>'fill me in'!$B$1</f>
        <v>42643</v>
      </c>
      <c r="B183">
        <f>'fill me in'!$B$2</f>
        <v>1</v>
      </c>
      <c r="C183">
        <f>IF('Plate Layout'!C222="screen",'fill me in'!$B$10,IF('Plate Layout'!C222="control3",'fill me in'!$B$10,IF('Plate Layout'!C222="control4",'fill me in'!$B$10, 'fill me in'!$B$10)))</f>
        <v>999</v>
      </c>
      <c r="D183">
        <f>IF('Plate Layout'!C222="screen",'fill me in'!$B$3,IF('Plate Layout'!C222="control3",'fill me in'!$B$3,IF('Plate Layout'!C222="control4",811,IF('Plate Layout'!C222="control5",265,IF('Plate Layout'!C222="DR",'fill me in'!$B$3)))))</f>
        <v>77</v>
      </c>
      <c r="E183">
        <f>'Plate Layout'!AC222</f>
        <v>811</v>
      </c>
      <c r="F183" s="20">
        <f>F184/3</f>
        <v>1.6935087808430285E-8</v>
      </c>
      <c r="G183">
        <f>IF('Plate Layout'!C222="screen",'fill me in'!$B$12,0)</f>
        <v>0</v>
      </c>
      <c r="H183" s="1" t="s">
        <v>181</v>
      </c>
      <c r="I183" s="4">
        <f>data!M9</f>
        <v>1675</v>
      </c>
      <c r="J183" s="4">
        <f>data!M30</f>
        <v>1091</v>
      </c>
      <c r="K183" t="str">
        <f>'fill me in'!$B$6</f>
        <v xml:space="preserve">Antag screen with e Cells - mini antag screen repeat to see if we can get antags to work with E Cells. </v>
      </c>
      <c r="L183" t="str">
        <f>'fill me in'!$B$4</f>
        <v>Kamarck</v>
      </c>
      <c r="M183" t="str">
        <f>'fill me in'!$B$5</f>
        <v>Antag Screen -E Cells</v>
      </c>
      <c r="N183" t="str">
        <f>'fill me in'!$B$7</f>
        <v>HEK298</v>
      </c>
    </row>
    <row r="184" spans="1:14" x14ac:dyDescent="0.2">
      <c r="A184" s="13">
        <f>'fill me in'!$B$1</f>
        <v>42643</v>
      </c>
      <c r="B184">
        <f>'fill me in'!$B$2</f>
        <v>1</v>
      </c>
      <c r="C184">
        <f>IF('Plate Layout'!C223="screen",'fill me in'!$B$10,IF('Plate Layout'!C223="control3",'fill me in'!$B$10,IF('Plate Layout'!C223="control4",'fill me in'!$B$10, 'fill me in'!$B$10)))</f>
        <v>999</v>
      </c>
      <c r="D184">
        <f>IF('Plate Layout'!C223="screen",'fill me in'!$B$3,IF('Plate Layout'!C223="control3",'fill me in'!$B$3,IF('Plate Layout'!C223="control4",811,IF('Plate Layout'!C223="control5",265,IF('Plate Layout'!C223="DR",'fill me in'!$B$3)))))</f>
        <v>77</v>
      </c>
      <c r="E184">
        <f>'Plate Layout'!AC223</f>
        <v>811</v>
      </c>
      <c r="F184" s="20">
        <f>F185/3</f>
        <v>5.0805263425290854E-8</v>
      </c>
      <c r="G184">
        <f>IF('Plate Layout'!C223="screen",'fill me in'!$B$12,0)</f>
        <v>0</v>
      </c>
      <c r="H184" s="1" t="s">
        <v>182</v>
      </c>
      <c r="I184" s="4">
        <f>data!M10</f>
        <v>1513</v>
      </c>
      <c r="J184" s="4">
        <f>data!M31</f>
        <v>1046</v>
      </c>
      <c r="K184" t="str">
        <f>'fill me in'!$B$6</f>
        <v xml:space="preserve">Antag screen with e Cells - mini antag screen repeat to see if we can get antags to work with E Cells. </v>
      </c>
      <c r="L184" t="str">
        <f>'fill me in'!$B$4</f>
        <v>Kamarck</v>
      </c>
      <c r="M184" t="str">
        <f>'fill me in'!$B$5</f>
        <v>Antag Screen -E Cells</v>
      </c>
      <c r="N184" t="str">
        <f>'fill me in'!$B$7</f>
        <v>HEK298</v>
      </c>
    </row>
    <row r="185" spans="1:14" x14ac:dyDescent="0.2">
      <c r="A185" s="13">
        <f>'fill me in'!$B$1</f>
        <v>42643</v>
      </c>
      <c r="B185">
        <f>'fill me in'!$B$2</f>
        <v>1</v>
      </c>
      <c r="C185">
        <f>IF('Plate Layout'!C224="screen",'fill me in'!$B$10,IF('Plate Layout'!C224="control3",'fill me in'!$B$10,IF('Plate Layout'!C224="control4",'fill me in'!$B$10, 'fill me in'!$B$10)))</f>
        <v>999</v>
      </c>
      <c r="D185">
        <f>IF('Plate Layout'!C224="screen",'fill me in'!$B$3,IF('Plate Layout'!C224="control3",'fill me in'!$B$3,IF('Plate Layout'!C224="control4",811,IF('Plate Layout'!C224="control5",265,IF('Plate Layout'!C224="DR",'fill me in'!$B$3)))))</f>
        <v>77</v>
      </c>
      <c r="E185">
        <f>'Plate Layout'!AC224</f>
        <v>811</v>
      </c>
      <c r="F185" s="20">
        <f>F186/3</f>
        <v>1.5241579027587256E-7</v>
      </c>
      <c r="G185">
        <f>IF('Plate Layout'!C224="screen",'fill me in'!$B$12,0)</f>
        <v>0</v>
      </c>
      <c r="H185" s="1" t="s">
        <v>183</v>
      </c>
      <c r="I185" s="4">
        <f>data!M11</f>
        <v>1768</v>
      </c>
      <c r="J185" s="4">
        <f>data!M32</f>
        <v>1160</v>
      </c>
      <c r="K185" t="str">
        <f>'fill me in'!$B$6</f>
        <v xml:space="preserve">Antag screen with e Cells - mini antag screen repeat to see if we can get antags to work with E Cells. </v>
      </c>
      <c r="L185" t="str">
        <f>'fill me in'!$B$4</f>
        <v>Kamarck</v>
      </c>
      <c r="M185" t="str">
        <f>'fill me in'!$B$5</f>
        <v>Antag Screen -E Cells</v>
      </c>
      <c r="N185" t="str">
        <f>'fill me in'!$B$7</f>
        <v>HEK298</v>
      </c>
    </row>
    <row r="186" spans="1:14" x14ac:dyDescent="0.2">
      <c r="A186" s="13">
        <f>'fill me in'!$B$1</f>
        <v>42643</v>
      </c>
      <c r="B186">
        <f>'fill me in'!$B$2</f>
        <v>1</v>
      </c>
      <c r="C186">
        <f>IF('Plate Layout'!C225="screen",'fill me in'!$B$10,IF('Plate Layout'!C225="control3",'fill me in'!$B$10,IF('Plate Layout'!C225="control4",'fill me in'!$B$10, 'fill me in'!$B$10)))</f>
        <v>999</v>
      </c>
      <c r="D186">
        <f>IF('Plate Layout'!C225="screen",'fill me in'!$B$3,IF('Plate Layout'!C225="control3",'fill me in'!$B$3,IF('Plate Layout'!C225="control4",811,IF('Plate Layout'!C225="control5",265,IF('Plate Layout'!C225="DR",'fill me in'!$B$3)))))</f>
        <v>77</v>
      </c>
      <c r="E186">
        <f>'Plate Layout'!AC225</f>
        <v>811</v>
      </c>
      <c r="F186" s="20">
        <f>F187/3</f>
        <v>4.5724737082761767E-7</v>
      </c>
      <c r="G186">
        <f>IF('Plate Layout'!C225="screen",'fill me in'!$B$12,0)</f>
        <v>0</v>
      </c>
      <c r="H186" s="1" t="s">
        <v>184</v>
      </c>
      <c r="I186" s="4">
        <f>data!M12</f>
        <v>2822</v>
      </c>
      <c r="J186" s="4">
        <f>data!M33</f>
        <v>1074</v>
      </c>
      <c r="K186" t="str">
        <f>'fill me in'!$B$6</f>
        <v xml:space="preserve">Antag screen with e Cells - mini antag screen repeat to see if we can get antags to work with E Cells. </v>
      </c>
      <c r="L186" t="str">
        <f>'fill me in'!$B$4</f>
        <v>Kamarck</v>
      </c>
      <c r="M186" t="str">
        <f>'fill me in'!$B$5</f>
        <v>Antag Screen -E Cells</v>
      </c>
      <c r="N186" t="str">
        <f>'fill me in'!$B$7</f>
        <v>HEK298</v>
      </c>
    </row>
    <row r="187" spans="1:14" x14ac:dyDescent="0.2">
      <c r="A187" s="13">
        <f>'fill me in'!$B$1</f>
        <v>42643</v>
      </c>
      <c r="B187">
        <f>'fill me in'!$B$2</f>
        <v>1</v>
      </c>
      <c r="C187">
        <f>IF('Plate Layout'!C226="screen",'fill me in'!$B$10,IF('Plate Layout'!C226="control3",'fill me in'!$B$10,IF('Plate Layout'!C226="control4",'fill me in'!$B$10, 'fill me in'!$B$10)))</f>
        <v>999</v>
      </c>
      <c r="D187">
        <f>IF('Plate Layout'!C226="screen",'fill me in'!$B$3,IF('Plate Layout'!C226="control3",'fill me in'!$B$3,IF('Plate Layout'!C226="control4",811,IF('Plate Layout'!C226="control5",265,IF('Plate Layout'!C226="DR",'fill me in'!$B$3)))))</f>
        <v>77</v>
      </c>
      <c r="E187">
        <f>'Plate Layout'!AC226</f>
        <v>811</v>
      </c>
      <c r="F187" s="20">
        <f>F188/3</f>
        <v>1.371742112482853E-6</v>
      </c>
      <c r="G187">
        <f>IF('Plate Layout'!C226="screen",'fill me in'!$B$12,0)</f>
        <v>0</v>
      </c>
      <c r="H187" s="1" t="s">
        <v>185</v>
      </c>
      <c r="I187" s="4">
        <f>data!M13</f>
        <v>2445</v>
      </c>
      <c r="J187" s="4">
        <f>data!M34</f>
        <v>1037</v>
      </c>
      <c r="K187" t="str">
        <f>'fill me in'!$B$6</f>
        <v xml:space="preserve">Antag screen with e Cells - mini antag screen repeat to see if we can get antags to work with E Cells. </v>
      </c>
      <c r="L187" t="str">
        <f>'fill me in'!$B$4</f>
        <v>Kamarck</v>
      </c>
      <c r="M187" t="str">
        <f>'fill me in'!$B$5</f>
        <v>Antag Screen -E Cells</v>
      </c>
      <c r="N187" t="str">
        <f>'fill me in'!$B$7</f>
        <v>HEK298</v>
      </c>
    </row>
    <row r="188" spans="1:14" x14ac:dyDescent="0.2">
      <c r="A188" s="13">
        <f>'fill me in'!$B$1</f>
        <v>42643</v>
      </c>
      <c r="B188">
        <f>'fill me in'!$B$2</f>
        <v>1</v>
      </c>
      <c r="C188">
        <f>IF('Plate Layout'!C227="screen",'fill me in'!$B$10,IF('Plate Layout'!C227="control3",'fill me in'!$B$10,IF('Plate Layout'!C227="control4",'fill me in'!$B$10, 'fill me in'!$B$10)))</f>
        <v>999</v>
      </c>
      <c r="D188">
        <f>IF('Plate Layout'!C227="screen",'fill me in'!$B$3,IF('Plate Layout'!C227="control3",'fill me in'!$B$3,IF('Plate Layout'!C227="control4",811,IF('Plate Layout'!C227="control5",265,IF('Plate Layout'!C227="DR",'fill me in'!$B$3)))))</f>
        <v>77</v>
      </c>
      <c r="E188">
        <f>'Plate Layout'!AC227</f>
        <v>811</v>
      </c>
      <c r="F188" s="20">
        <f>F189/3</f>
        <v>4.1152263374485591E-6</v>
      </c>
      <c r="G188">
        <f>IF('Plate Layout'!C227="screen",'fill me in'!$B$12,0)</f>
        <v>0</v>
      </c>
      <c r="H188" s="1" t="s">
        <v>186</v>
      </c>
      <c r="I188" s="4">
        <f>data!M14</f>
        <v>2493</v>
      </c>
      <c r="J188" s="4">
        <f>data!M35</f>
        <v>988</v>
      </c>
      <c r="K188" t="str">
        <f>'fill me in'!$B$6</f>
        <v xml:space="preserve">Antag screen with e Cells - mini antag screen repeat to see if we can get antags to work with E Cells. </v>
      </c>
      <c r="L188" t="str">
        <f>'fill me in'!$B$4</f>
        <v>Kamarck</v>
      </c>
      <c r="M188" t="str">
        <f>'fill me in'!$B$5</f>
        <v>Antag Screen -E Cells</v>
      </c>
      <c r="N188" t="str">
        <f>'fill me in'!$B$7</f>
        <v>HEK298</v>
      </c>
    </row>
    <row r="189" spans="1:14" x14ac:dyDescent="0.2">
      <c r="A189" s="13">
        <f>'fill me in'!$B$1</f>
        <v>42643</v>
      </c>
      <c r="B189">
        <f>'fill me in'!$B$2</f>
        <v>1</v>
      </c>
      <c r="C189">
        <f>IF('Plate Layout'!C228="screen",'fill me in'!$B$10,IF('Plate Layout'!C228="control3",'fill me in'!$B$10,IF('Plate Layout'!C228="control4",'fill me in'!$B$10, 'fill me in'!$B$10)))</f>
        <v>999</v>
      </c>
      <c r="D189">
        <f>IF('Plate Layout'!C228="screen",'fill me in'!$B$3,IF('Plate Layout'!C228="control3",'fill me in'!$B$3,IF('Plate Layout'!C228="control4",811,IF('Plate Layout'!C228="control5",265,IF('Plate Layout'!C228="DR",'fill me in'!$B$3)))))</f>
        <v>77</v>
      </c>
      <c r="E189">
        <f>'Plate Layout'!AC228</f>
        <v>811</v>
      </c>
      <c r="F189" s="20">
        <f>F190/3</f>
        <v>1.2345679012345678E-5</v>
      </c>
      <c r="G189">
        <f>IF('Plate Layout'!C228="screen",'fill me in'!$B$12,0)</f>
        <v>0</v>
      </c>
      <c r="H189" s="1" t="s">
        <v>187</v>
      </c>
      <c r="I189" s="4">
        <f>data!M15</f>
        <v>2287</v>
      </c>
      <c r="J189" s="4">
        <f>data!M36</f>
        <v>883</v>
      </c>
      <c r="K189" t="str">
        <f>'fill me in'!$B$6</f>
        <v xml:space="preserve">Antag screen with e Cells - mini antag screen repeat to see if we can get antags to work with E Cells. </v>
      </c>
      <c r="L189" t="str">
        <f>'fill me in'!$B$4</f>
        <v>Kamarck</v>
      </c>
      <c r="M189" t="str">
        <f>'fill me in'!$B$5</f>
        <v>Antag Screen -E Cells</v>
      </c>
      <c r="N189" t="str">
        <f>'fill me in'!$B$7</f>
        <v>HEK298</v>
      </c>
    </row>
    <row r="190" spans="1:14" x14ac:dyDescent="0.2">
      <c r="A190" s="13">
        <f>'fill me in'!$B$1</f>
        <v>42643</v>
      </c>
      <c r="B190">
        <f>'fill me in'!$B$2</f>
        <v>1</v>
      </c>
      <c r="C190">
        <f>IF('Plate Layout'!C229="screen",'fill me in'!$B$10,IF('Plate Layout'!C229="control3",'fill me in'!$B$10,IF('Plate Layout'!C229="control4",'fill me in'!$B$10, 'fill me in'!$B$10)))</f>
        <v>999</v>
      </c>
      <c r="D190">
        <f>IF('Plate Layout'!C229="screen",'fill me in'!$B$3,IF('Plate Layout'!C229="control3",'fill me in'!$B$3,IF('Plate Layout'!C229="control4",811,IF('Plate Layout'!C229="control5",265,IF('Plate Layout'!C229="DR",'fill me in'!$B$3)))))</f>
        <v>77</v>
      </c>
      <c r="E190">
        <f>'Plate Layout'!AC229</f>
        <v>811</v>
      </c>
      <c r="F190" s="20">
        <f>F191/3</f>
        <v>3.7037037037037037E-5</v>
      </c>
      <c r="G190">
        <f>IF('Plate Layout'!C229="screen",'fill me in'!$B$12,0)</f>
        <v>0</v>
      </c>
      <c r="H190" s="1" t="s">
        <v>188</v>
      </c>
      <c r="I190" s="4">
        <f>data!M16</f>
        <v>2680</v>
      </c>
      <c r="J190" s="4">
        <f>data!M37</f>
        <v>913</v>
      </c>
      <c r="K190" t="str">
        <f>'fill me in'!$B$6</f>
        <v xml:space="preserve">Antag screen with e Cells - mini antag screen repeat to see if we can get antags to work with E Cells. </v>
      </c>
      <c r="L190" t="str">
        <f>'fill me in'!$B$4</f>
        <v>Kamarck</v>
      </c>
      <c r="M190" t="str">
        <f>'fill me in'!$B$5</f>
        <v>Antag Screen -E Cells</v>
      </c>
      <c r="N190" t="str">
        <f>'fill me in'!$B$7</f>
        <v>HEK298</v>
      </c>
    </row>
    <row r="191" spans="1:14" x14ac:dyDescent="0.2">
      <c r="A191" s="13">
        <f>'fill me in'!$B$1</f>
        <v>42643</v>
      </c>
      <c r="B191">
        <f>'fill me in'!$B$2</f>
        <v>1</v>
      </c>
      <c r="C191">
        <f>IF('Plate Layout'!C230="screen",'fill me in'!$B$10,IF('Plate Layout'!C230="control3",'fill me in'!$B$10,IF('Plate Layout'!C230="control4",'fill me in'!$B$10, 'fill me in'!$B$10)))</f>
        <v>999</v>
      </c>
      <c r="D191">
        <f>IF('Plate Layout'!C230="screen",'fill me in'!$B$3,IF('Plate Layout'!C230="control3",'fill me in'!$B$3,IF('Plate Layout'!C230="control4",811,IF('Plate Layout'!C230="control5",265,IF('Plate Layout'!C230="DR",'fill me in'!$B$3)))))</f>
        <v>77</v>
      </c>
      <c r="E191">
        <f>'Plate Layout'!AC230</f>
        <v>811</v>
      </c>
      <c r="F191" s="20">
        <f>F192/3</f>
        <v>1.111111111111111E-4</v>
      </c>
      <c r="G191">
        <f>IF('Plate Layout'!C230="screen",'fill me in'!$B$12,0)</f>
        <v>0</v>
      </c>
      <c r="H191" s="1" t="s">
        <v>189</v>
      </c>
      <c r="I191" s="4">
        <f>data!M17</f>
        <v>2749</v>
      </c>
      <c r="J191" s="4">
        <f>data!M38</f>
        <v>985</v>
      </c>
      <c r="K191" t="str">
        <f>'fill me in'!$B$6</f>
        <v xml:space="preserve">Antag screen with e Cells - mini antag screen repeat to see if we can get antags to work with E Cells. </v>
      </c>
      <c r="L191" t="str">
        <f>'fill me in'!$B$4</f>
        <v>Kamarck</v>
      </c>
      <c r="M191" t="str">
        <f>'fill me in'!$B$5</f>
        <v>Antag Screen -E Cells</v>
      </c>
      <c r="N191" t="str">
        <f>'fill me in'!$B$7</f>
        <v>HEK298</v>
      </c>
    </row>
    <row r="192" spans="1:14" x14ac:dyDescent="0.2">
      <c r="A192" s="13">
        <f>'fill me in'!$B$1</f>
        <v>42643</v>
      </c>
      <c r="B192">
        <f>'fill me in'!$B$2</f>
        <v>1</v>
      </c>
      <c r="C192">
        <f>IF('Plate Layout'!C231="screen",'fill me in'!$B$10,IF('Plate Layout'!C231="control3",'fill me in'!$B$10,IF('Plate Layout'!C231="control4",'fill me in'!$B$10, 'fill me in'!$B$10)))</f>
        <v>999</v>
      </c>
      <c r="D192">
        <f>IF('Plate Layout'!C231="screen",'fill me in'!$B$3,IF('Plate Layout'!C231="control3",'fill me in'!$B$3,IF('Plate Layout'!C231="control4",811,IF('Plate Layout'!C231="control5",265,IF('Plate Layout'!C231="DR",'fill me in'!$B$3)))))</f>
        <v>77</v>
      </c>
      <c r="E192">
        <f>'Plate Layout'!AC231</f>
        <v>811</v>
      </c>
      <c r="F192" s="20">
        <f>F193/3</f>
        <v>3.3333333333333332E-4</v>
      </c>
      <c r="G192">
        <f>IF('Plate Layout'!C231="screen",'fill me in'!$B$12,0)</f>
        <v>0</v>
      </c>
      <c r="H192" s="1" t="s">
        <v>190</v>
      </c>
      <c r="I192" s="4">
        <f>data!M18</f>
        <v>2744</v>
      </c>
      <c r="J192" s="4">
        <f>data!M39</f>
        <v>909</v>
      </c>
      <c r="K192" t="str">
        <f>'fill me in'!$B$6</f>
        <v xml:space="preserve">Antag screen with e Cells - mini antag screen repeat to see if we can get antags to work with E Cells. </v>
      </c>
      <c r="L192" t="str">
        <f>'fill me in'!$B$4</f>
        <v>Kamarck</v>
      </c>
      <c r="M192" t="str">
        <f>'fill me in'!$B$5</f>
        <v>Antag Screen -E Cells</v>
      </c>
      <c r="N192" t="str">
        <f>'fill me in'!$B$7</f>
        <v>HEK298</v>
      </c>
    </row>
    <row r="193" spans="1:14" x14ac:dyDescent="0.2">
      <c r="A193" s="13">
        <f>'fill me in'!$B$1</f>
        <v>42643</v>
      </c>
      <c r="B193">
        <f>'fill me in'!$B$2</f>
        <v>1</v>
      </c>
      <c r="C193">
        <f>IF('Plate Layout'!C232="screen",'fill me in'!$B$10,IF('Plate Layout'!C232="control3",'fill me in'!$B$10,IF('Plate Layout'!C232="control4",'fill me in'!$B$10, 'fill me in'!$B$10)))</f>
        <v>999</v>
      </c>
      <c r="D193">
        <f>IF('Plate Layout'!C232="screen",'fill me in'!$B$3,IF('Plate Layout'!C232="control3",'fill me in'!$B$3,IF('Plate Layout'!C232="control4",811,IF('Plate Layout'!C232="control5",265,IF('Plate Layout'!C232="DR",'fill me in'!$B$3)))))</f>
        <v>77</v>
      </c>
      <c r="E193">
        <f>'Plate Layout'!AC232</f>
        <v>811</v>
      </c>
      <c r="F193" s="20">
        <f>0.001</f>
        <v>1E-3</v>
      </c>
      <c r="G193">
        <f>IF('Plate Layout'!C232="screen",'fill me in'!$B$12,0)</f>
        <v>0</v>
      </c>
      <c r="H193" s="1" t="s">
        <v>191</v>
      </c>
      <c r="I193" s="4">
        <f>data!M19</f>
        <v>2431</v>
      </c>
      <c r="J193" s="4">
        <f>data!M40</f>
        <v>2313</v>
      </c>
      <c r="K193" t="str">
        <f>'fill me in'!$B$6</f>
        <v xml:space="preserve">Antag screen with e Cells - mini antag screen repeat to see if we can get antags to work with E Cells. </v>
      </c>
      <c r="L193" t="str">
        <f>'fill me in'!$B$4</f>
        <v>Kamarck</v>
      </c>
      <c r="M193" t="str">
        <f>'fill me in'!$B$5</f>
        <v>Antag Screen -E Cells</v>
      </c>
      <c r="N193" t="str">
        <f>'fill me in'!$B$7</f>
        <v>HEK298</v>
      </c>
    </row>
    <row r="194" spans="1:14" x14ac:dyDescent="0.2">
      <c r="A194" s="13">
        <f>'fill me in'!$B$1</f>
        <v>42643</v>
      </c>
      <c r="B194">
        <f>'fill me in'!$B$2</f>
        <v>1</v>
      </c>
      <c r="C194">
        <f>IF('Plate Layout'!C233="screen",'fill me in'!$B$10,IF('Plate Layout'!C233="control3",'fill me in'!$B$10,IF('Plate Layout'!C233="control4",'fill me in'!$B$10, 'fill me in'!$B$10)))</f>
        <v>999</v>
      </c>
      <c r="D194">
        <f>IF('Plate Layout'!C233="screen",'fill me in'!$B$3,IF('Plate Layout'!C233="control3",'fill me in'!$B$3,IF('Plate Layout'!C233="control4",811,IF('Plate Layout'!C233="control5",265,IF('Plate Layout'!C233="DR",'fill me in'!$B$3)))))</f>
        <v>77</v>
      </c>
      <c r="E194">
        <f>'Plate Layout'!AC233</f>
        <v>811</v>
      </c>
      <c r="F194">
        <f>IF('Plate Layout'!C233="DR",0,IF('Plate Layout'!C233="control4",1,'fill me in'!$B$11))</f>
        <v>9.9999999999999995E-7</v>
      </c>
      <c r="G194">
        <f>IF('Plate Layout'!C233="screen",'fill me in'!$B$12,0)</f>
        <v>0</v>
      </c>
      <c r="H194" s="1" t="s">
        <v>192</v>
      </c>
      <c r="I194" s="4">
        <f>data!N4</f>
        <v>53</v>
      </c>
      <c r="J194" s="4">
        <f>data!N25</f>
        <v>66</v>
      </c>
      <c r="K194" t="str">
        <f>'fill me in'!$B$6</f>
        <v xml:space="preserve">Antag screen with e Cells - mini antag screen repeat to see if we can get antags to work with E Cells. </v>
      </c>
      <c r="L194" t="str">
        <f>'fill me in'!$B$4</f>
        <v>Kamarck</v>
      </c>
      <c r="M194" t="str">
        <f>'fill me in'!$B$5</f>
        <v>Antag Screen -E Cells</v>
      </c>
      <c r="N194" t="str">
        <f>'fill me in'!$B$7</f>
        <v>HEK298</v>
      </c>
    </row>
    <row r="195" spans="1:14" x14ac:dyDescent="0.2">
      <c r="A195" s="13">
        <f>'fill me in'!$B$1</f>
        <v>42643</v>
      </c>
      <c r="B195">
        <f>'fill me in'!$B$2</f>
        <v>1</v>
      </c>
      <c r="C195">
        <f>IF('Plate Layout'!C234="screen",'fill me in'!$B$10,IF('Plate Layout'!C234="control3",'fill me in'!$B$10,IF('Plate Layout'!C234="control4",'fill me in'!$B$10, 'fill me in'!$B$10)))</f>
        <v>999</v>
      </c>
      <c r="D195">
        <f>IF('Plate Layout'!C234="screen",'fill me in'!$B$3,IF('Plate Layout'!C234="control3",'fill me in'!$B$3,IF('Plate Layout'!C234="control4",811,IF('Plate Layout'!C234="control5",265,IF('Plate Layout'!C234="DR",'fill me in'!$B$3)))))</f>
        <v>77</v>
      </c>
      <c r="E195">
        <f>'Plate Layout'!AC234</f>
        <v>1157</v>
      </c>
      <c r="F195">
        <f>IF('Plate Layout'!C234="DR",0,IF('Plate Layout'!C234="control4",1,'fill me in'!$B$11))</f>
        <v>9.9999999999999995E-7</v>
      </c>
      <c r="G195">
        <f>IF('Plate Layout'!C234="screen",'fill me in'!$B$12,0)</f>
        <v>3.0000000000000001E-5</v>
      </c>
      <c r="H195" s="1" t="s">
        <v>193</v>
      </c>
      <c r="I195" s="4">
        <f>data!N5</f>
        <v>1863</v>
      </c>
      <c r="J195" s="4">
        <f>data!N26</f>
        <v>1217</v>
      </c>
      <c r="K195" t="str">
        <f>'fill me in'!$B$6</f>
        <v xml:space="preserve">Antag screen with e Cells - mini antag screen repeat to see if we can get antags to work with E Cells. </v>
      </c>
      <c r="L195" t="str">
        <f>'fill me in'!$B$4</f>
        <v>Kamarck</v>
      </c>
      <c r="M195" t="str">
        <f>'fill me in'!$B$5</f>
        <v>Antag Screen -E Cells</v>
      </c>
      <c r="N195" t="str">
        <f>'fill me in'!$B$7</f>
        <v>HEK298</v>
      </c>
    </row>
    <row r="196" spans="1:14" x14ac:dyDescent="0.2">
      <c r="A196" s="13">
        <f>'fill me in'!$B$1</f>
        <v>42643</v>
      </c>
      <c r="B196">
        <f>'fill me in'!$B$2</f>
        <v>1</v>
      </c>
      <c r="C196">
        <f>IF('Plate Layout'!C235="screen",'fill me in'!$B$10,IF('Plate Layout'!C235="control3",'fill me in'!$B$10,IF('Plate Layout'!C235="control4",'fill me in'!$B$10, 'fill me in'!$B$10)))</f>
        <v>999</v>
      </c>
      <c r="D196">
        <f>IF('Plate Layout'!C235="screen",'fill me in'!$B$3,IF('Plate Layout'!C235="control3",'fill me in'!$B$3,IF('Plate Layout'!C235="control4",811,IF('Plate Layout'!C235="control5",265,IF('Plate Layout'!C235="DR",'fill me in'!$B$3)))))</f>
        <v>77</v>
      </c>
      <c r="E196">
        <f>'Plate Layout'!AC235</f>
        <v>842</v>
      </c>
      <c r="F196">
        <f>IF('Plate Layout'!C235="DR",0,IF('Plate Layout'!C235="control4",1,'fill me in'!$B$11))</f>
        <v>9.9999999999999995E-7</v>
      </c>
      <c r="G196">
        <f>IF('Plate Layout'!C235="screen",'fill me in'!$B$12,0)</f>
        <v>3.0000000000000001E-5</v>
      </c>
      <c r="H196" s="1" t="s">
        <v>194</v>
      </c>
      <c r="I196" s="4">
        <f>data!N6</f>
        <v>1791</v>
      </c>
      <c r="J196" s="4">
        <f>data!N27</f>
        <v>1158</v>
      </c>
      <c r="K196" t="str">
        <f>'fill me in'!$B$6</f>
        <v xml:space="preserve">Antag screen with e Cells - mini antag screen repeat to see if we can get antags to work with E Cells. </v>
      </c>
      <c r="L196" t="str">
        <f>'fill me in'!$B$4</f>
        <v>Kamarck</v>
      </c>
      <c r="M196" t="str">
        <f>'fill me in'!$B$5</f>
        <v>Antag Screen -E Cells</v>
      </c>
      <c r="N196" t="str">
        <f>'fill me in'!$B$7</f>
        <v>HEK298</v>
      </c>
    </row>
    <row r="197" spans="1:14" x14ac:dyDescent="0.2">
      <c r="A197" s="13">
        <f>'fill me in'!$B$1</f>
        <v>42643</v>
      </c>
      <c r="B197">
        <f>'fill me in'!$B$2</f>
        <v>1</v>
      </c>
      <c r="C197">
        <f>IF('Plate Layout'!C236="screen",'fill me in'!$B$10,IF('Plate Layout'!C236="control3",'fill me in'!$B$10,IF('Plate Layout'!C236="control4",'fill me in'!$B$10, 'fill me in'!$B$10)))</f>
        <v>999</v>
      </c>
      <c r="D197">
        <f>IF('Plate Layout'!C236="screen",'fill me in'!$B$3,IF('Plate Layout'!C236="control3",'fill me in'!$B$3,IF('Plate Layout'!C236="control4",811,IF('Plate Layout'!C236="control5",265,IF('Plate Layout'!C236="DR",'fill me in'!$B$3)))))</f>
        <v>77</v>
      </c>
      <c r="E197">
        <f>'Plate Layout'!AC236</f>
        <v>1158</v>
      </c>
      <c r="F197">
        <f>IF('Plate Layout'!C236="DR",0,IF('Plate Layout'!C236="control4",1,'fill me in'!$B$11))</f>
        <v>9.9999999999999995E-7</v>
      </c>
      <c r="G197">
        <f>IF('Plate Layout'!C236="screen",'fill me in'!$B$12,0)</f>
        <v>3.0000000000000001E-5</v>
      </c>
      <c r="H197" s="1" t="s">
        <v>195</v>
      </c>
      <c r="I197" s="4">
        <f>data!N7</f>
        <v>1636</v>
      </c>
      <c r="J197" s="4">
        <f>data!N28</f>
        <v>1069</v>
      </c>
      <c r="K197" t="str">
        <f>'fill me in'!$B$6</f>
        <v xml:space="preserve">Antag screen with e Cells - mini antag screen repeat to see if we can get antags to work with E Cells. </v>
      </c>
      <c r="L197" t="str">
        <f>'fill me in'!$B$4</f>
        <v>Kamarck</v>
      </c>
      <c r="M197" t="str">
        <f>'fill me in'!$B$5</f>
        <v>Antag Screen -E Cells</v>
      </c>
      <c r="N197" t="str">
        <f>'fill me in'!$B$7</f>
        <v>HEK298</v>
      </c>
    </row>
    <row r="198" spans="1:14" x14ac:dyDescent="0.2">
      <c r="A198" s="13">
        <f>'fill me in'!$B$1</f>
        <v>42643</v>
      </c>
      <c r="B198">
        <f>'fill me in'!$B$2</f>
        <v>1</v>
      </c>
      <c r="C198">
        <f>IF('Plate Layout'!C237="screen",'fill me in'!$B$10,IF('Plate Layout'!C237="control3",'fill me in'!$B$10,IF('Plate Layout'!C237="control4",'fill me in'!$B$10, 'fill me in'!$B$10)))</f>
        <v>999</v>
      </c>
      <c r="D198">
        <f>IF('Plate Layout'!C237="screen",'fill me in'!$B$3,IF('Plate Layout'!C237="control3",'fill me in'!$B$3,IF('Plate Layout'!C237="control4",811,IF('Plate Layout'!C237="control5",265,IF('Plate Layout'!C237="DR",'fill me in'!$B$3)))))</f>
        <v>77</v>
      </c>
      <c r="E198">
        <f>'Plate Layout'!AC237</f>
        <v>843</v>
      </c>
      <c r="F198">
        <f>IF('Plate Layout'!C237="DR",0,IF('Plate Layout'!C237="control4",1,'fill me in'!$B$11))</f>
        <v>9.9999999999999995E-7</v>
      </c>
      <c r="G198">
        <f>IF('Plate Layout'!C237="screen",'fill me in'!$B$12,0)</f>
        <v>3.0000000000000001E-5</v>
      </c>
      <c r="H198" s="1" t="s">
        <v>196</v>
      </c>
      <c r="I198" s="4">
        <f>data!N8</f>
        <v>1638</v>
      </c>
      <c r="J198" s="4">
        <f>data!N29</f>
        <v>1054</v>
      </c>
      <c r="K198" t="str">
        <f>'fill me in'!$B$6</f>
        <v xml:space="preserve">Antag screen with e Cells - mini antag screen repeat to see if we can get antags to work with E Cells. </v>
      </c>
      <c r="L198" t="str">
        <f>'fill me in'!$B$4</f>
        <v>Kamarck</v>
      </c>
      <c r="M198" t="str">
        <f>'fill me in'!$B$5</f>
        <v>Antag Screen -E Cells</v>
      </c>
      <c r="N198" t="str">
        <f>'fill me in'!$B$7</f>
        <v>HEK298</v>
      </c>
    </row>
    <row r="199" spans="1:14" x14ac:dyDescent="0.2">
      <c r="A199" s="13">
        <f>'fill me in'!$B$1</f>
        <v>42643</v>
      </c>
      <c r="B199">
        <f>'fill me in'!$B$2</f>
        <v>1</v>
      </c>
      <c r="C199">
        <f>IF('Plate Layout'!C238="screen",'fill me in'!$B$10,IF('Plate Layout'!C238="control3",'fill me in'!$B$10,IF('Plate Layout'!C238="control4",'fill me in'!$B$10, 'fill me in'!$B$10)))</f>
        <v>999</v>
      </c>
      <c r="D199">
        <f>IF('Plate Layout'!C238="screen",'fill me in'!$B$3,IF('Plate Layout'!C238="control3",'fill me in'!$B$3,IF('Plate Layout'!C238="control4",811,IF('Plate Layout'!C238="control5",265,IF('Plate Layout'!C238="DR",'fill me in'!$B$3)))))</f>
        <v>77</v>
      </c>
      <c r="E199">
        <f>'Plate Layout'!AC238</f>
        <v>1159</v>
      </c>
      <c r="F199">
        <f>IF('Plate Layout'!C238="DR",0,IF('Plate Layout'!C238="control4",1,'fill me in'!$B$11))</f>
        <v>9.9999999999999995E-7</v>
      </c>
      <c r="G199">
        <f>IF('Plate Layout'!C238="screen",'fill me in'!$B$12,0)</f>
        <v>3.0000000000000001E-5</v>
      </c>
      <c r="H199" s="1" t="s">
        <v>197</v>
      </c>
      <c r="I199" s="4">
        <f>data!N9</f>
        <v>1812</v>
      </c>
      <c r="J199" s="4">
        <f>data!N30</f>
        <v>967</v>
      </c>
      <c r="K199" t="str">
        <f>'fill me in'!$B$6</f>
        <v xml:space="preserve">Antag screen with e Cells - mini antag screen repeat to see if we can get antags to work with E Cells. </v>
      </c>
      <c r="L199" t="str">
        <f>'fill me in'!$B$4</f>
        <v>Kamarck</v>
      </c>
      <c r="M199" t="str">
        <f>'fill me in'!$B$5</f>
        <v>Antag Screen -E Cells</v>
      </c>
      <c r="N199" t="str">
        <f>'fill me in'!$B$7</f>
        <v>HEK298</v>
      </c>
    </row>
    <row r="200" spans="1:14" x14ac:dyDescent="0.2">
      <c r="A200" s="13">
        <f>'fill me in'!$B$1</f>
        <v>42643</v>
      </c>
      <c r="B200">
        <f>'fill me in'!$B$2</f>
        <v>1</v>
      </c>
      <c r="C200">
        <f>IF('Plate Layout'!C239="screen",'fill me in'!$B$10,IF('Plate Layout'!C239="control3",'fill me in'!$B$10,IF('Plate Layout'!C239="control4",'fill me in'!$B$10, 'fill me in'!$B$10)))</f>
        <v>999</v>
      </c>
      <c r="D200">
        <f>IF('Plate Layout'!C239="screen",'fill me in'!$B$3,IF('Plate Layout'!C239="control3",'fill me in'!$B$3,IF('Plate Layout'!C239="control4",811,IF('Plate Layout'!C239="control5",265,IF('Plate Layout'!C239="DR",'fill me in'!$B$3)))))</f>
        <v>77</v>
      </c>
      <c r="E200">
        <f>'Plate Layout'!AC239</f>
        <v>844</v>
      </c>
      <c r="F200">
        <f>IF('Plate Layout'!C239="DR",0,IF('Plate Layout'!C239="control4",1,'fill me in'!$B$11))</f>
        <v>9.9999999999999995E-7</v>
      </c>
      <c r="G200">
        <f>IF('Plate Layout'!C239="screen",'fill me in'!$B$12,0)</f>
        <v>3.0000000000000001E-5</v>
      </c>
      <c r="H200" s="1" t="s">
        <v>198</v>
      </c>
      <c r="I200" s="4">
        <f>data!N10</f>
        <v>1762</v>
      </c>
      <c r="J200" s="4">
        <f>data!N31</f>
        <v>1000</v>
      </c>
      <c r="K200" t="str">
        <f>'fill me in'!$B$6</f>
        <v xml:space="preserve">Antag screen with e Cells - mini antag screen repeat to see if we can get antags to work with E Cells. </v>
      </c>
      <c r="L200" t="str">
        <f>'fill me in'!$B$4</f>
        <v>Kamarck</v>
      </c>
      <c r="M200" t="str">
        <f>'fill me in'!$B$5</f>
        <v>Antag Screen -E Cells</v>
      </c>
      <c r="N200" t="str">
        <f>'fill me in'!$B$7</f>
        <v>HEK298</v>
      </c>
    </row>
    <row r="201" spans="1:14" x14ac:dyDescent="0.2">
      <c r="A201" s="13">
        <f>'fill me in'!$B$1</f>
        <v>42643</v>
      </c>
      <c r="B201">
        <f>'fill me in'!$B$2</f>
        <v>1</v>
      </c>
      <c r="C201">
        <f>IF('Plate Layout'!C240="screen",'fill me in'!$B$10,IF('Plate Layout'!C240="control3",'fill me in'!$B$10,IF('Plate Layout'!C240="control4",'fill me in'!$B$10, 'fill me in'!$B$10)))</f>
        <v>999</v>
      </c>
      <c r="D201">
        <f>IF('Plate Layout'!C240="screen",'fill me in'!$B$3,IF('Plate Layout'!C240="control3",'fill me in'!$B$3,IF('Plate Layout'!C240="control4",811,IF('Plate Layout'!C240="control5",265,IF('Plate Layout'!C240="DR",'fill me in'!$B$3)))))</f>
        <v>77</v>
      </c>
      <c r="E201">
        <f>'Plate Layout'!AC240</f>
        <v>1160</v>
      </c>
      <c r="F201">
        <f>IF('Plate Layout'!C240="DR",0,IF('Plate Layout'!C240="control4",1,'fill me in'!$B$11))</f>
        <v>9.9999999999999995E-7</v>
      </c>
      <c r="G201">
        <f>IF('Plate Layout'!C240="screen",'fill me in'!$B$12,0)</f>
        <v>3.0000000000000001E-5</v>
      </c>
      <c r="H201" s="1" t="s">
        <v>199</v>
      </c>
      <c r="I201" s="4">
        <f>data!N11</f>
        <v>1691</v>
      </c>
      <c r="J201" s="4">
        <f>data!N32</f>
        <v>1059</v>
      </c>
      <c r="K201" t="str">
        <f>'fill me in'!$B$6</f>
        <v xml:space="preserve">Antag screen with e Cells - mini antag screen repeat to see if we can get antags to work with E Cells. </v>
      </c>
      <c r="L201" t="str">
        <f>'fill me in'!$B$4</f>
        <v>Kamarck</v>
      </c>
      <c r="M201" t="str">
        <f>'fill me in'!$B$5</f>
        <v>Antag Screen -E Cells</v>
      </c>
      <c r="N201" t="str">
        <f>'fill me in'!$B$7</f>
        <v>HEK298</v>
      </c>
    </row>
    <row r="202" spans="1:14" x14ac:dyDescent="0.2">
      <c r="A202" s="13">
        <f>'fill me in'!$B$1</f>
        <v>42643</v>
      </c>
      <c r="B202">
        <f>'fill me in'!$B$2</f>
        <v>1</v>
      </c>
      <c r="C202">
        <f>IF('Plate Layout'!C241="screen",'fill me in'!$B$10,IF('Plate Layout'!C241="control3",'fill me in'!$B$10,IF('Plate Layout'!C241="control4",'fill me in'!$B$10, 'fill me in'!$B$10)))</f>
        <v>999</v>
      </c>
      <c r="D202">
        <f>IF('Plate Layout'!C241="screen",'fill me in'!$B$3,IF('Plate Layout'!C241="control3",'fill me in'!$B$3,IF('Plate Layout'!C241="control4",811,IF('Plate Layout'!C241="control5",265,IF('Plate Layout'!C241="DR",'fill me in'!$B$3)))))</f>
        <v>77</v>
      </c>
      <c r="E202">
        <f>'Plate Layout'!AC241</f>
        <v>845</v>
      </c>
      <c r="F202">
        <f>IF('Plate Layout'!C241="DR",0,IF('Plate Layout'!C241="control4",1,'fill me in'!$B$11))</f>
        <v>9.9999999999999995E-7</v>
      </c>
      <c r="G202">
        <f>IF('Plate Layout'!C241="screen",'fill me in'!$B$12,0)</f>
        <v>3.0000000000000001E-5</v>
      </c>
      <c r="H202" s="1" t="s">
        <v>200</v>
      </c>
      <c r="I202" s="4">
        <f>data!N12</f>
        <v>2489</v>
      </c>
      <c r="J202" s="4">
        <f>data!N33</f>
        <v>1022</v>
      </c>
      <c r="K202" t="str">
        <f>'fill me in'!$B$6</f>
        <v xml:space="preserve">Antag screen with e Cells - mini antag screen repeat to see if we can get antags to work with E Cells. </v>
      </c>
      <c r="L202" t="str">
        <f>'fill me in'!$B$4</f>
        <v>Kamarck</v>
      </c>
      <c r="M202" t="str">
        <f>'fill me in'!$B$5</f>
        <v>Antag Screen -E Cells</v>
      </c>
      <c r="N202" t="str">
        <f>'fill me in'!$B$7</f>
        <v>HEK298</v>
      </c>
    </row>
    <row r="203" spans="1:14" x14ac:dyDescent="0.2">
      <c r="A203" s="13">
        <f>'fill me in'!$B$1</f>
        <v>42643</v>
      </c>
      <c r="B203">
        <f>'fill me in'!$B$2</f>
        <v>1</v>
      </c>
      <c r="C203">
        <f>IF('Plate Layout'!C242="screen",'fill me in'!$B$10,IF('Plate Layout'!C242="control3",'fill me in'!$B$10,IF('Plate Layout'!C242="control4",'fill me in'!$B$10, 'fill me in'!$B$10)))</f>
        <v>999</v>
      </c>
      <c r="D203">
        <f>IF('Plate Layout'!C242="screen",'fill me in'!$B$3,IF('Plate Layout'!C242="control3",'fill me in'!$B$3,IF('Plate Layout'!C242="control4",811,IF('Plate Layout'!C242="control5",265,IF('Plate Layout'!C242="DR",'fill me in'!$B$3)))))</f>
        <v>77</v>
      </c>
      <c r="E203">
        <f>'Plate Layout'!AC242</f>
        <v>1161</v>
      </c>
      <c r="F203">
        <f>IF('Plate Layout'!C242="DR",0,IF('Plate Layout'!C242="control4",1,'fill me in'!$B$11))</f>
        <v>9.9999999999999995E-7</v>
      </c>
      <c r="G203">
        <f>IF('Plate Layout'!C242="screen",'fill me in'!$B$12,0)</f>
        <v>3.0000000000000001E-5</v>
      </c>
      <c r="H203" s="1" t="s">
        <v>201</v>
      </c>
      <c r="I203" s="4">
        <f>data!N13</f>
        <v>2479</v>
      </c>
      <c r="J203" s="4">
        <f>data!N34</f>
        <v>963</v>
      </c>
      <c r="K203" t="str">
        <f>'fill me in'!$B$6</f>
        <v xml:space="preserve">Antag screen with e Cells - mini antag screen repeat to see if we can get antags to work with E Cells. </v>
      </c>
      <c r="L203" t="str">
        <f>'fill me in'!$B$4</f>
        <v>Kamarck</v>
      </c>
      <c r="M203" t="str">
        <f>'fill me in'!$B$5</f>
        <v>Antag Screen -E Cells</v>
      </c>
      <c r="N203" t="str">
        <f>'fill me in'!$B$7</f>
        <v>HEK298</v>
      </c>
    </row>
    <row r="204" spans="1:14" x14ac:dyDescent="0.2">
      <c r="A204" s="13">
        <f>'fill me in'!$B$1</f>
        <v>42643</v>
      </c>
      <c r="B204">
        <f>'fill me in'!$B$2</f>
        <v>1</v>
      </c>
      <c r="C204">
        <f>IF('Plate Layout'!C243="screen",'fill me in'!$B$10,IF('Plate Layout'!C243="control3",'fill me in'!$B$10,IF('Plate Layout'!C243="control4",'fill me in'!$B$10, 'fill me in'!$B$10)))</f>
        <v>999</v>
      </c>
      <c r="D204">
        <f>IF('Plate Layout'!C243="screen",'fill me in'!$B$3,IF('Plate Layout'!C243="control3",'fill me in'!$B$3,IF('Plate Layout'!C243="control4",811,IF('Plate Layout'!C243="control5",265,IF('Plate Layout'!C243="DR",'fill me in'!$B$3)))))</f>
        <v>77</v>
      </c>
      <c r="E204">
        <f>'Plate Layout'!AC243</f>
        <v>846</v>
      </c>
      <c r="F204">
        <f>IF('Plate Layout'!C243="DR",0,IF('Plate Layout'!C243="control4",1,'fill me in'!$B$11))</f>
        <v>9.9999999999999995E-7</v>
      </c>
      <c r="G204">
        <f>IF('Plate Layout'!C243="screen",'fill me in'!$B$12,0)</f>
        <v>3.0000000000000001E-5</v>
      </c>
      <c r="H204" s="1" t="s">
        <v>202</v>
      </c>
      <c r="I204" s="4">
        <f>data!N14</f>
        <v>2460</v>
      </c>
      <c r="J204" s="4">
        <f>data!N35</f>
        <v>906</v>
      </c>
      <c r="K204" t="str">
        <f>'fill me in'!$B$6</f>
        <v xml:space="preserve">Antag screen with e Cells - mini antag screen repeat to see if we can get antags to work with E Cells. </v>
      </c>
      <c r="L204" t="str">
        <f>'fill me in'!$B$4</f>
        <v>Kamarck</v>
      </c>
      <c r="M204" t="str">
        <f>'fill me in'!$B$5</f>
        <v>Antag Screen -E Cells</v>
      </c>
      <c r="N204" t="str">
        <f>'fill me in'!$B$7</f>
        <v>HEK298</v>
      </c>
    </row>
    <row r="205" spans="1:14" x14ac:dyDescent="0.2">
      <c r="A205" s="13">
        <f>'fill me in'!$B$1</f>
        <v>42643</v>
      </c>
      <c r="B205">
        <f>'fill me in'!$B$2</f>
        <v>1</v>
      </c>
      <c r="C205">
        <f>IF('Plate Layout'!C244="screen",'fill me in'!$B$10,IF('Plate Layout'!C244="control3",'fill me in'!$B$10,IF('Plate Layout'!C244="control4",'fill me in'!$B$10, 'fill me in'!$B$10)))</f>
        <v>999</v>
      </c>
      <c r="D205">
        <f>IF('Plate Layout'!C244="screen",'fill me in'!$B$3,IF('Plate Layout'!C244="control3",'fill me in'!$B$3,IF('Plate Layout'!C244="control4",811,IF('Plate Layout'!C244="control5",265,IF('Plate Layout'!C244="DR",'fill me in'!$B$3)))))</f>
        <v>77</v>
      </c>
      <c r="E205">
        <f>'Plate Layout'!AC244</f>
        <v>1162</v>
      </c>
      <c r="F205">
        <f>IF('Plate Layout'!C244="DR",0,IF('Plate Layout'!C244="control4",1,'fill me in'!$B$11))</f>
        <v>9.9999999999999995E-7</v>
      </c>
      <c r="G205">
        <f>IF('Plate Layout'!C244="screen",'fill me in'!$B$12,0)</f>
        <v>3.0000000000000001E-5</v>
      </c>
      <c r="H205" s="1" t="s">
        <v>203</v>
      </c>
      <c r="I205" s="4">
        <f>data!N15</f>
        <v>3057</v>
      </c>
      <c r="J205" s="4">
        <f>data!N36</f>
        <v>933</v>
      </c>
      <c r="K205" t="str">
        <f>'fill me in'!$B$6</f>
        <v xml:space="preserve">Antag screen with e Cells - mini antag screen repeat to see if we can get antags to work with E Cells. </v>
      </c>
      <c r="L205" t="str">
        <f>'fill me in'!$B$4</f>
        <v>Kamarck</v>
      </c>
      <c r="M205" t="str">
        <f>'fill me in'!$B$5</f>
        <v>Antag Screen -E Cells</v>
      </c>
      <c r="N205" t="str">
        <f>'fill me in'!$B$7</f>
        <v>HEK298</v>
      </c>
    </row>
    <row r="206" spans="1:14" x14ac:dyDescent="0.2">
      <c r="A206" s="13">
        <f>'fill me in'!$B$1</f>
        <v>42643</v>
      </c>
      <c r="B206">
        <f>'fill me in'!$B$2</f>
        <v>1</v>
      </c>
      <c r="C206">
        <f>IF('Plate Layout'!C245="screen",'fill me in'!$B$10,IF('Plate Layout'!C245="control3",'fill me in'!$B$10,IF('Plate Layout'!C245="control4",'fill me in'!$B$10, 'fill me in'!$B$10)))</f>
        <v>999</v>
      </c>
      <c r="D206">
        <f>IF('Plate Layout'!C245="screen",'fill me in'!$B$3,IF('Plate Layout'!C245="control3",'fill me in'!$B$3,IF('Plate Layout'!C245="control4",811,IF('Plate Layout'!C245="control5",265,IF('Plate Layout'!C245="DR",'fill me in'!$B$3)))))</f>
        <v>77</v>
      </c>
      <c r="E206">
        <f>'Plate Layout'!AC245</f>
        <v>847</v>
      </c>
      <c r="F206">
        <f>IF('Plate Layout'!C245="DR",0,IF('Plate Layout'!C245="control4",1,'fill me in'!$B$11))</f>
        <v>9.9999999999999995E-7</v>
      </c>
      <c r="G206">
        <f>IF('Plate Layout'!C245="screen",'fill me in'!$B$12,0)</f>
        <v>3.0000000000000001E-5</v>
      </c>
      <c r="H206" s="1" t="s">
        <v>204</v>
      </c>
      <c r="I206" s="4">
        <f>data!N16</f>
        <v>2493</v>
      </c>
      <c r="J206" s="4">
        <f>data!N37</f>
        <v>1000</v>
      </c>
      <c r="K206" t="str">
        <f>'fill me in'!$B$6</f>
        <v xml:space="preserve">Antag screen with e Cells - mini antag screen repeat to see if we can get antags to work with E Cells. </v>
      </c>
      <c r="L206" t="str">
        <f>'fill me in'!$B$4</f>
        <v>Kamarck</v>
      </c>
      <c r="M206" t="str">
        <f>'fill me in'!$B$5</f>
        <v>Antag Screen -E Cells</v>
      </c>
      <c r="N206" t="str">
        <f>'fill me in'!$B$7</f>
        <v>HEK298</v>
      </c>
    </row>
    <row r="207" spans="1:14" x14ac:dyDescent="0.2">
      <c r="A207" s="13">
        <f>'fill me in'!$B$1</f>
        <v>42643</v>
      </c>
      <c r="B207">
        <f>'fill me in'!$B$2</f>
        <v>1</v>
      </c>
      <c r="C207">
        <f>IF('Plate Layout'!C246="screen",'fill me in'!$B$10,IF('Plate Layout'!C246="control3",'fill me in'!$B$10,IF('Plate Layout'!C246="control4",'fill me in'!$B$10, 'fill me in'!$B$10)))</f>
        <v>999</v>
      </c>
      <c r="D207">
        <f>IF('Plate Layout'!C246="screen",'fill me in'!$B$3,IF('Plate Layout'!C246="control3",'fill me in'!$B$3,IF('Plate Layout'!C246="control4",811,IF('Plate Layout'!C246="control5",265,IF('Plate Layout'!C246="DR",'fill me in'!$B$3)))))</f>
        <v>77</v>
      </c>
      <c r="E207">
        <f>'Plate Layout'!AC246</f>
        <v>1163</v>
      </c>
      <c r="F207">
        <f>IF('Plate Layout'!C246="DR",0,IF('Plate Layout'!C246="control4",1,'fill me in'!$B$11))</f>
        <v>9.9999999999999995E-7</v>
      </c>
      <c r="G207">
        <f>IF('Plate Layout'!C246="screen",'fill me in'!$B$12,0)</f>
        <v>3.0000000000000001E-5</v>
      </c>
      <c r="H207" s="1" t="s">
        <v>205</v>
      </c>
      <c r="I207" s="4">
        <f>data!N17</f>
        <v>2271</v>
      </c>
      <c r="J207" s="4">
        <f>data!N38</f>
        <v>939</v>
      </c>
      <c r="K207" t="str">
        <f>'fill me in'!$B$6</f>
        <v xml:space="preserve">Antag screen with e Cells - mini antag screen repeat to see if we can get antags to work with E Cells. </v>
      </c>
      <c r="L207" t="str">
        <f>'fill me in'!$B$4</f>
        <v>Kamarck</v>
      </c>
      <c r="M207" t="str">
        <f>'fill me in'!$B$5</f>
        <v>Antag Screen -E Cells</v>
      </c>
      <c r="N207" t="str">
        <f>'fill me in'!$B$7</f>
        <v>HEK298</v>
      </c>
    </row>
    <row r="208" spans="1:14" x14ac:dyDescent="0.2">
      <c r="A208" s="13">
        <f>'fill me in'!$B$1</f>
        <v>42643</v>
      </c>
      <c r="B208">
        <f>'fill me in'!$B$2</f>
        <v>1</v>
      </c>
      <c r="C208">
        <f>IF('Plate Layout'!C247="screen",'fill me in'!$B$10,IF('Plate Layout'!C247="control3",'fill me in'!$B$10,IF('Plate Layout'!C247="control4",'fill me in'!$B$10, 'fill me in'!$B$10)))</f>
        <v>999</v>
      </c>
      <c r="D208">
        <f>IF('Plate Layout'!C247="screen",'fill me in'!$B$3,IF('Plate Layout'!C247="control3",'fill me in'!$B$3,IF('Plate Layout'!C247="control4",811,IF('Plate Layout'!C247="control5",265,IF('Plate Layout'!C247="DR",'fill me in'!$B$3)))))</f>
        <v>77</v>
      </c>
      <c r="E208">
        <f>'Plate Layout'!AC247</f>
        <v>848</v>
      </c>
      <c r="F208">
        <f>IF('Plate Layout'!C247="DR",0,IF('Plate Layout'!C247="control4",1,'fill me in'!$B$11))</f>
        <v>9.9999999999999995E-7</v>
      </c>
      <c r="G208">
        <f>IF('Plate Layout'!C247="screen",'fill me in'!$B$12,0)</f>
        <v>3.0000000000000001E-5</v>
      </c>
      <c r="H208" s="1" t="s">
        <v>206</v>
      </c>
      <c r="I208" s="4">
        <f>data!N18</f>
        <v>2828</v>
      </c>
      <c r="J208" s="4">
        <f>data!N39</f>
        <v>1049</v>
      </c>
      <c r="K208" t="str">
        <f>'fill me in'!$B$6</f>
        <v xml:space="preserve">Antag screen with e Cells - mini antag screen repeat to see if we can get antags to work with E Cells. </v>
      </c>
      <c r="L208" t="str">
        <f>'fill me in'!$B$4</f>
        <v>Kamarck</v>
      </c>
      <c r="M208" t="str">
        <f>'fill me in'!$B$5</f>
        <v>Antag Screen -E Cells</v>
      </c>
      <c r="N208" t="str">
        <f>'fill me in'!$B$7</f>
        <v>HEK298</v>
      </c>
    </row>
    <row r="209" spans="1:14" x14ac:dyDescent="0.2">
      <c r="A209" s="13">
        <f>'fill me in'!$B$1</f>
        <v>42643</v>
      </c>
      <c r="B209">
        <f>'fill me in'!$B$2</f>
        <v>1</v>
      </c>
      <c r="C209">
        <f>IF('Plate Layout'!C248="screen",'fill me in'!$B$10,IF('Plate Layout'!C248="control3",'fill me in'!$B$10,IF('Plate Layout'!C248="control4",'fill me in'!$B$10, 'fill me in'!$B$10)))</f>
        <v>999</v>
      </c>
      <c r="D209">
        <f>IF('Plate Layout'!C248="screen",'fill me in'!$B$3,IF('Plate Layout'!C248="control3",'fill me in'!$B$3,IF('Plate Layout'!C248="control4",811,IF('Plate Layout'!C248="control5",265,IF('Plate Layout'!C248="DR",'fill me in'!$B$3)))))</f>
        <v>77</v>
      </c>
      <c r="E209">
        <f>'Plate Layout'!AC248</f>
        <v>1164</v>
      </c>
      <c r="F209">
        <f>IF('Plate Layout'!C248="DR",0,IF('Plate Layout'!C248="control4",1,'fill me in'!$B$11))</f>
        <v>9.9999999999999995E-7</v>
      </c>
      <c r="G209">
        <f>IF('Plate Layout'!C248="screen",'fill me in'!$B$12,0)</f>
        <v>3.0000000000000001E-5</v>
      </c>
      <c r="H209" s="1" t="s">
        <v>207</v>
      </c>
      <c r="I209" s="4">
        <f>data!N19</f>
        <v>2482</v>
      </c>
      <c r="J209" s="4">
        <f>data!N40</f>
        <v>1411</v>
      </c>
      <c r="K209" t="str">
        <f>'fill me in'!$B$6</f>
        <v xml:space="preserve">Antag screen with e Cells - mini antag screen repeat to see if we can get antags to work with E Cells. </v>
      </c>
      <c r="L209" t="str">
        <f>'fill me in'!$B$4</f>
        <v>Kamarck</v>
      </c>
      <c r="M209" t="str">
        <f>'fill me in'!$B$5</f>
        <v>Antag Screen -E Cells</v>
      </c>
      <c r="N209" t="str">
        <f>'fill me in'!$B$7</f>
        <v>HEK298</v>
      </c>
    </row>
    <row r="210" spans="1:14" x14ac:dyDescent="0.2">
      <c r="A210" s="13">
        <f>'fill me in'!$B$1</f>
        <v>42643</v>
      </c>
      <c r="B210">
        <f>'fill me in'!$B$2</f>
        <v>1</v>
      </c>
      <c r="C210">
        <f>IF('Plate Layout'!C249="screen",'fill me in'!$B$10,IF('Plate Layout'!C249="control3",'fill me in'!$B$10,IF('Plate Layout'!C249="control4",'fill me in'!$B$10, 'fill me in'!$B$10)))</f>
        <v>999</v>
      </c>
      <c r="D210">
        <f>IF('Plate Layout'!C249="screen",'fill me in'!$B$3,IF('Plate Layout'!C249="control3",'fill me in'!$B$3,IF('Plate Layout'!C249="control4",811,IF('Plate Layout'!C249="control5",265,IF('Plate Layout'!C249="DR",'fill me in'!$B$3)))))</f>
        <v>77</v>
      </c>
      <c r="E210">
        <f>'Plate Layout'!AC249</f>
        <v>811</v>
      </c>
      <c r="F210">
        <f>IF('Plate Layout'!C249="DR",0,IF('Plate Layout'!C249="control4",1,'fill me in'!$B$11))</f>
        <v>9.9999999999999995E-7</v>
      </c>
      <c r="G210">
        <f>IF('Plate Layout'!C249="screen",'fill me in'!$B$12,0)</f>
        <v>0</v>
      </c>
      <c r="H210" s="1" t="s">
        <v>208</v>
      </c>
      <c r="I210" s="4">
        <f>data!O4</f>
        <v>44</v>
      </c>
      <c r="J210" s="4">
        <f>data!O25</f>
        <v>5541</v>
      </c>
      <c r="K210" t="str">
        <f>'fill me in'!$B$6</f>
        <v xml:space="preserve">Antag screen with e Cells - mini antag screen repeat to see if we can get antags to work with E Cells. </v>
      </c>
      <c r="L210" t="str">
        <f>'fill me in'!$B$4</f>
        <v>Kamarck</v>
      </c>
      <c r="M210" t="str">
        <f>'fill me in'!$B$5</f>
        <v>Antag Screen -E Cells</v>
      </c>
      <c r="N210" t="str">
        <f>'fill me in'!$B$7</f>
        <v>HEK298</v>
      </c>
    </row>
    <row r="211" spans="1:14" x14ac:dyDescent="0.2">
      <c r="A211" s="13">
        <f>'fill me in'!$B$1</f>
        <v>42643</v>
      </c>
      <c r="B211">
        <f>'fill me in'!$B$2</f>
        <v>1</v>
      </c>
      <c r="C211">
        <f>IF('Plate Layout'!C250="screen",'fill me in'!$B$10,IF('Plate Layout'!C250="control3",'fill me in'!$B$10,IF('Plate Layout'!C250="control4",'fill me in'!$B$10, 'fill me in'!$B$10)))</f>
        <v>999</v>
      </c>
      <c r="D211">
        <f>IF('Plate Layout'!C250="screen",'fill me in'!$B$3,IF('Plate Layout'!C250="control3",'fill me in'!$B$3,IF('Plate Layout'!C250="control4",811,IF('Plate Layout'!C250="control5",265,IF('Plate Layout'!C250="DR",'fill me in'!$B$3)))))</f>
        <v>77</v>
      </c>
      <c r="E211">
        <f>'Plate Layout'!AC250</f>
        <v>1257</v>
      </c>
      <c r="F211">
        <f>IF('Plate Layout'!C250="DR",0,IF('Plate Layout'!C250="control4",1,'fill me in'!$B$11))</f>
        <v>9.9999999999999995E-7</v>
      </c>
      <c r="G211">
        <f>IF('Plate Layout'!C250="screen",'fill me in'!$B$12,0)</f>
        <v>3.0000000000000001E-5</v>
      </c>
      <c r="H211" s="1" t="s">
        <v>209</v>
      </c>
      <c r="I211" s="4">
        <f>data!O5</f>
        <v>1603</v>
      </c>
      <c r="J211" s="4">
        <f>data!O26</f>
        <v>1201</v>
      </c>
      <c r="K211" t="str">
        <f>'fill me in'!$B$6</f>
        <v xml:space="preserve">Antag screen with e Cells - mini antag screen repeat to see if we can get antags to work with E Cells. </v>
      </c>
      <c r="L211" t="str">
        <f>'fill me in'!$B$4</f>
        <v>Kamarck</v>
      </c>
      <c r="M211" t="str">
        <f>'fill me in'!$B$5</f>
        <v>Antag Screen -E Cells</v>
      </c>
      <c r="N211" t="str">
        <f>'fill me in'!$B$7</f>
        <v>HEK298</v>
      </c>
    </row>
    <row r="212" spans="1:14" x14ac:dyDescent="0.2">
      <c r="A212" s="13">
        <f>'fill me in'!$B$1</f>
        <v>42643</v>
      </c>
      <c r="B212">
        <f>'fill me in'!$B$2</f>
        <v>1</v>
      </c>
      <c r="C212">
        <f>IF('Plate Layout'!C251="screen",'fill me in'!$B$10,IF('Plate Layout'!C251="control3",'fill me in'!$B$10,IF('Plate Layout'!C251="control4",'fill me in'!$B$10, 'fill me in'!$B$10)))</f>
        <v>999</v>
      </c>
      <c r="D212">
        <f>IF('Plate Layout'!C251="screen",'fill me in'!$B$3,IF('Plate Layout'!C251="control3",'fill me in'!$B$3,IF('Plate Layout'!C251="control4",811,IF('Plate Layout'!C251="control5",265,IF('Plate Layout'!C251="DR",'fill me in'!$B$3)))))</f>
        <v>77</v>
      </c>
      <c r="E212">
        <f>'Plate Layout'!AC251</f>
        <v>944</v>
      </c>
      <c r="F212">
        <f>IF('Plate Layout'!C251="DR",0,IF('Plate Layout'!C251="control4",1,'fill me in'!$B$11))</f>
        <v>9.9999999999999995E-7</v>
      </c>
      <c r="G212">
        <f>IF('Plate Layout'!C251="screen",'fill me in'!$B$12,0)</f>
        <v>3.0000000000000001E-5</v>
      </c>
      <c r="H212" s="1" t="s">
        <v>210</v>
      </c>
      <c r="I212" s="4">
        <f>data!O6</f>
        <v>1577</v>
      </c>
      <c r="J212" s="4">
        <f>data!O27</f>
        <v>1114</v>
      </c>
      <c r="K212" t="str">
        <f>'fill me in'!$B$6</f>
        <v xml:space="preserve">Antag screen with e Cells - mini antag screen repeat to see if we can get antags to work with E Cells. </v>
      </c>
      <c r="L212" t="str">
        <f>'fill me in'!$B$4</f>
        <v>Kamarck</v>
      </c>
      <c r="M212" t="str">
        <f>'fill me in'!$B$5</f>
        <v>Antag Screen -E Cells</v>
      </c>
      <c r="N212" t="str">
        <f>'fill me in'!$B$7</f>
        <v>HEK298</v>
      </c>
    </row>
    <row r="213" spans="1:14" x14ac:dyDescent="0.2">
      <c r="A213" s="13">
        <f>'fill me in'!$B$1</f>
        <v>42643</v>
      </c>
      <c r="B213">
        <f>'fill me in'!$B$2</f>
        <v>1</v>
      </c>
      <c r="C213">
        <f>IF('Plate Layout'!C252="screen",'fill me in'!$B$10,IF('Plate Layout'!C252="control3",'fill me in'!$B$10,IF('Plate Layout'!C252="control4",'fill me in'!$B$10, 'fill me in'!$B$10)))</f>
        <v>999</v>
      </c>
      <c r="D213">
        <f>IF('Plate Layout'!C252="screen",'fill me in'!$B$3,IF('Plate Layout'!C252="control3",'fill me in'!$B$3,IF('Plate Layout'!C252="control4",811,IF('Plate Layout'!C252="control5",265,IF('Plate Layout'!C252="DR",'fill me in'!$B$3)))))</f>
        <v>77</v>
      </c>
      <c r="E213">
        <f>'Plate Layout'!AC252</f>
        <v>1258</v>
      </c>
      <c r="F213">
        <f>IF('Plate Layout'!C252="DR",0,IF('Plate Layout'!C252="control4",1,'fill me in'!$B$11))</f>
        <v>9.9999999999999995E-7</v>
      </c>
      <c r="G213">
        <f>IF('Plate Layout'!C252="screen",'fill me in'!$B$12,0)</f>
        <v>3.0000000000000001E-5</v>
      </c>
      <c r="H213" s="1" t="s">
        <v>211</v>
      </c>
      <c r="I213" s="4">
        <f>data!O7</f>
        <v>1572</v>
      </c>
      <c r="J213" s="4">
        <f>data!O28</f>
        <v>1124</v>
      </c>
      <c r="K213" t="str">
        <f>'fill me in'!$B$6</f>
        <v xml:space="preserve">Antag screen with e Cells - mini antag screen repeat to see if we can get antags to work with E Cells. </v>
      </c>
      <c r="L213" t="str">
        <f>'fill me in'!$B$4</f>
        <v>Kamarck</v>
      </c>
      <c r="M213" t="str">
        <f>'fill me in'!$B$5</f>
        <v>Antag Screen -E Cells</v>
      </c>
      <c r="N213" t="str">
        <f>'fill me in'!$B$7</f>
        <v>HEK298</v>
      </c>
    </row>
    <row r="214" spans="1:14" x14ac:dyDescent="0.2">
      <c r="A214" s="13">
        <f>'fill me in'!$B$1</f>
        <v>42643</v>
      </c>
      <c r="B214">
        <f>'fill me in'!$B$2</f>
        <v>1</v>
      </c>
      <c r="C214">
        <f>IF('Plate Layout'!C253="screen",'fill me in'!$B$10,IF('Plate Layout'!C253="control3",'fill me in'!$B$10,IF('Plate Layout'!C253="control4",'fill me in'!$B$10, 'fill me in'!$B$10)))</f>
        <v>999</v>
      </c>
      <c r="D214">
        <f>IF('Plate Layout'!C253="screen",'fill me in'!$B$3,IF('Plate Layout'!C253="control3",'fill me in'!$B$3,IF('Plate Layout'!C253="control4",811,IF('Plate Layout'!C253="control5",265,IF('Plate Layout'!C253="DR",'fill me in'!$B$3)))))</f>
        <v>77</v>
      </c>
      <c r="E214">
        <f>'Plate Layout'!AC253</f>
        <v>945</v>
      </c>
      <c r="F214">
        <f>IF('Plate Layout'!C253="DR",0,IF('Plate Layout'!C253="control4",1,'fill me in'!$B$11))</f>
        <v>9.9999999999999995E-7</v>
      </c>
      <c r="G214">
        <f>IF('Plate Layout'!C253="screen",'fill me in'!$B$12,0)</f>
        <v>3.0000000000000001E-5</v>
      </c>
      <c r="H214" s="1" t="s">
        <v>212</v>
      </c>
      <c r="I214" s="4">
        <f>data!O8</f>
        <v>1617</v>
      </c>
      <c r="J214" s="4">
        <f>data!O29</f>
        <v>1192</v>
      </c>
      <c r="K214" t="str">
        <f>'fill me in'!$B$6</f>
        <v xml:space="preserve">Antag screen with e Cells - mini antag screen repeat to see if we can get antags to work with E Cells. </v>
      </c>
      <c r="L214" t="str">
        <f>'fill me in'!$B$4</f>
        <v>Kamarck</v>
      </c>
      <c r="M214" t="str">
        <f>'fill me in'!$B$5</f>
        <v>Antag Screen -E Cells</v>
      </c>
      <c r="N214" t="str">
        <f>'fill me in'!$B$7</f>
        <v>HEK298</v>
      </c>
    </row>
    <row r="215" spans="1:14" x14ac:dyDescent="0.2">
      <c r="A215" s="13">
        <f>'fill me in'!$B$1</f>
        <v>42643</v>
      </c>
      <c r="B215">
        <f>'fill me in'!$B$2</f>
        <v>1</v>
      </c>
      <c r="C215">
        <f>IF('Plate Layout'!C254="screen",'fill me in'!$B$10,IF('Plate Layout'!C254="control3",'fill me in'!$B$10,IF('Plate Layout'!C254="control4",'fill me in'!$B$10, 'fill me in'!$B$10)))</f>
        <v>999</v>
      </c>
      <c r="D215">
        <f>IF('Plate Layout'!C254="screen",'fill me in'!$B$3,IF('Plate Layout'!C254="control3",'fill me in'!$B$3,IF('Plate Layout'!C254="control4",811,IF('Plate Layout'!C254="control5",265,IF('Plate Layout'!C254="DR",'fill me in'!$B$3)))))</f>
        <v>77</v>
      </c>
      <c r="E215">
        <f>'Plate Layout'!AC254</f>
        <v>1259</v>
      </c>
      <c r="F215">
        <f>IF('Plate Layout'!C254="DR",0,IF('Plate Layout'!C254="control4",1,'fill me in'!$B$11))</f>
        <v>9.9999999999999995E-7</v>
      </c>
      <c r="G215">
        <f>IF('Plate Layout'!C254="screen",'fill me in'!$B$12,0)</f>
        <v>3.0000000000000001E-5</v>
      </c>
      <c r="H215" s="1" t="s">
        <v>213</v>
      </c>
      <c r="I215" s="4">
        <f>data!O9</f>
        <v>1763</v>
      </c>
      <c r="J215" s="4">
        <f>data!O30</f>
        <v>1114</v>
      </c>
      <c r="K215" t="str">
        <f>'fill me in'!$B$6</f>
        <v xml:space="preserve">Antag screen with e Cells - mini antag screen repeat to see if we can get antags to work with E Cells. </v>
      </c>
      <c r="L215" t="str">
        <f>'fill me in'!$B$4</f>
        <v>Kamarck</v>
      </c>
      <c r="M215" t="str">
        <f>'fill me in'!$B$5</f>
        <v>Antag Screen -E Cells</v>
      </c>
      <c r="N215" t="str">
        <f>'fill me in'!$B$7</f>
        <v>HEK298</v>
      </c>
    </row>
    <row r="216" spans="1:14" x14ac:dyDescent="0.2">
      <c r="A216" s="13">
        <f>'fill me in'!$B$1</f>
        <v>42643</v>
      </c>
      <c r="B216">
        <f>'fill me in'!$B$2</f>
        <v>1</v>
      </c>
      <c r="C216">
        <f>IF('Plate Layout'!C255="screen",'fill me in'!$B$10,IF('Plate Layout'!C255="control3",'fill me in'!$B$10,IF('Plate Layout'!C255="control4",'fill me in'!$B$10, 'fill me in'!$B$10)))</f>
        <v>999</v>
      </c>
      <c r="D216">
        <f>IF('Plate Layout'!C255="screen",'fill me in'!$B$3,IF('Plate Layout'!C255="control3",'fill me in'!$B$3,IF('Plate Layout'!C255="control4",811,IF('Plate Layout'!C255="control5",265,IF('Plate Layout'!C255="DR",'fill me in'!$B$3)))))</f>
        <v>77</v>
      </c>
      <c r="E216">
        <f>'Plate Layout'!AC255</f>
        <v>946</v>
      </c>
      <c r="F216">
        <f>IF('Plate Layout'!C255="DR",0,IF('Plate Layout'!C255="control4",1,'fill me in'!$B$11))</f>
        <v>9.9999999999999995E-7</v>
      </c>
      <c r="G216">
        <f>IF('Plate Layout'!C255="screen",'fill me in'!$B$12,0)</f>
        <v>3.0000000000000001E-5</v>
      </c>
      <c r="H216" s="1" t="s">
        <v>214</v>
      </c>
      <c r="I216" s="4">
        <f>data!O10</f>
        <v>1574</v>
      </c>
      <c r="J216" s="4">
        <f>data!O31</f>
        <v>1036</v>
      </c>
      <c r="K216" t="str">
        <f>'fill me in'!$B$6</f>
        <v xml:space="preserve">Antag screen with e Cells - mini antag screen repeat to see if we can get antags to work with E Cells. </v>
      </c>
      <c r="L216" t="str">
        <f>'fill me in'!$B$4</f>
        <v>Kamarck</v>
      </c>
      <c r="M216" t="str">
        <f>'fill me in'!$B$5</f>
        <v>Antag Screen -E Cells</v>
      </c>
      <c r="N216" t="str">
        <f>'fill me in'!$B$7</f>
        <v>HEK298</v>
      </c>
    </row>
    <row r="217" spans="1:14" x14ac:dyDescent="0.2">
      <c r="A217" s="13">
        <f>'fill me in'!$B$1</f>
        <v>42643</v>
      </c>
      <c r="B217">
        <f>'fill me in'!$B$2</f>
        <v>1</v>
      </c>
      <c r="C217">
        <f>IF('Plate Layout'!C256="screen",'fill me in'!$B$10,IF('Plate Layout'!C256="control3",'fill me in'!$B$10,IF('Plate Layout'!C256="control4",'fill me in'!$B$10, 'fill me in'!$B$10)))</f>
        <v>999</v>
      </c>
      <c r="D217">
        <f>IF('Plate Layout'!C256="screen",'fill me in'!$B$3,IF('Plate Layout'!C256="control3",'fill me in'!$B$3,IF('Plate Layout'!C256="control4",811,IF('Plate Layout'!C256="control5",265,IF('Plate Layout'!C256="DR",'fill me in'!$B$3)))))</f>
        <v>77</v>
      </c>
      <c r="E217">
        <f>'Plate Layout'!AC256</f>
        <v>1260</v>
      </c>
      <c r="F217">
        <f>IF('Plate Layout'!C256="DR",0,IF('Plate Layout'!C256="control4",1,'fill me in'!$B$11))</f>
        <v>9.9999999999999995E-7</v>
      </c>
      <c r="G217">
        <f>IF('Plate Layout'!C256="screen",'fill me in'!$B$12,0)</f>
        <v>3.0000000000000001E-5</v>
      </c>
      <c r="H217" s="1" t="s">
        <v>215</v>
      </c>
      <c r="I217" s="4">
        <f>data!O11</f>
        <v>1324</v>
      </c>
      <c r="J217" s="4">
        <f>data!O32</f>
        <v>921</v>
      </c>
      <c r="K217" t="str">
        <f>'fill me in'!$B$6</f>
        <v xml:space="preserve">Antag screen with e Cells - mini antag screen repeat to see if we can get antags to work with E Cells. </v>
      </c>
      <c r="L217" t="str">
        <f>'fill me in'!$B$4</f>
        <v>Kamarck</v>
      </c>
      <c r="M217" t="str">
        <f>'fill me in'!$B$5</f>
        <v>Antag Screen -E Cells</v>
      </c>
      <c r="N217" t="str">
        <f>'fill me in'!$B$7</f>
        <v>HEK298</v>
      </c>
    </row>
    <row r="218" spans="1:14" x14ac:dyDescent="0.2">
      <c r="A218" s="13">
        <f>'fill me in'!$B$1</f>
        <v>42643</v>
      </c>
      <c r="B218">
        <f>'fill me in'!$B$2</f>
        <v>1</v>
      </c>
      <c r="C218">
        <f>IF('Plate Layout'!C257="screen",'fill me in'!$B$10,IF('Plate Layout'!C257="control3",'fill me in'!$B$10,IF('Plate Layout'!C257="control4",'fill me in'!$B$10, 'fill me in'!$B$10)))</f>
        <v>999</v>
      </c>
      <c r="D218">
        <f>IF('Plate Layout'!C257="screen",'fill me in'!$B$3,IF('Plate Layout'!C257="control3",'fill me in'!$B$3,IF('Plate Layout'!C257="control4",811,IF('Plate Layout'!C257="control5",265,IF('Plate Layout'!C257="DR",'fill me in'!$B$3)))))</f>
        <v>77</v>
      </c>
      <c r="E218">
        <f>'Plate Layout'!AC257</f>
        <v>947</v>
      </c>
      <c r="F218">
        <f>IF('Plate Layout'!C257="DR",0,IF('Plate Layout'!C257="control4",1,'fill me in'!$B$11))</f>
        <v>9.9999999999999995E-7</v>
      </c>
      <c r="G218">
        <f>IF('Plate Layout'!C257="screen",'fill me in'!$B$12,0)</f>
        <v>3.0000000000000001E-5</v>
      </c>
      <c r="H218" s="1" t="s">
        <v>216</v>
      </c>
      <c r="I218" s="4">
        <f>data!O12</f>
        <v>2089</v>
      </c>
      <c r="J218" s="4">
        <f>data!O33</f>
        <v>927</v>
      </c>
      <c r="K218" t="str">
        <f>'fill me in'!$B$6</f>
        <v xml:space="preserve">Antag screen with e Cells - mini antag screen repeat to see if we can get antags to work with E Cells. </v>
      </c>
      <c r="L218" t="str">
        <f>'fill me in'!$B$4</f>
        <v>Kamarck</v>
      </c>
      <c r="M218" t="str">
        <f>'fill me in'!$B$5</f>
        <v>Antag Screen -E Cells</v>
      </c>
      <c r="N218" t="str">
        <f>'fill me in'!$B$7</f>
        <v>HEK298</v>
      </c>
    </row>
    <row r="219" spans="1:14" x14ac:dyDescent="0.2">
      <c r="A219" s="13">
        <f>'fill me in'!$B$1</f>
        <v>42643</v>
      </c>
      <c r="B219">
        <f>'fill me in'!$B$2</f>
        <v>1</v>
      </c>
      <c r="C219">
        <f>IF('Plate Layout'!C258="screen",'fill me in'!$B$10,IF('Plate Layout'!C258="control3",'fill me in'!$B$10,IF('Plate Layout'!C258="control4",'fill me in'!$B$10, 'fill me in'!$B$10)))</f>
        <v>999</v>
      </c>
      <c r="D219">
        <f>IF('Plate Layout'!C258="screen",'fill me in'!$B$3,IF('Plate Layout'!C258="control3",'fill me in'!$B$3,IF('Plate Layout'!C258="control4",811,IF('Plate Layout'!C258="control5",265,IF('Plate Layout'!C258="DR",'fill me in'!$B$3)))))</f>
        <v>77</v>
      </c>
      <c r="E219">
        <f>'Plate Layout'!AC258</f>
        <v>1261</v>
      </c>
      <c r="F219">
        <f>IF('Plate Layout'!C258="DR",0,IF('Plate Layout'!C258="control4",1,'fill me in'!$B$11))</f>
        <v>9.9999999999999995E-7</v>
      </c>
      <c r="G219">
        <f>IF('Plate Layout'!C258="screen",'fill me in'!$B$12,0)</f>
        <v>3.0000000000000001E-5</v>
      </c>
      <c r="H219" s="1" t="s">
        <v>217</v>
      </c>
      <c r="I219" s="4">
        <f>data!O13</f>
        <v>2211</v>
      </c>
      <c r="J219" s="4">
        <f>data!O34</f>
        <v>959</v>
      </c>
      <c r="K219" t="str">
        <f>'fill me in'!$B$6</f>
        <v xml:space="preserve">Antag screen with e Cells - mini antag screen repeat to see if we can get antags to work with E Cells. </v>
      </c>
      <c r="L219" t="str">
        <f>'fill me in'!$B$4</f>
        <v>Kamarck</v>
      </c>
      <c r="M219" t="str">
        <f>'fill me in'!$B$5</f>
        <v>Antag Screen -E Cells</v>
      </c>
      <c r="N219" t="str">
        <f>'fill me in'!$B$7</f>
        <v>HEK298</v>
      </c>
    </row>
    <row r="220" spans="1:14" x14ac:dyDescent="0.2">
      <c r="A220" s="13">
        <f>'fill me in'!$B$1</f>
        <v>42643</v>
      </c>
      <c r="B220">
        <f>'fill me in'!$B$2</f>
        <v>1</v>
      </c>
      <c r="C220">
        <f>IF('Plate Layout'!C259="screen",'fill me in'!$B$10,IF('Plate Layout'!C259="control3",'fill me in'!$B$10,IF('Plate Layout'!C259="control4",'fill me in'!$B$10, 'fill me in'!$B$10)))</f>
        <v>999</v>
      </c>
      <c r="D220">
        <f>IF('Plate Layout'!C259="screen",'fill me in'!$B$3,IF('Plate Layout'!C259="control3",'fill me in'!$B$3,IF('Plate Layout'!C259="control4",811,IF('Plate Layout'!C259="control5",265,IF('Plate Layout'!C259="DR",'fill me in'!$B$3)))))</f>
        <v>77</v>
      </c>
      <c r="E220">
        <f>'Plate Layout'!AC259</f>
        <v>948</v>
      </c>
      <c r="F220">
        <f>IF('Plate Layout'!C259="DR",0,IF('Plate Layout'!C259="control4",1,'fill me in'!$B$11))</f>
        <v>9.9999999999999995E-7</v>
      </c>
      <c r="G220">
        <f>IF('Plate Layout'!C259="screen",'fill me in'!$B$12,0)</f>
        <v>3.0000000000000001E-5</v>
      </c>
      <c r="H220" s="1" t="s">
        <v>218</v>
      </c>
      <c r="I220" s="4">
        <f>data!O14</f>
        <v>2196</v>
      </c>
      <c r="J220" s="4">
        <f>data!O35</f>
        <v>881</v>
      </c>
      <c r="K220" t="str">
        <f>'fill me in'!$B$6</f>
        <v xml:space="preserve">Antag screen with e Cells - mini antag screen repeat to see if we can get antags to work with E Cells. </v>
      </c>
      <c r="L220" t="str">
        <f>'fill me in'!$B$4</f>
        <v>Kamarck</v>
      </c>
      <c r="M220" t="str">
        <f>'fill me in'!$B$5</f>
        <v>Antag Screen -E Cells</v>
      </c>
      <c r="N220" t="str">
        <f>'fill me in'!$B$7</f>
        <v>HEK298</v>
      </c>
    </row>
    <row r="221" spans="1:14" x14ac:dyDescent="0.2">
      <c r="A221" s="13">
        <f>'fill me in'!$B$1</f>
        <v>42643</v>
      </c>
      <c r="B221">
        <f>'fill me in'!$B$2</f>
        <v>1</v>
      </c>
      <c r="C221">
        <f>IF('Plate Layout'!C260="screen",'fill me in'!$B$10,IF('Plate Layout'!C260="control3",'fill me in'!$B$10,IF('Plate Layout'!C260="control4",'fill me in'!$B$10, 'fill me in'!$B$10)))</f>
        <v>999</v>
      </c>
      <c r="D221">
        <f>IF('Plate Layout'!C260="screen",'fill me in'!$B$3,IF('Plate Layout'!C260="control3",'fill me in'!$B$3,IF('Plate Layout'!C260="control4",811,IF('Plate Layout'!C260="control5",265,IF('Plate Layout'!C260="DR",'fill me in'!$B$3)))))</f>
        <v>77</v>
      </c>
      <c r="E221">
        <f>'Plate Layout'!AC260</f>
        <v>1262</v>
      </c>
      <c r="F221">
        <f>IF('Plate Layout'!C260="DR",0,IF('Plate Layout'!C260="control4",1,'fill me in'!$B$11))</f>
        <v>9.9999999999999995E-7</v>
      </c>
      <c r="G221">
        <f>IF('Plate Layout'!C260="screen",'fill me in'!$B$12,0)</f>
        <v>3.0000000000000001E-5</v>
      </c>
      <c r="H221" s="1" t="s">
        <v>219</v>
      </c>
      <c r="I221" s="4">
        <f>data!O15</f>
        <v>2246</v>
      </c>
      <c r="J221" s="4">
        <f>data!O36</f>
        <v>887</v>
      </c>
      <c r="K221" t="str">
        <f>'fill me in'!$B$6</f>
        <v xml:space="preserve">Antag screen with e Cells - mini antag screen repeat to see if we can get antags to work with E Cells. </v>
      </c>
      <c r="L221" t="str">
        <f>'fill me in'!$B$4</f>
        <v>Kamarck</v>
      </c>
      <c r="M221" t="str">
        <f>'fill me in'!$B$5</f>
        <v>Antag Screen -E Cells</v>
      </c>
      <c r="N221" t="str">
        <f>'fill me in'!$B$7</f>
        <v>HEK298</v>
      </c>
    </row>
    <row r="222" spans="1:14" x14ac:dyDescent="0.2">
      <c r="A222" s="13">
        <f>'fill me in'!$B$1</f>
        <v>42643</v>
      </c>
      <c r="B222">
        <f>'fill me in'!$B$2</f>
        <v>1</v>
      </c>
      <c r="C222">
        <f>IF('Plate Layout'!C261="screen",'fill me in'!$B$10,IF('Plate Layout'!C261="control3",'fill me in'!$B$10,IF('Plate Layout'!C261="control4",'fill me in'!$B$10, 'fill me in'!$B$10)))</f>
        <v>999</v>
      </c>
      <c r="D222">
        <f>IF('Plate Layout'!C261="screen",'fill me in'!$B$3,IF('Plate Layout'!C261="control3",'fill me in'!$B$3,IF('Plate Layout'!C261="control4",811,IF('Plate Layout'!C261="control5",265,IF('Plate Layout'!C261="DR",'fill me in'!$B$3)))))</f>
        <v>77</v>
      </c>
      <c r="E222">
        <f>'Plate Layout'!AC261</f>
        <v>949</v>
      </c>
      <c r="F222">
        <f>IF('Plate Layout'!C261="DR",0,IF('Plate Layout'!C261="control4",1,'fill me in'!$B$11))</f>
        <v>9.9999999999999995E-7</v>
      </c>
      <c r="G222">
        <f>IF('Plate Layout'!C261="screen",'fill me in'!$B$12,0)</f>
        <v>3.0000000000000001E-5</v>
      </c>
      <c r="H222" s="1" t="s">
        <v>220</v>
      </c>
      <c r="I222" s="4">
        <f>data!O16</f>
        <v>2898</v>
      </c>
      <c r="J222" s="4">
        <f>data!O37</f>
        <v>979</v>
      </c>
      <c r="K222" t="str">
        <f>'fill me in'!$B$6</f>
        <v xml:space="preserve">Antag screen with e Cells - mini antag screen repeat to see if we can get antags to work with E Cells. </v>
      </c>
      <c r="L222" t="str">
        <f>'fill me in'!$B$4</f>
        <v>Kamarck</v>
      </c>
      <c r="M222" t="str">
        <f>'fill me in'!$B$5</f>
        <v>Antag Screen -E Cells</v>
      </c>
      <c r="N222" t="str">
        <f>'fill me in'!$B$7</f>
        <v>HEK298</v>
      </c>
    </row>
    <row r="223" spans="1:14" x14ac:dyDescent="0.2">
      <c r="A223" s="13">
        <f>'fill me in'!$B$1</f>
        <v>42643</v>
      </c>
      <c r="B223">
        <f>'fill me in'!$B$2</f>
        <v>1</v>
      </c>
      <c r="C223">
        <f>IF('Plate Layout'!C262="screen",'fill me in'!$B$10,IF('Plate Layout'!C262="control3",'fill me in'!$B$10,IF('Plate Layout'!C262="control4",'fill me in'!$B$10, 'fill me in'!$B$10)))</f>
        <v>999</v>
      </c>
      <c r="D223">
        <f>IF('Plate Layout'!C262="screen",'fill me in'!$B$3,IF('Plate Layout'!C262="control3",'fill me in'!$B$3,IF('Plate Layout'!C262="control4",811,IF('Plate Layout'!C262="control5",265,IF('Plate Layout'!C262="DR",'fill me in'!$B$3)))))</f>
        <v>77</v>
      </c>
      <c r="E223">
        <f>'Plate Layout'!AC262</f>
        <v>1263</v>
      </c>
      <c r="F223">
        <f>IF('Plate Layout'!C262="DR",0,IF('Plate Layout'!C262="control4",1,'fill me in'!$B$11))</f>
        <v>9.9999999999999995E-7</v>
      </c>
      <c r="G223">
        <f>IF('Plate Layout'!C262="screen",'fill me in'!$B$12,0)</f>
        <v>3.0000000000000001E-5</v>
      </c>
      <c r="H223" s="1" t="s">
        <v>221</v>
      </c>
      <c r="I223" s="4">
        <f>data!O17</f>
        <v>2527</v>
      </c>
      <c r="J223" s="4">
        <f>data!O38</f>
        <v>940</v>
      </c>
      <c r="K223" t="str">
        <f>'fill me in'!$B$6</f>
        <v xml:space="preserve">Antag screen with e Cells - mini antag screen repeat to see if we can get antags to work with E Cells. </v>
      </c>
      <c r="L223" t="str">
        <f>'fill me in'!$B$4</f>
        <v>Kamarck</v>
      </c>
      <c r="M223" t="str">
        <f>'fill me in'!$B$5</f>
        <v>Antag Screen -E Cells</v>
      </c>
      <c r="N223" t="str">
        <f>'fill me in'!$B$7</f>
        <v>HEK298</v>
      </c>
    </row>
    <row r="224" spans="1:14" x14ac:dyDescent="0.2">
      <c r="A224" s="13">
        <f>'fill me in'!$B$1</f>
        <v>42643</v>
      </c>
      <c r="B224">
        <f>'fill me in'!$B$2</f>
        <v>1</v>
      </c>
      <c r="C224">
        <f>IF('Plate Layout'!C263="screen",'fill me in'!$B$10,IF('Plate Layout'!C263="control3",'fill me in'!$B$10,IF('Plate Layout'!C263="control4",'fill me in'!$B$10, 'fill me in'!$B$10)))</f>
        <v>999</v>
      </c>
      <c r="D224">
        <f>IF('Plate Layout'!C263="screen",'fill me in'!$B$3,IF('Plate Layout'!C263="control3",'fill me in'!$B$3,IF('Plate Layout'!C263="control4",811,IF('Plate Layout'!C263="control5",265,IF('Plate Layout'!C263="DR",'fill me in'!$B$3)))))</f>
        <v>77</v>
      </c>
      <c r="E224">
        <f>'Plate Layout'!AC263</f>
        <v>950</v>
      </c>
      <c r="F224">
        <f>IF('Plate Layout'!C263="DR",0,IF('Plate Layout'!C263="control4",1,'fill me in'!$B$11))</f>
        <v>9.9999999999999995E-7</v>
      </c>
      <c r="G224">
        <f>IF('Plate Layout'!C263="screen",'fill me in'!$B$12,0)</f>
        <v>3.0000000000000001E-5</v>
      </c>
      <c r="H224" s="1" t="s">
        <v>222</v>
      </c>
      <c r="I224" s="4">
        <f>data!O18</f>
        <v>2381</v>
      </c>
      <c r="J224" s="4">
        <f>data!O39</f>
        <v>1039</v>
      </c>
      <c r="K224" t="str">
        <f>'fill me in'!$B$6</f>
        <v xml:space="preserve">Antag screen with e Cells - mini antag screen repeat to see if we can get antags to work with E Cells. </v>
      </c>
      <c r="L224" t="str">
        <f>'fill me in'!$B$4</f>
        <v>Kamarck</v>
      </c>
      <c r="M224" t="str">
        <f>'fill me in'!$B$5</f>
        <v>Antag Screen -E Cells</v>
      </c>
      <c r="N224" t="str">
        <f>'fill me in'!$B$7</f>
        <v>HEK298</v>
      </c>
    </row>
    <row r="225" spans="1:14" x14ac:dyDescent="0.2">
      <c r="A225" s="13">
        <f>'fill me in'!$B$1</f>
        <v>42643</v>
      </c>
      <c r="B225">
        <f>'fill me in'!$B$2</f>
        <v>1</v>
      </c>
      <c r="C225">
        <f>IF('Plate Layout'!C264="screen",'fill me in'!$B$10,IF('Plate Layout'!C264="control3",'fill me in'!$B$10,IF('Plate Layout'!C264="control4",'fill me in'!$B$10, 'fill me in'!$B$10)))</f>
        <v>999</v>
      </c>
      <c r="D225">
        <f>IF('Plate Layout'!C264="screen",'fill me in'!$B$3,IF('Plate Layout'!C264="control3",'fill me in'!$B$3,IF('Plate Layout'!C264="control4",811,IF('Plate Layout'!C264="control5",265,IF('Plate Layout'!C264="DR",'fill me in'!$B$3)))))</f>
        <v>77</v>
      </c>
      <c r="E225">
        <f>'Plate Layout'!AC264</f>
        <v>1264</v>
      </c>
      <c r="F225">
        <f>IF('Plate Layout'!C264="DR",0,IF('Plate Layout'!C264="control4",1,'fill me in'!$B$11))</f>
        <v>9.9999999999999995E-7</v>
      </c>
      <c r="G225">
        <f>IF('Plate Layout'!C264="screen",'fill me in'!$B$12,0)</f>
        <v>3.0000000000000001E-5</v>
      </c>
      <c r="H225" s="1" t="s">
        <v>223</v>
      </c>
      <c r="I225" s="4">
        <f>data!O19</f>
        <v>1866</v>
      </c>
      <c r="J225" s="4">
        <f>data!O40</f>
        <v>854</v>
      </c>
      <c r="K225" t="str">
        <f>'fill me in'!$B$6</f>
        <v xml:space="preserve">Antag screen with e Cells - mini antag screen repeat to see if we can get antags to work with E Cells. </v>
      </c>
      <c r="L225" t="str">
        <f>'fill me in'!$B$4</f>
        <v>Kamarck</v>
      </c>
      <c r="M225" t="str">
        <f>'fill me in'!$B$5</f>
        <v>Antag Screen -E Cells</v>
      </c>
      <c r="N225" t="str">
        <f>'fill me in'!$B$7</f>
        <v>HEK298</v>
      </c>
    </row>
    <row r="226" spans="1:14" x14ac:dyDescent="0.2">
      <c r="A226" s="13">
        <f>'fill me in'!$B$1</f>
        <v>42643</v>
      </c>
      <c r="B226">
        <f>'fill me in'!$B$2</f>
        <v>1</v>
      </c>
      <c r="C226">
        <f>IF('Plate Layout'!C265="screen",'fill me in'!$B$10,IF('Plate Layout'!C265="control3",'fill me in'!$B$10,IF('Plate Layout'!C265="control4",'fill me in'!$B$10, 'fill me in'!$B$10)))</f>
        <v>999</v>
      </c>
      <c r="D226">
        <f>IF('Plate Layout'!C265="screen",'fill me in'!$B$3,IF('Plate Layout'!C265="control3",'fill me in'!$B$3,IF('Plate Layout'!C265="control4",811,IF('Plate Layout'!C265="control5",265,IF('Plate Layout'!C265="DR",'fill me in'!$B$3)))))</f>
        <v>77</v>
      </c>
      <c r="E226">
        <f>'Plate Layout'!AC265</f>
        <v>811</v>
      </c>
      <c r="F226">
        <f>IF('Plate Layout'!C265="DR",0,IF('Plate Layout'!C265="control4",1,'fill me in'!$B$11))</f>
        <v>9.9999999999999995E-7</v>
      </c>
      <c r="G226">
        <f>IF('Plate Layout'!C265="screen",'fill me in'!$B$12,0)</f>
        <v>0</v>
      </c>
      <c r="H226" s="1" t="s">
        <v>224</v>
      </c>
      <c r="I226" s="4">
        <f>data!P4</f>
        <v>47</v>
      </c>
      <c r="J226" s="4">
        <f>data!P25</f>
        <v>3944</v>
      </c>
      <c r="K226" t="str">
        <f>'fill me in'!$B$6</f>
        <v xml:space="preserve">Antag screen with e Cells - mini antag screen repeat to see if we can get antags to work with E Cells. </v>
      </c>
      <c r="L226" t="str">
        <f>'fill me in'!$B$4</f>
        <v>Kamarck</v>
      </c>
      <c r="M226" t="str">
        <f>'fill me in'!$B$5</f>
        <v>Antag Screen -E Cells</v>
      </c>
      <c r="N226" t="str">
        <f>'fill me in'!$B$7</f>
        <v>HEK298</v>
      </c>
    </row>
    <row r="227" spans="1:14" x14ac:dyDescent="0.2">
      <c r="A227" s="13">
        <f>'fill me in'!$B$1</f>
        <v>42643</v>
      </c>
      <c r="B227">
        <f>'fill me in'!$B$2</f>
        <v>1</v>
      </c>
      <c r="C227">
        <f>IF('Plate Layout'!C266="screen",'fill me in'!$B$10,IF('Plate Layout'!C266="control3",'fill me in'!$B$10,IF('Plate Layout'!C266="control4",'fill me in'!$B$10, 'fill me in'!$B$10)))</f>
        <v>999</v>
      </c>
      <c r="D227">
        <f>IF('Plate Layout'!C266="screen",'fill me in'!$B$3,IF('Plate Layout'!C266="control3",'fill me in'!$B$3,IF('Plate Layout'!C266="control4",811,IF('Plate Layout'!C266="control5",265,IF('Plate Layout'!C266="DR",'fill me in'!$B$3)))))</f>
        <v>77</v>
      </c>
      <c r="E227">
        <f>'Plate Layout'!AC266</f>
        <v>1165</v>
      </c>
      <c r="F227">
        <f>IF('Plate Layout'!C266="DR",0,IF('Plate Layout'!C266="control4",1,'fill me in'!$B$11))</f>
        <v>9.9999999999999995E-7</v>
      </c>
      <c r="G227">
        <f>IF('Plate Layout'!C266="screen",'fill me in'!$B$12,0)</f>
        <v>3.0000000000000001E-5</v>
      </c>
      <c r="H227" s="1" t="s">
        <v>225</v>
      </c>
      <c r="I227" s="4">
        <f>data!P5</f>
        <v>1675</v>
      </c>
      <c r="J227" s="4">
        <f>data!P26</f>
        <v>1314</v>
      </c>
      <c r="K227" t="str">
        <f>'fill me in'!$B$6</f>
        <v xml:space="preserve">Antag screen with e Cells - mini antag screen repeat to see if we can get antags to work with E Cells. </v>
      </c>
      <c r="L227" t="str">
        <f>'fill me in'!$B$4</f>
        <v>Kamarck</v>
      </c>
      <c r="M227" t="str">
        <f>'fill me in'!$B$5</f>
        <v>Antag Screen -E Cells</v>
      </c>
      <c r="N227" t="str">
        <f>'fill me in'!$B$7</f>
        <v>HEK298</v>
      </c>
    </row>
    <row r="228" spans="1:14" x14ac:dyDescent="0.2">
      <c r="A228" s="13">
        <f>'fill me in'!$B$1</f>
        <v>42643</v>
      </c>
      <c r="B228">
        <f>'fill me in'!$B$2</f>
        <v>1</v>
      </c>
      <c r="C228">
        <f>IF('Plate Layout'!C267="screen",'fill me in'!$B$10,IF('Plate Layout'!C267="control3",'fill me in'!$B$10,IF('Plate Layout'!C267="control4",'fill me in'!$B$10, 'fill me in'!$B$10)))</f>
        <v>999</v>
      </c>
      <c r="D228">
        <f>IF('Plate Layout'!C267="screen",'fill me in'!$B$3,IF('Plate Layout'!C267="control3",'fill me in'!$B$3,IF('Plate Layout'!C267="control4",811,IF('Plate Layout'!C267="control5",265,IF('Plate Layout'!C267="DR",'fill me in'!$B$3)))))</f>
        <v>77</v>
      </c>
      <c r="E228">
        <f>'Plate Layout'!AC267</f>
        <v>850</v>
      </c>
      <c r="F228">
        <f>IF('Plate Layout'!C267="DR",0,IF('Plate Layout'!C267="control4",1,'fill me in'!$B$11))</f>
        <v>9.9999999999999995E-7</v>
      </c>
      <c r="G228">
        <f>IF('Plate Layout'!C267="screen",'fill me in'!$B$12,0)</f>
        <v>3.0000000000000001E-5</v>
      </c>
      <c r="H228" s="1" t="s">
        <v>226</v>
      </c>
      <c r="I228" s="4">
        <f>data!P6</f>
        <v>1825</v>
      </c>
      <c r="J228" s="4">
        <f>data!P27</f>
        <v>1177</v>
      </c>
      <c r="K228" t="str">
        <f>'fill me in'!$B$6</f>
        <v xml:space="preserve">Antag screen with e Cells - mini antag screen repeat to see if we can get antags to work with E Cells. </v>
      </c>
      <c r="L228" t="str">
        <f>'fill me in'!$B$4</f>
        <v>Kamarck</v>
      </c>
      <c r="M228" t="str">
        <f>'fill me in'!$B$5</f>
        <v>Antag Screen -E Cells</v>
      </c>
      <c r="N228" t="str">
        <f>'fill me in'!$B$7</f>
        <v>HEK298</v>
      </c>
    </row>
    <row r="229" spans="1:14" x14ac:dyDescent="0.2">
      <c r="A229" s="13">
        <f>'fill me in'!$B$1</f>
        <v>42643</v>
      </c>
      <c r="B229">
        <f>'fill me in'!$B$2</f>
        <v>1</v>
      </c>
      <c r="C229">
        <f>IF('Plate Layout'!C268="screen",'fill me in'!$B$10,IF('Plate Layout'!C268="control3",'fill me in'!$B$10,IF('Plate Layout'!C268="control4",'fill me in'!$B$10, 'fill me in'!$B$10)))</f>
        <v>999</v>
      </c>
      <c r="D229">
        <f>IF('Plate Layout'!C268="screen",'fill me in'!$B$3,IF('Plate Layout'!C268="control3",'fill me in'!$B$3,IF('Plate Layout'!C268="control4",811,IF('Plate Layout'!C268="control5",265,IF('Plate Layout'!C268="DR",'fill me in'!$B$3)))))</f>
        <v>77</v>
      </c>
      <c r="E229">
        <f>'Plate Layout'!AC268</f>
        <v>1166</v>
      </c>
      <c r="F229">
        <f>IF('Plate Layout'!C268="DR",0,IF('Plate Layout'!C268="control4",1,'fill me in'!$B$11))</f>
        <v>9.9999999999999995E-7</v>
      </c>
      <c r="G229">
        <f>IF('Plate Layout'!C268="screen",'fill me in'!$B$12,0)</f>
        <v>3.0000000000000001E-5</v>
      </c>
      <c r="H229" s="1" t="s">
        <v>227</v>
      </c>
      <c r="I229" s="4">
        <f>data!P7</f>
        <v>1567</v>
      </c>
      <c r="J229" s="4">
        <f>data!P28</f>
        <v>1124</v>
      </c>
      <c r="K229" t="str">
        <f>'fill me in'!$B$6</f>
        <v xml:space="preserve">Antag screen with e Cells - mini antag screen repeat to see if we can get antags to work with E Cells. </v>
      </c>
      <c r="L229" t="str">
        <f>'fill me in'!$B$4</f>
        <v>Kamarck</v>
      </c>
      <c r="M229" t="str">
        <f>'fill me in'!$B$5</f>
        <v>Antag Screen -E Cells</v>
      </c>
      <c r="N229" t="str">
        <f>'fill me in'!$B$7</f>
        <v>HEK298</v>
      </c>
    </row>
    <row r="230" spans="1:14" x14ac:dyDescent="0.2">
      <c r="A230" s="13">
        <f>'fill me in'!$B$1</f>
        <v>42643</v>
      </c>
      <c r="B230">
        <f>'fill me in'!$B$2</f>
        <v>1</v>
      </c>
      <c r="C230">
        <f>IF('Plate Layout'!C269="screen",'fill me in'!$B$10,IF('Plate Layout'!C269="control3",'fill me in'!$B$10,IF('Plate Layout'!C269="control4",'fill me in'!$B$10, 'fill me in'!$B$10)))</f>
        <v>999</v>
      </c>
      <c r="D230">
        <f>IF('Plate Layout'!C269="screen",'fill me in'!$B$3,IF('Plate Layout'!C269="control3",'fill me in'!$B$3,IF('Plate Layout'!C269="control4",811,IF('Plate Layout'!C269="control5",265,IF('Plate Layout'!C269="DR",'fill me in'!$B$3)))))</f>
        <v>77</v>
      </c>
      <c r="E230">
        <f>'Plate Layout'!AC269</f>
        <v>851</v>
      </c>
      <c r="F230">
        <f>IF('Plate Layout'!C269="DR",0,IF('Plate Layout'!C269="control4",1,'fill me in'!$B$11))</f>
        <v>9.9999999999999995E-7</v>
      </c>
      <c r="G230">
        <f>IF('Plate Layout'!C269="screen",'fill me in'!$B$12,0)</f>
        <v>3.0000000000000001E-5</v>
      </c>
      <c r="H230" s="1" t="s">
        <v>228</v>
      </c>
      <c r="I230" s="4">
        <f>data!P8</f>
        <v>2078</v>
      </c>
      <c r="J230" s="4">
        <f>data!P29</f>
        <v>1203</v>
      </c>
      <c r="K230" t="str">
        <f>'fill me in'!$B$6</f>
        <v xml:space="preserve">Antag screen with e Cells - mini antag screen repeat to see if we can get antags to work with E Cells. </v>
      </c>
      <c r="L230" t="str">
        <f>'fill me in'!$B$4</f>
        <v>Kamarck</v>
      </c>
      <c r="M230" t="str">
        <f>'fill me in'!$B$5</f>
        <v>Antag Screen -E Cells</v>
      </c>
      <c r="N230" t="str">
        <f>'fill me in'!$B$7</f>
        <v>HEK298</v>
      </c>
    </row>
    <row r="231" spans="1:14" x14ac:dyDescent="0.2">
      <c r="A231" s="13">
        <f>'fill me in'!$B$1</f>
        <v>42643</v>
      </c>
      <c r="B231">
        <f>'fill me in'!$B$2</f>
        <v>1</v>
      </c>
      <c r="C231">
        <f>IF('Plate Layout'!C270="screen",'fill me in'!$B$10,IF('Plate Layout'!C270="control3",'fill me in'!$B$10,IF('Plate Layout'!C270="control4",'fill me in'!$B$10, 'fill me in'!$B$10)))</f>
        <v>999</v>
      </c>
      <c r="D231">
        <f>IF('Plate Layout'!C270="screen",'fill me in'!$B$3,IF('Plate Layout'!C270="control3",'fill me in'!$B$3,IF('Plate Layout'!C270="control4",811,IF('Plate Layout'!C270="control5",265,IF('Plate Layout'!C270="DR",'fill me in'!$B$3)))))</f>
        <v>77</v>
      </c>
      <c r="E231">
        <f>'Plate Layout'!AC270</f>
        <v>1167</v>
      </c>
      <c r="F231">
        <f>IF('Plate Layout'!C270="DR",0,IF('Plate Layout'!C270="control4",1,'fill me in'!$B$11))</f>
        <v>9.9999999999999995E-7</v>
      </c>
      <c r="G231">
        <f>IF('Plate Layout'!C270="screen",'fill me in'!$B$12,0)</f>
        <v>3.0000000000000001E-5</v>
      </c>
      <c r="H231" s="1" t="s">
        <v>229</v>
      </c>
      <c r="I231" s="4">
        <f>data!P9</f>
        <v>1871</v>
      </c>
      <c r="J231" s="4">
        <f>data!P30</f>
        <v>1139</v>
      </c>
      <c r="K231" t="str">
        <f>'fill me in'!$B$6</f>
        <v xml:space="preserve">Antag screen with e Cells - mini antag screen repeat to see if we can get antags to work with E Cells. </v>
      </c>
      <c r="L231" t="str">
        <f>'fill me in'!$B$4</f>
        <v>Kamarck</v>
      </c>
      <c r="M231" t="str">
        <f>'fill me in'!$B$5</f>
        <v>Antag Screen -E Cells</v>
      </c>
      <c r="N231" t="str">
        <f>'fill me in'!$B$7</f>
        <v>HEK298</v>
      </c>
    </row>
    <row r="232" spans="1:14" x14ac:dyDescent="0.2">
      <c r="A232" s="13">
        <f>'fill me in'!$B$1</f>
        <v>42643</v>
      </c>
      <c r="B232">
        <f>'fill me in'!$B$2</f>
        <v>1</v>
      </c>
      <c r="C232">
        <f>IF('Plate Layout'!C271="screen",'fill me in'!$B$10,IF('Plate Layout'!C271="control3",'fill me in'!$B$10,IF('Plate Layout'!C271="control4",'fill me in'!$B$10, 'fill me in'!$B$10)))</f>
        <v>999</v>
      </c>
      <c r="D232">
        <f>IF('Plate Layout'!C271="screen",'fill me in'!$B$3,IF('Plate Layout'!C271="control3",'fill me in'!$B$3,IF('Plate Layout'!C271="control4",811,IF('Plate Layout'!C271="control5",265,IF('Plate Layout'!C271="DR",'fill me in'!$B$3)))))</f>
        <v>77</v>
      </c>
      <c r="E232">
        <f>'Plate Layout'!AC271</f>
        <v>852</v>
      </c>
      <c r="F232">
        <f>IF('Plate Layout'!C271="DR",0,IF('Plate Layout'!C271="control4",1,'fill me in'!$B$11))</f>
        <v>9.9999999999999995E-7</v>
      </c>
      <c r="G232">
        <f>IF('Plate Layout'!C271="screen",'fill me in'!$B$12,0)</f>
        <v>3.0000000000000001E-5</v>
      </c>
      <c r="H232" s="1" t="s">
        <v>230</v>
      </c>
      <c r="I232" s="4">
        <f>data!P10</f>
        <v>1844</v>
      </c>
      <c r="J232" s="4">
        <f>data!P31</f>
        <v>978</v>
      </c>
      <c r="K232" t="str">
        <f>'fill me in'!$B$6</f>
        <v xml:space="preserve">Antag screen with e Cells - mini antag screen repeat to see if we can get antags to work with E Cells. </v>
      </c>
      <c r="L232" t="str">
        <f>'fill me in'!$B$4</f>
        <v>Kamarck</v>
      </c>
      <c r="M232" t="str">
        <f>'fill me in'!$B$5</f>
        <v>Antag Screen -E Cells</v>
      </c>
      <c r="N232" t="str">
        <f>'fill me in'!$B$7</f>
        <v>HEK298</v>
      </c>
    </row>
    <row r="233" spans="1:14" x14ac:dyDescent="0.2">
      <c r="A233" s="13">
        <f>'fill me in'!$B$1</f>
        <v>42643</v>
      </c>
      <c r="B233">
        <f>'fill me in'!$B$2</f>
        <v>1</v>
      </c>
      <c r="C233">
        <f>IF('Plate Layout'!C272="screen",'fill me in'!$B$10,IF('Plate Layout'!C272="control3",'fill me in'!$B$10,IF('Plate Layout'!C272="control4",'fill me in'!$B$10, 'fill me in'!$B$10)))</f>
        <v>999</v>
      </c>
      <c r="D233">
        <f>IF('Plate Layout'!C272="screen",'fill me in'!$B$3,IF('Plate Layout'!C272="control3",'fill me in'!$B$3,IF('Plate Layout'!C272="control4",811,IF('Plate Layout'!C272="control5",265,IF('Plate Layout'!C272="DR",'fill me in'!$B$3)))))</f>
        <v>77</v>
      </c>
      <c r="E233">
        <f>'Plate Layout'!AC272</f>
        <v>1168</v>
      </c>
      <c r="F233">
        <f>IF('Plate Layout'!C272="DR",0,IF('Plate Layout'!C272="control4",1,'fill me in'!$B$11))</f>
        <v>9.9999999999999995E-7</v>
      </c>
      <c r="G233">
        <f>IF('Plate Layout'!C272="screen",'fill me in'!$B$12,0)</f>
        <v>3.0000000000000001E-5</v>
      </c>
      <c r="H233" s="1" t="s">
        <v>231</v>
      </c>
      <c r="I233" s="4">
        <f>data!P11</f>
        <v>1843</v>
      </c>
      <c r="J233" s="4">
        <f>data!P32</f>
        <v>1031</v>
      </c>
      <c r="K233" t="str">
        <f>'fill me in'!$B$6</f>
        <v xml:space="preserve">Antag screen with e Cells - mini antag screen repeat to see if we can get antags to work with E Cells. </v>
      </c>
      <c r="L233" t="str">
        <f>'fill me in'!$B$4</f>
        <v>Kamarck</v>
      </c>
      <c r="M233" t="str">
        <f>'fill me in'!$B$5</f>
        <v>Antag Screen -E Cells</v>
      </c>
      <c r="N233" t="str">
        <f>'fill me in'!$B$7</f>
        <v>HEK298</v>
      </c>
    </row>
    <row r="234" spans="1:14" x14ac:dyDescent="0.2">
      <c r="A234" s="13">
        <f>'fill me in'!$B$1</f>
        <v>42643</v>
      </c>
      <c r="B234">
        <f>'fill me in'!$B$2</f>
        <v>1</v>
      </c>
      <c r="C234">
        <f>IF('Plate Layout'!C273="screen",'fill me in'!$B$10,IF('Plate Layout'!C273="control3",'fill me in'!$B$10,IF('Plate Layout'!C273="control4",'fill me in'!$B$10, 'fill me in'!$B$10)))</f>
        <v>999</v>
      </c>
      <c r="D234">
        <f>IF('Plate Layout'!C273="screen",'fill me in'!$B$3,IF('Plate Layout'!C273="control3",'fill me in'!$B$3,IF('Plate Layout'!C273="control4",811,IF('Plate Layout'!C273="control5",265,IF('Plate Layout'!C273="DR",'fill me in'!$B$3)))))</f>
        <v>77</v>
      </c>
      <c r="E234">
        <f>'Plate Layout'!AC273</f>
        <v>853</v>
      </c>
      <c r="F234">
        <f>IF('Plate Layout'!C273="DR",0,IF('Plate Layout'!C273="control4",1,'fill me in'!$B$11))</f>
        <v>9.9999999999999995E-7</v>
      </c>
      <c r="G234">
        <f>IF('Plate Layout'!C273="screen",'fill me in'!$B$12,0)</f>
        <v>3.0000000000000001E-5</v>
      </c>
      <c r="H234" s="1" t="s">
        <v>232</v>
      </c>
      <c r="I234" s="4">
        <f>data!P12</f>
        <v>96</v>
      </c>
      <c r="J234" s="4">
        <f>data!P33</f>
        <v>51</v>
      </c>
      <c r="K234" t="str">
        <f>'fill me in'!$B$6</f>
        <v xml:space="preserve">Antag screen with e Cells - mini antag screen repeat to see if we can get antags to work with E Cells. </v>
      </c>
      <c r="L234" t="str">
        <f>'fill me in'!$B$4</f>
        <v>Kamarck</v>
      </c>
      <c r="M234" t="str">
        <f>'fill me in'!$B$5</f>
        <v>Antag Screen -E Cells</v>
      </c>
      <c r="N234" t="str">
        <f>'fill me in'!$B$7</f>
        <v>HEK298</v>
      </c>
    </row>
    <row r="235" spans="1:14" x14ac:dyDescent="0.2">
      <c r="A235" s="13">
        <f>'fill me in'!$B$1</f>
        <v>42643</v>
      </c>
      <c r="B235">
        <f>'fill me in'!$B$2</f>
        <v>1</v>
      </c>
      <c r="C235">
        <f>IF('Plate Layout'!C274="screen",'fill me in'!$B$10,IF('Plate Layout'!C274="control3",'fill me in'!$B$10,IF('Plate Layout'!C274="control4",'fill me in'!$B$10, 'fill me in'!$B$10)))</f>
        <v>999</v>
      </c>
      <c r="D235">
        <f>IF('Plate Layout'!C274="screen",'fill me in'!$B$3,IF('Plate Layout'!C274="control3",'fill me in'!$B$3,IF('Plate Layout'!C274="control4",811,IF('Plate Layout'!C274="control5",265,IF('Plate Layout'!C274="DR",'fill me in'!$B$3)))))</f>
        <v>77</v>
      </c>
      <c r="E235">
        <f>'Plate Layout'!AC274</f>
        <v>1169</v>
      </c>
      <c r="F235">
        <f>IF('Plate Layout'!C274="DR",0,IF('Plate Layout'!C274="control4",1,'fill me in'!$B$11))</f>
        <v>9.9999999999999995E-7</v>
      </c>
      <c r="G235">
        <f>IF('Plate Layout'!C274="screen",'fill me in'!$B$12,0)</f>
        <v>3.0000000000000001E-5</v>
      </c>
      <c r="H235" s="1" t="s">
        <v>233</v>
      </c>
      <c r="I235" s="4">
        <f>data!P13</f>
        <v>2956</v>
      </c>
      <c r="J235" s="4">
        <f>data!P34</f>
        <v>1034</v>
      </c>
      <c r="K235" t="str">
        <f>'fill me in'!$B$6</f>
        <v xml:space="preserve">Antag screen with e Cells - mini antag screen repeat to see if we can get antags to work with E Cells. </v>
      </c>
      <c r="L235" t="str">
        <f>'fill me in'!$B$4</f>
        <v>Kamarck</v>
      </c>
      <c r="M235" t="str">
        <f>'fill me in'!$B$5</f>
        <v>Antag Screen -E Cells</v>
      </c>
      <c r="N235" t="str">
        <f>'fill me in'!$B$7</f>
        <v>HEK298</v>
      </c>
    </row>
    <row r="236" spans="1:14" x14ac:dyDescent="0.2">
      <c r="A236" s="13">
        <f>'fill me in'!$B$1</f>
        <v>42643</v>
      </c>
      <c r="B236">
        <f>'fill me in'!$B$2</f>
        <v>1</v>
      </c>
      <c r="C236">
        <f>IF('Plate Layout'!C275="screen",'fill me in'!$B$10,IF('Plate Layout'!C275="control3",'fill me in'!$B$10,IF('Plate Layout'!C275="control4",'fill me in'!$B$10, 'fill me in'!$B$10)))</f>
        <v>999</v>
      </c>
      <c r="D236">
        <f>IF('Plate Layout'!C275="screen",'fill me in'!$B$3,IF('Plate Layout'!C275="control3",'fill me in'!$B$3,IF('Plate Layout'!C275="control4",811,IF('Plate Layout'!C275="control5",265,IF('Plate Layout'!C275="DR",'fill me in'!$B$3)))))</f>
        <v>77</v>
      </c>
      <c r="E236">
        <f>'Plate Layout'!AC275</f>
        <v>854</v>
      </c>
      <c r="F236">
        <f>IF('Plate Layout'!C275="DR",0,IF('Plate Layout'!C275="control4",1,'fill me in'!$B$11))</f>
        <v>9.9999999999999995E-7</v>
      </c>
      <c r="G236">
        <f>IF('Plate Layout'!C275="screen",'fill me in'!$B$12,0)</f>
        <v>3.0000000000000001E-5</v>
      </c>
      <c r="H236" s="1" t="s">
        <v>234</v>
      </c>
      <c r="I236" s="4">
        <f>data!P14</f>
        <v>2456</v>
      </c>
      <c r="J236" s="4">
        <f>data!P35</f>
        <v>970</v>
      </c>
      <c r="K236" t="str">
        <f>'fill me in'!$B$6</f>
        <v xml:space="preserve">Antag screen with e Cells - mini antag screen repeat to see if we can get antags to work with E Cells. </v>
      </c>
      <c r="L236" t="str">
        <f>'fill me in'!$B$4</f>
        <v>Kamarck</v>
      </c>
      <c r="M236" t="str">
        <f>'fill me in'!$B$5</f>
        <v>Antag Screen -E Cells</v>
      </c>
      <c r="N236" t="str">
        <f>'fill me in'!$B$7</f>
        <v>HEK298</v>
      </c>
    </row>
    <row r="237" spans="1:14" x14ac:dyDescent="0.2">
      <c r="A237" s="13">
        <f>'fill me in'!$B$1</f>
        <v>42643</v>
      </c>
      <c r="B237">
        <f>'fill me in'!$B$2</f>
        <v>1</v>
      </c>
      <c r="C237">
        <f>IF('Plate Layout'!C276="screen",'fill me in'!$B$10,IF('Plate Layout'!C276="control3",'fill me in'!$B$10,IF('Plate Layout'!C276="control4",'fill me in'!$B$10, 'fill me in'!$B$10)))</f>
        <v>999</v>
      </c>
      <c r="D237">
        <f>IF('Plate Layout'!C276="screen",'fill me in'!$B$3,IF('Plate Layout'!C276="control3",'fill me in'!$B$3,IF('Plate Layout'!C276="control4",811,IF('Plate Layout'!C276="control5",265,IF('Plate Layout'!C276="DR",'fill me in'!$B$3)))))</f>
        <v>77</v>
      </c>
      <c r="E237">
        <f>'Plate Layout'!AC276</f>
        <v>1170</v>
      </c>
      <c r="F237">
        <f>IF('Plate Layout'!C276="DR",0,IF('Plate Layout'!C276="control4",1,'fill me in'!$B$11))</f>
        <v>9.9999999999999995E-7</v>
      </c>
      <c r="G237">
        <f>IF('Plate Layout'!C276="screen",'fill me in'!$B$12,0)</f>
        <v>3.0000000000000001E-5</v>
      </c>
      <c r="H237" s="1" t="s">
        <v>235</v>
      </c>
      <c r="I237" s="4">
        <f>data!P15</f>
        <v>2783</v>
      </c>
      <c r="J237" s="4">
        <f>data!P36</f>
        <v>904</v>
      </c>
      <c r="K237" t="str">
        <f>'fill me in'!$B$6</f>
        <v xml:space="preserve">Antag screen with e Cells - mini antag screen repeat to see if we can get antags to work with E Cells. </v>
      </c>
      <c r="L237" t="str">
        <f>'fill me in'!$B$4</f>
        <v>Kamarck</v>
      </c>
      <c r="M237" t="str">
        <f>'fill me in'!$B$5</f>
        <v>Antag Screen -E Cells</v>
      </c>
      <c r="N237" t="str">
        <f>'fill me in'!$B$7</f>
        <v>HEK298</v>
      </c>
    </row>
    <row r="238" spans="1:14" x14ac:dyDescent="0.2">
      <c r="A238" s="13">
        <f>'fill me in'!$B$1</f>
        <v>42643</v>
      </c>
      <c r="B238">
        <f>'fill me in'!$B$2</f>
        <v>1</v>
      </c>
      <c r="C238">
        <f>IF('Plate Layout'!C277="screen",'fill me in'!$B$10,IF('Plate Layout'!C277="control3",'fill me in'!$B$10,IF('Plate Layout'!C277="control4",'fill me in'!$B$10, 'fill me in'!$B$10)))</f>
        <v>999</v>
      </c>
      <c r="D238">
        <f>IF('Plate Layout'!C277="screen",'fill me in'!$B$3,IF('Plate Layout'!C277="control3",'fill me in'!$B$3,IF('Plate Layout'!C277="control4",811,IF('Plate Layout'!C277="control5",265,IF('Plate Layout'!C277="DR",'fill me in'!$B$3)))))</f>
        <v>77</v>
      </c>
      <c r="E238">
        <f>'Plate Layout'!AC277</f>
        <v>855</v>
      </c>
      <c r="F238">
        <f>IF('Plate Layout'!C277="DR",0,IF('Plate Layout'!C277="control4",1,'fill me in'!$B$11))</f>
        <v>9.9999999999999995E-7</v>
      </c>
      <c r="G238">
        <f>IF('Plate Layout'!C277="screen",'fill me in'!$B$12,0)</f>
        <v>3.0000000000000001E-5</v>
      </c>
      <c r="H238" s="1" t="s">
        <v>236</v>
      </c>
      <c r="I238" s="4">
        <f>data!P16</f>
        <v>2399</v>
      </c>
      <c r="J238" s="4">
        <f>data!P37</f>
        <v>871</v>
      </c>
      <c r="K238" t="str">
        <f>'fill me in'!$B$6</f>
        <v xml:space="preserve">Antag screen with e Cells - mini antag screen repeat to see if we can get antags to work with E Cells. </v>
      </c>
      <c r="L238" t="str">
        <f>'fill me in'!$B$4</f>
        <v>Kamarck</v>
      </c>
      <c r="M238" t="str">
        <f>'fill me in'!$B$5</f>
        <v>Antag Screen -E Cells</v>
      </c>
      <c r="N238" t="str">
        <f>'fill me in'!$B$7</f>
        <v>HEK298</v>
      </c>
    </row>
    <row r="239" spans="1:14" x14ac:dyDescent="0.2">
      <c r="A239" s="13">
        <f>'fill me in'!$B$1</f>
        <v>42643</v>
      </c>
      <c r="B239">
        <f>'fill me in'!$B$2</f>
        <v>1</v>
      </c>
      <c r="C239">
        <f>IF('Plate Layout'!C278="screen",'fill me in'!$B$10,IF('Plate Layout'!C278="control3",'fill me in'!$B$10,IF('Plate Layout'!C278="control4",'fill me in'!$B$10, 'fill me in'!$B$10)))</f>
        <v>999</v>
      </c>
      <c r="D239">
        <f>IF('Plate Layout'!C278="screen",'fill me in'!$B$3,IF('Plate Layout'!C278="control3",'fill me in'!$B$3,IF('Plate Layout'!C278="control4",811,IF('Plate Layout'!C278="control5",265,IF('Plate Layout'!C278="DR",'fill me in'!$B$3)))))</f>
        <v>77</v>
      </c>
      <c r="E239">
        <f>'Plate Layout'!AC278</f>
        <v>1171</v>
      </c>
      <c r="F239">
        <f>IF('Plate Layout'!C278="DR",0,IF('Plate Layout'!C278="control4",1,'fill me in'!$B$11))</f>
        <v>9.9999999999999995E-7</v>
      </c>
      <c r="G239">
        <f>IF('Plate Layout'!C278="screen",'fill me in'!$B$12,0)</f>
        <v>3.0000000000000001E-5</v>
      </c>
      <c r="H239" s="1" t="s">
        <v>237</v>
      </c>
      <c r="I239" s="4">
        <f>data!P17</f>
        <v>2727</v>
      </c>
      <c r="J239" s="4">
        <f>data!P38</f>
        <v>933</v>
      </c>
      <c r="K239" t="str">
        <f>'fill me in'!$B$6</f>
        <v xml:space="preserve">Antag screen with e Cells - mini antag screen repeat to see if we can get antags to work with E Cells. </v>
      </c>
      <c r="L239" t="str">
        <f>'fill me in'!$B$4</f>
        <v>Kamarck</v>
      </c>
      <c r="M239" t="str">
        <f>'fill me in'!$B$5</f>
        <v>Antag Screen -E Cells</v>
      </c>
      <c r="N239" t="str">
        <f>'fill me in'!$B$7</f>
        <v>HEK298</v>
      </c>
    </row>
    <row r="240" spans="1:14" x14ac:dyDescent="0.2">
      <c r="A240" s="13">
        <f>'fill me in'!$B$1</f>
        <v>42643</v>
      </c>
      <c r="B240">
        <f>'fill me in'!$B$2</f>
        <v>1</v>
      </c>
      <c r="C240">
        <f>IF('Plate Layout'!C279="screen",'fill me in'!$B$10,IF('Plate Layout'!C279="control3",'fill me in'!$B$10,IF('Plate Layout'!C279="control4",'fill me in'!$B$10, 'fill me in'!$B$10)))</f>
        <v>999</v>
      </c>
      <c r="D240">
        <f>IF('Plate Layout'!C279="screen",'fill me in'!$B$3,IF('Plate Layout'!C279="control3",'fill me in'!$B$3,IF('Plate Layout'!C279="control4",811,IF('Plate Layout'!C279="control5",265,IF('Plate Layout'!C279="DR",'fill me in'!$B$3)))))</f>
        <v>77</v>
      </c>
      <c r="E240">
        <f>'Plate Layout'!AC279</f>
        <v>856</v>
      </c>
      <c r="F240">
        <f>IF('Plate Layout'!C279="DR",0,IF('Plate Layout'!C279="control4",1,'fill me in'!$B$11))</f>
        <v>9.9999999999999995E-7</v>
      </c>
      <c r="G240">
        <f>IF('Plate Layout'!C279="screen",'fill me in'!$B$12,0)</f>
        <v>3.0000000000000001E-5</v>
      </c>
      <c r="H240" s="1" t="s">
        <v>238</v>
      </c>
      <c r="I240" s="4">
        <f>data!P18</f>
        <v>2328</v>
      </c>
      <c r="J240" s="4">
        <f>data!P39</f>
        <v>922</v>
      </c>
      <c r="K240" t="str">
        <f>'fill me in'!$B$6</f>
        <v xml:space="preserve">Antag screen with e Cells - mini antag screen repeat to see if we can get antags to work with E Cells. </v>
      </c>
      <c r="L240" t="str">
        <f>'fill me in'!$B$4</f>
        <v>Kamarck</v>
      </c>
      <c r="M240" t="str">
        <f>'fill me in'!$B$5</f>
        <v>Antag Screen -E Cells</v>
      </c>
      <c r="N240" t="str">
        <f>'fill me in'!$B$7</f>
        <v>HEK298</v>
      </c>
    </row>
    <row r="241" spans="1:14" x14ac:dyDescent="0.2">
      <c r="A241" s="13">
        <f>'fill me in'!$B$1</f>
        <v>42643</v>
      </c>
      <c r="B241">
        <f>'fill me in'!$B$2</f>
        <v>1</v>
      </c>
      <c r="C241">
        <f>IF('Plate Layout'!C280="screen",'fill me in'!$B$10,IF('Plate Layout'!C280="control3",'fill me in'!$B$10,IF('Plate Layout'!C280="control4",'fill me in'!$B$10, 'fill me in'!$B$10)))</f>
        <v>999</v>
      </c>
      <c r="D241">
        <f>IF('Plate Layout'!C280="screen",'fill me in'!$B$3,IF('Plate Layout'!C280="control3",'fill me in'!$B$3,IF('Plate Layout'!C280="control4",811,IF('Plate Layout'!C280="control5",265,IF('Plate Layout'!C280="DR",'fill me in'!$B$3)))))</f>
        <v>77</v>
      </c>
      <c r="E241">
        <f>'Plate Layout'!AC280</f>
        <v>1172</v>
      </c>
      <c r="F241">
        <f>IF('Plate Layout'!C280="DR",0,IF('Plate Layout'!C280="control4",1,'fill me in'!$B$11))</f>
        <v>9.9999999999999995E-7</v>
      </c>
      <c r="G241">
        <f>IF('Plate Layout'!C280="screen",'fill me in'!$B$12,0)</f>
        <v>3.0000000000000001E-5</v>
      </c>
      <c r="H241" s="1" t="s">
        <v>239</v>
      </c>
      <c r="I241" s="4">
        <f>data!P19</f>
        <v>1756</v>
      </c>
      <c r="J241" s="4">
        <f>data!P40</f>
        <v>599</v>
      </c>
      <c r="K241" t="str">
        <f>'fill me in'!$B$6</f>
        <v xml:space="preserve">Antag screen with e Cells - mini antag screen repeat to see if we can get antags to work with E Cells. </v>
      </c>
      <c r="L241" t="str">
        <f>'fill me in'!$B$4</f>
        <v>Kamarck</v>
      </c>
      <c r="M241" t="str">
        <f>'fill me in'!$B$5</f>
        <v>Antag Screen -E Cells</v>
      </c>
      <c r="N241" t="str">
        <f>'fill me in'!$B$7</f>
        <v>HEK298</v>
      </c>
    </row>
    <row r="242" spans="1:14" x14ac:dyDescent="0.2">
      <c r="A242" s="13">
        <f>'fill me in'!$B$1</f>
        <v>42643</v>
      </c>
      <c r="B242">
        <f>'fill me in'!$B$2</f>
        <v>1</v>
      </c>
      <c r="C242">
        <f>IF('Plate Layout'!C281="screen",'fill me in'!$B$10,IF('Plate Layout'!C281="control3",'fill me in'!$B$10,IF('Plate Layout'!C281="control4",'fill me in'!$B$10, 'fill me in'!$B$10)))</f>
        <v>999</v>
      </c>
      <c r="D242">
        <f>IF('Plate Layout'!C281="screen",'fill me in'!$B$3,IF('Plate Layout'!C281="control3",'fill me in'!$B$3,IF('Plate Layout'!C281="control4",811,IF('Plate Layout'!C281="control5",265,IF('Plate Layout'!C281="DR",'fill me in'!$B$3)))))</f>
        <v>77</v>
      </c>
      <c r="E242">
        <f>'Plate Layout'!AC281</f>
        <v>811</v>
      </c>
      <c r="F242">
        <f>IF('Plate Layout'!C281="DR",0,IF('Plate Layout'!C281="control4",1,'fill me in'!$B$11))</f>
        <v>9.9999999999999995E-7</v>
      </c>
      <c r="G242">
        <f>IF('Plate Layout'!C281="screen",'fill me in'!$B$12,0)</f>
        <v>0</v>
      </c>
      <c r="H242" s="1" t="s">
        <v>240</v>
      </c>
      <c r="I242" s="4">
        <f>data!Q4</f>
        <v>40</v>
      </c>
      <c r="J242" s="4">
        <f>data!Q25</f>
        <v>54</v>
      </c>
      <c r="K242" t="str">
        <f>'fill me in'!$B$6</f>
        <v xml:space="preserve">Antag screen with e Cells - mini antag screen repeat to see if we can get antags to work with E Cells. </v>
      </c>
      <c r="L242" t="str">
        <f>'fill me in'!$B$4</f>
        <v>Kamarck</v>
      </c>
      <c r="M242" t="str">
        <f>'fill me in'!$B$5</f>
        <v>Antag Screen -E Cells</v>
      </c>
      <c r="N242" t="str">
        <f>'fill me in'!$B$7</f>
        <v>HEK298</v>
      </c>
    </row>
    <row r="243" spans="1:14" x14ac:dyDescent="0.2">
      <c r="A243" s="13">
        <f>'fill me in'!$B$1</f>
        <v>42643</v>
      </c>
      <c r="B243">
        <f>'fill me in'!$B$2</f>
        <v>1</v>
      </c>
      <c r="C243">
        <f>IF('Plate Layout'!C282="screen",'fill me in'!$B$10,IF('Plate Layout'!C282="control3",'fill me in'!$B$10,IF('Plate Layout'!C282="control4",'fill me in'!$B$10, 'fill me in'!$B$10)))</f>
        <v>999</v>
      </c>
      <c r="D243">
        <f>IF('Plate Layout'!C282="screen",'fill me in'!$B$3,IF('Plate Layout'!C282="control3",'fill me in'!$B$3,IF('Plate Layout'!C282="control4",811,IF('Plate Layout'!C282="control5",265,IF('Plate Layout'!C282="DR",'fill me in'!$B$3)))))</f>
        <v>77</v>
      </c>
      <c r="E243">
        <f>'Plate Layout'!AC282</f>
        <v>1265</v>
      </c>
      <c r="F243">
        <f>IF('Plate Layout'!C282="DR",0,IF('Plate Layout'!C282="control4",1,'fill me in'!$B$11))</f>
        <v>9.9999999999999995E-7</v>
      </c>
      <c r="G243">
        <f>IF('Plate Layout'!C282="screen",'fill me in'!$B$12,0)</f>
        <v>3.0000000000000001E-5</v>
      </c>
      <c r="H243" s="1" t="s">
        <v>241</v>
      </c>
      <c r="I243" s="4">
        <f>data!Q5</f>
        <v>1711</v>
      </c>
      <c r="J243" s="4">
        <f>data!Q26</f>
        <v>1322</v>
      </c>
      <c r="K243" t="str">
        <f>'fill me in'!$B$6</f>
        <v xml:space="preserve">Antag screen with e Cells - mini antag screen repeat to see if we can get antags to work with E Cells. </v>
      </c>
      <c r="L243" t="str">
        <f>'fill me in'!$B$4</f>
        <v>Kamarck</v>
      </c>
      <c r="M243" t="str">
        <f>'fill me in'!$B$5</f>
        <v>Antag Screen -E Cells</v>
      </c>
      <c r="N243" t="str">
        <f>'fill me in'!$B$7</f>
        <v>HEK298</v>
      </c>
    </row>
    <row r="244" spans="1:14" x14ac:dyDescent="0.2">
      <c r="A244" s="13">
        <f>'fill me in'!$B$1</f>
        <v>42643</v>
      </c>
      <c r="B244">
        <f>'fill me in'!$B$2</f>
        <v>1</v>
      </c>
      <c r="C244">
        <f>IF('Plate Layout'!C283="screen",'fill me in'!$B$10,IF('Plate Layout'!C283="control3",'fill me in'!$B$10,IF('Plate Layout'!C283="control4",'fill me in'!$B$10, 'fill me in'!$B$10)))</f>
        <v>999</v>
      </c>
      <c r="D244">
        <f>IF('Plate Layout'!C283="screen",'fill me in'!$B$3,IF('Plate Layout'!C283="control3",'fill me in'!$B$3,IF('Plate Layout'!C283="control4",811,IF('Plate Layout'!C283="control5",265,IF('Plate Layout'!C283="DR",'fill me in'!$B$3)))))</f>
        <v>77</v>
      </c>
      <c r="E244">
        <f>'Plate Layout'!AC283</f>
        <v>952</v>
      </c>
      <c r="F244">
        <f>IF('Plate Layout'!C283="DR",0,IF('Plate Layout'!C283="control4",1,'fill me in'!$B$11))</f>
        <v>9.9999999999999995E-7</v>
      </c>
      <c r="G244">
        <f>IF('Plate Layout'!C283="screen",'fill me in'!$B$12,0)</f>
        <v>3.0000000000000001E-5</v>
      </c>
      <c r="H244" s="1" t="s">
        <v>242</v>
      </c>
      <c r="I244" s="4">
        <f>data!Q6</f>
        <v>2005</v>
      </c>
      <c r="J244" s="4">
        <f>data!Q27</f>
        <v>1230</v>
      </c>
      <c r="K244" t="str">
        <f>'fill me in'!$B$6</f>
        <v xml:space="preserve">Antag screen with e Cells - mini antag screen repeat to see if we can get antags to work with E Cells. </v>
      </c>
      <c r="L244" t="str">
        <f>'fill me in'!$B$4</f>
        <v>Kamarck</v>
      </c>
      <c r="M244" t="str">
        <f>'fill me in'!$B$5</f>
        <v>Antag Screen -E Cells</v>
      </c>
      <c r="N244" t="str">
        <f>'fill me in'!$B$7</f>
        <v>HEK298</v>
      </c>
    </row>
    <row r="245" spans="1:14" x14ac:dyDescent="0.2">
      <c r="A245" s="13">
        <f>'fill me in'!$B$1</f>
        <v>42643</v>
      </c>
      <c r="B245">
        <f>'fill me in'!$B$2</f>
        <v>1</v>
      </c>
      <c r="C245">
        <f>IF('Plate Layout'!C284="screen",'fill me in'!$B$10,IF('Plate Layout'!C284="control3",'fill me in'!$B$10,IF('Plate Layout'!C284="control4",'fill me in'!$B$10, 'fill me in'!$B$10)))</f>
        <v>999</v>
      </c>
      <c r="D245">
        <f>IF('Plate Layout'!C284="screen",'fill me in'!$B$3,IF('Plate Layout'!C284="control3",'fill me in'!$B$3,IF('Plate Layout'!C284="control4",811,IF('Plate Layout'!C284="control5",265,IF('Plate Layout'!C284="DR",'fill me in'!$B$3)))))</f>
        <v>77</v>
      </c>
      <c r="E245">
        <f>'Plate Layout'!AC284</f>
        <v>1266</v>
      </c>
      <c r="F245">
        <f>IF('Plate Layout'!C284="DR",0,IF('Plate Layout'!C284="control4",1,'fill me in'!$B$11))</f>
        <v>9.9999999999999995E-7</v>
      </c>
      <c r="G245">
        <f>IF('Plate Layout'!C284="screen",'fill me in'!$B$12,0)</f>
        <v>3.0000000000000001E-5</v>
      </c>
      <c r="H245" s="1" t="s">
        <v>243</v>
      </c>
      <c r="I245" s="4">
        <f>data!Q7</f>
        <v>1823</v>
      </c>
      <c r="J245" s="4">
        <f>data!Q28</f>
        <v>1031</v>
      </c>
      <c r="K245" t="str">
        <f>'fill me in'!$B$6</f>
        <v xml:space="preserve">Antag screen with e Cells - mini antag screen repeat to see if we can get antags to work with E Cells. </v>
      </c>
      <c r="L245" t="str">
        <f>'fill me in'!$B$4</f>
        <v>Kamarck</v>
      </c>
      <c r="M245" t="str">
        <f>'fill me in'!$B$5</f>
        <v>Antag Screen -E Cells</v>
      </c>
      <c r="N245" t="str">
        <f>'fill me in'!$B$7</f>
        <v>HEK298</v>
      </c>
    </row>
    <row r="246" spans="1:14" x14ac:dyDescent="0.2">
      <c r="A246" s="13">
        <f>'fill me in'!$B$1</f>
        <v>42643</v>
      </c>
      <c r="B246">
        <f>'fill me in'!$B$2</f>
        <v>1</v>
      </c>
      <c r="C246">
        <f>IF('Plate Layout'!C285="screen",'fill me in'!$B$10,IF('Plate Layout'!C285="control3",'fill me in'!$B$10,IF('Plate Layout'!C285="control4",'fill me in'!$B$10, 'fill me in'!$B$10)))</f>
        <v>999</v>
      </c>
      <c r="D246">
        <f>IF('Plate Layout'!C285="screen",'fill me in'!$B$3,IF('Plate Layout'!C285="control3",'fill me in'!$B$3,IF('Plate Layout'!C285="control4",811,IF('Plate Layout'!C285="control5",265,IF('Plate Layout'!C285="DR",'fill me in'!$B$3)))))</f>
        <v>77</v>
      </c>
      <c r="E246">
        <f>'Plate Layout'!AC285</f>
        <v>953</v>
      </c>
      <c r="F246">
        <f>IF('Plate Layout'!C285="DR",0,IF('Plate Layout'!C285="control4",1,'fill me in'!$B$11))</f>
        <v>9.9999999999999995E-7</v>
      </c>
      <c r="G246">
        <f>IF('Plate Layout'!C285="screen",'fill me in'!$B$12,0)</f>
        <v>3.0000000000000001E-5</v>
      </c>
      <c r="H246" s="1" t="s">
        <v>244</v>
      </c>
      <c r="I246" s="4">
        <f>data!Q8</f>
        <v>1688</v>
      </c>
      <c r="J246" s="4">
        <f>data!Q29</f>
        <v>1088</v>
      </c>
      <c r="K246" t="str">
        <f>'fill me in'!$B$6</f>
        <v xml:space="preserve">Antag screen with e Cells - mini antag screen repeat to see if we can get antags to work with E Cells. </v>
      </c>
      <c r="L246" t="str">
        <f>'fill me in'!$B$4</f>
        <v>Kamarck</v>
      </c>
      <c r="M246" t="str">
        <f>'fill me in'!$B$5</f>
        <v>Antag Screen -E Cells</v>
      </c>
      <c r="N246" t="str">
        <f>'fill me in'!$B$7</f>
        <v>HEK298</v>
      </c>
    </row>
    <row r="247" spans="1:14" x14ac:dyDescent="0.2">
      <c r="A247" s="13">
        <f>'fill me in'!$B$1</f>
        <v>42643</v>
      </c>
      <c r="B247">
        <f>'fill me in'!$B$2</f>
        <v>1</v>
      </c>
      <c r="C247">
        <f>IF('Plate Layout'!C286="screen",'fill me in'!$B$10,IF('Plate Layout'!C286="control3",'fill me in'!$B$10,IF('Plate Layout'!C286="control4",'fill me in'!$B$10, 'fill me in'!$B$10)))</f>
        <v>999</v>
      </c>
      <c r="D247">
        <f>IF('Plate Layout'!C286="screen",'fill me in'!$B$3,IF('Plate Layout'!C286="control3",'fill me in'!$B$3,IF('Plate Layout'!C286="control4",811,IF('Plate Layout'!C286="control5",265,IF('Plate Layout'!C286="DR",'fill me in'!$B$3)))))</f>
        <v>77</v>
      </c>
      <c r="E247">
        <f>'Plate Layout'!AC286</f>
        <v>1267</v>
      </c>
      <c r="F247">
        <f>IF('Plate Layout'!C286="DR",0,IF('Plate Layout'!C286="control4",1,'fill me in'!$B$11))</f>
        <v>9.9999999999999995E-7</v>
      </c>
      <c r="G247">
        <f>IF('Plate Layout'!C286="screen",'fill me in'!$B$12,0)</f>
        <v>3.0000000000000001E-5</v>
      </c>
      <c r="H247" s="1" t="s">
        <v>245</v>
      </c>
      <c r="I247" s="4">
        <f>data!Q9</f>
        <v>1674</v>
      </c>
      <c r="J247" s="4">
        <f>data!Q30</f>
        <v>928</v>
      </c>
      <c r="K247" t="str">
        <f>'fill me in'!$B$6</f>
        <v xml:space="preserve">Antag screen with e Cells - mini antag screen repeat to see if we can get antags to work with E Cells. </v>
      </c>
      <c r="L247" t="str">
        <f>'fill me in'!$B$4</f>
        <v>Kamarck</v>
      </c>
      <c r="M247" t="str">
        <f>'fill me in'!$B$5</f>
        <v>Antag Screen -E Cells</v>
      </c>
      <c r="N247" t="str">
        <f>'fill me in'!$B$7</f>
        <v>HEK298</v>
      </c>
    </row>
    <row r="248" spans="1:14" x14ac:dyDescent="0.2">
      <c r="A248" s="13">
        <f>'fill me in'!$B$1</f>
        <v>42643</v>
      </c>
      <c r="B248">
        <f>'fill me in'!$B$2</f>
        <v>1</v>
      </c>
      <c r="C248">
        <f>IF('Plate Layout'!C287="screen",'fill me in'!$B$10,IF('Plate Layout'!C287="control3",'fill me in'!$B$10,IF('Plate Layout'!C287="control4",'fill me in'!$B$10, 'fill me in'!$B$10)))</f>
        <v>999</v>
      </c>
      <c r="D248">
        <f>IF('Plate Layout'!C287="screen",'fill me in'!$B$3,IF('Plate Layout'!C287="control3",'fill me in'!$B$3,IF('Plate Layout'!C287="control4",811,IF('Plate Layout'!C287="control5",265,IF('Plate Layout'!C287="DR",'fill me in'!$B$3)))))</f>
        <v>77</v>
      </c>
      <c r="E248">
        <f>'Plate Layout'!AC287</f>
        <v>954</v>
      </c>
      <c r="F248">
        <f>IF('Plate Layout'!C287="DR",0,IF('Plate Layout'!C287="control4",1,'fill me in'!$B$11))</f>
        <v>9.9999999999999995E-7</v>
      </c>
      <c r="G248">
        <f>IF('Plate Layout'!C287="screen",'fill me in'!$B$12,0)</f>
        <v>3.0000000000000001E-5</v>
      </c>
      <c r="H248" s="1" t="s">
        <v>246</v>
      </c>
      <c r="I248" s="4">
        <f>data!Q10</f>
        <v>1515</v>
      </c>
      <c r="J248" s="4">
        <f>data!Q31</f>
        <v>1114</v>
      </c>
      <c r="K248" t="str">
        <f>'fill me in'!$B$6</f>
        <v xml:space="preserve">Antag screen with e Cells - mini antag screen repeat to see if we can get antags to work with E Cells. </v>
      </c>
      <c r="L248" t="str">
        <f>'fill me in'!$B$4</f>
        <v>Kamarck</v>
      </c>
      <c r="M248" t="str">
        <f>'fill me in'!$B$5</f>
        <v>Antag Screen -E Cells</v>
      </c>
      <c r="N248" t="str">
        <f>'fill me in'!$B$7</f>
        <v>HEK298</v>
      </c>
    </row>
    <row r="249" spans="1:14" x14ac:dyDescent="0.2">
      <c r="A249" s="13">
        <f>'fill me in'!$B$1</f>
        <v>42643</v>
      </c>
      <c r="B249">
        <f>'fill me in'!$B$2</f>
        <v>1</v>
      </c>
      <c r="C249">
        <f>IF('Plate Layout'!C288="screen",'fill me in'!$B$10,IF('Plate Layout'!C288="control3",'fill me in'!$B$10,IF('Plate Layout'!C288="control4",'fill me in'!$B$10, 'fill me in'!$B$10)))</f>
        <v>999</v>
      </c>
      <c r="D249">
        <f>IF('Plate Layout'!C288="screen",'fill me in'!$B$3,IF('Plate Layout'!C288="control3",'fill me in'!$B$3,IF('Plate Layout'!C288="control4",811,IF('Plate Layout'!C288="control5",265,IF('Plate Layout'!C288="DR",'fill me in'!$B$3)))))</f>
        <v>77</v>
      </c>
      <c r="E249">
        <f>'Plate Layout'!AC288</f>
        <v>1268</v>
      </c>
      <c r="F249">
        <f>IF('Plate Layout'!C288="DR",0,IF('Plate Layout'!C288="control4",1,'fill me in'!$B$11))</f>
        <v>9.9999999999999995E-7</v>
      </c>
      <c r="G249">
        <f>IF('Plate Layout'!C288="screen",'fill me in'!$B$12,0)</f>
        <v>3.0000000000000001E-5</v>
      </c>
      <c r="H249" s="1" t="s">
        <v>247</v>
      </c>
      <c r="I249" s="4">
        <f>data!Q11</f>
        <v>1645</v>
      </c>
      <c r="J249" s="4">
        <f>data!Q32</f>
        <v>1132</v>
      </c>
      <c r="K249" t="str">
        <f>'fill me in'!$B$6</f>
        <v xml:space="preserve">Antag screen with e Cells - mini antag screen repeat to see if we can get antags to work with E Cells. </v>
      </c>
      <c r="L249" t="str">
        <f>'fill me in'!$B$4</f>
        <v>Kamarck</v>
      </c>
      <c r="M249" t="str">
        <f>'fill me in'!$B$5</f>
        <v>Antag Screen -E Cells</v>
      </c>
      <c r="N249" t="str">
        <f>'fill me in'!$B$7</f>
        <v>HEK298</v>
      </c>
    </row>
    <row r="250" spans="1:14" x14ac:dyDescent="0.2">
      <c r="A250" s="13">
        <f>'fill me in'!$B$1</f>
        <v>42643</v>
      </c>
      <c r="B250">
        <f>'fill me in'!$B$2</f>
        <v>1</v>
      </c>
      <c r="C250">
        <f>IF('Plate Layout'!C289="screen",'fill me in'!$B$10,IF('Plate Layout'!C289="control3",'fill me in'!$B$10,IF('Plate Layout'!C289="control4",'fill me in'!$B$10, 'fill me in'!$B$10)))</f>
        <v>999</v>
      </c>
      <c r="D250">
        <f>IF('Plate Layout'!C289="screen",'fill me in'!$B$3,IF('Plate Layout'!C289="control3",'fill me in'!$B$3,IF('Plate Layout'!C289="control4",811,IF('Plate Layout'!C289="control5",265,IF('Plate Layout'!C289="DR",'fill me in'!$B$3)))))</f>
        <v>77</v>
      </c>
      <c r="E250">
        <f>'Plate Layout'!AC289</f>
        <v>955</v>
      </c>
      <c r="F250">
        <f>IF('Plate Layout'!C289="DR",0,IF('Plate Layout'!C289="control4",1,'fill me in'!$B$11))</f>
        <v>9.9999999999999995E-7</v>
      </c>
      <c r="G250">
        <f>IF('Plate Layout'!C289="screen",'fill me in'!$B$12,0)</f>
        <v>3.0000000000000001E-5</v>
      </c>
      <c r="H250" s="1" t="s">
        <v>248</v>
      </c>
      <c r="I250" s="4">
        <f>data!Q12</f>
        <v>85</v>
      </c>
      <c r="J250" s="4">
        <f>data!Q33</f>
        <v>41</v>
      </c>
      <c r="K250" t="str">
        <f>'fill me in'!$B$6</f>
        <v xml:space="preserve">Antag screen with e Cells - mini antag screen repeat to see if we can get antags to work with E Cells. </v>
      </c>
      <c r="L250" t="str">
        <f>'fill me in'!$B$4</f>
        <v>Kamarck</v>
      </c>
      <c r="M250" t="str">
        <f>'fill me in'!$B$5</f>
        <v>Antag Screen -E Cells</v>
      </c>
      <c r="N250" t="str">
        <f>'fill me in'!$B$7</f>
        <v>HEK298</v>
      </c>
    </row>
    <row r="251" spans="1:14" x14ac:dyDescent="0.2">
      <c r="A251" s="13">
        <f>'fill me in'!$B$1</f>
        <v>42643</v>
      </c>
      <c r="B251">
        <f>'fill me in'!$B$2</f>
        <v>1</v>
      </c>
      <c r="C251">
        <f>IF('Plate Layout'!C290="screen",'fill me in'!$B$10,IF('Plate Layout'!C290="control3",'fill me in'!$B$10,IF('Plate Layout'!C290="control4",'fill me in'!$B$10, 'fill me in'!$B$10)))</f>
        <v>999</v>
      </c>
      <c r="D251">
        <f>IF('Plate Layout'!C290="screen",'fill me in'!$B$3,IF('Plate Layout'!C290="control3",'fill me in'!$B$3,IF('Plate Layout'!C290="control4",811,IF('Plate Layout'!C290="control5",265,IF('Plate Layout'!C290="DR",'fill me in'!$B$3)))))</f>
        <v>77</v>
      </c>
      <c r="E251">
        <f>'Plate Layout'!AC290</f>
        <v>1269</v>
      </c>
      <c r="F251">
        <f>IF('Plate Layout'!C290="DR",0,IF('Plate Layout'!C290="control4",1,'fill me in'!$B$11))</f>
        <v>9.9999999999999995E-7</v>
      </c>
      <c r="G251">
        <f>IF('Plate Layout'!C290="screen",'fill me in'!$B$12,0)</f>
        <v>3.0000000000000001E-5</v>
      </c>
      <c r="H251" s="1" t="s">
        <v>249</v>
      </c>
      <c r="I251" s="4">
        <f>data!Q13</f>
        <v>2437</v>
      </c>
      <c r="J251" s="4">
        <f>data!Q34</f>
        <v>987</v>
      </c>
      <c r="K251" t="str">
        <f>'fill me in'!$B$6</f>
        <v xml:space="preserve">Antag screen with e Cells - mini antag screen repeat to see if we can get antags to work with E Cells. </v>
      </c>
      <c r="L251" t="str">
        <f>'fill me in'!$B$4</f>
        <v>Kamarck</v>
      </c>
      <c r="M251" t="str">
        <f>'fill me in'!$B$5</f>
        <v>Antag Screen -E Cells</v>
      </c>
      <c r="N251" t="str">
        <f>'fill me in'!$B$7</f>
        <v>HEK298</v>
      </c>
    </row>
    <row r="252" spans="1:14" x14ac:dyDescent="0.2">
      <c r="A252" s="13">
        <f>'fill me in'!$B$1</f>
        <v>42643</v>
      </c>
      <c r="B252">
        <f>'fill me in'!$B$2</f>
        <v>1</v>
      </c>
      <c r="C252">
        <f>IF('Plate Layout'!C291="screen",'fill me in'!$B$10,IF('Plate Layout'!C291="control3",'fill me in'!$B$10,IF('Plate Layout'!C291="control4",'fill me in'!$B$10, 'fill me in'!$B$10)))</f>
        <v>999</v>
      </c>
      <c r="D252">
        <f>IF('Plate Layout'!C291="screen",'fill me in'!$B$3,IF('Plate Layout'!C291="control3",'fill me in'!$B$3,IF('Plate Layout'!C291="control4",811,IF('Plate Layout'!C291="control5",265,IF('Plate Layout'!C291="DR",'fill me in'!$B$3)))))</f>
        <v>77</v>
      </c>
      <c r="E252">
        <f>'Plate Layout'!AC291</f>
        <v>956</v>
      </c>
      <c r="F252">
        <f>IF('Plate Layout'!C291="DR",0,IF('Plate Layout'!C291="control4",1,'fill me in'!$B$11))</f>
        <v>9.9999999999999995E-7</v>
      </c>
      <c r="G252">
        <f>IF('Plate Layout'!C291="screen",'fill me in'!$B$12,0)</f>
        <v>3.0000000000000001E-5</v>
      </c>
      <c r="H252" s="1" t="s">
        <v>250</v>
      </c>
      <c r="I252" s="4">
        <f>data!Q14</f>
        <v>2668</v>
      </c>
      <c r="J252" s="4">
        <f>data!Q35</f>
        <v>939</v>
      </c>
      <c r="K252" t="str">
        <f>'fill me in'!$B$6</f>
        <v xml:space="preserve">Antag screen with e Cells - mini antag screen repeat to see if we can get antags to work with E Cells. </v>
      </c>
      <c r="L252" t="str">
        <f>'fill me in'!$B$4</f>
        <v>Kamarck</v>
      </c>
      <c r="M252" t="str">
        <f>'fill me in'!$B$5</f>
        <v>Antag Screen -E Cells</v>
      </c>
      <c r="N252" t="str">
        <f>'fill me in'!$B$7</f>
        <v>HEK298</v>
      </c>
    </row>
    <row r="253" spans="1:14" x14ac:dyDescent="0.2">
      <c r="A253" s="13">
        <f>'fill me in'!$B$1</f>
        <v>42643</v>
      </c>
      <c r="B253">
        <f>'fill me in'!$B$2</f>
        <v>1</v>
      </c>
      <c r="C253">
        <f>IF('Plate Layout'!C292="screen",'fill me in'!$B$10,IF('Plate Layout'!C292="control3",'fill me in'!$B$10,IF('Plate Layout'!C292="control4",'fill me in'!$B$10, 'fill me in'!$B$10)))</f>
        <v>999</v>
      </c>
      <c r="D253">
        <f>IF('Plate Layout'!C292="screen",'fill me in'!$B$3,IF('Plate Layout'!C292="control3",'fill me in'!$B$3,IF('Plate Layout'!C292="control4",811,IF('Plate Layout'!C292="control5",265,IF('Plate Layout'!C292="DR",'fill me in'!$B$3)))))</f>
        <v>77</v>
      </c>
      <c r="E253">
        <f>'Plate Layout'!AC292</f>
        <v>1270</v>
      </c>
      <c r="F253">
        <f>IF('Plate Layout'!C292="DR",0,IF('Plate Layout'!C292="control4",1,'fill me in'!$B$11))</f>
        <v>9.9999999999999995E-7</v>
      </c>
      <c r="G253">
        <f>IF('Plate Layout'!C292="screen",'fill me in'!$B$12,0)</f>
        <v>3.0000000000000001E-5</v>
      </c>
      <c r="H253" s="1" t="s">
        <v>251</v>
      </c>
      <c r="I253" s="4">
        <f>data!Q15</f>
        <v>2685</v>
      </c>
      <c r="J253" s="4">
        <f>data!Q36</f>
        <v>876</v>
      </c>
      <c r="K253" t="str">
        <f>'fill me in'!$B$6</f>
        <v xml:space="preserve">Antag screen with e Cells - mini antag screen repeat to see if we can get antags to work with E Cells. </v>
      </c>
      <c r="L253" t="str">
        <f>'fill me in'!$B$4</f>
        <v>Kamarck</v>
      </c>
      <c r="M253" t="str">
        <f>'fill me in'!$B$5</f>
        <v>Antag Screen -E Cells</v>
      </c>
      <c r="N253" t="str">
        <f>'fill me in'!$B$7</f>
        <v>HEK298</v>
      </c>
    </row>
    <row r="254" spans="1:14" x14ac:dyDescent="0.2">
      <c r="A254" s="13">
        <f>'fill me in'!$B$1</f>
        <v>42643</v>
      </c>
      <c r="B254">
        <f>'fill me in'!$B$2</f>
        <v>1</v>
      </c>
      <c r="C254">
        <f>IF('Plate Layout'!C293="screen",'fill me in'!$B$10,IF('Plate Layout'!C293="control3",'fill me in'!$B$10,IF('Plate Layout'!C293="control4",'fill me in'!$B$10, 'fill me in'!$B$10)))</f>
        <v>999</v>
      </c>
      <c r="D254">
        <f>IF('Plate Layout'!C293="screen",'fill me in'!$B$3,IF('Plate Layout'!C293="control3",'fill me in'!$B$3,IF('Plate Layout'!C293="control4",811,IF('Plate Layout'!C293="control5",265,IF('Plate Layout'!C293="DR",'fill me in'!$B$3)))))</f>
        <v>77</v>
      </c>
      <c r="E254">
        <f>'Plate Layout'!AC293</f>
        <v>957</v>
      </c>
      <c r="F254">
        <f>IF('Plate Layout'!C293="DR",0,IF('Plate Layout'!C293="control4",1,'fill me in'!$B$11))</f>
        <v>9.9999999999999995E-7</v>
      </c>
      <c r="G254">
        <f>IF('Plate Layout'!C293="screen",'fill me in'!$B$12,0)</f>
        <v>3.0000000000000001E-5</v>
      </c>
      <c r="H254" s="1" t="s">
        <v>252</v>
      </c>
      <c r="I254" s="4">
        <f>data!Q16</f>
        <v>2400</v>
      </c>
      <c r="J254" s="4">
        <f>data!Q37</f>
        <v>837</v>
      </c>
      <c r="K254" t="str">
        <f>'fill me in'!$B$6</f>
        <v xml:space="preserve">Antag screen with e Cells - mini antag screen repeat to see if we can get antags to work with E Cells. </v>
      </c>
      <c r="L254" t="str">
        <f>'fill me in'!$B$4</f>
        <v>Kamarck</v>
      </c>
      <c r="M254" t="str">
        <f>'fill me in'!$B$5</f>
        <v>Antag Screen -E Cells</v>
      </c>
      <c r="N254" t="str">
        <f>'fill me in'!$B$7</f>
        <v>HEK298</v>
      </c>
    </row>
    <row r="255" spans="1:14" x14ac:dyDescent="0.2">
      <c r="A255" s="13">
        <f>'fill me in'!$B$1</f>
        <v>42643</v>
      </c>
      <c r="B255">
        <f>'fill me in'!$B$2</f>
        <v>1</v>
      </c>
      <c r="C255">
        <f>IF('Plate Layout'!C294="screen",'fill me in'!$B$10,IF('Plate Layout'!C294="control3",'fill me in'!$B$10,IF('Plate Layout'!C294="control4",'fill me in'!$B$10, 'fill me in'!$B$10)))</f>
        <v>999</v>
      </c>
      <c r="D255">
        <f>IF('Plate Layout'!C294="screen",'fill me in'!$B$3,IF('Plate Layout'!C294="control3",'fill me in'!$B$3,IF('Plate Layout'!C294="control4",811,IF('Plate Layout'!C294="control5",265,IF('Plate Layout'!C294="DR",'fill me in'!$B$3)))))</f>
        <v>77</v>
      </c>
      <c r="E255">
        <f>'Plate Layout'!AC294</f>
        <v>1271</v>
      </c>
      <c r="F255">
        <f>IF('Plate Layout'!C294="DR",0,IF('Plate Layout'!C294="control4",1,'fill me in'!$B$11))</f>
        <v>9.9999999999999995E-7</v>
      </c>
      <c r="G255">
        <f>IF('Plate Layout'!C294="screen",'fill me in'!$B$12,0)</f>
        <v>3.0000000000000001E-5</v>
      </c>
      <c r="H255" s="1" t="s">
        <v>253</v>
      </c>
      <c r="I255" s="4">
        <f>data!Q17</f>
        <v>2465</v>
      </c>
      <c r="J255" s="4">
        <f>data!Q38</f>
        <v>874</v>
      </c>
      <c r="K255" t="str">
        <f>'fill me in'!$B$6</f>
        <v xml:space="preserve">Antag screen with e Cells - mini antag screen repeat to see if we can get antags to work with E Cells. </v>
      </c>
      <c r="L255" t="str">
        <f>'fill me in'!$B$4</f>
        <v>Kamarck</v>
      </c>
      <c r="M255" t="str">
        <f>'fill me in'!$B$5</f>
        <v>Antag Screen -E Cells</v>
      </c>
      <c r="N255" t="str">
        <f>'fill me in'!$B$7</f>
        <v>HEK298</v>
      </c>
    </row>
    <row r="256" spans="1:14" x14ac:dyDescent="0.2">
      <c r="A256" s="13">
        <f>'fill me in'!$B$1</f>
        <v>42643</v>
      </c>
      <c r="B256">
        <f>'fill me in'!$B$2</f>
        <v>1</v>
      </c>
      <c r="C256">
        <f>IF('Plate Layout'!C295="screen",'fill me in'!$B$10,IF('Plate Layout'!C295="control3",'fill me in'!$B$10,IF('Plate Layout'!C295="control4",'fill me in'!$B$10, 'fill me in'!$B$10)))</f>
        <v>999</v>
      </c>
      <c r="D256">
        <f>IF('Plate Layout'!C295="screen",'fill me in'!$B$3,IF('Plate Layout'!C295="control3",'fill me in'!$B$3,IF('Plate Layout'!C295="control4",811,IF('Plate Layout'!C295="control5",265,IF('Plate Layout'!C295="DR",'fill me in'!$B$3)))))</f>
        <v>77</v>
      </c>
      <c r="E256">
        <f>'Plate Layout'!AC295</f>
        <v>958</v>
      </c>
      <c r="F256">
        <f>IF('Plate Layout'!C295="DR",0,IF('Plate Layout'!C295="control4",1,'fill me in'!$B$11))</f>
        <v>9.9999999999999995E-7</v>
      </c>
      <c r="G256">
        <f>IF('Plate Layout'!C295="screen",'fill me in'!$B$12,0)</f>
        <v>3.0000000000000001E-5</v>
      </c>
      <c r="H256" s="1" t="s">
        <v>254</v>
      </c>
      <c r="I256" s="4">
        <f>data!Q18</f>
        <v>2373</v>
      </c>
      <c r="J256" s="4">
        <f>data!Q39</f>
        <v>924</v>
      </c>
      <c r="K256" t="str">
        <f>'fill me in'!$B$6</f>
        <v xml:space="preserve">Antag screen with e Cells - mini antag screen repeat to see if we can get antags to work with E Cells. </v>
      </c>
      <c r="L256" t="str">
        <f>'fill me in'!$B$4</f>
        <v>Kamarck</v>
      </c>
      <c r="M256" t="str">
        <f>'fill me in'!$B$5</f>
        <v>Antag Screen -E Cells</v>
      </c>
      <c r="N256" t="str">
        <f>'fill me in'!$B$7</f>
        <v>HEK298</v>
      </c>
    </row>
    <row r="257" spans="1:14" x14ac:dyDescent="0.2">
      <c r="A257" s="13">
        <f>'fill me in'!$B$1</f>
        <v>42643</v>
      </c>
      <c r="B257">
        <f>'fill me in'!$B$2</f>
        <v>1</v>
      </c>
      <c r="C257">
        <f>IF('Plate Layout'!C296="screen",'fill me in'!$B$10,IF('Plate Layout'!C296="control3",'fill me in'!$B$10,IF('Plate Layout'!C296="control4",'fill me in'!$B$10, 'fill me in'!$B$10)))</f>
        <v>999</v>
      </c>
      <c r="D257">
        <f>IF('Plate Layout'!C296="screen",'fill me in'!$B$3,IF('Plate Layout'!C296="control3",'fill me in'!$B$3,IF('Plate Layout'!C296="control4",811,IF('Plate Layout'!C296="control5",265,IF('Plate Layout'!C296="DR",'fill me in'!$B$3)))))</f>
        <v>77</v>
      </c>
      <c r="E257">
        <f>'Plate Layout'!AC296</f>
        <v>1272</v>
      </c>
      <c r="F257">
        <f>IF('Plate Layout'!C296="DR",0,IF('Plate Layout'!C296="control4",1,'fill me in'!$B$11))</f>
        <v>9.9999999999999995E-7</v>
      </c>
      <c r="G257">
        <f>IF('Plate Layout'!C296="screen",'fill me in'!$B$12,0)</f>
        <v>3.0000000000000001E-5</v>
      </c>
      <c r="H257" s="1" t="s">
        <v>255</v>
      </c>
      <c r="I257" s="4">
        <f>data!Q19</f>
        <v>2406</v>
      </c>
      <c r="J257" s="4">
        <f>data!Q40</f>
        <v>558</v>
      </c>
      <c r="K257" t="str">
        <f>'fill me in'!$B$6</f>
        <v xml:space="preserve">Antag screen with e Cells - mini antag screen repeat to see if we can get antags to work with E Cells. </v>
      </c>
      <c r="L257" t="str">
        <f>'fill me in'!$B$4</f>
        <v>Kamarck</v>
      </c>
      <c r="M257" t="str">
        <f>'fill me in'!$B$5</f>
        <v>Antag Screen -E Cells</v>
      </c>
      <c r="N257" t="str">
        <f>'fill me in'!$B$7</f>
        <v>HEK298</v>
      </c>
    </row>
    <row r="258" spans="1:14" x14ac:dyDescent="0.2">
      <c r="A258" s="13">
        <f>'fill me in'!$B$1</f>
        <v>42643</v>
      </c>
      <c r="B258">
        <f>'fill me in'!$B$2</f>
        <v>1</v>
      </c>
      <c r="C258">
        <f>IF('Plate Layout'!C297="screen",'fill me in'!$B$10,IF('Plate Layout'!C297="control3",'fill me in'!$B$10,IF('Plate Layout'!C297="control4",'fill me in'!$B$10, 'fill me in'!$B$10)))</f>
        <v>999</v>
      </c>
      <c r="D258">
        <f>IF('Plate Layout'!C297="screen",'fill me in'!$B$3,IF('Plate Layout'!C297="control3",'fill me in'!$B$3,IF('Plate Layout'!C297="control4",811,IF('Plate Layout'!C297="control5",265,IF('Plate Layout'!C297="DR",'fill me in'!$B$3)))))</f>
        <v>77</v>
      </c>
      <c r="E258">
        <f>'Plate Layout'!AC297</f>
        <v>811</v>
      </c>
      <c r="F258">
        <f>IF('Plate Layout'!C297="DR",0,IF('Plate Layout'!C297="control4",1,'fill me in'!$B$11))</f>
        <v>9.9999999999999995E-7</v>
      </c>
      <c r="G258">
        <f>IF('Plate Layout'!C297="screen",'fill me in'!$B$12,0)</f>
        <v>0</v>
      </c>
      <c r="H258" s="1" t="s">
        <v>256</v>
      </c>
      <c r="I258" s="4">
        <f>data!R4</f>
        <v>483</v>
      </c>
      <c r="J258" s="4">
        <f>data!R25</f>
        <v>493</v>
      </c>
      <c r="K258" t="str">
        <f>'fill me in'!$B$6</f>
        <v xml:space="preserve">Antag screen with e Cells - mini antag screen repeat to see if we can get antags to work with E Cells. </v>
      </c>
      <c r="L258" t="str">
        <f>'fill me in'!$B$4</f>
        <v>Kamarck</v>
      </c>
      <c r="M258" t="str">
        <f>'fill me in'!$B$5</f>
        <v>Antag Screen -E Cells</v>
      </c>
      <c r="N258" t="str">
        <f>'fill me in'!$B$7</f>
        <v>HEK298</v>
      </c>
    </row>
    <row r="259" spans="1:14" x14ac:dyDescent="0.2">
      <c r="A259" s="13">
        <f>'fill me in'!$B$1</f>
        <v>42643</v>
      </c>
      <c r="B259">
        <f>'fill me in'!$B$2</f>
        <v>1</v>
      </c>
      <c r="C259">
        <f>IF('Plate Layout'!C298="screen",'fill me in'!$B$10,IF('Plate Layout'!C298="control3",'fill me in'!$B$10,IF('Plate Layout'!C298="control4",'fill me in'!$B$10, 'fill me in'!$B$10)))</f>
        <v>999</v>
      </c>
      <c r="D259">
        <f>IF('Plate Layout'!C298="screen",'fill me in'!$B$3,IF('Plate Layout'!C298="control3",'fill me in'!$B$3,IF('Plate Layout'!C298="control4",811,IF('Plate Layout'!C298="control5",265,IF('Plate Layout'!C298="DR",'fill me in'!$B$3)))))</f>
        <v>77</v>
      </c>
      <c r="E259">
        <f>'Plate Layout'!AC298</f>
        <v>1173</v>
      </c>
      <c r="F259">
        <f>IF('Plate Layout'!C298="DR",0,IF('Plate Layout'!C298="control4",1,'fill me in'!$B$11))</f>
        <v>9.9999999999999995E-7</v>
      </c>
      <c r="G259">
        <f>IF('Plate Layout'!C298="screen",'fill me in'!$B$12,0)</f>
        <v>3.0000000000000001E-5</v>
      </c>
      <c r="H259" s="1" t="s">
        <v>257</v>
      </c>
      <c r="I259" s="4">
        <f>data!R5</f>
        <v>2150</v>
      </c>
      <c r="J259" s="4">
        <f>data!R26</f>
        <v>1292</v>
      </c>
      <c r="K259" t="str">
        <f>'fill me in'!$B$6</f>
        <v xml:space="preserve">Antag screen with e Cells - mini antag screen repeat to see if we can get antags to work with E Cells. </v>
      </c>
      <c r="L259" t="str">
        <f>'fill me in'!$B$4</f>
        <v>Kamarck</v>
      </c>
      <c r="M259" t="str">
        <f>'fill me in'!$B$5</f>
        <v>Antag Screen -E Cells</v>
      </c>
      <c r="N259" t="str">
        <f>'fill me in'!$B$7</f>
        <v>HEK298</v>
      </c>
    </row>
    <row r="260" spans="1:14" x14ac:dyDescent="0.2">
      <c r="A260" s="13">
        <f>'fill me in'!$B$1</f>
        <v>42643</v>
      </c>
      <c r="B260">
        <f>'fill me in'!$B$2</f>
        <v>1</v>
      </c>
      <c r="C260">
        <f>IF('Plate Layout'!C299="screen",'fill me in'!$B$10,IF('Plate Layout'!C299="control3",'fill me in'!$B$10,IF('Plate Layout'!C299="control4",'fill me in'!$B$10, 'fill me in'!$B$10)))</f>
        <v>999</v>
      </c>
      <c r="D260">
        <f>IF('Plate Layout'!C299="screen",'fill me in'!$B$3,IF('Plate Layout'!C299="control3",'fill me in'!$B$3,IF('Plate Layout'!C299="control4",811,IF('Plate Layout'!C299="control5",265,IF('Plate Layout'!C299="DR",'fill me in'!$B$3)))))</f>
        <v>77</v>
      </c>
      <c r="E260">
        <f>'Plate Layout'!AC299</f>
        <v>858</v>
      </c>
      <c r="F260">
        <f>IF('Plate Layout'!C299="DR",0,IF('Plate Layout'!C299="control4",1,'fill me in'!$B$11))</f>
        <v>9.9999999999999995E-7</v>
      </c>
      <c r="G260">
        <f>IF('Plate Layout'!C299="screen",'fill me in'!$B$12,0)</f>
        <v>3.0000000000000001E-5</v>
      </c>
      <c r="H260" s="1" t="s">
        <v>258</v>
      </c>
      <c r="I260" s="4">
        <f>data!R6</f>
        <v>1907</v>
      </c>
      <c r="J260" s="4">
        <f>data!R27</f>
        <v>1113</v>
      </c>
      <c r="K260" t="str">
        <f>'fill me in'!$B$6</f>
        <v xml:space="preserve">Antag screen with e Cells - mini antag screen repeat to see if we can get antags to work with E Cells. </v>
      </c>
      <c r="L260" t="str">
        <f>'fill me in'!$B$4</f>
        <v>Kamarck</v>
      </c>
      <c r="M260" t="str">
        <f>'fill me in'!$B$5</f>
        <v>Antag Screen -E Cells</v>
      </c>
      <c r="N260" t="str">
        <f>'fill me in'!$B$7</f>
        <v>HEK298</v>
      </c>
    </row>
    <row r="261" spans="1:14" x14ac:dyDescent="0.2">
      <c r="A261" s="13">
        <f>'fill me in'!$B$1</f>
        <v>42643</v>
      </c>
      <c r="B261">
        <f>'fill me in'!$B$2</f>
        <v>1</v>
      </c>
      <c r="C261">
        <f>IF('Plate Layout'!C300="screen",'fill me in'!$B$10,IF('Plate Layout'!C300="control3",'fill me in'!$B$10,IF('Plate Layout'!C300="control4",'fill me in'!$B$10, 'fill me in'!$B$10)))</f>
        <v>999</v>
      </c>
      <c r="D261">
        <f>IF('Plate Layout'!C300="screen",'fill me in'!$B$3,IF('Plate Layout'!C300="control3",'fill me in'!$B$3,IF('Plate Layout'!C300="control4",811,IF('Plate Layout'!C300="control5",265,IF('Plate Layout'!C300="DR",'fill me in'!$B$3)))))</f>
        <v>77</v>
      </c>
      <c r="E261">
        <f>'Plate Layout'!AC300</f>
        <v>1174</v>
      </c>
      <c r="F261">
        <f>IF('Plate Layout'!C300="DR",0,IF('Plate Layout'!C300="control4",1,'fill me in'!$B$11))</f>
        <v>9.9999999999999995E-7</v>
      </c>
      <c r="G261">
        <f>IF('Plate Layout'!C300="screen",'fill me in'!$B$12,0)</f>
        <v>3.0000000000000001E-5</v>
      </c>
      <c r="H261" s="1" t="s">
        <v>259</v>
      </c>
      <c r="I261" s="4">
        <f>data!R7</f>
        <v>1823</v>
      </c>
      <c r="J261" s="4">
        <f>data!R28</f>
        <v>1055</v>
      </c>
      <c r="K261" t="str">
        <f>'fill me in'!$B$6</f>
        <v xml:space="preserve">Antag screen with e Cells - mini antag screen repeat to see if we can get antags to work with E Cells. </v>
      </c>
      <c r="L261" t="str">
        <f>'fill me in'!$B$4</f>
        <v>Kamarck</v>
      </c>
      <c r="M261" t="str">
        <f>'fill me in'!$B$5</f>
        <v>Antag Screen -E Cells</v>
      </c>
      <c r="N261" t="str">
        <f>'fill me in'!$B$7</f>
        <v>HEK298</v>
      </c>
    </row>
    <row r="262" spans="1:14" x14ac:dyDescent="0.2">
      <c r="A262" s="13">
        <f>'fill me in'!$B$1</f>
        <v>42643</v>
      </c>
      <c r="B262">
        <f>'fill me in'!$B$2</f>
        <v>1</v>
      </c>
      <c r="C262">
        <f>IF('Plate Layout'!C301="screen",'fill me in'!$B$10,IF('Plate Layout'!C301="control3",'fill me in'!$B$10,IF('Plate Layout'!C301="control4",'fill me in'!$B$10, 'fill me in'!$B$10)))</f>
        <v>999</v>
      </c>
      <c r="D262">
        <f>IF('Plate Layout'!C301="screen",'fill me in'!$B$3,IF('Plate Layout'!C301="control3",'fill me in'!$B$3,IF('Plate Layout'!C301="control4",811,IF('Plate Layout'!C301="control5",265,IF('Plate Layout'!C301="DR",'fill me in'!$B$3)))))</f>
        <v>77</v>
      </c>
      <c r="E262">
        <f>'Plate Layout'!AC301</f>
        <v>859</v>
      </c>
      <c r="F262">
        <f>IF('Plate Layout'!C301="DR",0,IF('Plate Layout'!C301="control4",1,'fill me in'!$B$11))</f>
        <v>9.9999999999999995E-7</v>
      </c>
      <c r="G262">
        <f>IF('Plate Layout'!C301="screen",'fill me in'!$B$12,0)</f>
        <v>3.0000000000000001E-5</v>
      </c>
      <c r="H262" s="1" t="s">
        <v>260</v>
      </c>
      <c r="I262" s="4">
        <f>data!R8</f>
        <v>1539</v>
      </c>
      <c r="J262" s="4">
        <f>data!R29</f>
        <v>1001</v>
      </c>
      <c r="K262" t="str">
        <f>'fill me in'!$B$6</f>
        <v xml:space="preserve">Antag screen with e Cells - mini antag screen repeat to see if we can get antags to work with E Cells. </v>
      </c>
      <c r="L262" t="str">
        <f>'fill me in'!$B$4</f>
        <v>Kamarck</v>
      </c>
      <c r="M262" t="str">
        <f>'fill me in'!$B$5</f>
        <v>Antag Screen -E Cells</v>
      </c>
      <c r="N262" t="str">
        <f>'fill me in'!$B$7</f>
        <v>HEK298</v>
      </c>
    </row>
    <row r="263" spans="1:14" x14ac:dyDescent="0.2">
      <c r="A263" s="13">
        <f>'fill me in'!$B$1</f>
        <v>42643</v>
      </c>
      <c r="B263">
        <f>'fill me in'!$B$2</f>
        <v>1</v>
      </c>
      <c r="C263">
        <f>IF('Plate Layout'!C302="screen",'fill me in'!$B$10,IF('Plate Layout'!C302="control3",'fill me in'!$B$10,IF('Plate Layout'!C302="control4",'fill me in'!$B$10, 'fill me in'!$B$10)))</f>
        <v>999</v>
      </c>
      <c r="D263">
        <f>IF('Plate Layout'!C302="screen",'fill me in'!$B$3,IF('Plate Layout'!C302="control3",'fill me in'!$B$3,IF('Plate Layout'!C302="control4",811,IF('Plate Layout'!C302="control5",265,IF('Plate Layout'!C302="DR",'fill me in'!$B$3)))))</f>
        <v>77</v>
      </c>
      <c r="E263">
        <f>'Plate Layout'!AC302</f>
        <v>1175</v>
      </c>
      <c r="F263">
        <f>IF('Plate Layout'!C302="DR",0,IF('Plate Layout'!C302="control4",1,'fill me in'!$B$11))</f>
        <v>9.9999999999999995E-7</v>
      </c>
      <c r="G263">
        <f>IF('Plate Layout'!C302="screen",'fill me in'!$B$12,0)</f>
        <v>3.0000000000000001E-5</v>
      </c>
      <c r="H263" s="1" t="s">
        <v>261</v>
      </c>
      <c r="I263" s="4">
        <f>data!R9</f>
        <v>1726</v>
      </c>
      <c r="J263" s="4">
        <f>data!R30</f>
        <v>1119</v>
      </c>
      <c r="K263" t="str">
        <f>'fill me in'!$B$6</f>
        <v xml:space="preserve">Antag screen with e Cells - mini antag screen repeat to see if we can get antags to work with E Cells. </v>
      </c>
      <c r="L263" t="str">
        <f>'fill me in'!$B$4</f>
        <v>Kamarck</v>
      </c>
      <c r="M263" t="str">
        <f>'fill me in'!$B$5</f>
        <v>Antag Screen -E Cells</v>
      </c>
      <c r="N263" t="str">
        <f>'fill me in'!$B$7</f>
        <v>HEK298</v>
      </c>
    </row>
    <row r="264" spans="1:14" x14ac:dyDescent="0.2">
      <c r="A264" s="13">
        <f>'fill me in'!$B$1</f>
        <v>42643</v>
      </c>
      <c r="B264">
        <f>'fill me in'!$B$2</f>
        <v>1</v>
      </c>
      <c r="C264">
        <f>IF('Plate Layout'!C303="screen",'fill me in'!$B$10,IF('Plate Layout'!C303="control3",'fill me in'!$B$10,IF('Plate Layout'!C303="control4",'fill me in'!$B$10, 'fill me in'!$B$10)))</f>
        <v>999</v>
      </c>
      <c r="D264">
        <f>IF('Plate Layout'!C303="screen",'fill me in'!$B$3,IF('Plate Layout'!C303="control3",'fill me in'!$B$3,IF('Plate Layout'!C303="control4",811,IF('Plate Layout'!C303="control5",265,IF('Plate Layout'!C303="DR",'fill me in'!$B$3)))))</f>
        <v>77</v>
      </c>
      <c r="E264">
        <f>'Plate Layout'!AC303</f>
        <v>860</v>
      </c>
      <c r="F264">
        <f>IF('Plate Layout'!C303="DR",0,IF('Plate Layout'!C303="control4",1,'fill me in'!$B$11))</f>
        <v>9.9999999999999995E-7</v>
      </c>
      <c r="G264">
        <f>IF('Plate Layout'!C303="screen",'fill me in'!$B$12,0)</f>
        <v>3.0000000000000001E-5</v>
      </c>
      <c r="H264" s="1" t="s">
        <v>262</v>
      </c>
      <c r="I264" s="4">
        <f>data!R10</f>
        <v>1552</v>
      </c>
      <c r="J264" s="4">
        <f>data!R31</f>
        <v>986</v>
      </c>
      <c r="K264" t="str">
        <f>'fill me in'!$B$6</f>
        <v xml:space="preserve">Antag screen with e Cells - mini antag screen repeat to see if we can get antags to work with E Cells. </v>
      </c>
      <c r="L264" t="str">
        <f>'fill me in'!$B$4</f>
        <v>Kamarck</v>
      </c>
      <c r="M264" t="str">
        <f>'fill me in'!$B$5</f>
        <v>Antag Screen -E Cells</v>
      </c>
      <c r="N264" t="str">
        <f>'fill me in'!$B$7</f>
        <v>HEK298</v>
      </c>
    </row>
    <row r="265" spans="1:14" x14ac:dyDescent="0.2">
      <c r="A265" s="13">
        <f>'fill me in'!$B$1</f>
        <v>42643</v>
      </c>
      <c r="B265">
        <f>'fill me in'!$B$2</f>
        <v>1</v>
      </c>
      <c r="C265">
        <f>IF('Plate Layout'!C304="screen",'fill me in'!$B$10,IF('Plate Layout'!C304="control3",'fill me in'!$B$10,IF('Plate Layout'!C304="control4",'fill me in'!$B$10, 'fill me in'!$B$10)))</f>
        <v>999</v>
      </c>
      <c r="D265">
        <f>IF('Plate Layout'!C304="screen",'fill me in'!$B$3,IF('Plate Layout'!C304="control3",'fill me in'!$B$3,IF('Plate Layout'!C304="control4",811,IF('Plate Layout'!C304="control5",265,IF('Plate Layout'!C304="DR",'fill me in'!$B$3)))))</f>
        <v>77</v>
      </c>
      <c r="E265">
        <f>'Plate Layout'!AC304</f>
        <v>1176</v>
      </c>
      <c r="F265">
        <f>IF('Plate Layout'!C304="DR",0,IF('Plate Layout'!C304="control4",1,'fill me in'!$B$11))</f>
        <v>9.9999999999999995E-7</v>
      </c>
      <c r="G265">
        <f>IF('Plate Layout'!C304="screen",'fill me in'!$B$12,0)</f>
        <v>3.0000000000000001E-5</v>
      </c>
      <c r="H265" s="1" t="s">
        <v>263</v>
      </c>
      <c r="I265" s="4">
        <f>data!R11</f>
        <v>1630</v>
      </c>
      <c r="J265" s="4">
        <f>data!R32</f>
        <v>994</v>
      </c>
      <c r="K265" t="str">
        <f>'fill me in'!$B$6</f>
        <v xml:space="preserve">Antag screen with e Cells - mini antag screen repeat to see if we can get antags to work with E Cells. </v>
      </c>
      <c r="L265" t="str">
        <f>'fill me in'!$B$4</f>
        <v>Kamarck</v>
      </c>
      <c r="M265" t="str">
        <f>'fill me in'!$B$5</f>
        <v>Antag Screen -E Cells</v>
      </c>
      <c r="N265" t="str">
        <f>'fill me in'!$B$7</f>
        <v>HEK298</v>
      </c>
    </row>
    <row r="266" spans="1:14" x14ac:dyDescent="0.2">
      <c r="A266" s="13">
        <f>'fill me in'!$B$1</f>
        <v>42643</v>
      </c>
      <c r="B266">
        <f>'fill me in'!$B$2</f>
        <v>1</v>
      </c>
      <c r="C266">
        <f>IF('Plate Layout'!C305="screen",'fill me in'!$B$10,IF('Plate Layout'!C305="control3",'fill me in'!$B$10,IF('Plate Layout'!C305="control4",'fill me in'!$B$10, 'fill me in'!$B$10)))</f>
        <v>999</v>
      </c>
      <c r="D266">
        <f>IF('Plate Layout'!C305="screen",'fill me in'!$B$3,IF('Plate Layout'!C305="control3",'fill me in'!$B$3,IF('Plate Layout'!C305="control4",811,IF('Plate Layout'!C305="control5",265,IF('Plate Layout'!C305="DR",'fill me in'!$B$3)))))</f>
        <v>77</v>
      </c>
      <c r="E266">
        <f>'Plate Layout'!AC305</f>
        <v>867</v>
      </c>
      <c r="F266">
        <f>IF('Plate Layout'!C305="DR",0,IF('Plate Layout'!C305="control4",1,'fill me in'!$B$11))</f>
        <v>9.9999999999999995E-7</v>
      </c>
      <c r="G266">
        <f>IF('Plate Layout'!C305="screen",'fill me in'!$B$12,0)</f>
        <v>3.0000000000000001E-5</v>
      </c>
      <c r="H266" s="1" t="s">
        <v>264</v>
      </c>
      <c r="I266" s="4">
        <f>data!R12</f>
        <v>984</v>
      </c>
      <c r="J266" s="4">
        <f>data!R33</f>
        <v>1003</v>
      </c>
      <c r="K266" t="str">
        <f>'fill me in'!$B$6</f>
        <v xml:space="preserve">Antag screen with e Cells - mini antag screen repeat to see if we can get antags to work with E Cells. </v>
      </c>
      <c r="L266" t="str">
        <f>'fill me in'!$B$4</f>
        <v>Kamarck</v>
      </c>
      <c r="M266" t="str">
        <f>'fill me in'!$B$5</f>
        <v>Antag Screen -E Cells</v>
      </c>
      <c r="N266" t="str">
        <f>'fill me in'!$B$7</f>
        <v>HEK298</v>
      </c>
    </row>
    <row r="267" spans="1:14" x14ac:dyDescent="0.2">
      <c r="A267" s="13">
        <f>'fill me in'!$B$1</f>
        <v>42643</v>
      </c>
      <c r="B267">
        <f>'fill me in'!$B$2</f>
        <v>1</v>
      </c>
      <c r="C267">
        <f>IF('Plate Layout'!C306="screen",'fill me in'!$B$10,IF('Plate Layout'!C306="control3",'fill me in'!$B$10,IF('Plate Layout'!C306="control4",'fill me in'!$B$10, 'fill me in'!$B$10)))</f>
        <v>999</v>
      </c>
      <c r="D267">
        <f>IF('Plate Layout'!C306="screen",'fill me in'!$B$3,IF('Plate Layout'!C306="control3",'fill me in'!$B$3,IF('Plate Layout'!C306="control4",811,IF('Plate Layout'!C306="control5",265,IF('Plate Layout'!C306="DR",'fill me in'!$B$3)))))</f>
        <v>77</v>
      </c>
      <c r="E267">
        <f>'Plate Layout'!AC306</f>
        <v>1177</v>
      </c>
      <c r="F267">
        <f>IF('Plate Layout'!C306="DR",0,IF('Plate Layout'!C306="control4",1,'fill me in'!$B$11))</f>
        <v>9.9999999999999995E-7</v>
      </c>
      <c r="G267">
        <f>IF('Plate Layout'!C306="screen",'fill me in'!$B$12,0)</f>
        <v>3.0000000000000001E-5</v>
      </c>
      <c r="H267" s="1" t="s">
        <v>265</v>
      </c>
      <c r="I267" s="4">
        <f>data!R13</f>
        <v>2326</v>
      </c>
      <c r="J267" s="4">
        <f>data!R34</f>
        <v>930</v>
      </c>
      <c r="K267" t="str">
        <f>'fill me in'!$B$6</f>
        <v xml:space="preserve">Antag screen with e Cells - mini antag screen repeat to see if we can get antags to work with E Cells. </v>
      </c>
      <c r="L267" t="str">
        <f>'fill me in'!$B$4</f>
        <v>Kamarck</v>
      </c>
      <c r="M267" t="str">
        <f>'fill me in'!$B$5</f>
        <v>Antag Screen -E Cells</v>
      </c>
      <c r="N267" t="str">
        <f>'fill me in'!$B$7</f>
        <v>HEK298</v>
      </c>
    </row>
    <row r="268" spans="1:14" x14ac:dyDescent="0.2">
      <c r="A268" s="13">
        <f>'fill me in'!$B$1</f>
        <v>42643</v>
      </c>
      <c r="B268">
        <f>'fill me in'!$B$2</f>
        <v>1</v>
      </c>
      <c r="C268">
        <f>IF('Plate Layout'!C307="screen",'fill me in'!$B$10,IF('Plate Layout'!C307="control3",'fill me in'!$B$10,IF('Plate Layout'!C307="control4",'fill me in'!$B$10, 'fill me in'!$B$10)))</f>
        <v>999</v>
      </c>
      <c r="D268">
        <f>IF('Plate Layout'!C307="screen",'fill me in'!$B$3,IF('Plate Layout'!C307="control3",'fill me in'!$B$3,IF('Plate Layout'!C307="control4",811,IF('Plate Layout'!C307="control5",265,IF('Plate Layout'!C307="DR",'fill me in'!$B$3)))))</f>
        <v>77</v>
      </c>
      <c r="E268">
        <f>'Plate Layout'!AC307</f>
        <v>868</v>
      </c>
      <c r="F268">
        <f>IF('Plate Layout'!C307="DR",0,IF('Plate Layout'!C307="control4",1,'fill me in'!$B$11))</f>
        <v>9.9999999999999995E-7</v>
      </c>
      <c r="G268">
        <f>IF('Plate Layout'!C307="screen",'fill me in'!$B$12,0)</f>
        <v>3.0000000000000001E-5</v>
      </c>
      <c r="H268" s="1" t="s">
        <v>266</v>
      </c>
      <c r="I268" s="4">
        <f>data!R14</f>
        <v>2490</v>
      </c>
      <c r="J268" s="4">
        <f>data!R35</f>
        <v>917</v>
      </c>
      <c r="K268" t="str">
        <f>'fill me in'!$B$6</f>
        <v xml:space="preserve">Antag screen with e Cells - mini antag screen repeat to see if we can get antags to work with E Cells. </v>
      </c>
      <c r="L268" t="str">
        <f>'fill me in'!$B$4</f>
        <v>Kamarck</v>
      </c>
      <c r="M268" t="str">
        <f>'fill me in'!$B$5</f>
        <v>Antag Screen -E Cells</v>
      </c>
      <c r="N268" t="str">
        <f>'fill me in'!$B$7</f>
        <v>HEK298</v>
      </c>
    </row>
    <row r="269" spans="1:14" x14ac:dyDescent="0.2">
      <c r="A269" s="13">
        <f>'fill me in'!$B$1</f>
        <v>42643</v>
      </c>
      <c r="B269">
        <f>'fill me in'!$B$2</f>
        <v>1</v>
      </c>
      <c r="C269">
        <f>IF('Plate Layout'!C308="screen",'fill me in'!$B$10,IF('Plate Layout'!C308="control3",'fill me in'!$B$10,IF('Plate Layout'!C308="control4",'fill me in'!$B$10, 'fill me in'!$B$10)))</f>
        <v>999</v>
      </c>
      <c r="D269">
        <f>IF('Plate Layout'!C308="screen",'fill me in'!$B$3,IF('Plate Layout'!C308="control3",'fill me in'!$B$3,IF('Plate Layout'!C308="control4",811,IF('Plate Layout'!C308="control5",265,IF('Plate Layout'!C308="DR",'fill me in'!$B$3)))))</f>
        <v>77</v>
      </c>
      <c r="E269">
        <f>'Plate Layout'!AC308</f>
        <v>1178</v>
      </c>
      <c r="F269">
        <f>IF('Plate Layout'!C308="DR",0,IF('Plate Layout'!C308="control4",1,'fill me in'!$B$11))</f>
        <v>9.9999999999999995E-7</v>
      </c>
      <c r="G269">
        <f>IF('Plate Layout'!C308="screen",'fill me in'!$B$12,0)</f>
        <v>3.0000000000000001E-5</v>
      </c>
      <c r="H269" s="1" t="s">
        <v>267</v>
      </c>
      <c r="I269" s="4">
        <f>data!R15</f>
        <v>2678</v>
      </c>
      <c r="J269" s="4">
        <f>data!R36</f>
        <v>966</v>
      </c>
      <c r="K269" t="str">
        <f>'fill me in'!$B$6</f>
        <v xml:space="preserve">Antag screen with e Cells - mini antag screen repeat to see if we can get antags to work with E Cells. </v>
      </c>
      <c r="L269" t="str">
        <f>'fill me in'!$B$4</f>
        <v>Kamarck</v>
      </c>
      <c r="M269" t="str">
        <f>'fill me in'!$B$5</f>
        <v>Antag Screen -E Cells</v>
      </c>
      <c r="N269" t="str">
        <f>'fill me in'!$B$7</f>
        <v>HEK298</v>
      </c>
    </row>
    <row r="270" spans="1:14" x14ac:dyDescent="0.2">
      <c r="A270" s="13">
        <f>'fill me in'!$B$1</f>
        <v>42643</v>
      </c>
      <c r="B270">
        <f>'fill me in'!$B$2</f>
        <v>1</v>
      </c>
      <c r="C270">
        <f>IF('Plate Layout'!C309="screen",'fill me in'!$B$10,IF('Plate Layout'!C309="control3",'fill me in'!$B$10,IF('Plate Layout'!C309="control4",'fill me in'!$B$10, 'fill me in'!$B$10)))</f>
        <v>999</v>
      </c>
      <c r="D270">
        <f>IF('Plate Layout'!C309="screen",'fill me in'!$B$3,IF('Plate Layout'!C309="control3",'fill me in'!$B$3,IF('Plate Layout'!C309="control4",811,IF('Plate Layout'!C309="control5",265,IF('Plate Layout'!C309="DR",'fill me in'!$B$3)))))</f>
        <v>77</v>
      </c>
      <c r="E270">
        <f>'Plate Layout'!AC309</f>
        <v>869</v>
      </c>
      <c r="F270">
        <f>IF('Plate Layout'!C309="DR",0,IF('Plate Layout'!C309="control4",1,'fill me in'!$B$11))</f>
        <v>9.9999999999999995E-7</v>
      </c>
      <c r="G270">
        <f>IF('Plate Layout'!C309="screen",'fill me in'!$B$12,0)</f>
        <v>3.0000000000000001E-5</v>
      </c>
      <c r="H270" s="1" t="s">
        <v>268</v>
      </c>
      <c r="I270" s="4">
        <f>data!R16</f>
        <v>1302</v>
      </c>
      <c r="J270" s="4">
        <f>data!R37</f>
        <v>719</v>
      </c>
      <c r="K270" t="str">
        <f>'fill me in'!$B$6</f>
        <v xml:space="preserve">Antag screen with e Cells - mini antag screen repeat to see if we can get antags to work with E Cells. </v>
      </c>
      <c r="L270" t="str">
        <f>'fill me in'!$B$4</f>
        <v>Kamarck</v>
      </c>
      <c r="M270" t="str">
        <f>'fill me in'!$B$5</f>
        <v>Antag Screen -E Cells</v>
      </c>
      <c r="N270" t="str">
        <f>'fill me in'!$B$7</f>
        <v>HEK298</v>
      </c>
    </row>
    <row r="271" spans="1:14" x14ac:dyDescent="0.2">
      <c r="A271" s="13">
        <f>'fill me in'!$B$1</f>
        <v>42643</v>
      </c>
      <c r="B271">
        <f>'fill me in'!$B$2</f>
        <v>1</v>
      </c>
      <c r="C271">
        <f>IF('Plate Layout'!C310="screen",'fill me in'!$B$10,IF('Plate Layout'!C310="control3",'fill me in'!$B$10,IF('Plate Layout'!C310="control4",'fill me in'!$B$10, 'fill me in'!$B$10)))</f>
        <v>999</v>
      </c>
      <c r="D271">
        <f>IF('Plate Layout'!C310="screen",'fill me in'!$B$3,IF('Plate Layout'!C310="control3",'fill me in'!$B$3,IF('Plate Layout'!C310="control4",811,IF('Plate Layout'!C310="control5",265,IF('Plate Layout'!C310="DR",'fill me in'!$B$3)))))</f>
        <v>77</v>
      </c>
      <c r="E271">
        <f>'Plate Layout'!AC310</f>
        <v>1179</v>
      </c>
      <c r="F271">
        <f>IF('Plate Layout'!C310="DR",0,IF('Plate Layout'!C310="control4",1,'fill me in'!$B$11))</f>
        <v>9.9999999999999995E-7</v>
      </c>
      <c r="G271">
        <f>IF('Plate Layout'!C310="screen",'fill me in'!$B$12,0)</f>
        <v>3.0000000000000001E-5</v>
      </c>
      <c r="H271" s="1" t="s">
        <v>269</v>
      </c>
      <c r="I271" s="4">
        <f>data!R17</f>
        <v>2701</v>
      </c>
      <c r="J271" s="4">
        <f>data!R38</f>
        <v>941</v>
      </c>
      <c r="K271" t="str">
        <f>'fill me in'!$B$6</f>
        <v xml:space="preserve">Antag screen with e Cells - mini antag screen repeat to see if we can get antags to work with E Cells. </v>
      </c>
      <c r="L271" t="str">
        <f>'fill me in'!$B$4</f>
        <v>Kamarck</v>
      </c>
      <c r="M271" t="str">
        <f>'fill me in'!$B$5</f>
        <v>Antag Screen -E Cells</v>
      </c>
      <c r="N271" t="str">
        <f>'fill me in'!$B$7</f>
        <v>HEK298</v>
      </c>
    </row>
    <row r="272" spans="1:14" x14ac:dyDescent="0.2">
      <c r="A272" s="13">
        <f>'fill me in'!$B$1</f>
        <v>42643</v>
      </c>
      <c r="B272">
        <f>'fill me in'!$B$2</f>
        <v>1</v>
      </c>
      <c r="C272">
        <f>IF('Plate Layout'!C311="screen",'fill me in'!$B$10,IF('Plate Layout'!C311="control3",'fill me in'!$B$10,IF('Plate Layout'!C311="control4",'fill me in'!$B$10, 'fill me in'!$B$10)))</f>
        <v>999</v>
      </c>
      <c r="D272">
        <f>IF('Plate Layout'!C311="screen",'fill me in'!$B$3,IF('Plate Layout'!C311="control3",'fill me in'!$B$3,IF('Plate Layout'!C311="control4",811,IF('Plate Layout'!C311="control5",265,IF('Plate Layout'!C311="DR",'fill me in'!$B$3)))))</f>
        <v>77</v>
      </c>
      <c r="E272">
        <f>'Plate Layout'!AC311</f>
        <v>870</v>
      </c>
      <c r="F272">
        <f>IF('Plate Layout'!C311="DR",0,IF('Plate Layout'!C311="control4",1,'fill me in'!$B$11))</f>
        <v>9.9999999999999995E-7</v>
      </c>
      <c r="G272">
        <f>IF('Plate Layout'!C311="screen",'fill me in'!$B$12,0)</f>
        <v>3.0000000000000001E-5</v>
      </c>
      <c r="H272" s="1" t="s">
        <v>270</v>
      </c>
      <c r="I272" s="4">
        <f>data!R18</f>
        <v>2797</v>
      </c>
      <c r="J272" s="4">
        <f>data!R39</f>
        <v>872</v>
      </c>
      <c r="K272" t="str">
        <f>'fill me in'!$B$6</f>
        <v xml:space="preserve">Antag screen with e Cells - mini antag screen repeat to see if we can get antags to work with E Cells. </v>
      </c>
      <c r="L272" t="str">
        <f>'fill me in'!$B$4</f>
        <v>Kamarck</v>
      </c>
      <c r="M272" t="str">
        <f>'fill me in'!$B$5</f>
        <v>Antag Screen -E Cells</v>
      </c>
      <c r="N272" t="str">
        <f>'fill me in'!$B$7</f>
        <v>HEK298</v>
      </c>
    </row>
    <row r="273" spans="1:14" x14ac:dyDescent="0.2">
      <c r="A273" s="13">
        <f>'fill me in'!$B$1</f>
        <v>42643</v>
      </c>
      <c r="B273">
        <f>'fill me in'!$B$2</f>
        <v>1</v>
      </c>
      <c r="C273">
        <f>IF('Plate Layout'!C312="screen",'fill me in'!$B$10,IF('Plate Layout'!C312="control3",'fill me in'!$B$10,IF('Plate Layout'!C312="control4",'fill me in'!$B$10, 'fill me in'!$B$10)))</f>
        <v>999</v>
      </c>
      <c r="D273">
        <f>IF('Plate Layout'!C312="screen",'fill me in'!$B$3,IF('Plate Layout'!C312="control3",'fill me in'!$B$3,IF('Plate Layout'!C312="control4",811,IF('Plate Layout'!C312="control5",265,IF('Plate Layout'!C312="DR",'fill me in'!$B$3)))))</f>
        <v>77</v>
      </c>
      <c r="E273">
        <f>'Plate Layout'!AC312</f>
        <v>1180</v>
      </c>
      <c r="F273">
        <f>IF('Plate Layout'!C312="DR",0,IF('Plate Layout'!C312="control4",1,'fill me in'!$B$11))</f>
        <v>9.9999999999999995E-7</v>
      </c>
      <c r="G273">
        <f>IF('Plate Layout'!C312="screen",'fill me in'!$B$12,0)</f>
        <v>3.0000000000000001E-5</v>
      </c>
      <c r="H273" s="1" t="s">
        <v>271</v>
      </c>
      <c r="I273" s="4">
        <f>data!R19</f>
        <v>2424</v>
      </c>
      <c r="J273" s="4">
        <f>data!R40</f>
        <v>620</v>
      </c>
      <c r="K273" t="str">
        <f>'fill me in'!$B$6</f>
        <v xml:space="preserve">Antag screen with e Cells - mini antag screen repeat to see if we can get antags to work with E Cells. </v>
      </c>
      <c r="L273" t="str">
        <f>'fill me in'!$B$4</f>
        <v>Kamarck</v>
      </c>
      <c r="M273" t="str">
        <f>'fill me in'!$B$5</f>
        <v>Antag Screen -E Cells</v>
      </c>
      <c r="N273" t="str">
        <f>'fill me in'!$B$7</f>
        <v>HEK298</v>
      </c>
    </row>
    <row r="274" spans="1:14" x14ac:dyDescent="0.2">
      <c r="A274" s="13">
        <f>'fill me in'!$B$1</f>
        <v>42643</v>
      </c>
      <c r="B274">
        <f>'fill me in'!$B$2</f>
        <v>1</v>
      </c>
      <c r="C274">
        <f>IF('Plate Layout'!C313="screen",'fill me in'!$B$10,IF('Plate Layout'!C313="control3",'fill me in'!$B$10,IF('Plate Layout'!C313="control4",'fill me in'!$B$10, 'fill me in'!$B$10)))</f>
        <v>999</v>
      </c>
      <c r="D274">
        <f>IF('Plate Layout'!C313="screen",'fill me in'!$B$3,IF('Plate Layout'!C313="control3",'fill me in'!$B$3,IF('Plate Layout'!C313="control4",811,IF('Plate Layout'!C313="control5",265,IF('Plate Layout'!C313="DR",'fill me in'!$B$3)))))</f>
        <v>77</v>
      </c>
      <c r="E274">
        <f>'Plate Layout'!AC313</f>
        <v>811</v>
      </c>
      <c r="F274">
        <f>IF('Plate Layout'!C313="DR",0,IF('Plate Layout'!C313="control4",1,'fill me in'!$B$11))</f>
        <v>9.9999999999999995E-7</v>
      </c>
      <c r="G274">
        <f>IF('Plate Layout'!C313="screen",'fill me in'!$B$12,0)</f>
        <v>0</v>
      </c>
      <c r="H274" s="1" t="s">
        <v>272</v>
      </c>
      <c r="I274" s="4">
        <f>data!S4</f>
        <v>52</v>
      </c>
      <c r="J274" s="4">
        <f>data!S25</f>
        <v>37</v>
      </c>
      <c r="K274" t="str">
        <f>'fill me in'!$B$6</f>
        <v xml:space="preserve">Antag screen with e Cells - mini antag screen repeat to see if we can get antags to work with E Cells. </v>
      </c>
      <c r="L274" t="str">
        <f>'fill me in'!$B$4</f>
        <v>Kamarck</v>
      </c>
      <c r="M274" t="str">
        <f>'fill me in'!$B$5</f>
        <v>Antag Screen -E Cells</v>
      </c>
      <c r="N274" t="str">
        <f>'fill me in'!$B$7</f>
        <v>HEK298</v>
      </c>
    </row>
    <row r="275" spans="1:14" x14ac:dyDescent="0.2">
      <c r="A275" s="13">
        <f>'fill me in'!$B$1</f>
        <v>42643</v>
      </c>
      <c r="B275">
        <f>'fill me in'!$B$2</f>
        <v>1</v>
      </c>
      <c r="C275">
        <f>IF('Plate Layout'!C314="screen",'fill me in'!$B$10,IF('Plate Layout'!C314="control3",'fill me in'!$B$10,IF('Plate Layout'!C314="control4",'fill me in'!$B$10, 'fill me in'!$B$10)))</f>
        <v>999</v>
      </c>
      <c r="D275">
        <f>IF('Plate Layout'!C314="screen",'fill me in'!$B$3,IF('Plate Layout'!C314="control3",'fill me in'!$B$3,IF('Plate Layout'!C314="control4",811,IF('Plate Layout'!C314="control5",265,IF('Plate Layout'!C314="DR",'fill me in'!$B$3)))))</f>
        <v>77</v>
      </c>
      <c r="E275">
        <f>'Plate Layout'!AC314</f>
        <v>1273</v>
      </c>
      <c r="F275">
        <f>IF('Plate Layout'!C314="DR",0,IF('Plate Layout'!C314="control4",1,'fill me in'!$B$11))</f>
        <v>9.9999999999999995E-7</v>
      </c>
      <c r="G275">
        <f>IF('Plate Layout'!C314="screen",'fill me in'!$B$12,0)</f>
        <v>3.0000000000000001E-5</v>
      </c>
      <c r="H275" s="1" t="s">
        <v>273</v>
      </c>
      <c r="I275" s="4">
        <f>data!S5</f>
        <v>1761</v>
      </c>
      <c r="J275" s="4">
        <f>data!S26</f>
        <v>1340</v>
      </c>
      <c r="K275" t="str">
        <f>'fill me in'!$B$6</f>
        <v xml:space="preserve">Antag screen with e Cells - mini antag screen repeat to see if we can get antags to work with E Cells. </v>
      </c>
      <c r="L275" t="str">
        <f>'fill me in'!$B$4</f>
        <v>Kamarck</v>
      </c>
      <c r="M275" t="str">
        <f>'fill me in'!$B$5</f>
        <v>Antag Screen -E Cells</v>
      </c>
      <c r="N275" t="str">
        <f>'fill me in'!$B$7</f>
        <v>HEK298</v>
      </c>
    </row>
    <row r="276" spans="1:14" x14ac:dyDescent="0.2">
      <c r="A276" s="13">
        <f>'fill me in'!$B$1</f>
        <v>42643</v>
      </c>
      <c r="B276">
        <f>'fill me in'!$B$2</f>
        <v>1</v>
      </c>
      <c r="C276">
        <f>IF('Plate Layout'!C315="screen",'fill me in'!$B$10,IF('Plate Layout'!C315="control3",'fill me in'!$B$10,IF('Plate Layout'!C315="control4",'fill me in'!$B$10, 'fill me in'!$B$10)))</f>
        <v>999</v>
      </c>
      <c r="D276">
        <f>IF('Plate Layout'!C315="screen",'fill me in'!$B$3,IF('Plate Layout'!C315="control3",'fill me in'!$B$3,IF('Plate Layout'!C315="control4",811,IF('Plate Layout'!C315="control5",265,IF('Plate Layout'!C315="DR",'fill me in'!$B$3)))))</f>
        <v>77</v>
      </c>
      <c r="E276">
        <f>'Plate Layout'!AC315</f>
        <v>960</v>
      </c>
      <c r="F276">
        <f>IF('Plate Layout'!C315="DR",0,IF('Plate Layout'!C315="control4",1,'fill me in'!$B$11))</f>
        <v>9.9999999999999995E-7</v>
      </c>
      <c r="G276">
        <f>IF('Plate Layout'!C315="screen",'fill me in'!$B$12,0)</f>
        <v>3.0000000000000001E-5</v>
      </c>
      <c r="H276" s="1" t="s">
        <v>274</v>
      </c>
      <c r="I276" s="4">
        <f>data!S6</f>
        <v>1605</v>
      </c>
      <c r="J276" s="4">
        <f>data!S27</f>
        <v>1061</v>
      </c>
      <c r="K276" t="str">
        <f>'fill me in'!$B$6</f>
        <v xml:space="preserve">Antag screen with e Cells - mini antag screen repeat to see if we can get antags to work with E Cells. </v>
      </c>
      <c r="L276" t="str">
        <f>'fill me in'!$B$4</f>
        <v>Kamarck</v>
      </c>
      <c r="M276" t="str">
        <f>'fill me in'!$B$5</f>
        <v>Antag Screen -E Cells</v>
      </c>
      <c r="N276" t="str">
        <f>'fill me in'!$B$7</f>
        <v>HEK298</v>
      </c>
    </row>
    <row r="277" spans="1:14" x14ac:dyDescent="0.2">
      <c r="A277" s="13">
        <f>'fill me in'!$B$1</f>
        <v>42643</v>
      </c>
      <c r="B277">
        <f>'fill me in'!$B$2</f>
        <v>1</v>
      </c>
      <c r="C277">
        <f>IF('Plate Layout'!C316="screen",'fill me in'!$B$10,IF('Plate Layout'!C316="control3",'fill me in'!$B$10,IF('Plate Layout'!C316="control4",'fill me in'!$B$10, 'fill me in'!$B$10)))</f>
        <v>999</v>
      </c>
      <c r="D277">
        <f>IF('Plate Layout'!C316="screen",'fill me in'!$B$3,IF('Plate Layout'!C316="control3",'fill me in'!$B$3,IF('Plate Layout'!C316="control4",811,IF('Plate Layout'!C316="control5",265,IF('Plate Layout'!C316="DR",'fill me in'!$B$3)))))</f>
        <v>77</v>
      </c>
      <c r="E277">
        <f>'Plate Layout'!AC316</f>
        <v>1274</v>
      </c>
      <c r="F277">
        <f>IF('Plate Layout'!C316="DR",0,IF('Plate Layout'!C316="control4",1,'fill me in'!$B$11))</f>
        <v>9.9999999999999995E-7</v>
      </c>
      <c r="G277">
        <f>IF('Plate Layout'!C316="screen",'fill me in'!$B$12,0)</f>
        <v>3.0000000000000001E-5</v>
      </c>
      <c r="H277" s="1" t="s">
        <v>275</v>
      </c>
      <c r="I277" s="4">
        <f>data!S7</f>
        <v>1792</v>
      </c>
      <c r="J277" s="4">
        <f>data!S28</f>
        <v>1115</v>
      </c>
      <c r="K277" t="str">
        <f>'fill me in'!$B$6</f>
        <v xml:space="preserve">Antag screen with e Cells - mini antag screen repeat to see if we can get antags to work with E Cells. </v>
      </c>
      <c r="L277" t="str">
        <f>'fill me in'!$B$4</f>
        <v>Kamarck</v>
      </c>
      <c r="M277" t="str">
        <f>'fill me in'!$B$5</f>
        <v>Antag Screen -E Cells</v>
      </c>
      <c r="N277" t="str">
        <f>'fill me in'!$B$7</f>
        <v>HEK298</v>
      </c>
    </row>
    <row r="278" spans="1:14" x14ac:dyDescent="0.2">
      <c r="A278" s="13">
        <f>'fill me in'!$B$1</f>
        <v>42643</v>
      </c>
      <c r="B278">
        <f>'fill me in'!$B$2</f>
        <v>1</v>
      </c>
      <c r="C278">
        <f>IF('Plate Layout'!C317="screen",'fill me in'!$B$10,IF('Plate Layout'!C317="control3",'fill me in'!$B$10,IF('Plate Layout'!C317="control4",'fill me in'!$B$10, 'fill me in'!$B$10)))</f>
        <v>999</v>
      </c>
      <c r="D278">
        <f>IF('Plate Layout'!C317="screen",'fill me in'!$B$3,IF('Plate Layout'!C317="control3",'fill me in'!$B$3,IF('Plate Layout'!C317="control4",811,IF('Plate Layout'!C317="control5",265,IF('Plate Layout'!C317="DR",'fill me in'!$B$3)))))</f>
        <v>77</v>
      </c>
      <c r="E278">
        <f>'Plate Layout'!AC317</f>
        <v>961</v>
      </c>
      <c r="F278">
        <f>IF('Plate Layout'!C317="DR",0,IF('Plate Layout'!C317="control4",1,'fill me in'!$B$11))</f>
        <v>9.9999999999999995E-7</v>
      </c>
      <c r="G278">
        <f>IF('Plate Layout'!C317="screen",'fill me in'!$B$12,0)</f>
        <v>3.0000000000000001E-5</v>
      </c>
      <c r="H278" s="1" t="s">
        <v>276</v>
      </c>
      <c r="I278" s="4">
        <f>data!S8</f>
        <v>1558</v>
      </c>
      <c r="J278" s="4">
        <f>data!S29</f>
        <v>1023</v>
      </c>
      <c r="K278" t="str">
        <f>'fill me in'!$B$6</f>
        <v xml:space="preserve">Antag screen with e Cells - mini antag screen repeat to see if we can get antags to work with E Cells. </v>
      </c>
      <c r="L278" t="str">
        <f>'fill me in'!$B$4</f>
        <v>Kamarck</v>
      </c>
      <c r="M278" t="str">
        <f>'fill me in'!$B$5</f>
        <v>Antag Screen -E Cells</v>
      </c>
      <c r="N278" t="str">
        <f>'fill me in'!$B$7</f>
        <v>HEK298</v>
      </c>
    </row>
    <row r="279" spans="1:14" x14ac:dyDescent="0.2">
      <c r="A279" s="13">
        <f>'fill me in'!$B$1</f>
        <v>42643</v>
      </c>
      <c r="B279">
        <f>'fill me in'!$B$2</f>
        <v>1</v>
      </c>
      <c r="C279">
        <f>IF('Plate Layout'!C318="screen",'fill me in'!$B$10,IF('Plate Layout'!C318="control3",'fill me in'!$B$10,IF('Plate Layout'!C318="control4",'fill me in'!$B$10, 'fill me in'!$B$10)))</f>
        <v>999</v>
      </c>
      <c r="D279">
        <f>IF('Plate Layout'!C318="screen",'fill me in'!$B$3,IF('Plate Layout'!C318="control3",'fill me in'!$B$3,IF('Plate Layout'!C318="control4",811,IF('Plate Layout'!C318="control5",265,IF('Plate Layout'!C318="DR",'fill me in'!$B$3)))))</f>
        <v>77</v>
      </c>
      <c r="E279">
        <f>'Plate Layout'!AC318</f>
        <v>1275</v>
      </c>
      <c r="F279">
        <f>IF('Plate Layout'!C318="DR",0,IF('Plate Layout'!C318="control4",1,'fill me in'!$B$11))</f>
        <v>9.9999999999999995E-7</v>
      </c>
      <c r="G279">
        <f>IF('Plate Layout'!C318="screen",'fill me in'!$B$12,0)</f>
        <v>3.0000000000000001E-5</v>
      </c>
      <c r="H279" s="1" t="s">
        <v>277</v>
      </c>
      <c r="I279" s="4">
        <f>data!S9</f>
        <v>1711</v>
      </c>
      <c r="J279" s="4">
        <f>data!S30</f>
        <v>1001</v>
      </c>
      <c r="K279" t="str">
        <f>'fill me in'!$B$6</f>
        <v xml:space="preserve">Antag screen with e Cells - mini antag screen repeat to see if we can get antags to work with E Cells. </v>
      </c>
      <c r="L279" t="str">
        <f>'fill me in'!$B$4</f>
        <v>Kamarck</v>
      </c>
      <c r="M279" t="str">
        <f>'fill me in'!$B$5</f>
        <v>Antag Screen -E Cells</v>
      </c>
      <c r="N279" t="str">
        <f>'fill me in'!$B$7</f>
        <v>HEK298</v>
      </c>
    </row>
    <row r="280" spans="1:14" x14ac:dyDescent="0.2">
      <c r="A280" s="13">
        <f>'fill me in'!$B$1</f>
        <v>42643</v>
      </c>
      <c r="B280">
        <f>'fill me in'!$B$2</f>
        <v>1</v>
      </c>
      <c r="C280">
        <f>IF('Plate Layout'!C319="screen",'fill me in'!$B$10,IF('Plate Layout'!C319="control3",'fill me in'!$B$10,IF('Plate Layout'!C319="control4",'fill me in'!$B$10, 'fill me in'!$B$10)))</f>
        <v>999</v>
      </c>
      <c r="D280">
        <f>IF('Plate Layout'!C319="screen",'fill me in'!$B$3,IF('Plate Layout'!C319="control3",'fill me in'!$B$3,IF('Plate Layout'!C319="control4",811,IF('Plate Layout'!C319="control5",265,IF('Plate Layout'!C319="DR",'fill me in'!$B$3)))))</f>
        <v>77</v>
      </c>
      <c r="E280">
        <f>'Plate Layout'!AC319</f>
        <v>962</v>
      </c>
      <c r="F280">
        <f>IF('Plate Layout'!C319="DR",0,IF('Plate Layout'!C319="control4",1,'fill me in'!$B$11))</f>
        <v>9.9999999999999995E-7</v>
      </c>
      <c r="G280">
        <f>IF('Plate Layout'!C319="screen",'fill me in'!$B$12,0)</f>
        <v>3.0000000000000001E-5</v>
      </c>
      <c r="H280" s="1" t="s">
        <v>278</v>
      </c>
      <c r="I280" s="4">
        <f>data!S10</f>
        <v>1582</v>
      </c>
      <c r="J280" s="4">
        <f>data!S31</f>
        <v>993</v>
      </c>
      <c r="K280" t="str">
        <f>'fill me in'!$B$6</f>
        <v xml:space="preserve">Antag screen with e Cells - mini antag screen repeat to see if we can get antags to work with E Cells. </v>
      </c>
      <c r="L280" t="str">
        <f>'fill me in'!$B$4</f>
        <v>Kamarck</v>
      </c>
      <c r="M280" t="str">
        <f>'fill me in'!$B$5</f>
        <v>Antag Screen -E Cells</v>
      </c>
      <c r="N280" t="str">
        <f>'fill me in'!$B$7</f>
        <v>HEK298</v>
      </c>
    </row>
    <row r="281" spans="1:14" x14ac:dyDescent="0.2">
      <c r="A281" s="13">
        <f>'fill me in'!$B$1</f>
        <v>42643</v>
      </c>
      <c r="B281">
        <f>'fill me in'!$B$2</f>
        <v>1</v>
      </c>
      <c r="C281">
        <f>IF('Plate Layout'!C320="screen",'fill me in'!$B$10,IF('Plate Layout'!C320="control3",'fill me in'!$B$10,IF('Plate Layout'!C320="control4",'fill me in'!$B$10, 'fill me in'!$B$10)))</f>
        <v>999</v>
      </c>
      <c r="D281">
        <f>IF('Plate Layout'!C320="screen",'fill me in'!$B$3,IF('Plate Layout'!C320="control3",'fill me in'!$B$3,IF('Plate Layout'!C320="control4",811,IF('Plate Layout'!C320="control5",265,IF('Plate Layout'!C320="DR",'fill me in'!$B$3)))))</f>
        <v>77</v>
      </c>
      <c r="E281">
        <f>'Plate Layout'!AC320</f>
        <v>1276</v>
      </c>
      <c r="F281">
        <f>IF('Plate Layout'!C320="DR",0,IF('Plate Layout'!C320="control4",1,'fill me in'!$B$11))</f>
        <v>9.9999999999999995E-7</v>
      </c>
      <c r="G281">
        <f>IF('Plate Layout'!C320="screen",'fill me in'!$B$12,0)</f>
        <v>3.0000000000000001E-5</v>
      </c>
      <c r="H281" s="1" t="s">
        <v>279</v>
      </c>
      <c r="I281" s="4">
        <f>data!S11</f>
        <v>1582</v>
      </c>
      <c r="J281" s="4">
        <f>data!S32</f>
        <v>1062</v>
      </c>
      <c r="K281" t="str">
        <f>'fill me in'!$B$6</f>
        <v xml:space="preserve">Antag screen with e Cells - mini antag screen repeat to see if we can get antags to work with E Cells. </v>
      </c>
      <c r="L281" t="str">
        <f>'fill me in'!$B$4</f>
        <v>Kamarck</v>
      </c>
      <c r="M281" t="str">
        <f>'fill me in'!$B$5</f>
        <v>Antag Screen -E Cells</v>
      </c>
      <c r="N281" t="str">
        <f>'fill me in'!$B$7</f>
        <v>HEK298</v>
      </c>
    </row>
    <row r="282" spans="1:14" x14ac:dyDescent="0.2">
      <c r="A282" s="13">
        <f>'fill me in'!$B$1</f>
        <v>42643</v>
      </c>
      <c r="B282">
        <f>'fill me in'!$B$2</f>
        <v>1</v>
      </c>
      <c r="C282">
        <f>IF('Plate Layout'!C321="screen",'fill me in'!$B$10,IF('Plate Layout'!C321="control3",'fill me in'!$B$10,IF('Plate Layout'!C321="control4",'fill me in'!$B$10, 'fill me in'!$B$10)))</f>
        <v>999</v>
      </c>
      <c r="D282">
        <f>IF('Plate Layout'!C321="screen",'fill me in'!$B$3,IF('Plate Layout'!C321="control3",'fill me in'!$B$3,IF('Plate Layout'!C321="control4",811,IF('Plate Layout'!C321="control5",265,IF('Plate Layout'!C321="DR",'fill me in'!$B$3)))))</f>
        <v>77</v>
      </c>
      <c r="E282">
        <f>'Plate Layout'!AC321</f>
        <v>963</v>
      </c>
      <c r="F282">
        <f>IF('Plate Layout'!C321="DR",0,IF('Plate Layout'!C321="control4",1,'fill me in'!$B$11))</f>
        <v>9.9999999999999995E-7</v>
      </c>
      <c r="G282">
        <f>IF('Plate Layout'!C321="screen",'fill me in'!$B$12,0)</f>
        <v>3.0000000000000001E-5</v>
      </c>
      <c r="H282" s="1" t="s">
        <v>280</v>
      </c>
      <c r="I282" s="4">
        <f>data!S12</f>
        <v>81</v>
      </c>
      <c r="J282" s="4">
        <f>data!S33</f>
        <v>49</v>
      </c>
      <c r="K282" t="str">
        <f>'fill me in'!$B$6</f>
        <v xml:space="preserve">Antag screen with e Cells - mini antag screen repeat to see if we can get antags to work with E Cells. </v>
      </c>
      <c r="L282" t="str">
        <f>'fill me in'!$B$4</f>
        <v>Kamarck</v>
      </c>
      <c r="M282" t="str">
        <f>'fill me in'!$B$5</f>
        <v>Antag Screen -E Cells</v>
      </c>
      <c r="N282" t="str">
        <f>'fill me in'!$B$7</f>
        <v>HEK298</v>
      </c>
    </row>
    <row r="283" spans="1:14" x14ac:dyDescent="0.2">
      <c r="A283" s="13">
        <f>'fill me in'!$B$1</f>
        <v>42643</v>
      </c>
      <c r="B283">
        <f>'fill me in'!$B$2</f>
        <v>1</v>
      </c>
      <c r="C283">
        <f>IF('Plate Layout'!C322="screen",'fill me in'!$B$10,IF('Plate Layout'!C322="control3",'fill me in'!$B$10,IF('Plate Layout'!C322="control4",'fill me in'!$B$10, 'fill me in'!$B$10)))</f>
        <v>999</v>
      </c>
      <c r="D283">
        <f>IF('Plate Layout'!C322="screen",'fill me in'!$B$3,IF('Plate Layout'!C322="control3",'fill me in'!$B$3,IF('Plate Layout'!C322="control4",811,IF('Plate Layout'!C322="control5",265,IF('Plate Layout'!C322="DR",'fill me in'!$B$3)))))</f>
        <v>77</v>
      </c>
      <c r="E283">
        <f>'Plate Layout'!AC322</f>
        <v>1277</v>
      </c>
      <c r="F283">
        <f>IF('Plate Layout'!C322="DR",0,IF('Plate Layout'!C322="control4",1,'fill me in'!$B$11))</f>
        <v>9.9999999999999995E-7</v>
      </c>
      <c r="G283">
        <f>IF('Plate Layout'!C322="screen",'fill me in'!$B$12,0)</f>
        <v>3.0000000000000001E-5</v>
      </c>
      <c r="H283" s="1" t="s">
        <v>281</v>
      </c>
      <c r="I283" s="4">
        <f>data!S13</f>
        <v>2598</v>
      </c>
      <c r="J283" s="4">
        <f>data!S34</f>
        <v>1049</v>
      </c>
      <c r="K283" t="str">
        <f>'fill me in'!$B$6</f>
        <v xml:space="preserve">Antag screen with e Cells - mini antag screen repeat to see if we can get antags to work with E Cells. </v>
      </c>
      <c r="L283" t="str">
        <f>'fill me in'!$B$4</f>
        <v>Kamarck</v>
      </c>
      <c r="M283" t="str">
        <f>'fill me in'!$B$5</f>
        <v>Antag Screen -E Cells</v>
      </c>
      <c r="N283" t="str">
        <f>'fill me in'!$B$7</f>
        <v>HEK298</v>
      </c>
    </row>
    <row r="284" spans="1:14" x14ac:dyDescent="0.2">
      <c r="A284" s="13">
        <f>'fill me in'!$B$1</f>
        <v>42643</v>
      </c>
      <c r="B284">
        <f>'fill me in'!$B$2</f>
        <v>1</v>
      </c>
      <c r="C284">
        <f>IF('Plate Layout'!C323="screen",'fill me in'!$B$10,IF('Plate Layout'!C323="control3",'fill me in'!$B$10,IF('Plate Layout'!C323="control4",'fill me in'!$B$10, 'fill me in'!$B$10)))</f>
        <v>999</v>
      </c>
      <c r="D284">
        <f>IF('Plate Layout'!C323="screen",'fill me in'!$B$3,IF('Plate Layout'!C323="control3",'fill me in'!$B$3,IF('Plate Layout'!C323="control4",811,IF('Plate Layout'!C323="control5",265,IF('Plate Layout'!C323="DR",'fill me in'!$B$3)))))</f>
        <v>77</v>
      </c>
      <c r="E284">
        <f>'Plate Layout'!AC323</f>
        <v>964</v>
      </c>
      <c r="F284">
        <f>IF('Plate Layout'!C323="DR",0,IF('Plate Layout'!C323="control4",1,'fill me in'!$B$11))</f>
        <v>9.9999999999999995E-7</v>
      </c>
      <c r="G284">
        <f>IF('Plate Layout'!C323="screen",'fill me in'!$B$12,0)</f>
        <v>3.0000000000000001E-5</v>
      </c>
      <c r="H284" s="1" t="s">
        <v>282</v>
      </c>
      <c r="I284" s="4">
        <f>data!S14</f>
        <v>2383</v>
      </c>
      <c r="J284" s="4">
        <f>data!S35</f>
        <v>809</v>
      </c>
      <c r="K284" t="str">
        <f>'fill me in'!$B$6</f>
        <v xml:space="preserve">Antag screen with e Cells - mini antag screen repeat to see if we can get antags to work with E Cells. </v>
      </c>
      <c r="L284" t="str">
        <f>'fill me in'!$B$4</f>
        <v>Kamarck</v>
      </c>
      <c r="M284" t="str">
        <f>'fill me in'!$B$5</f>
        <v>Antag Screen -E Cells</v>
      </c>
      <c r="N284" t="str">
        <f>'fill me in'!$B$7</f>
        <v>HEK298</v>
      </c>
    </row>
    <row r="285" spans="1:14" x14ac:dyDescent="0.2">
      <c r="A285" s="13">
        <f>'fill me in'!$B$1</f>
        <v>42643</v>
      </c>
      <c r="B285">
        <f>'fill me in'!$B$2</f>
        <v>1</v>
      </c>
      <c r="C285">
        <f>IF('Plate Layout'!C324="screen",'fill me in'!$B$10,IF('Plate Layout'!C324="control3",'fill me in'!$B$10,IF('Plate Layout'!C324="control4",'fill me in'!$B$10, 'fill me in'!$B$10)))</f>
        <v>999</v>
      </c>
      <c r="D285">
        <f>IF('Plate Layout'!C324="screen",'fill me in'!$B$3,IF('Plate Layout'!C324="control3",'fill me in'!$B$3,IF('Plate Layout'!C324="control4",811,IF('Plate Layout'!C324="control5",265,IF('Plate Layout'!C324="DR",'fill me in'!$B$3)))))</f>
        <v>77</v>
      </c>
      <c r="E285">
        <f>'Plate Layout'!AC324</f>
        <v>1278</v>
      </c>
      <c r="F285">
        <f>IF('Plate Layout'!C324="DR",0,IF('Plate Layout'!C324="control4",1,'fill me in'!$B$11))</f>
        <v>9.9999999999999995E-7</v>
      </c>
      <c r="G285">
        <f>IF('Plate Layout'!C324="screen",'fill me in'!$B$12,0)</f>
        <v>3.0000000000000001E-5</v>
      </c>
      <c r="H285" s="1" t="s">
        <v>283</v>
      </c>
      <c r="I285" s="4">
        <f>data!S15</f>
        <v>2284</v>
      </c>
      <c r="J285" s="4">
        <f>data!S36</f>
        <v>844</v>
      </c>
      <c r="K285" t="str">
        <f>'fill me in'!$B$6</f>
        <v xml:space="preserve">Antag screen with e Cells - mini antag screen repeat to see if we can get antags to work with E Cells. </v>
      </c>
      <c r="L285" t="str">
        <f>'fill me in'!$B$4</f>
        <v>Kamarck</v>
      </c>
      <c r="M285" t="str">
        <f>'fill me in'!$B$5</f>
        <v>Antag Screen -E Cells</v>
      </c>
      <c r="N285" t="str">
        <f>'fill me in'!$B$7</f>
        <v>HEK298</v>
      </c>
    </row>
    <row r="286" spans="1:14" x14ac:dyDescent="0.2">
      <c r="A286" s="13">
        <f>'fill me in'!$B$1</f>
        <v>42643</v>
      </c>
      <c r="B286">
        <f>'fill me in'!$B$2</f>
        <v>1</v>
      </c>
      <c r="C286">
        <f>IF('Plate Layout'!C325="screen",'fill me in'!$B$10,IF('Plate Layout'!C325="control3",'fill me in'!$B$10,IF('Plate Layout'!C325="control4",'fill me in'!$B$10, 'fill me in'!$B$10)))</f>
        <v>999</v>
      </c>
      <c r="D286">
        <f>IF('Plate Layout'!C325="screen",'fill me in'!$B$3,IF('Plate Layout'!C325="control3",'fill me in'!$B$3,IF('Plate Layout'!C325="control4",811,IF('Plate Layout'!C325="control5",265,IF('Plate Layout'!C325="DR",'fill me in'!$B$3)))))</f>
        <v>77</v>
      </c>
      <c r="E286">
        <f>'Plate Layout'!AC325</f>
        <v>965</v>
      </c>
      <c r="F286">
        <f>IF('Plate Layout'!C325="DR",0,IF('Plate Layout'!C325="control4",1,'fill me in'!$B$11))</f>
        <v>9.9999999999999995E-7</v>
      </c>
      <c r="G286">
        <f>IF('Plate Layout'!C325="screen",'fill me in'!$B$12,0)</f>
        <v>3.0000000000000001E-5</v>
      </c>
      <c r="H286" s="1" t="s">
        <v>284</v>
      </c>
      <c r="I286" s="4">
        <f>data!S16</f>
        <v>2366</v>
      </c>
      <c r="J286" s="4">
        <f>data!S37</f>
        <v>916</v>
      </c>
      <c r="K286" t="str">
        <f>'fill me in'!$B$6</f>
        <v xml:space="preserve">Antag screen with e Cells - mini antag screen repeat to see if we can get antags to work with E Cells. </v>
      </c>
      <c r="L286" t="str">
        <f>'fill me in'!$B$4</f>
        <v>Kamarck</v>
      </c>
      <c r="M286" t="str">
        <f>'fill me in'!$B$5</f>
        <v>Antag Screen -E Cells</v>
      </c>
      <c r="N286" t="str">
        <f>'fill me in'!$B$7</f>
        <v>HEK298</v>
      </c>
    </row>
    <row r="287" spans="1:14" x14ac:dyDescent="0.2">
      <c r="A287" s="13">
        <f>'fill me in'!$B$1</f>
        <v>42643</v>
      </c>
      <c r="B287">
        <f>'fill me in'!$B$2</f>
        <v>1</v>
      </c>
      <c r="C287">
        <f>IF('Plate Layout'!C326="screen",'fill me in'!$B$10,IF('Plate Layout'!C326="control3",'fill me in'!$B$10,IF('Plate Layout'!C326="control4",'fill me in'!$B$10, 'fill me in'!$B$10)))</f>
        <v>999</v>
      </c>
      <c r="D287">
        <f>IF('Plate Layout'!C326="screen",'fill me in'!$B$3,IF('Plate Layout'!C326="control3",'fill me in'!$B$3,IF('Plate Layout'!C326="control4",811,IF('Plate Layout'!C326="control5",265,IF('Plate Layout'!C326="DR",'fill me in'!$B$3)))))</f>
        <v>77</v>
      </c>
      <c r="E287">
        <f>'Plate Layout'!AC326</f>
        <v>1279</v>
      </c>
      <c r="F287">
        <f>IF('Plate Layout'!C326="DR",0,IF('Plate Layout'!C326="control4",1,'fill me in'!$B$11))</f>
        <v>9.9999999999999995E-7</v>
      </c>
      <c r="G287">
        <f>IF('Plate Layout'!C326="screen",'fill me in'!$B$12,0)</f>
        <v>3.0000000000000001E-5</v>
      </c>
      <c r="H287" s="1" t="s">
        <v>285</v>
      </c>
      <c r="I287" s="4">
        <f>data!S17</f>
        <v>2364</v>
      </c>
      <c r="J287" s="4">
        <f>data!S38</f>
        <v>926</v>
      </c>
      <c r="K287" t="str">
        <f>'fill me in'!$B$6</f>
        <v xml:space="preserve">Antag screen with e Cells - mini antag screen repeat to see if we can get antags to work with E Cells. </v>
      </c>
      <c r="L287" t="str">
        <f>'fill me in'!$B$4</f>
        <v>Kamarck</v>
      </c>
      <c r="M287" t="str">
        <f>'fill me in'!$B$5</f>
        <v>Antag Screen -E Cells</v>
      </c>
      <c r="N287" t="str">
        <f>'fill me in'!$B$7</f>
        <v>HEK298</v>
      </c>
    </row>
    <row r="288" spans="1:14" x14ac:dyDescent="0.2">
      <c r="A288" s="13">
        <f>'fill me in'!$B$1</f>
        <v>42643</v>
      </c>
      <c r="B288">
        <f>'fill me in'!$B$2</f>
        <v>1</v>
      </c>
      <c r="C288">
        <f>IF('Plate Layout'!C327="screen",'fill me in'!$B$10,IF('Plate Layout'!C327="control3",'fill me in'!$B$10,IF('Plate Layout'!C327="control4",'fill me in'!$B$10, 'fill me in'!$B$10)))</f>
        <v>999</v>
      </c>
      <c r="D288">
        <f>IF('Plate Layout'!C327="screen",'fill me in'!$B$3,IF('Plate Layout'!C327="control3",'fill me in'!$B$3,IF('Plate Layout'!C327="control4",811,IF('Plate Layout'!C327="control5",265,IF('Plate Layout'!C327="DR",'fill me in'!$B$3)))))</f>
        <v>77</v>
      </c>
      <c r="E288">
        <f>'Plate Layout'!AC327</f>
        <v>966</v>
      </c>
      <c r="F288">
        <f>IF('Plate Layout'!C327="DR",0,IF('Plate Layout'!C327="control4",1,'fill me in'!$B$11))</f>
        <v>9.9999999999999995E-7</v>
      </c>
      <c r="G288">
        <f>IF('Plate Layout'!C327="screen",'fill me in'!$B$12,0)</f>
        <v>3.0000000000000001E-5</v>
      </c>
      <c r="H288" s="1" t="s">
        <v>286</v>
      </c>
      <c r="I288" s="4">
        <f>data!S18</f>
        <v>2477</v>
      </c>
      <c r="J288" s="4">
        <f>data!S39</f>
        <v>901</v>
      </c>
      <c r="K288" t="str">
        <f>'fill me in'!$B$6</f>
        <v xml:space="preserve">Antag screen with e Cells - mini antag screen repeat to see if we can get antags to work with E Cells. </v>
      </c>
      <c r="L288" t="str">
        <f>'fill me in'!$B$4</f>
        <v>Kamarck</v>
      </c>
      <c r="M288" t="str">
        <f>'fill me in'!$B$5</f>
        <v>Antag Screen -E Cells</v>
      </c>
      <c r="N288" t="str">
        <f>'fill me in'!$B$7</f>
        <v>HEK298</v>
      </c>
    </row>
    <row r="289" spans="1:14" x14ac:dyDescent="0.2">
      <c r="A289" s="13">
        <f>'fill me in'!$B$1</f>
        <v>42643</v>
      </c>
      <c r="B289">
        <f>'fill me in'!$B$2</f>
        <v>1</v>
      </c>
      <c r="C289">
        <f>IF('Plate Layout'!C328="screen",'fill me in'!$B$10,IF('Plate Layout'!C328="control3",'fill me in'!$B$10,IF('Plate Layout'!C328="control4",'fill me in'!$B$10, 'fill me in'!$B$10)))</f>
        <v>999</v>
      </c>
      <c r="D289">
        <f>IF('Plate Layout'!C328="screen",'fill me in'!$B$3,IF('Plate Layout'!C328="control3",'fill me in'!$B$3,IF('Plate Layout'!C328="control4",811,IF('Plate Layout'!C328="control5",265,IF('Plate Layout'!C328="DR",'fill me in'!$B$3)))))</f>
        <v>77</v>
      </c>
      <c r="E289">
        <f>'Plate Layout'!AC328</f>
        <v>1280</v>
      </c>
      <c r="F289">
        <f>IF('Plate Layout'!C328="DR",0,IF('Plate Layout'!C328="control4",1,'fill me in'!$B$11))</f>
        <v>9.9999999999999995E-7</v>
      </c>
      <c r="G289">
        <f>IF('Plate Layout'!C328="screen",'fill me in'!$B$12,0)</f>
        <v>3.0000000000000001E-5</v>
      </c>
      <c r="H289" s="1" t="s">
        <v>287</v>
      </c>
      <c r="I289" s="4">
        <f>data!S19</f>
        <v>2140</v>
      </c>
      <c r="J289" s="4">
        <f>data!S40</f>
        <v>618</v>
      </c>
      <c r="K289" t="str">
        <f>'fill me in'!$B$6</f>
        <v xml:space="preserve">Antag screen with e Cells - mini antag screen repeat to see if we can get antags to work with E Cells. </v>
      </c>
      <c r="L289" t="str">
        <f>'fill me in'!$B$4</f>
        <v>Kamarck</v>
      </c>
      <c r="M289" t="str">
        <f>'fill me in'!$B$5</f>
        <v>Antag Screen -E Cells</v>
      </c>
      <c r="N289" t="str">
        <f>'fill me in'!$B$7</f>
        <v>HEK298</v>
      </c>
    </row>
    <row r="290" spans="1:14" x14ac:dyDescent="0.2">
      <c r="A290" s="13">
        <f>'fill me in'!$B$1</f>
        <v>42643</v>
      </c>
      <c r="B290">
        <f>'fill me in'!$B$2</f>
        <v>1</v>
      </c>
      <c r="C290">
        <f>IF('Plate Layout'!C329="screen",'fill me in'!$B$10,IF('Plate Layout'!C329="control3",'fill me in'!$B$10,IF('Plate Layout'!C329="control4",'fill me in'!$B$10, 'fill me in'!$B$10)))</f>
        <v>999</v>
      </c>
      <c r="D290">
        <f>IF('Plate Layout'!C329="screen",'fill me in'!$B$3,IF('Plate Layout'!C329="control3",'fill me in'!$B$3,IF('Plate Layout'!C329="control4",811,IF('Plate Layout'!C329="control5",265,IF('Plate Layout'!C329="DR",'fill me in'!$B$3)))))</f>
        <v>811</v>
      </c>
      <c r="E290">
        <f>'Plate Layout'!AC329</f>
        <v>811</v>
      </c>
      <c r="F290">
        <f>IF('Plate Layout'!C329="DR",0,IF('Plate Layout'!C329="control4",1,'fill me in'!$B$11))</f>
        <v>1</v>
      </c>
      <c r="G290">
        <f>IF('Plate Layout'!C329="screen",'fill me in'!$B$12,0)</f>
        <v>0</v>
      </c>
      <c r="H290" s="1" t="s">
        <v>288</v>
      </c>
      <c r="I290" s="4">
        <f>data!T4</f>
        <v>1249</v>
      </c>
      <c r="J290" s="4">
        <f>data!T25</f>
        <v>1816</v>
      </c>
      <c r="K290" t="str">
        <f>'fill me in'!$B$6</f>
        <v xml:space="preserve">Antag screen with e Cells - mini antag screen repeat to see if we can get antags to work with E Cells. </v>
      </c>
      <c r="L290" t="str">
        <f>'fill me in'!$B$4</f>
        <v>Kamarck</v>
      </c>
      <c r="M290" t="str">
        <f>'fill me in'!$B$5</f>
        <v>Antag Screen -E Cells</v>
      </c>
      <c r="N290" t="str">
        <f>'fill me in'!$B$7</f>
        <v>HEK298</v>
      </c>
    </row>
    <row r="291" spans="1:14" x14ac:dyDescent="0.2">
      <c r="A291" s="13">
        <f>'fill me in'!$B$1</f>
        <v>42643</v>
      </c>
      <c r="B291">
        <f>'fill me in'!$B$2</f>
        <v>1</v>
      </c>
      <c r="C291">
        <f>IF('Plate Layout'!C330="screen",'fill me in'!$B$10,IF('Plate Layout'!C330="control3",'fill me in'!$B$10,IF('Plate Layout'!C330="control4",'fill me in'!$B$10, 'fill me in'!$B$10)))</f>
        <v>999</v>
      </c>
      <c r="D291">
        <f>IF('Plate Layout'!C330="screen",'fill me in'!$B$3,IF('Plate Layout'!C330="control3",'fill me in'!$B$3,IF('Plate Layout'!C330="control4",811,IF('Plate Layout'!C330="control5",265,IF('Plate Layout'!C330="DR",'fill me in'!$B$3)))))</f>
        <v>77</v>
      </c>
      <c r="E291">
        <f>'Plate Layout'!AC330</f>
        <v>673</v>
      </c>
      <c r="F291">
        <f>IF('Plate Layout'!C330="DR",0,IF('Plate Layout'!C330="control4",1,'fill me in'!$B$11))</f>
        <v>9.9999999999999995E-7</v>
      </c>
      <c r="G291">
        <f>IF('Plate Layout'!C330="screen",'fill me in'!$B$12,0)</f>
        <v>3.0000000000000001E-5</v>
      </c>
      <c r="H291" s="1" t="s">
        <v>289</v>
      </c>
      <c r="I291" s="4">
        <f>data!T5</f>
        <v>1764</v>
      </c>
      <c r="J291" s="4">
        <f>data!T26</f>
        <v>1193</v>
      </c>
      <c r="K291" t="str">
        <f>'fill me in'!$B$6</f>
        <v xml:space="preserve">Antag screen with e Cells - mini antag screen repeat to see if we can get antags to work with E Cells. </v>
      </c>
      <c r="L291" t="str">
        <f>'fill me in'!$B$4</f>
        <v>Kamarck</v>
      </c>
      <c r="M291" t="str">
        <f>'fill me in'!$B$5</f>
        <v>Antag Screen -E Cells</v>
      </c>
      <c r="N291" t="str">
        <f>'fill me in'!$B$7</f>
        <v>HEK298</v>
      </c>
    </row>
    <row r="292" spans="1:14" x14ac:dyDescent="0.2">
      <c r="A292" s="13">
        <f>'fill me in'!$B$1</f>
        <v>42643</v>
      </c>
      <c r="B292">
        <f>'fill me in'!$B$2</f>
        <v>1</v>
      </c>
      <c r="C292">
        <f>IF('Plate Layout'!C331="screen",'fill me in'!$B$10,IF('Plate Layout'!C331="control3",'fill me in'!$B$10,IF('Plate Layout'!C331="control4",'fill me in'!$B$10, 'fill me in'!$B$10)))</f>
        <v>999</v>
      </c>
      <c r="D292">
        <f>IF('Plate Layout'!C331="screen",'fill me in'!$B$3,IF('Plate Layout'!C331="control3",'fill me in'!$B$3,IF('Plate Layout'!C331="control4",811,IF('Plate Layout'!C331="control5",265,IF('Plate Layout'!C331="DR",'fill me in'!$B$3)))))</f>
        <v>77</v>
      </c>
      <c r="E292">
        <f>'Plate Layout'!AC331</f>
        <v>482</v>
      </c>
      <c r="F292">
        <f>IF('Plate Layout'!C331="DR",0,IF('Plate Layout'!C331="control4",1,'fill me in'!$B$11))</f>
        <v>9.9999999999999995E-7</v>
      </c>
      <c r="G292">
        <f>IF('Plate Layout'!C331="screen",'fill me in'!$B$12,0)</f>
        <v>3.0000000000000001E-5</v>
      </c>
      <c r="H292" s="1" t="s">
        <v>290</v>
      </c>
      <c r="I292" s="4">
        <f>data!T6</f>
        <v>1857</v>
      </c>
      <c r="J292" s="4">
        <f>data!T27</f>
        <v>975</v>
      </c>
      <c r="K292" t="str">
        <f>'fill me in'!$B$6</f>
        <v xml:space="preserve">Antag screen with e Cells - mini antag screen repeat to see if we can get antags to work with E Cells. </v>
      </c>
      <c r="L292" t="str">
        <f>'fill me in'!$B$4</f>
        <v>Kamarck</v>
      </c>
      <c r="M292" t="str">
        <f>'fill me in'!$B$5</f>
        <v>Antag Screen -E Cells</v>
      </c>
      <c r="N292" t="str">
        <f>'fill me in'!$B$7</f>
        <v>HEK298</v>
      </c>
    </row>
    <row r="293" spans="1:14" x14ac:dyDescent="0.2">
      <c r="A293" s="13">
        <f>'fill me in'!$B$1</f>
        <v>42643</v>
      </c>
      <c r="B293">
        <f>'fill me in'!$B$2</f>
        <v>1</v>
      </c>
      <c r="C293">
        <f>IF('Plate Layout'!C332="screen",'fill me in'!$B$10,IF('Plate Layout'!C332="control3",'fill me in'!$B$10,IF('Plate Layout'!C332="control4",'fill me in'!$B$10, 'fill me in'!$B$10)))</f>
        <v>999</v>
      </c>
      <c r="D293">
        <f>IF('Plate Layout'!C332="screen",'fill me in'!$B$3,IF('Plate Layout'!C332="control3",'fill me in'!$B$3,IF('Plate Layout'!C332="control4",811,IF('Plate Layout'!C332="control5",265,IF('Plate Layout'!C332="DR",'fill me in'!$B$3)))))</f>
        <v>77</v>
      </c>
      <c r="E293">
        <f>'Plate Layout'!AC332</f>
        <v>674</v>
      </c>
      <c r="F293">
        <f>IF('Plate Layout'!C332="DR",0,IF('Plate Layout'!C332="control4",1,'fill me in'!$B$11))</f>
        <v>9.9999999999999995E-7</v>
      </c>
      <c r="G293">
        <f>IF('Plate Layout'!C332="screen",'fill me in'!$B$12,0)</f>
        <v>3.0000000000000001E-5</v>
      </c>
      <c r="H293" s="1" t="s">
        <v>291</v>
      </c>
      <c r="I293" s="4">
        <f>data!T7</f>
        <v>1663</v>
      </c>
      <c r="J293" s="4">
        <f>data!T28</f>
        <v>1069</v>
      </c>
      <c r="K293" t="str">
        <f>'fill me in'!$B$6</f>
        <v xml:space="preserve">Antag screen with e Cells - mini antag screen repeat to see if we can get antags to work with E Cells. </v>
      </c>
      <c r="L293" t="str">
        <f>'fill me in'!$B$4</f>
        <v>Kamarck</v>
      </c>
      <c r="M293" t="str">
        <f>'fill me in'!$B$5</f>
        <v>Antag Screen -E Cells</v>
      </c>
      <c r="N293" t="str">
        <f>'fill me in'!$B$7</f>
        <v>HEK298</v>
      </c>
    </row>
    <row r="294" spans="1:14" x14ac:dyDescent="0.2">
      <c r="A294" s="13">
        <f>'fill me in'!$B$1</f>
        <v>42643</v>
      </c>
      <c r="B294">
        <f>'fill me in'!$B$2</f>
        <v>1</v>
      </c>
      <c r="C294">
        <f>IF('Plate Layout'!C333="screen",'fill me in'!$B$10,IF('Plate Layout'!C333="control3",'fill me in'!$B$10,IF('Plate Layout'!C333="control4",'fill me in'!$B$10, 'fill me in'!$B$10)))</f>
        <v>999</v>
      </c>
      <c r="D294">
        <f>IF('Plate Layout'!C333="screen",'fill me in'!$B$3,IF('Plate Layout'!C333="control3",'fill me in'!$B$3,IF('Plate Layout'!C333="control4",811,IF('Plate Layout'!C333="control5",265,IF('Plate Layout'!C333="DR",'fill me in'!$B$3)))))</f>
        <v>77</v>
      </c>
      <c r="E294">
        <f>'Plate Layout'!AC333</f>
        <v>483</v>
      </c>
      <c r="F294">
        <f>IF('Plate Layout'!C333="DR",0,IF('Plate Layout'!C333="control4",1,'fill me in'!$B$11))</f>
        <v>9.9999999999999995E-7</v>
      </c>
      <c r="G294">
        <f>IF('Plate Layout'!C333="screen",'fill me in'!$B$12,0)</f>
        <v>3.0000000000000001E-5</v>
      </c>
      <c r="H294" s="1" t="s">
        <v>292</v>
      </c>
      <c r="I294" s="4">
        <f>data!T8</f>
        <v>1845</v>
      </c>
      <c r="J294" s="4">
        <f>data!T29</f>
        <v>1063</v>
      </c>
      <c r="K294" t="str">
        <f>'fill me in'!$B$6</f>
        <v xml:space="preserve">Antag screen with e Cells - mini antag screen repeat to see if we can get antags to work with E Cells. </v>
      </c>
      <c r="L294" t="str">
        <f>'fill me in'!$B$4</f>
        <v>Kamarck</v>
      </c>
      <c r="M294" t="str">
        <f>'fill me in'!$B$5</f>
        <v>Antag Screen -E Cells</v>
      </c>
      <c r="N294" t="str">
        <f>'fill me in'!$B$7</f>
        <v>HEK298</v>
      </c>
    </row>
    <row r="295" spans="1:14" x14ac:dyDescent="0.2">
      <c r="A295" s="13">
        <f>'fill me in'!$B$1</f>
        <v>42643</v>
      </c>
      <c r="B295">
        <f>'fill me in'!$B$2</f>
        <v>1</v>
      </c>
      <c r="C295">
        <f>IF('Plate Layout'!C334="screen",'fill me in'!$B$10,IF('Plate Layout'!C334="control3",'fill me in'!$B$10,IF('Plate Layout'!C334="control4",'fill me in'!$B$10, 'fill me in'!$B$10)))</f>
        <v>999</v>
      </c>
      <c r="D295">
        <f>IF('Plate Layout'!C334="screen",'fill me in'!$B$3,IF('Plate Layout'!C334="control3",'fill me in'!$B$3,IF('Plate Layout'!C334="control4",811,IF('Plate Layout'!C334="control5",265,IF('Plate Layout'!C334="DR",'fill me in'!$B$3)))))</f>
        <v>77</v>
      </c>
      <c r="E295">
        <f>'Plate Layout'!AC334</f>
        <v>675</v>
      </c>
      <c r="F295">
        <f>IF('Plate Layout'!C334="DR",0,IF('Plate Layout'!C334="control4",1,'fill me in'!$B$11))</f>
        <v>9.9999999999999995E-7</v>
      </c>
      <c r="G295">
        <f>IF('Plate Layout'!C334="screen",'fill me in'!$B$12,0)</f>
        <v>3.0000000000000001E-5</v>
      </c>
      <c r="H295" s="1" t="s">
        <v>293</v>
      </c>
      <c r="I295" s="4">
        <f>data!T9</f>
        <v>1689</v>
      </c>
      <c r="J295" s="4">
        <f>data!T30</f>
        <v>886</v>
      </c>
      <c r="K295" t="str">
        <f>'fill me in'!$B$6</f>
        <v xml:space="preserve">Antag screen with e Cells - mini antag screen repeat to see if we can get antags to work with E Cells. </v>
      </c>
      <c r="L295" t="str">
        <f>'fill me in'!$B$4</f>
        <v>Kamarck</v>
      </c>
      <c r="M295" t="str">
        <f>'fill me in'!$B$5</f>
        <v>Antag Screen -E Cells</v>
      </c>
      <c r="N295" t="str">
        <f>'fill me in'!$B$7</f>
        <v>HEK298</v>
      </c>
    </row>
    <row r="296" spans="1:14" x14ac:dyDescent="0.2">
      <c r="A296" s="13">
        <f>'fill me in'!$B$1</f>
        <v>42643</v>
      </c>
      <c r="B296">
        <f>'fill me in'!$B$2</f>
        <v>1</v>
      </c>
      <c r="C296">
        <f>IF('Plate Layout'!C335="screen",'fill me in'!$B$10,IF('Plate Layout'!C335="control3",'fill me in'!$B$10,IF('Plate Layout'!C335="control4",'fill me in'!$B$10, 'fill me in'!$B$10)))</f>
        <v>999</v>
      </c>
      <c r="D296">
        <f>IF('Plate Layout'!C335="screen",'fill me in'!$B$3,IF('Plate Layout'!C335="control3",'fill me in'!$B$3,IF('Plate Layout'!C335="control4",811,IF('Plate Layout'!C335="control5",265,IF('Plate Layout'!C335="DR",'fill me in'!$B$3)))))</f>
        <v>77</v>
      </c>
      <c r="E296">
        <f>'Plate Layout'!AC335</f>
        <v>484</v>
      </c>
      <c r="F296">
        <f>IF('Plate Layout'!C335="DR",0,IF('Plate Layout'!C335="control4",1,'fill me in'!$B$11))</f>
        <v>9.9999999999999995E-7</v>
      </c>
      <c r="G296">
        <f>IF('Plate Layout'!C335="screen",'fill me in'!$B$12,0)</f>
        <v>3.0000000000000001E-5</v>
      </c>
      <c r="H296" s="1" t="s">
        <v>294</v>
      </c>
      <c r="I296" s="4">
        <f>data!T10</f>
        <v>1002</v>
      </c>
      <c r="J296" s="4">
        <f>data!T31</f>
        <v>933</v>
      </c>
      <c r="K296" t="str">
        <f>'fill me in'!$B$6</f>
        <v xml:space="preserve">Antag screen with e Cells - mini antag screen repeat to see if we can get antags to work with E Cells. </v>
      </c>
      <c r="L296" t="str">
        <f>'fill me in'!$B$4</f>
        <v>Kamarck</v>
      </c>
      <c r="M296" t="str">
        <f>'fill me in'!$B$5</f>
        <v>Antag Screen -E Cells</v>
      </c>
      <c r="N296" t="str">
        <f>'fill me in'!$B$7</f>
        <v>HEK298</v>
      </c>
    </row>
    <row r="297" spans="1:14" x14ac:dyDescent="0.2">
      <c r="A297" s="13">
        <f>'fill me in'!$B$1</f>
        <v>42643</v>
      </c>
      <c r="B297">
        <f>'fill me in'!$B$2</f>
        <v>1</v>
      </c>
      <c r="C297">
        <f>IF('Plate Layout'!C336="screen",'fill me in'!$B$10,IF('Plate Layout'!C336="control3",'fill me in'!$B$10,IF('Plate Layout'!C336="control4",'fill me in'!$B$10, 'fill me in'!$B$10)))</f>
        <v>999</v>
      </c>
      <c r="D297">
        <f>IF('Plate Layout'!C336="screen",'fill me in'!$B$3,IF('Plate Layout'!C336="control3",'fill me in'!$B$3,IF('Plate Layout'!C336="control4",811,IF('Plate Layout'!C336="control5",265,IF('Plate Layout'!C336="DR",'fill me in'!$B$3)))))</f>
        <v>77</v>
      </c>
      <c r="E297">
        <f>'Plate Layout'!AC336</f>
        <v>676</v>
      </c>
      <c r="F297">
        <f>IF('Plate Layout'!C336="DR",0,IF('Plate Layout'!C336="control4",1,'fill me in'!$B$11))</f>
        <v>9.9999999999999995E-7</v>
      </c>
      <c r="G297">
        <f>IF('Plate Layout'!C336="screen",'fill me in'!$B$12,0)</f>
        <v>3.0000000000000001E-5</v>
      </c>
      <c r="H297" s="1" t="s">
        <v>295</v>
      </c>
      <c r="I297" s="4">
        <f>data!T11</f>
        <v>1574</v>
      </c>
      <c r="J297" s="4">
        <f>data!T32</f>
        <v>940</v>
      </c>
      <c r="K297" t="str">
        <f>'fill me in'!$B$6</f>
        <v xml:space="preserve">Antag screen with e Cells - mini antag screen repeat to see if we can get antags to work with E Cells. </v>
      </c>
      <c r="L297" t="str">
        <f>'fill me in'!$B$4</f>
        <v>Kamarck</v>
      </c>
      <c r="M297" t="str">
        <f>'fill me in'!$B$5</f>
        <v>Antag Screen -E Cells</v>
      </c>
      <c r="N297" t="str">
        <f>'fill me in'!$B$7</f>
        <v>HEK298</v>
      </c>
    </row>
    <row r="298" spans="1:14" x14ac:dyDescent="0.2">
      <c r="A298" s="13">
        <f>'fill me in'!$B$1</f>
        <v>42643</v>
      </c>
      <c r="B298">
        <f>'fill me in'!$B$2</f>
        <v>1</v>
      </c>
      <c r="C298">
        <f>IF('Plate Layout'!C337="screen",'fill me in'!$B$10,IF('Plate Layout'!C337="control3",'fill me in'!$B$10,IF('Plate Layout'!C337="control4",'fill me in'!$B$10, 'fill me in'!$B$10)))</f>
        <v>999</v>
      </c>
      <c r="D298">
        <f>IF('Plate Layout'!C337="screen",'fill me in'!$B$3,IF('Plate Layout'!C337="control3",'fill me in'!$B$3,IF('Plate Layout'!C337="control4",811,IF('Plate Layout'!C337="control5",265,IF('Plate Layout'!C337="DR",'fill me in'!$B$3)))))</f>
        <v>77</v>
      </c>
      <c r="E298">
        <f>'Plate Layout'!AC337</f>
        <v>485</v>
      </c>
      <c r="F298">
        <f>IF('Plate Layout'!C337="DR",0,IF('Plate Layout'!C337="control4",1,'fill me in'!$B$11))</f>
        <v>9.9999999999999995E-7</v>
      </c>
      <c r="G298">
        <f>IF('Plate Layout'!C337="screen",'fill me in'!$B$12,0)</f>
        <v>3.0000000000000001E-5</v>
      </c>
      <c r="H298" s="1" t="s">
        <v>296</v>
      </c>
      <c r="I298" s="4">
        <f>data!T12</f>
        <v>265</v>
      </c>
      <c r="J298" s="4">
        <f>data!T33</f>
        <v>2345</v>
      </c>
      <c r="K298" t="str">
        <f>'fill me in'!$B$6</f>
        <v xml:space="preserve">Antag screen with e Cells - mini antag screen repeat to see if we can get antags to work with E Cells. </v>
      </c>
      <c r="L298" t="str">
        <f>'fill me in'!$B$4</f>
        <v>Kamarck</v>
      </c>
      <c r="M298" t="str">
        <f>'fill me in'!$B$5</f>
        <v>Antag Screen -E Cells</v>
      </c>
      <c r="N298" t="str">
        <f>'fill me in'!$B$7</f>
        <v>HEK298</v>
      </c>
    </row>
    <row r="299" spans="1:14" x14ac:dyDescent="0.2">
      <c r="A299" s="13">
        <f>'fill me in'!$B$1</f>
        <v>42643</v>
      </c>
      <c r="B299">
        <f>'fill me in'!$B$2</f>
        <v>1</v>
      </c>
      <c r="C299">
        <f>IF('Plate Layout'!C338="screen",'fill me in'!$B$10,IF('Plate Layout'!C338="control3",'fill me in'!$B$10,IF('Plate Layout'!C338="control4",'fill me in'!$B$10, 'fill me in'!$B$10)))</f>
        <v>999</v>
      </c>
      <c r="D299">
        <f>IF('Plate Layout'!C338="screen",'fill me in'!$B$3,IF('Plate Layout'!C338="control3",'fill me in'!$B$3,IF('Plate Layout'!C338="control4",811,IF('Plate Layout'!C338="control5",265,IF('Plate Layout'!C338="DR",'fill me in'!$B$3)))))</f>
        <v>77</v>
      </c>
      <c r="E299">
        <f>'Plate Layout'!AC338</f>
        <v>677</v>
      </c>
      <c r="F299">
        <f>IF('Plate Layout'!C338="DR",0,IF('Plate Layout'!C338="control4",1,'fill me in'!$B$11))</f>
        <v>9.9999999999999995E-7</v>
      </c>
      <c r="G299">
        <f>IF('Plate Layout'!C338="screen",'fill me in'!$B$12,0)</f>
        <v>3.0000000000000001E-5</v>
      </c>
      <c r="H299" s="1" t="s">
        <v>297</v>
      </c>
      <c r="I299" s="4">
        <f>data!T13</f>
        <v>2511</v>
      </c>
      <c r="J299" s="4">
        <f>data!T34</f>
        <v>925</v>
      </c>
      <c r="K299" t="str">
        <f>'fill me in'!$B$6</f>
        <v xml:space="preserve">Antag screen with e Cells - mini antag screen repeat to see if we can get antags to work with E Cells. </v>
      </c>
      <c r="L299" t="str">
        <f>'fill me in'!$B$4</f>
        <v>Kamarck</v>
      </c>
      <c r="M299" t="str">
        <f>'fill me in'!$B$5</f>
        <v>Antag Screen -E Cells</v>
      </c>
      <c r="N299" t="str">
        <f>'fill me in'!$B$7</f>
        <v>HEK298</v>
      </c>
    </row>
    <row r="300" spans="1:14" x14ac:dyDescent="0.2">
      <c r="A300" s="13">
        <f>'fill me in'!$B$1</f>
        <v>42643</v>
      </c>
      <c r="B300">
        <f>'fill me in'!$B$2</f>
        <v>1</v>
      </c>
      <c r="C300">
        <f>IF('Plate Layout'!C339="screen",'fill me in'!$B$10,IF('Plate Layout'!C339="control3",'fill me in'!$B$10,IF('Plate Layout'!C339="control4",'fill me in'!$B$10, 'fill me in'!$B$10)))</f>
        <v>999</v>
      </c>
      <c r="D300">
        <f>IF('Plate Layout'!C339="screen",'fill me in'!$B$3,IF('Plate Layout'!C339="control3",'fill me in'!$B$3,IF('Plate Layout'!C339="control4",811,IF('Plate Layout'!C339="control5",265,IF('Plate Layout'!C339="DR",'fill me in'!$B$3)))))</f>
        <v>77</v>
      </c>
      <c r="E300">
        <f>'Plate Layout'!AC339</f>
        <v>486</v>
      </c>
      <c r="F300">
        <f>IF('Plate Layout'!C339="DR",0,IF('Plate Layout'!C339="control4",1,'fill me in'!$B$11))</f>
        <v>9.9999999999999995E-7</v>
      </c>
      <c r="G300">
        <f>IF('Plate Layout'!C339="screen",'fill me in'!$B$12,0)</f>
        <v>3.0000000000000001E-5</v>
      </c>
      <c r="H300" s="1" t="s">
        <v>298</v>
      </c>
      <c r="I300" s="4">
        <f>data!T14</f>
        <v>2620</v>
      </c>
      <c r="J300" s="4">
        <f>data!T35</f>
        <v>970</v>
      </c>
      <c r="K300" t="str">
        <f>'fill me in'!$B$6</f>
        <v xml:space="preserve">Antag screen with e Cells - mini antag screen repeat to see if we can get antags to work with E Cells. </v>
      </c>
      <c r="L300" t="str">
        <f>'fill me in'!$B$4</f>
        <v>Kamarck</v>
      </c>
      <c r="M300" t="str">
        <f>'fill me in'!$B$5</f>
        <v>Antag Screen -E Cells</v>
      </c>
      <c r="N300" t="str">
        <f>'fill me in'!$B$7</f>
        <v>HEK298</v>
      </c>
    </row>
    <row r="301" spans="1:14" x14ac:dyDescent="0.2">
      <c r="A301" s="13">
        <f>'fill me in'!$B$1</f>
        <v>42643</v>
      </c>
      <c r="B301">
        <f>'fill me in'!$B$2</f>
        <v>1</v>
      </c>
      <c r="C301">
        <f>IF('Plate Layout'!C340="screen",'fill me in'!$B$10,IF('Plate Layout'!C340="control3",'fill me in'!$B$10,IF('Plate Layout'!C340="control4",'fill me in'!$B$10, 'fill me in'!$B$10)))</f>
        <v>999</v>
      </c>
      <c r="D301">
        <f>IF('Plate Layout'!C340="screen",'fill me in'!$B$3,IF('Plate Layout'!C340="control3",'fill me in'!$B$3,IF('Plate Layout'!C340="control4",811,IF('Plate Layout'!C340="control5",265,IF('Plate Layout'!C340="DR",'fill me in'!$B$3)))))</f>
        <v>77</v>
      </c>
      <c r="E301">
        <f>'Plate Layout'!AC340</f>
        <v>678</v>
      </c>
      <c r="F301">
        <f>IF('Plate Layout'!C340="DR",0,IF('Plate Layout'!C340="control4",1,'fill me in'!$B$11))</f>
        <v>9.9999999999999995E-7</v>
      </c>
      <c r="G301">
        <f>IF('Plate Layout'!C340="screen",'fill me in'!$B$12,0)</f>
        <v>3.0000000000000001E-5</v>
      </c>
      <c r="H301" s="1" t="s">
        <v>299</v>
      </c>
      <c r="I301" s="4">
        <f>data!T15</f>
        <v>2506</v>
      </c>
      <c r="J301" s="4">
        <f>data!T36</f>
        <v>840</v>
      </c>
      <c r="K301" t="str">
        <f>'fill me in'!$B$6</f>
        <v xml:space="preserve">Antag screen with e Cells - mini antag screen repeat to see if we can get antags to work with E Cells. </v>
      </c>
      <c r="L301" t="str">
        <f>'fill me in'!$B$4</f>
        <v>Kamarck</v>
      </c>
      <c r="M301" t="str">
        <f>'fill me in'!$B$5</f>
        <v>Antag Screen -E Cells</v>
      </c>
      <c r="N301" t="str">
        <f>'fill me in'!$B$7</f>
        <v>HEK298</v>
      </c>
    </row>
    <row r="302" spans="1:14" x14ac:dyDescent="0.2">
      <c r="A302" s="13">
        <f>'fill me in'!$B$1</f>
        <v>42643</v>
      </c>
      <c r="B302">
        <f>'fill me in'!$B$2</f>
        <v>1</v>
      </c>
      <c r="C302">
        <f>IF('Plate Layout'!C341="screen",'fill me in'!$B$10,IF('Plate Layout'!C341="control3",'fill me in'!$B$10,IF('Plate Layout'!C341="control4",'fill me in'!$B$10, 'fill me in'!$B$10)))</f>
        <v>999</v>
      </c>
      <c r="D302">
        <f>IF('Plate Layout'!C341="screen",'fill me in'!$B$3,IF('Plate Layout'!C341="control3",'fill me in'!$B$3,IF('Plate Layout'!C341="control4",811,IF('Plate Layout'!C341="control5",265,IF('Plate Layout'!C341="DR",'fill me in'!$B$3)))))</f>
        <v>77</v>
      </c>
      <c r="E302">
        <f>'Plate Layout'!AC341</f>
        <v>487</v>
      </c>
      <c r="F302">
        <f>IF('Plate Layout'!C341="DR",0,IF('Plate Layout'!C341="control4",1,'fill me in'!$B$11))</f>
        <v>9.9999999999999995E-7</v>
      </c>
      <c r="G302">
        <f>IF('Plate Layout'!C341="screen",'fill me in'!$B$12,0)</f>
        <v>3.0000000000000001E-5</v>
      </c>
      <c r="H302" s="1" t="s">
        <v>300</v>
      </c>
      <c r="I302" s="4">
        <f>data!T16</f>
        <v>2841</v>
      </c>
      <c r="J302" s="4">
        <f>data!T37</f>
        <v>853</v>
      </c>
      <c r="K302" t="str">
        <f>'fill me in'!$B$6</f>
        <v xml:space="preserve">Antag screen with e Cells - mini antag screen repeat to see if we can get antags to work with E Cells. </v>
      </c>
      <c r="L302" t="str">
        <f>'fill me in'!$B$4</f>
        <v>Kamarck</v>
      </c>
      <c r="M302" t="str">
        <f>'fill me in'!$B$5</f>
        <v>Antag Screen -E Cells</v>
      </c>
      <c r="N302" t="str">
        <f>'fill me in'!$B$7</f>
        <v>HEK298</v>
      </c>
    </row>
    <row r="303" spans="1:14" x14ac:dyDescent="0.2">
      <c r="A303" s="13">
        <f>'fill me in'!$B$1</f>
        <v>42643</v>
      </c>
      <c r="B303">
        <f>'fill me in'!$B$2</f>
        <v>1</v>
      </c>
      <c r="C303">
        <f>IF('Plate Layout'!C342="screen",'fill me in'!$B$10,IF('Plate Layout'!C342="control3",'fill me in'!$B$10,IF('Plate Layout'!C342="control4",'fill me in'!$B$10, 'fill me in'!$B$10)))</f>
        <v>999</v>
      </c>
      <c r="D303">
        <f>IF('Plate Layout'!C342="screen",'fill me in'!$B$3,IF('Plate Layout'!C342="control3",'fill me in'!$B$3,IF('Plate Layout'!C342="control4",811,IF('Plate Layout'!C342="control5",265,IF('Plate Layout'!C342="DR",'fill me in'!$B$3)))))</f>
        <v>77</v>
      </c>
      <c r="E303">
        <f>'Plate Layout'!AC342</f>
        <v>679</v>
      </c>
      <c r="F303">
        <f>IF('Plate Layout'!C342="DR",0,IF('Plate Layout'!C342="control4",1,'fill me in'!$B$11))</f>
        <v>9.9999999999999995E-7</v>
      </c>
      <c r="G303">
        <f>IF('Plate Layout'!C342="screen",'fill me in'!$B$12,0)</f>
        <v>3.0000000000000001E-5</v>
      </c>
      <c r="H303" s="1" t="s">
        <v>301</v>
      </c>
      <c r="I303" s="4">
        <f>data!T17</f>
        <v>2987</v>
      </c>
      <c r="J303" s="4">
        <f>data!T38</f>
        <v>930</v>
      </c>
      <c r="K303" t="str">
        <f>'fill me in'!$B$6</f>
        <v xml:space="preserve">Antag screen with e Cells - mini antag screen repeat to see if we can get antags to work with E Cells. </v>
      </c>
      <c r="L303" t="str">
        <f>'fill me in'!$B$4</f>
        <v>Kamarck</v>
      </c>
      <c r="M303" t="str">
        <f>'fill me in'!$B$5</f>
        <v>Antag Screen -E Cells</v>
      </c>
      <c r="N303" t="str">
        <f>'fill me in'!$B$7</f>
        <v>HEK298</v>
      </c>
    </row>
    <row r="304" spans="1:14" x14ac:dyDescent="0.2">
      <c r="A304" s="13">
        <f>'fill me in'!$B$1</f>
        <v>42643</v>
      </c>
      <c r="B304">
        <f>'fill me in'!$B$2</f>
        <v>1</v>
      </c>
      <c r="C304">
        <f>IF('Plate Layout'!C343="screen",'fill me in'!$B$10,IF('Plate Layout'!C343="control3",'fill me in'!$B$10,IF('Plate Layout'!C343="control4",'fill me in'!$B$10, 'fill me in'!$B$10)))</f>
        <v>999</v>
      </c>
      <c r="D304">
        <f>IF('Plate Layout'!C343="screen",'fill me in'!$B$3,IF('Plate Layout'!C343="control3",'fill me in'!$B$3,IF('Plate Layout'!C343="control4",811,IF('Plate Layout'!C343="control5",265,IF('Plate Layout'!C343="DR",'fill me in'!$B$3)))))</f>
        <v>77</v>
      </c>
      <c r="E304">
        <f>'Plate Layout'!AC343</f>
        <v>488</v>
      </c>
      <c r="F304">
        <f>IF('Plate Layout'!C343="DR",0,IF('Plate Layout'!C343="control4",1,'fill me in'!$B$11))</f>
        <v>9.9999999999999995E-7</v>
      </c>
      <c r="G304">
        <f>IF('Plate Layout'!C343="screen",'fill me in'!$B$12,0)</f>
        <v>3.0000000000000001E-5</v>
      </c>
      <c r="H304" s="1" t="s">
        <v>302</v>
      </c>
      <c r="I304" s="4">
        <f>data!T18</f>
        <v>2634</v>
      </c>
      <c r="J304" s="4">
        <f>data!T39</f>
        <v>862</v>
      </c>
      <c r="K304" t="str">
        <f>'fill me in'!$B$6</f>
        <v xml:space="preserve">Antag screen with e Cells - mini antag screen repeat to see if we can get antags to work with E Cells. </v>
      </c>
      <c r="L304" t="str">
        <f>'fill me in'!$B$4</f>
        <v>Kamarck</v>
      </c>
      <c r="M304" t="str">
        <f>'fill me in'!$B$5</f>
        <v>Antag Screen -E Cells</v>
      </c>
      <c r="N304" t="str">
        <f>'fill me in'!$B$7</f>
        <v>HEK298</v>
      </c>
    </row>
    <row r="305" spans="1:14" x14ac:dyDescent="0.2">
      <c r="A305" s="13">
        <f>'fill me in'!$B$1</f>
        <v>42643</v>
      </c>
      <c r="B305">
        <f>'fill me in'!$B$2</f>
        <v>1</v>
      </c>
      <c r="C305">
        <f>IF('Plate Layout'!C344="screen",'fill me in'!$B$10,IF('Plate Layout'!C344="control3",'fill me in'!$B$10,IF('Plate Layout'!C344="control4",'fill me in'!$B$10, 'fill me in'!$B$10)))</f>
        <v>999</v>
      </c>
      <c r="D305">
        <f>IF('Plate Layout'!C344="screen",'fill me in'!$B$3,IF('Plate Layout'!C344="control3",'fill me in'!$B$3,IF('Plate Layout'!C344="control4",811,IF('Plate Layout'!C344="control5",265,IF('Plate Layout'!C344="DR",'fill me in'!$B$3)))))</f>
        <v>77</v>
      </c>
      <c r="E305">
        <f>'Plate Layout'!AC344</f>
        <v>680</v>
      </c>
      <c r="F305">
        <f>IF('Plate Layout'!C344="DR",0,IF('Plate Layout'!C344="control4",1,'fill me in'!$B$11))</f>
        <v>9.9999999999999995E-7</v>
      </c>
      <c r="G305">
        <f>IF('Plate Layout'!C344="screen",'fill me in'!$B$12,0)</f>
        <v>3.0000000000000001E-5</v>
      </c>
      <c r="H305" s="1" t="s">
        <v>303</v>
      </c>
      <c r="I305" s="4">
        <f>data!T19</f>
        <v>2259</v>
      </c>
      <c r="J305" s="4">
        <f>data!T40</f>
        <v>885</v>
      </c>
      <c r="K305" t="str">
        <f>'fill me in'!$B$6</f>
        <v xml:space="preserve">Antag screen with e Cells - mini antag screen repeat to see if we can get antags to work with E Cells. </v>
      </c>
      <c r="L305" t="str">
        <f>'fill me in'!$B$4</f>
        <v>Kamarck</v>
      </c>
      <c r="M305" t="str">
        <f>'fill me in'!$B$5</f>
        <v>Antag Screen -E Cells</v>
      </c>
      <c r="N305" t="str">
        <f>'fill me in'!$B$7</f>
        <v>HEK298</v>
      </c>
    </row>
    <row r="306" spans="1:14" x14ac:dyDescent="0.2">
      <c r="A306" s="13">
        <f>'fill me in'!$B$1</f>
        <v>42643</v>
      </c>
      <c r="B306">
        <f>'fill me in'!$B$2</f>
        <v>1</v>
      </c>
      <c r="C306">
        <f>IF('Plate Layout'!C345="screen",'fill me in'!$B$10,IF('Plate Layout'!C345="control3",'fill me in'!$B$10,IF('Plate Layout'!C345="control4",'fill me in'!$B$10, 'fill me in'!$B$10)))</f>
        <v>999</v>
      </c>
      <c r="D306">
        <f>IF('Plate Layout'!C345="screen",'fill me in'!$B$3,IF('Plate Layout'!C345="control3",'fill me in'!$B$3,IF('Plate Layout'!C345="control4",811,IF('Plate Layout'!C345="control5",265,IF('Plate Layout'!C345="DR",'fill me in'!$B$3)))))</f>
        <v>811</v>
      </c>
      <c r="E306">
        <f>'Plate Layout'!AC345</f>
        <v>811</v>
      </c>
      <c r="F306">
        <f>IF('Plate Layout'!C345="DR",0,IF('Plate Layout'!C345="control4",1,'fill me in'!$B$11))</f>
        <v>1</v>
      </c>
      <c r="G306">
        <f>IF('Plate Layout'!C345="screen",'fill me in'!$B$12,0)</f>
        <v>0</v>
      </c>
      <c r="H306" s="1" t="s">
        <v>304</v>
      </c>
      <c r="I306" s="4">
        <f>data!U4</f>
        <v>849</v>
      </c>
      <c r="J306" s="4">
        <f>data!U25</f>
        <v>1436</v>
      </c>
      <c r="K306" t="str">
        <f>'fill me in'!$B$6</f>
        <v xml:space="preserve">Antag screen with e Cells - mini antag screen repeat to see if we can get antags to work with E Cells. </v>
      </c>
      <c r="L306" t="str">
        <f>'fill me in'!$B$4</f>
        <v>Kamarck</v>
      </c>
      <c r="M306" t="str">
        <f>'fill me in'!$B$5</f>
        <v>Antag Screen -E Cells</v>
      </c>
      <c r="N306" t="str">
        <f>'fill me in'!$B$7</f>
        <v>HEK298</v>
      </c>
    </row>
    <row r="307" spans="1:14" x14ac:dyDescent="0.2">
      <c r="A307" s="13">
        <f>'fill me in'!$B$1</f>
        <v>42643</v>
      </c>
      <c r="B307">
        <f>'fill me in'!$B$2</f>
        <v>1</v>
      </c>
      <c r="C307">
        <f>IF('Plate Layout'!C346="screen",'fill me in'!$B$10,IF('Plate Layout'!C346="control3",'fill me in'!$B$10,IF('Plate Layout'!C346="control4",'fill me in'!$B$10, 'fill me in'!$B$10)))</f>
        <v>999</v>
      </c>
      <c r="D307">
        <f>IF('Plate Layout'!C346="screen",'fill me in'!$B$3,IF('Plate Layout'!C346="control3",'fill me in'!$B$3,IF('Plate Layout'!C346="control4",811,IF('Plate Layout'!C346="control5",265,IF('Plate Layout'!C346="DR",'fill me in'!$B$3)))))</f>
        <v>77</v>
      </c>
      <c r="E307">
        <f>'Plate Layout'!AC346</f>
        <v>713</v>
      </c>
      <c r="F307">
        <f>IF('Plate Layout'!C346="DR",0,IF('Plate Layout'!C346="control4",1,'fill me in'!$B$11))</f>
        <v>9.9999999999999995E-7</v>
      </c>
      <c r="G307">
        <f>IF('Plate Layout'!C346="screen",'fill me in'!$B$12,0)</f>
        <v>3.0000000000000001E-5</v>
      </c>
      <c r="H307" s="1" t="s">
        <v>305</v>
      </c>
      <c r="I307" s="4">
        <f>data!U5</f>
        <v>1623</v>
      </c>
      <c r="J307" s="4">
        <f>data!U26</f>
        <v>1210</v>
      </c>
      <c r="K307" t="str">
        <f>'fill me in'!$B$6</f>
        <v xml:space="preserve">Antag screen with e Cells - mini antag screen repeat to see if we can get antags to work with E Cells. </v>
      </c>
      <c r="L307" t="str">
        <f>'fill me in'!$B$4</f>
        <v>Kamarck</v>
      </c>
      <c r="M307" t="str">
        <f>'fill me in'!$B$5</f>
        <v>Antag Screen -E Cells</v>
      </c>
      <c r="N307" t="str">
        <f>'fill me in'!$B$7</f>
        <v>HEK298</v>
      </c>
    </row>
    <row r="308" spans="1:14" x14ac:dyDescent="0.2">
      <c r="A308" s="13">
        <f>'fill me in'!$B$1</f>
        <v>42643</v>
      </c>
      <c r="B308">
        <f>'fill me in'!$B$2</f>
        <v>1</v>
      </c>
      <c r="C308">
        <f>IF('Plate Layout'!C347="screen",'fill me in'!$B$10,IF('Plate Layout'!C347="control3",'fill me in'!$B$10,IF('Plate Layout'!C347="control4",'fill me in'!$B$10, 'fill me in'!$B$10)))</f>
        <v>999</v>
      </c>
      <c r="D308">
        <f>IF('Plate Layout'!C347="screen",'fill me in'!$B$3,IF('Plate Layout'!C347="control3",'fill me in'!$B$3,IF('Plate Layout'!C347="control4",811,IF('Plate Layout'!C347="control5",265,IF('Plate Layout'!C347="DR",'fill me in'!$B$3)))))</f>
        <v>77</v>
      </c>
      <c r="E308">
        <f>'Plate Layout'!AC347</f>
        <v>522</v>
      </c>
      <c r="F308">
        <f>IF('Plate Layout'!C347="DR",0,IF('Plate Layout'!C347="control4",1,'fill me in'!$B$11))</f>
        <v>9.9999999999999995E-7</v>
      </c>
      <c r="G308">
        <f>IF('Plate Layout'!C347="screen",'fill me in'!$B$12,0)</f>
        <v>3.0000000000000001E-5</v>
      </c>
      <c r="H308" s="1" t="s">
        <v>306</v>
      </c>
      <c r="I308" s="4">
        <f>data!U6</f>
        <v>1704</v>
      </c>
      <c r="J308" s="4">
        <f>data!U27</f>
        <v>1110</v>
      </c>
      <c r="K308" t="str">
        <f>'fill me in'!$B$6</f>
        <v xml:space="preserve">Antag screen with e Cells - mini antag screen repeat to see if we can get antags to work with E Cells. </v>
      </c>
      <c r="L308" t="str">
        <f>'fill me in'!$B$4</f>
        <v>Kamarck</v>
      </c>
      <c r="M308" t="str">
        <f>'fill me in'!$B$5</f>
        <v>Antag Screen -E Cells</v>
      </c>
      <c r="N308" t="str">
        <f>'fill me in'!$B$7</f>
        <v>HEK298</v>
      </c>
    </row>
    <row r="309" spans="1:14" x14ac:dyDescent="0.2">
      <c r="A309" s="13">
        <f>'fill me in'!$B$1</f>
        <v>42643</v>
      </c>
      <c r="B309">
        <f>'fill me in'!$B$2</f>
        <v>1</v>
      </c>
      <c r="C309">
        <f>IF('Plate Layout'!C348="screen",'fill me in'!$B$10,IF('Plate Layout'!C348="control3",'fill me in'!$B$10,IF('Plate Layout'!C348="control4",'fill me in'!$B$10, 'fill me in'!$B$10)))</f>
        <v>999</v>
      </c>
      <c r="D309">
        <f>IF('Plate Layout'!C348="screen",'fill me in'!$B$3,IF('Plate Layout'!C348="control3",'fill me in'!$B$3,IF('Plate Layout'!C348="control4",811,IF('Plate Layout'!C348="control5",265,IF('Plate Layout'!C348="DR",'fill me in'!$B$3)))))</f>
        <v>77</v>
      </c>
      <c r="E309">
        <f>'Plate Layout'!AC348</f>
        <v>714</v>
      </c>
      <c r="F309">
        <f>IF('Plate Layout'!C348="DR",0,IF('Plate Layout'!C348="control4",1,'fill me in'!$B$11))</f>
        <v>9.9999999999999995E-7</v>
      </c>
      <c r="G309">
        <f>IF('Plate Layout'!C348="screen",'fill me in'!$B$12,0)</f>
        <v>3.0000000000000001E-5</v>
      </c>
      <c r="H309" s="1" t="s">
        <v>307</v>
      </c>
      <c r="I309" s="4">
        <f>data!U7</f>
        <v>1357</v>
      </c>
      <c r="J309" s="4">
        <f>data!U28</f>
        <v>898</v>
      </c>
      <c r="K309" t="str">
        <f>'fill me in'!$B$6</f>
        <v xml:space="preserve">Antag screen with e Cells - mini antag screen repeat to see if we can get antags to work with E Cells. </v>
      </c>
      <c r="L309" t="str">
        <f>'fill me in'!$B$4</f>
        <v>Kamarck</v>
      </c>
      <c r="M309" t="str">
        <f>'fill me in'!$B$5</f>
        <v>Antag Screen -E Cells</v>
      </c>
      <c r="N309" t="str">
        <f>'fill me in'!$B$7</f>
        <v>HEK298</v>
      </c>
    </row>
    <row r="310" spans="1:14" x14ac:dyDescent="0.2">
      <c r="A310" s="13">
        <f>'fill me in'!$B$1</f>
        <v>42643</v>
      </c>
      <c r="B310">
        <f>'fill me in'!$B$2</f>
        <v>1</v>
      </c>
      <c r="C310">
        <f>IF('Plate Layout'!C349="screen",'fill me in'!$B$10,IF('Plate Layout'!C349="control3",'fill me in'!$B$10,IF('Plate Layout'!C349="control4",'fill me in'!$B$10, 'fill me in'!$B$10)))</f>
        <v>999</v>
      </c>
      <c r="D310">
        <f>IF('Plate Layout'!C349="screen",'fill me in'!$B$3,IF('Plate Layout'!C349="control3",'fill me in'!$B$3,IF('Plate Layout'!C349="control4",811,IF('Plate Layout'!C349="control5",265,IF('Plate Layout'!C349="DR",'fill me in'!$B$3)))))</f>
        <v>77</v>
      </c>
      <c r="E310">
        <f>'Plate Layout'!AC349</f>
        <v>523</v>
      </c>
      <c r="F310">
        <f>IF('Plate Layout'!C349="DR",0,IF('Plate Layout'!C349="control4",1,'fill me in'!$B$11))</f>
        <v>9.9999999999999995E-7</v>
      </c>
      <c r="G310">
        <f>IF('Plate Layout'!C349="screen",'fill me in'!$B$12,0)</f>
        <v>3.0000000000000001E-5</v>
      </c>
      <c r="H310" s="1" t="s">
        <v>308</v>
      </c>
      <c r="I310" s="4">
        <f>data!U8</f>
        <v>1176</v>
      </c>
      <c r="J310" s="4">
        <f>data!U29</f>
        <v>935</v>
      </c>
      <c r="K310" t="str">
        <f>'fill me in'!$B$6</f>
        <v xml:space="preserve">Antag screen with e Cells - mini antag screen repeat to see if we can get antags to work with E Cells. </v>
      </c>
      <c r="L310" t="str">
        <f>'fill me in'!$B$4</f>
        <v>Kamarck</v>
      </c>
      <c r="M310" t="str">
        <f>'fill me in'!$B$5</f>
        <v>Antag Screen -E Cells</v>
      </c>
      <c r="N310" t="str">
        <f>'fill me in'!$B$7</f>
        <v>HEK298</v>
      </c>
    </row>
    <row r="311" spans="1:14" x14ac:dyDescent="0.2">
      <c r="A311" s="13">
        <f>'fill me in'!$B$1</f>
        <v>42643</v>
      </c>
      <c r="B311">
        <f>'fill me in'!$B$2</f>
        <v>1</v>
      </c>
      <c r="C311">
        <f>IF('Plate Layout'!C350="screen",'fill me in'!$B$10,IF('Plate Layout'!C350="control3",'fill me in'!$B$10,IF('Plate Layout'!C350="control4",'fill me in'!$B$10, 'fill me in'!$B$10)))</f>
        <v>999</v>
      </c>
      <c r="D311">
        <f>IF('Plate Layout'!C350="screen",'fill me in'!$B$3,IF('Plate Layout'!C350="control3",'fill me in'!$B$3,IF('Plate Layout'!C350="control4",811,IF('Plate Layout'!C350="control5",265,IF('Plate Layout'!C350="DR",'fill me in'!$B$3)))))</f>
        <v>77</v>
      </c>
      <c r="E311">
        <f>'Plate Layout'!AC350</f>
        <v>715</v>
      </c>
      <c r="F311">
        <f>IF('Plate Layout'!C350="DR",0,IF('Plate Layout'!C350="control4",1,'fill me in'!$B$11))</f>
        <v>9.9999999999999995E-7</v>
      </c>
      <c r="G311">
        <f>IF('Plate Layout'!C350="screen",'fill me in'!$B$12,0)</f>
        <v>3.0000000000000001E-5</v>
      </c>
      <c r="H311" s="1" t="s">
        <v>309</v>
      </c>
      <c r="I311" s="4">
        <f>data!U9</f>
        <v>1394</v>
      </c>
      <c r="J311" s="4">
        <f>data!U30</f>
        <v>1028</v>
      </c>
      <c r="K311" t="str">
        <f>'fill me in'!$B$6</f>
        <v xml:space="preserve">Antag screen with e Cells - mini antag screen repeat to see if we can get antags to work with E Cells. </v>
      </c>
      <c r="L311" t="str">
        <f>'fill me in'!$B$4</f>
        <v>Kamarck</v>
      </c>
      <c r="M311" t="str">
        <f>'fill me in'!$B$5</f>
        <v>Antag Screen -E Cells</v>
      </c>
      <c r="N311" t="str">
        <f>'fill me in'!$B$7</f>
        <v>HEK298</v>
      </c>
    </row>
    <row r="312" spans="1:14" x14ac:dyDescent="0.2">
      <c r="A312" s="13">
        <f>'fill me in'!$B$1</f>
        <v>42643</v>
      </c>
      <c r="B312">
        <f>'fill me in'!$B$2</f>
        <v>1</v>
      </c>
      <c r="C312">
        <f>IF('Plate Layout'!C351="screen",'fill me in'!$B$10,IF('Plate Layout'!C351="control3",'fill me in'!$B$10,IF('Plate Layout'!C351="control4",'fill me in'!$B$10, 'fill me in'!$B$10)))</f>
        <v>999</v>
      </c>
      <c r="D312">
        <f>IF('Plate Layout'!C351="screen",'fill me in'!$B$3,IF('Plate Layout'!C351="control3",'fill me in'!$B$3,IF('Plate Layout'!C351="control4",811,IF('Plate Layout'!C351="control5",265,IF('Plate Layout'!C351="DR",'fill me in'!$B$3)))))</f>
        <v>77</v>
      </c>
      <c r="E312">
        <f>'Plate Layout'!AC351</f>
        <v>524</v>
      </c>
      <c r="F312">
        <f>IF('Plate Layout'!C351="DR",0,IF('Plate Layout'!C351="control4",1,'fill me in'!$B$11))</f>
        <v>9.9999999999999995E-7</v>
      </c>
      <c r="G312">
        <f>IF('Plate Layout'!C351="screen",'fill me in'!$B$12,0)</f>
        <v>3.0000000000000001E-5</v>
      </c>
      <c r="H312" s="1" t="s">
        <v>310</v>
      </c>
      <c r="I312" s="4">
        <f>data!U10</f>
        <v>1407</v>
      </c>
      <c r="J312" s="4">
        <f>data!U31</f>
        <v>920</v>
      </c>
      <c r="K312" t="str">
        <f>'fill me in'!$B$6</f>
        <v xml:space="preserve">Antag screen with e Cells - mini antag screen repeat to see if we can get antags to work with E Cells. </v>
      </c>
      <c r="L312" t="str">
        <f>'fill me in'!$B$4</f>
        <v>Kamarck</v>
      </c>
      <c r="M312" t="str">
        <f>'fill me in'!$B$5</f>
        <v>Antag Screen -E Cells</v>
      </c>
      <c r="N312" t="str">
        <f>'fill me in'!$B$7</f>
        <v>HEK298</v>
      </c>
    </row>
    <row r="313" spans="1:14" x14ac:dyDescent="0.2">
      <c r="A313" s="13">
        <f>'fill me in'!$B$1</f>
        <v>42643</v>
      </c>
      <c r="B313">
        <f>'fill me in'!$B$2</f>
        <v>1</v>
      </c>
      <c r="C313">
        <f>IF('Plate Layout'!C352="screen",'fill me in'!$B$10,IF('Plate Layout'!C352="control3",'fill me in'!$B$10,IF('Plate Layout'!C352="control4",'fill me in'!$B$10, 'fill me in'!$B$10)))</f>
        <v>999</v>
      </c>
      <c r="D313">
        <f>IF('Plate Layout'!C352="screen",'fill me in'!$B$3,IF('Plate Layout'!C352="control3",'fill me in'!$B$3,IF('Plate Layout'!C352="control4",811,IF('Plate Layout'!C352="control5",265,IF('Plate Layout'!C352="DR",'fill me in'!$B$3)))))</f>
        <v>77</v>
      </c>
      <c r="E313">
        <f>'Plate Layout'!AC352</f>
        <v>716</v>
      </c>
      <c r="F313">
        <f>IF('Plate Layout'!C352="DR",0,IF('Plate Layout'!C352="control4",1,'fill me in'!$B$11))</f>
        <v>9.9999999999999995E-7</v>
      </c>
      <c r="G313">
        <f>IF('Plate Layout'!C352="screen",'fill me in'!$B$12,0)</f>
        <v>3.0000000000000001E-5</v>
      </c>
      <c r="H313" s="1" t="s">
        <v>311</v>
      </c>
      <c r="I313" s="4">
        <f>data!U11</f>
        <v>1228</v>
      </c>
      <c r="J313" s="4">
        <f>data!U32</f>
        <v>884</v>
      </c>
      <c r="K313" t="str">
        <f>'fill me in'!$B$6</f>
        <v xml:space="preserve">Antag screen with e Cells - mini antag screen repeat to see if we can get antags to work with E Cells. </v>
      </c>
      <c r="L313" t="str">
        <f>'fill me in'!$B$4</f>
        <v>Kamarck</v>
      </c>
      <c r="M313" t="str">
        <f>'fill me in'!$B$5</f>
        <v>Antag Screen -E Cells</v>
      </c>
      <c r="N313" t="str">
        <f>'fill me in'!$B$7</f>
        <v>HEK298</v>
      </c>
    </row>
    <row r="314" spans="1:14" x14ac:dyDescent="0.2">
      <c r="A314" s="13">
        <f>'fill me in'!$B$1</f>
        <v>42643</v>
      </c>
      <c r="B314">
        <f>'fill me in'!$B$2</f>
        <v>1</v>
      </c>
      <c r="C314">
        <f>IF('Plate Layout'!C353="screen",'fill me in'!$B$10,IF('Plate Layout'!C353="control3",'fill me in'!$B$10,IF('Plate Layout'!C353="control4",'fill me in'!$B$10, 'fill me in'!$B$10)))</f>
        <v>999</v>
      </c>
      <c r="D314">
        <f>IF('Plate Layout'!C353="screen",'fill me in'!$B$3,IF('Plate Layout'!C353="control3",'fill me in'!$B$3,IF('Plate Layout'!C353="control4",811,IF('Plate Layout'!C353="control5",265,IF('Plate Layout'!C353="DR",'fill me in'!$B$3)))))</f>
        <v>77</v>
      </c>
      <c r="E314">
        <f>'Plate Layout'!AC353</f>
        <v>525</v>
      </c>
      <c r="F314">
        <f>IF('Plate Layout'!C353="DR",0,IF('Plate Layout'!C353="control4",1,'fill me in'!$B$11))</f>
        <v>9.9999999999999995E-7</v>
      </c>
      <c r="G314">
        <f>IF('Plate Layout'!C353="screen",'fill me in'!$B$12,0)</f>
        <v>3.0000000000000001E-5</v>
      </c>
      <c r="H314" s="1" t="s">
        <v>312</v>
      </c>
      <c r="I314" s="4">
        <f>data!U12</f>
        <v>179</v>
      </c>
      <c r="J314" s="4">
        <f>data!U33</f>
        <v>1278</v>
      </c>
      <c r="K314" t="str">
        <f>'fill me in'!$B$6</f>
        <v xml:space="preserve">Antag screen with e Cells - mini antag screen repeat to see if we can get antags to work with E Cells. </v>
      </c>
      <c r="L314" t="str">
        <f>'fill me in'!$B$4</f>
        <v>Kamarck</v>
      </c>
      <c r="M314" t="str">
        <f>'fill me in'!$B$5</f>
        <v>Antag Screen -E Cells</v>
      </c>
      <c r="N314" t="str">
        <f>'fill me in'!$B$7</f>
        <v>HEK298</v>
      </c>
    </row>
    <row r="315" spans="1:14" x14ac:dyDescent="0.2">
      <c r="A315" s="13">
        <f>'fill me in'!$B$1</f>
        <v>42643</v>
      </c>
      <c r="B315">
        <f>'fill me in'!$B$2</f>
        <v>1</v>
      </c>
      <c r="C315">
        <f>IF('Plate Layout'!C354="screen",'fill me in'!$B$10,IF('Plate Layout'!C354="control3",'fill me in'!$B$10,IF('Plate Layout'!C354="control4",'fill me in'!$B$10, 'fill me in'!$B$10)))</f>
        <v>999</v>
      </c>
      <c r="D315">
        <f>IF('Plate Layout'!C354="screen",'fill me in'!$B$3,IF('Plate Layout'!C354="control3",'fill me in'!$B$3,IF('Plate Layout'!C354="control4",811,IF('Plate Layout'!C354="control5",265,IF('Plate Layout'!C354="DR",'fill me in'!$B$3)))))</f>
        <v>77</v>
      </c>
      <c r="E315">
        <f>'Plate Layout'!AC354</f>
        <v>717</v>
      </c>
      <c r="F315">
        <f>IF('Plate Layout'!C354="DR",0,IF('Plate Layout'!C354="control4",1,'fill me in'!$B$11))</f>
        <v>9.9999999999999995E-7</v>
      </c>
      <c r="G315">
        <f>IF('Plate Layout'!C354="screen",'fill me in'!$B$12,0)</f>
        <v>3.0000000000000001E-5</v>
      </c>
      <c r="H315" s="1" t="s">
        <v>313</v>
      </c>
      <c r="I315" s="4">
        <f>data!U13</f>
        <v>2498</v>
      </c>
      <c r="J315" s="4">
        <f>data!U34</f>
        <v>965</v>
      </c>
      <c r="K315" t="str">
        <f>'fill me in'!$B$6</f>
        <v xml:space="preserve">Antag screen with e Cells - mini antag screen repeat to see if we can get antags to work with E Cells. </v>
      </c>
      <c r="L315" t="str">
        <f>'fill me in'!$B$4</f>
        <v>Kamarck</v>
      </c>
      <c r="M315" t="str">
        <f>'fill me in'!$B$5</f>
        <v>Antag Screen -E Cells</v>
      </c>
      <c r="N315" t="str">
        <f>'fill me in'!$B$7</f>
        <v>HEK298</v>
      </c>
    </row>
    <row r="316" spans="1:14" x14ac:dyDescent="0.2">
      <c r="A316" s="13">
        <f>'fill me in'!$B$1</f>
        <v>42643</v>
      </c>
      <c r="B316">
        <f>'fill me in'!$B$2</f>
        <v>1</v>
      </c>
      <c r="C316">
        <f>IF('Plate Layout'!C355="screen",'fill me in'!$B$10,IF('Plate Layout'!C355="control3",'fill me in'!$B$10,IF('Plate Layout'!C355="control4",'fill me in'!$B$10, 'fill me in'!$B$10)))</f>
        <v>999</v>
      </c>
      <c r="D316">
        <f>IF('Plate Layout'!C355="screen",'fill me in'!$B$3,IF('Plate Layout'!C355="control3",'fill me in'!$B$3,IF('Plate Layout'!C355="control4",811,IF('Plate Layout'!C355="control5",265,IF('Plate Layout'!C355="DR",'fill me in'!$B$3)))))</f>
        <v>77</v>
      </c>
      <c r="E316">
        <f>'Plate Layout'!AC355</f>
        <v>526</v>
      </c>
      <c r="F316">
        <f>IF('Plate Layout'!C355="DR",0,IF('Plate Layout'!C355="control4",1,'fill me in'!$B$11))</f>
        <v>9.9999999999999995E-7</v>
      </c>
      <c r="G316">
        <f>IF('Plate Layout'!C355="screen",'fill me in'!$B$12,0)</f>
        <v>3.0000000000000001E-5</v>
      </c>
      <c r="H316" s="1" t="s">
        <v>314</v>
      </c>
      <c r="I316" s="4">
        <f>data!U14</f>
        <v>2128</v>
      </c>
      <c r="J316" s="4">
        <f>data!U35</f>
        <v>842</v>
      </c>
      <c r="K316" t="str">
        <f>'fill me in'!$B$6</f>
        <v xml:space="preserve">Antag screen with e Cells - mini antag screen repeat to see if we can get antags to work with E Cells. </v>
      </c>
      <c r="L316" t="str">
        <f>'fill me in'!$B$4</f>
        <v>Kamarck</v>
      </c>
      <c r="M316" t="str">
        <f>'fill me in'!$B$5</f>
        <v>Antag Screen -E Cells</v>
      </c>
      <c r="N316" t="str">
        <f>'fill me in'!$B$7</f>
        <v>HEK298</v>
      </c>
    </row>
    <row r="317" spans="1:14" x14ac:dyDescent="0.2">
      <c r="A317" s="13">
        <f>'fill me in'!$B$1</f>
        <v>42643</v>
      </c>
      <c r="B317">
        <f>'fill me in'!$B$2</f>
        <v>1</v>
      </c>
      <c r="C317">
        <f>IF('Plate Layout'!C356="screen",'fill me in'!$B$10,IF('Plate Layout'!C356="control3",'fill me in'!$B$10,IF('Plate Layout'!C356="control4",'fill me in'!$B$10, 'fill me in'!$B$10)))</f>
        <v>999</v>
      </c>
      <c r="D317">
        <f>IF('Plate Layout'!C356="screen",'fill me in'!$B$3,IF('Plate Layout'!C356="control3",'fill me in'!$B$3,IF('Plate Layout'!C356="control4",811,IF('Plate Layout'!C356="control5",265,IF('Plate Layout'!C356="DR",'fill me in'!$B$3)))))</f>
        <v>77</v>
      </c>
      <c r="E317">
        <f>'Plate Layout'!AC356</f>
        <v>718</v>
      </c>
      <c r="F317">
        <f>IF('Plate Layout'!C356="DR",0,IF('Plate Layout'!C356="control4",1,'fill me in'!$B$11))</f>
        <v>9.9999999999999995E-7</v>
      </c>
      <c r="G317">
        <f>IF('Plate Layout'!C356="screen",'fill me in'!$B$12,0)</f>
        <v>3.0000000000000001E-5</v>
      </c>
      <c r="H317" s="1" t="s">
        <v>315</v>
      </c>
      <c r="I317" s="4">
        <f>data!U15</f>
        <v>2355</v>
      </c>
      <c r="J317" s="4">
        <f>data!U36</f>
        <v>844</v>
      </c>
      <c r="K317" t="str">
        <f>'fill me in'!$B$6</f>
        <v xml:space="preserve">Antag screen with e Cells - mini antag screen repeat to see if we can get antags to work with E Cells. </v>
      </c>
      <c r="L317" t="str">
        <f>'fill me in'!$B$4</f>
        <v>Kamarck</v>
      </c>
      <c r="M317" t="str">
        <f>'fill me in'!$B$5</f>
        <v>Antag Screen -E Cells</v>
      </c>
      <c r="N317" t="str">
        <f>'fill me in'!$B$7</f>
        <v>HEK298</v>
      </c>
    </row>
    <row r="318" spans="1:14" x14ac:dyDescent="0.2">
      <c r="A318" s="13">
        <f>'fill me in'!$B$1</f>
        <v>42643</v>
      </c>
      <c r="B318">
        <f>'fill me in'!$B$2</f>
        <v>1</v>
      </c>
      <c r="C318">
        <f>IF('Plate Layout'!C357="screen",'fill me in'!$B$10,IF('Plate Layout'!C357="control3",'fill me in'!$B$10,IF('Plate Layout'!C357="control4",'fill me in'!$B$10, 'fill me in'!$B$10)))</f>
        <v>999</v>
      </c>
      <c r="D318">
        <f>IF('Plate Layout'!C357="screen",'fill me in'!$B$3,IF('Plate Layout'!C357="control3",'fill me in'!$B$3,IF('Plate Layout'!C357="control4",811,IF('Plate Layout'!C357="control5",265,IF('Plate Layout'!C357="DR",'fill me in'!$B$3)))))</f>
        <v>77</v>
      </c>
      <c r="E318">
        <f>'Plate Layout'!AC357</f>
        <v>527</v>
      </c>
      <c r="F318">
        <f>IF('Plate Layout'!C357="DR",0,IF('Plate Layout'!C357="control4",1,'fill me in'!$B$11))</f>
        <v>9.9999999999999995E-7</v>
      </c>
      <c r="G318">
        <f>IF('Plate Layout'!C357="screen",'fill me in'!$B$12,0)</f>
        <v>3.0000000000000001E-5</v>
      </c>
      <c r="H318" s="1" t="s">
        <v>316</v>
      </c>
      <c r="I318" s="4">
        <f>data!U16</f>
        <v>2356</v>
      </c>
      <c r="J318" s="4">
        <f>data!U37</f>
        <v>847</v>
      </c>
      <c r="K318" t="str">
        <f>'fill me in'!$B$6</f>
        <v xml:space="preserve">Antag screen with e Cells - mini antag screen repeat to see if we can get antags to work with E Cells. </v>
      </c>
      <c r="L318" t="str">
        <f>'fill me in'!$B$4</f>
        <v>Kamarck</v>
      </c>
      <c r="M318" t="str">
        <f>'fill me in'!$B$5</f>
        <v>Antag Screen -E Cells</v>
      </c>
      <c r="N318" t="str">
        <f>'fill me in'!$B$7</f>
        <v>HEK298</v>
      </c>
    </row>
    <row r="319" spans="1:14" x14ac:dyDescent="0.2">
      <c r="A319" s="13">
        <f>'fill me in'!$B$1</f>
        <v>42643</v>
      </c>
      <c r="B319">
        <f>'fill me in'!$B$2</f>
        <v>1</v>
      </c>
      <c r="C319">
        <f>IF('Plate Layout'!C358="screen",'fill me in'!$B$10,IF('Plate Layout'!C358="control3",'fill me in'!$B$10,IF('Plate Layout'!C358="control4",'fill me in'!$B$10, 'fill me in'!$B$10)))</f>
        <v>999</v>
      </c>
      <c r="D319">
        <f>IF('Plate Layout'!C358="screen",'fill me in'!$B$3,IF('Plate Layout'!C358="control3",'fill me in'!$B$3,IF('Plate Layout'!C358="control4",811,IF('Plate Layout'!C358="control5",265,IF('Plate Layout'!C358="DR",'fill me in'!$B$3)))))</f>
        <v>77</v>
      </c>
      <c r="E319">
        <f>'Plate Layout'!AC358</f>
        <v>719</v>
      </c>
      <c r="F319">
        <f>IF('Plate Layout'!C358="DR",0,IF('Plate Layout'!C358="control4",1,'fill me in'!$B$11))</f>
        <v>9.9999999999999995E-7</v>
      </c>
      <c r="G319">
        <f>IF('Plate Layout'!C358="screen",'fill me in'!$B$12,0)</f>
        <v>3.0000000000000001E-5</v>
      </c>
      <c r="H319" s="1" t="s">
        <v>317</v>
      </c>
      <c r="I319" s="4">
        <f>data!U17</f>
        <v>2120</v>
      </c>
      <c r="J319" s="4">
        <f>data!U38</f>
        <v>868</v>
      </c>
      <c r="K319" t="str">
        <f>'fill me in'!$B$6</f>
        <v xml:space="preserve">Antag screen with e Cells - mini antag screen repeat to see if we can get antags to work with E Cells. </v>
      </c>
      <c r="L319" t="str">
        <f>'fill me in'!$B$4</f>
        <v>Kamarck</v>
      </c>
      <c r="M319" t="str">
        <f>'fill me in'!$B$5</f>
        <v>Antag Screen -E Cells</v>
      </c>
      <c r="N319" t="str">
        <f>'fill me in'!$B$7</f>
        <v>HEK298</v>
      </c>
    </row>
    <row r="320" spans="1:14" x14ac:dyDescent="0.2">
      <c r="A320" s="13">
        <f>'fill me in'!$B$1</f>
        <v>42643</v>
      </c>
      <c r="B320">
        <f>'fill me in'!$B$2</f>
        <v>1</v>
      </c>
      <c r="C320">
        <f>IF('Plate Layout'!C359="screen",'fill me in'!$B$10,IF('Plate Layout'!C359="control3",'fill me in'!$B$10,IF('Plate Layout'!C359="control4",'fill me in'!$B$10, 'fill me in'!$B$10)))</f>
        <v>999</v>
      </c>
      <c r="D320">
        <f>IF('Plate Layout'!C359="screen",'fill me in'!$B$3,IF('Plate Layout'!C359="control3",'fill me in'!$B$3,IF('Plate Layout'!C359="control4",811,IF('Plate Layout'!C359="control5",265,IF('Plate Layout'!C359="DR",'fill me in'!$B$3)))))</f>
        <v>77</v>
      </c>
      <c r="E320">
        <f>'Plate Layout'!AC359</f>
        <v>528</v>
      </c>
      <c r="F320">
        <f>IF('Plate Layout'!C359="DR",0,IF('Plate Layout'!C359="control4",1,'fill me in'!$B$11))</f>
        <v>9.9999999999999995E-7</v>
      </c>
      <c r="G320">
        <f>IF('Plate Layout'!C359="screen",'fill me in'!$B$12,0)</f>
        <v>3.0000000000000001E-5</v>
      </c>
      <c r="H320" s="1" t="s">
        <v>318</v>
      </c>
      <c r="I320" s="4">
        <f>data!U18</f>
        <v>2810</v>
      </c>
      <c r="J320" s="4">
        <f>data!U39</f>
        <v>869</v>
      </c>
      <c r="K320" t="str">
        <f>'fill me in'!$B$6</f>
        <v xml:space="preserve">Antag screen with e Cells - mini antag screen repeat to see if we can get antags to work with E Cells. </v>
      </c>
      <c r="L320" t="str">
        <f>'fill me in'!$B$4</f>
        <v>Kamarck</v>
      </c>
      <c r="M320" t="str">
        <f>'fill me in'!$B$5</f>
        <v>Antag Screen -E Cells</v>
      </c>
      <c r="N320" t="str">
        <f>'fill me in'!$B$7</f>
        <v>HEK298</v>
      </c>
    </row>
    <row r="321" spans="1:14" x14ac:dyDescent="0.2">
      <c r="A321" s="13">
        <f>'fill me in'!$B$1</f>
        <v>42643</v>
      </c>
      <c r="B321">
        <f>'fill me in'!$B$2</f>
        <v>1</v>
      </c>
      <c r="C321">
        <f>IF('Plate Layout'!C360="screen",'fill me in'!$B$10,IF('Plate Layout'!C360="control3",'fill me in'!$B$10,IF('Plate Layout'!C360="control4",'fill me in'!$B$10, 'fill me in'!$B$10)))</f>
        <v>999</v>
      </c>
      <c r="D321">
        <f>IF('Plate Layout'!C360="screen",'fill me in'!$B$3,IF('Plate Layout'!C360="control3",'fill me in'!$B$3,IF('Plate Layout'!C360="control4",811,IF('Plate Layout'!C360="control5",265,IF('Plate Layout'!C360="DR",'fill me in'!$B$3)))))</f>
        <v>77</v>
      </c>
      <c r="E321">
        <f>'Plate Layout'!AC360</f>
        <v>720</v>
      </c>
      <c r="F321">
        <f>IF('Plate Layout'!C360="DR",0,IF('Plate Layout'!C360="control4",1,'fill me in'!$B$11))</f>
        <v>9.9999999999999995E-7</v>
      </c>
      <c r="G321">
        <f>IF('Plate Layout'!C360="screen",'fill me in'!$B$12,0)</f>
        <v>3.0000000000000001E-5</v>
      </c>
      <c r="H321" s="1" t="s">
        <v>319</v>
      </c>
      <c r="I321" s="4">
        <f>data!U19</f>
        <v>2190</v>
      </c>
      <c r="J321" s="4">
        <f>data!U40</f>
        <v>1091</v>
      </c>
      <c r="K321" t="str">
        <f>'fill me in'!$B$6</f>
        <v xml:space="preserve">Antag screen with e Cells - mini antag screen repeat to see if we can get antags to work with E Cells. </v>
      </c>
      <c r="L321" t="str">
        <f>'fill me in'!$B$4</f>
        <v>Kamarck</v>
      </c>
      <c r="M321" t="str">
        <f>'fill me in'!$B$5</f>
        <v>Antag Screen -E Cells</v>
      </c>
      <c r="N321" t="str">
        <f>'fill me in'!$B$7</f>
        <v>HEK298</v>
      </c>
    </row>
    <row r="322" spans="1:14" x14ac:dyDescent="0.2">
      <c r="A322" s="13">
        <f>'fill me in'!$B$1</f>
        <v>42643</v>
      </c>
      <c r="B322">
        <f>'fill me in'!$B$2</f>
        <v>1</v>
      </c>
      <c r="C322">
        <f>IF('Plate Layout'!C361="screen",'fill me in'!$B$10,IF('Plate Layout'!C361="control3",'fill me in'!$B$10,IF('Plate Layout'!C361="control4",'fill me in'!$B$10, 'fill me in'!$B$10)))</f>
        <v>999</v>
      </c>
      <c r="D322">
        <f>IF('Plate Layout'!C361="screen",'fill me in'!$B$3,IF('Plate Layout'!C361="control3",'fill me in'!$B$3,IF('Plate Layout'!C361="control4",811,IF('Plate Layout'!C361="control5",265,IF('Plate Layout'!C361="DR",'fill me in'!$B$3)))))</f>
        <v>811</v>
      </c>
      <c r="E322">
        <f>'Plate Layout'!AC361</f>
        <v>811</v>
      </c>
      <c r="F322">
        <f>IF('Plate Layout'!C361="DR",0,IF('Plate Layout'!C361="control4",1,'fill me in'!$B$11))</f>
        <v>1</v>
      </c>
      <c r="G322">
        <f>IF('Plate Layout'!C361="screen",'fill me in'!$B$12,0)</f>
        <v>0</v>
      </c>
      <c r="H322" s="1" t="s">
        <v>320</v>
      </c>
      <c r="I322" s="4">
        <f>data!V4</f>
        <v>753</v>
      </c>
      <c r="J322" s="4">
        <f>data!V25</f>
        <v>1422</v>
      </c>
      <c r="K322" t="str">
        <f>'fill me in'!$B$6</f>
        <v xml:space="preserve">Antag screen with e Cells - mini antag screen repeat to see if we can get antags to work with E Cells. </v>
      </c>
      <c r="L322" t="str">
        <f>'fill me in'!$B$4</f>
        <v>Kamarck</v>
      </c>
      <c r="M322" t="str">
        <f>'fill me in'!$B$5</f>
        <v>Antag Screen -E Cells</v>
      </c>
      <c r="N322" t="str">
        <f>'fill me in'!$B$7</f>
        <v>HEK298</v>
      </c>
    </row>
    <row r="323" spans="1:14" x14ac:dyDescent="0.2">
      <c r="A323" s="13">
        <f>'fill me in'!$B$1</f>
        <v>42643</v>
      </c>
      <c r="B323">
        <f>'fill me in'!$B$2</f>
        <v>1</v>
      </c>
      <c r="C323">
        <f>IF('Plate Layout'!C362="screen",'fill me in'!$B$10,IF('Plate Layout'!C362="control3",'fill me in'!$B$10,IF('Plate Layout'!C362="control4",'fill me in'!$B$10, 'fill me in'!$B$10)))</f>
        <v>999</v>
      </c>
      <c r="D323">
        <f>IF('Plate Layout'!C362="screen",'fill me in'!$B$3,IF('Plate Layout'!C362="control3",'fill me in'!$B$3,IF('Plate Layout'!C362="control4",811,IF('Plate Layout'!C362="control5",265,IF('Plate Layout'!C362="DR",'fill me in'!$B$3)))))</f>
        <v>77</v>
      </c>
      <c r="E323">
        <f>'Plate Layout'!AC362</f>
        <v>625</v>
      </c>
      <c r="F323">
        <f>IF('Plate Layout'!C362="DR",0,IF('Plate Layout'!C362="control4",1,'fill me in'!$B$11))</f>
        <v>9.9999999999999995E-7</v>
      </c>
      <c r="G323">
        <f>IF('Plate Layout'!C362="screen",'fill me in'!$B$12,0)</f>
        <v>3.0000000000000001E-5</v>
      </c>
      <c r="H323" s="1" t="s">
        <v>321</v>
      </c>
      <c r="I323" s="4">
        <f>data!V5</f>
        <v>1876</v>
      </c>
      <c r="J323" s="4">
        <f>data!V26</f>
        <v>1073</v>
      </c>
      <c r="K323" t="str">
        <f>'fill me in'!$B$6</f>
        <v xml:space="preserve">Antag screen with e Cells - mini antag screen repeat to see if we can get antags to work with E Cells. </v>
      </c>
      <c r="L323" t="str">
        <f>'fill me in'!$B$4</f>
        <v>Kamarck</v>
      </c>
      <c r="M323" t="str">
        <f>'fill me in'!$B$5</f>
        <v>Antag Screen -E Cells</v>
      </c>
      <c r="N323" t="str">
        <f>'fill me in'!$B$7</f>
        <v>HEK298</v>
      </c>
    </row>
    <row r="324" spans="1:14" x14ac:dyDescent="0.2">
      <c r="A324" s="13">
        <f>'fill me in'!$B$1</f>
        <v>42643</v>
      </c>
      <c r="B324">
        <f>'fill me in'!$B$2</f>
        <v>1</v>
      </c>
      <c r="C324">
        <f>IF('Plate Layout'!C363="screen",'fill me in'!$B$10,IF('Plate Layout'!C363="control3",'fill me in'!$B$10,IF('Plate Layout'!C363="control4",'fill me in'!$B$10, 'fill me in'!$B$10)))</f>
        <v>999</v>
      </c>
      <c r="D324">
        <f>IF('Plate Layout'!C363="screen",'fill me in'!$B$3,IF('Plate Layout'!C363="control3",'fill me in'!$B$3,IF('Plate Layout'!C363="control4",811,IF('Plate Layout'!C363="control5",265,IF('Plate Layout'!C363="DR",'fill me in'!$B$3)))))</f>
        <v>77</v>
      </c>
      <c r="E324">
        <f>'Plate Layout'!AC363</f>
        <v>434</v>
      </c>
      <c r="F324">
        <f>IF('Plate Layout'!C363="DR",0,IF('Plate Layout'!C363="control4",1,'fill me in'!$B$11))</f>
        <v>9.9999999999999995E-7</v>
      </c>
      <c r="G324">
        <f>IF('Plate Layout'!C363="screen",'fill me in'!$B$12,0)</f>
        <v>3.0000000000000001E-5</v>
      </c>
      <c r="H324" s="1" t="s">
        <v>322</v>
      </c>
      <c r="I324" s="4">
        <f>data!V6</f>
        <v>1774</v>
      </c>
      <c r="J324" s="4">
        <f>data!V27</f>
        <v>1153</v>
      </c>
      <c r="K324" t="str">
        <f>'fill me in'!$B$6</f>
        <v xml:space="preserve">Antag screen with e Cells - mini antag screen repeat to see if we can get antags to work with E Cells. </v>
      </c>
      <c r="L324" t="str">
        <f>'fill me in'!$B$4</f>
        <v>Kamarck</v>
      </c>
      <c r="M324" t="str">
        <f>'fill me in'!$B$5</f>
        <v>Antag Screen -E Cells</v>
      </c>
      <c r="N324" t="str">
        <f>'fill me in'!$B$7</f>
        <v>HEK298</v>
      </c>
    </row>
    <row r="325" spans="1:14" x14ac:dyDescent="0.2">
      <c r="A325" s="13">
        <f>'fill me in'!$B$1</f>
        <v>42643</v>
      </c>
      <c r="B325">
        <f>'fill me in'!$B$2</f>
        <v>1</v>
      </c>
      <c r="C325">
        <f>IF('Plate Layout'!C364="screen",'fill me in'!$B$10,IF('Plate Layout'!C364="control3",'fill me in'!$B$10,IF('Plate Layout'!C364="control4",'fill me in'!$B$10, 'fill me in'!$B$10)))</f>
        <v>999</v>
      </c>
      <c r="D325">
        <f>IF('Plate Layout'!C364="screen",'fill me in'!$B$3,IF('Plate Layout'!C364="control3",'fill me in'!$B$3,IF('Plate Layout'!C364="control4",811,IF('Plate Layout'!C364="control5",265,IF('Plate Layout'!C364="DR",'fill me in'!$B$3)))))</f>
        <v>77</v>
      </c>
      <c r="E325">
        <f>'Plate Layout'!AC364</f>
        <v>626</v>
      </c>
      <c r="F325">
        <f>IF('Plate Layout'!C364="DR",0,IF('Plate Layout'!C364="control4",1,'fill me in'!$B$11))</f>
        <v>9.9999999999999995E-7</v>
      </c>
      <c r="G325">
        <f>IF('Plate Layout'!C364="screen",'fill me in'!$B$12,0)</f>
        <v>3.0000000000000001E-5</v>
      </c>
      <c r="H325" s="1" t="s">
        <v>323</v>
      </c>
      <c r="I325" s="4">
        <f>data!V7</f>
        <v>1848</v>
      </c>
      <c r="J325" s="4">
        <f>data!V28</f>
        <v>997</v>
      </c>
      <c r="K325" t="str">
        <f>'fill me in'!$B$6</f>
        <v xml:space="preserve">Antag screen with e Cells - mini antag screen repeat to see if we can get antags to work with E Cells. </v>
      </c>
      <c r="L325" t="str">
        <f>'fill me in'!$B$4</f>
        <v>Kamarck</v>
      </c>
      <c r="M325" t="str">
        <f>'fill me in'!$B$5</f>
        <v>Antag Screen -E Cells</v>
      </c>
      <c r="N325" t="str">
        <f>'fill me in'!$B$7</f>
        <v>HEK298</v>
      </c>
    </row>
    <row r="326" spans="1:14" x14ac:dyDescent="0.2">
      <c r="A326" s="13">
        <f>'fill me in'!$B$1</f>
        <v>42643</v>
      </c>
      <c r="B326">
        <f>'fill me in'!$B$2</f>
        <v>1</v>
      </c>
      <c r="C326">
        <f>IF('Plate Layout'!C365="screen",'fill me in'!$B$10,IF('Plate Layout'!C365="control3",'fill me in'!$B$10,IF('Plate Layout'!C365="control4",'fill me in'!$B$10, 'fill me in'!$B$10)))</f>
        <v>999</v>
      </c>
      <c r="D326">
        <f>IF('Plate Layout'!C365="screen",'fill me in'!$B$3,IF('Plate Layout'!C365="control3",'fill me in'!$B$3,IF('Plate Layout'!C365="control4",811,IF('Plate Layout'!C365="control5",265,IF('Plate Layout'!C365="DR",'fill me in'!$B$3)))))</f>
        <v>77</v>
      </c>
      <c r="E326">
        <f>'Plate Layout'!AC365</f>
        <v>435</v>
      </c>
      <c r="F326">
        <f>IF('Plate Layout'!C365="DR",0,IF('Plate Layout'!C365="control4",1,'fill me in'!$B$11))</f>
        <v>9.9999999999999995E-7</v>
      </c>
      <c r="G326">
        <f>IF('Plate Layout'!C365="screen",'fill me in'!$B$12,0)</f>
        <v>3.0000000000000001E-5</v>
      </c>
      <c r="H326" s="1" t="s">
        <v>324</v>
      </c>
      <c r="I326" s="4">
        <f>data!V8</f>
        <v>1778</v>
      </c>
      <c r="J326" s="4">
        <f>data!V29</f>
        <v>986</v>
      </c>
      <c r="K326" t="str">
        <f>'fill me in'!$B$6</f>
        <v xml:space="preserve">Antag screen with e Cells - mini antag screen repeat to see if we can get antags to work with E Cells. </v>
      </c>
      <c r="L326" t="str">
        <f>'fill me in'!$B$4</f>
        <v>Kamarck</v>
      </c>
      <c r="M326" t="str">
        <f>'fill me in'!$B$5</f>
        <v>Antag Screen -E Cells</v>
      </c>
      <c r="N326" t="str">
        <f>'fill me in'!$B$7</f>
        <v>HEK298</v>
      </c>
    </row>
    <row r="327" spans="1:14" x14ac:dyDescent="0.2">
      <c r="A327" s="13">
        <f>'fill me in'!$B$1</f>
        <v>42643</v>
      </c>
      <c r="B327">
        <f>'fill me in'!$B$2</f>
        <v>1</v>
      </c>
      <c r="C327">
        <f>IF('Plate Layout'!C366="screen",'fill me in'!$B$10,IF('Plate Layout'!C366="control3",'fill me in'!$B$10,IF('Plate Layout'!C366="control4",'fill me in'!$B$10, 'fill me in'!$B$10)))</f>
        <v>999</v>
      </c>
      <c r="D327">
        <f>IF('Plate Layout'!C366="screen",'fill me in'!$B$3,IF('Plate Layout'!C366="control3",'fill me in'!$B$3,IF('Plate Layout'!C366="control4",811,IF('Plate Layout'!C366="control5",265,IF('Plate Layout'!C366="DR",'fill me in'!$B$3)))))</f>
        <v>77</v>
      </c>
      <c r="E327">
        <f>'Plate Layout'!AC366</f>
        <v>627</v>
      </c>
      <c r="F327">
        <f>IF('Plate Layout'!C366="DR",0,IF('Plate Layout'!C366="control4",1,'fill me in'!$B$11))</f>
        <v>9.9999999999999995E-7</v>
      </c>
      <c r="G327">
        <f>IF('Plate Layout'!C366="screen",'fill me in'!$B$12,0)</f>
        <v>3.0000000000000001E-5</v>
      </c>
      <c r="H327" s="1" t="s">
        <v>325</v>
      </c>
      <c r="I327" s="4">
        <f>data!V9</f>
        <v>1309</v>
      </c>
      <c r="J327" s="4">
        <f>data!V30</f>
        <v>878</v>
      </c>
      <c r="K327" t="str">
        <f>'fill me in'!$B$6</f>
        <v xml:space="preserve">Antag screen with e Cells - mini antag screen repeat to see if we can get antags to work with E Cells. </v>
      </c>
      <c r="L327" t="str">
        <f>'fill me in'!$B$4</f>
        <v>Kamarck</v>
      </c>
      <c r="M327" t="str">
        <f>'fill me in'!$B$5</f>
        <v>Antag Screen -E Cells</v>
      </c>
      <c r="N327" t="str">
        <f>'fill me in'!$B$7</f>
        <v>HEK298</v>
      </c>
    </row>
    <row r="328" spans="1:14" x14ac:dyDescent="0.2">
      <c r="A328" s="13">
        <f>'fill me in'!$B$1</f>
        <v>42643</v>
      </c>
      <c r="B328">
        <f>'fill me in'!$B$2</f>
        <v>1</v>
      </c>
      <c r="C328">
        <f>IF('Plate Layout'!C367="screen",'fill me in'!$B$10,IF('Plate Layout'!C367="control3",'fill me in'!$B$10,IF('Plate Layout'!C367="control4",'fill me in'!$B$10, 'fill me in'!$B$10)))</f>
        <v>999</v>
      </c>
      <c r="D328">
        <f>IF('Plate Layout'!C367="screen",'fill me in'!$B$3,IF('Plate Layout'!C367="control3",'fill me in'!$B$3,IF('Plate Layout'!C367="control4",811,IF('Plate Layout'!C367="control5",265,IF('Plate Layout'!C367="DR",'fill me in'!$B$3)))))</f>
        <v>77</v>
      </c>
      <c r="E328">
        <f>'Plate Layout'!AC367</f>
        <v>436</v>
      </c>
      <c r="F328">
        <f>IF('Plate Layout'!C367="DR",0,IF('Plate Layout'!C367="control4",1,'fill me in'!$B$11))</f>
        <v>9.9999999999999995E-7</v>
      </c>
      <c r="G328">
        <f>IF('Plate Layout'!C367="screen",'fill me in'!$B$12,0)</f>
        <v>3.0000000000000001E-5</v>
      </c>
      <c r="H328" s="1" t="s">
        <v>326</v>
      </c>
      <c r="I328" s="4">
        <f>data!V10</f>
        <v>2134</v>
      </c>
      <c r="J328" s="4">
        <f>data!V31</f>
        <v>988</v>
      </c>
      <c r="K328" t="str">
        <f>'fill me in'!$B$6</f>
        <v xml:space="preserve">Antag screen with e Cells - mini antag screen repeat to see if we can get antags to work with E Cells. </v>
      </c>
      <c r="L328" t="str">
        <f>'fill me in'!$B$4</f>
        <v>Kamarck</v>
      </c>
      <c r="M328" t="str">
        <f>'fill me in'!$B$5</f>
        <v>Antag Screen -E Cells</v>
      </c>
      <c r="N328" t="str">
        <f>'fill me in'!$B$7</f>
        <v>HEK298</v>
      </c>
    </row>
    <row r="329" spans="1:14" x14ac:dyDescent="0.2">
      <c r="A329" s="13">
        <f>'fill me in'!$B$1</f>
        <v>42643</v>
      </c>
      <c r="B329">
        <f>'fill me in'!$B$2</f>
        <v>1</v>
      </c>
      <c r="C329">
        <f>IF('Plate Layout'!C368="screen",'fill me in'!$B$10,IF('Plate Layout'!C368="control3",'fill me in'!$B$10,IF('Plate Layout'!C368="control4",'fill me in'!$B$10, 'fill me in'!$B$10)))</f>
        <v>999</v>
      </c>
      <c r="D329">
        <f>IF('Plate Layout'!C368="screen",'fill me in'!$B$3,IF('Plate Layout'!C368="control3",'fill me in'!$B$3,IF('Plate Layout'!C368="control4",811,IF('Plate Layout'!C368="control5",265,IF('Plate Layout'!C368="DR",'fill me in'!$B$3)))))</f>
        <v>77</v>
      </c>
      <c r="E329">
        <f>'Plate Layout'!AC368</f>
        <v>628</v>
      </c>
      <c r="F329">
        <f>IF('Plate Layout'!C368="DR",0,IF('Plate Layout'!C368="control4",1,'fill me in'!$B$11))</f>
        <v>9.9999999999999995E-7</v>
      </c>
      <c r="G329">
        <f>IF('Plate Layout'!C368="screen",'fill me in'!$B$12,0)</f>
        <v>3.0000000000000001E-5</v>
      </c>
      <c r="H329" s="1" t="s">
        <v>327</v>
      </c>
      <c r="I329" s="4">
        <f>data!V11</f>
        <v>1773</v>
      </c>
      <c r="J329" s="4">
        <f>data!V32</f>
        <v>1037</v>
      </c>
      <c r="K329" t="str">
        <f>'fill me in'!$B$6</f>
        <v xml:space="preserve">Antag screen with e Cells - mini antag screen repeat to see if we can get antags to work with E Cells. </v>
      </c>
      <c r="L329" t="str">
        <f>'fill me in'!$B$4</f>
        <v>Kamarck</v>
      </c>
      <c r="M329" t="str">
        <f>'fill me in'!$B$5</f>
        <v>Antag Screen -E Cells</v>
      </c>
      <c r="N329" t="str">
        <f>'fill me in'!$B$7</f>
        <v>HEK298</v>
      </c>
    </row>
    <row r="330" spans="1:14" x14ac:dyDescent="0.2">
      <c r="A330" s="13">
        <f>'fill me in'!$B$1</f>
        <v>42643</v>
      </c>
      <c r="B330">
        <f>'fill me in'!$B$2</f>
        <v>1</v>
      </c>
      <c r="C330">
        <f>IF('Plate Layout'!C369="screen",'fill me in'!$B$10,IF('Plate Layout'!C369="control3",'fill me in'!$B$10,IF('Plate Layout'!C369="control4",'fill me in'!$B$10, 'fill me in'!$B$10)))</f>
        <v>999</v>
      </c>
      <c r="D330">
        <f>IF('Plate Layout'!C369="screen",'fill me in'!$B$3,IF('Plate Layout'!C369="control3",'fill me in'!$B$3,IF('Plate Layout'!C369="control4",811,IF('Plate Layout'!C369="control5",265,IF('Plate Layout'!C369="DR",'fill me in'!$B$3)))))</f>
        <v>77</v>
      </c>
      <c r="E330">
        <f>'Plate Layout'!AC369</f>
        <v>437</v>
      </c>
      <c r="F330">
        <f>IF('Plate Layout'!C369="DR",0,IF('Plate Layout'!C369="control4",1,'fill me in'!$B$11))</f>
        <v>9.9999999999999995E-7</v>
      </c>
      <c r="G330">
        <f>IF('Plate Layout'!C369="screen",'fill me in'!$B$12,0)</f>
        <v>3.0000000000000001E-5</v>
      </c>
      <c r="H330" s="1" t="s">
        <v>328</v>
      </c>
      <c r="I330" s="4">
        <f>data!V12</f>
        <v>205</v>
      </c>
      <c r="J330" s="4">
        <f>data!V33</f>
        <v>1274</v>
      </c>
      <c r="K330" t="str">
        <f>'fill me in'!$B$6</f>
        <v xml:space="preserve">Antag screen with e Cells - mini antag screen repeat to see if we can get antags to work with E Cells. </v>
      </c>
      <c r="L330" t="str">
        <f>'fill me in'!$B$4</f>
        <v>Kamarck</v>
      </c>
      <c r="M330" t="str">
        <f>'fill me in'!$B$5</f>
        <v>Antag Screen -E Cells</v>
      </c>
      <c r="N330" t="str">
        <f>'fill me in'!$B$7</f>
        <v>HEK298</v>
      </c>
    </row>
    <row r="331" spans="1:14" x14ac:dyDescent="0.2">
      <c r="A331" s="13">
        <f>'fill me in'!$B$1</f>
        <v>42643</v>
      </c>
      <c r="B331">
        <f>'fill me in'!$B$2</f>
        <v>1</v>
      </c>
      <c r="C331">
        <f>IF('Plate Layout'!C370="screen",'fill me in'!$B$10,IF('Plate Layout'!C370="control3",'fill me in'!$B$10,IF('Plate Layout'!C370="control4",'fill me in'!$B$10, 'fill me in'!$B$10)))</f>
        <v>999</v>
      </c>
      <c r="D331">
        <f>IF('Plate Layout'!C370="screen",'fill me in'!$B$3,IF('Plate Layout'!C370="control3",'fill me in'!$B$3,IF('Plate Layout'!C370="control4",811,IF('Plate Layout'!C370="control5",265,IF('Plate Layout'!C370="DR",'fill me in'!$B$3)))))</f>
        <v>77</v>
      </c>
      <c r="E331">
        <f>'Plate Layout'!AC370</f>
        <v>629</v>
      </c>
      <c r="F331">
        <f>IF('Plate Layout'!C370="DR",0,IF('Plate Layout'!C370="control4",1,'fill me in'!$B$11))</f>
        <v>9.9999999999999995E-7</v>
      </c>
      <c r="G331">
        <f>IF('Plate Layout'!C370="screen",'fill me in'!$B$12,0)</f>
        <v>3.0000000000000001E-5</v>
      </c>
      <c r="H331" s="1" t="s">
        <v>329</v>
      </c>
      <c r="I331" s="4">
        <f>data!V13</f>
        <v>2771</v>
      </c>
      <c r="J331" s="4">
        <f>data!V34</f>
        <v>921</v>
      </c>
      <c r="K331" t="str">
        <f>'fill me in'!$B$6</f>
        <v xml:space="preserve">Antag screen with e Cells - mini antag screen repeat to see if we can get antags to work with E Cells. </v>
      </c>
      <c r="L331" t="str">
        <f>'fill me in'!$B$4</f>
        <v>Kamarck</v>
      </c>
      <c r="M331" t="str">
        <f>'fill me in'!$B$5</f>
        <v>Antag Screen -E Cells</v>
      </c>
      <c r="N331" t="str">
        <f>'fill me in'!$B$7</f>
        <v>HEK298</v>
      </c>
    </row>
    <row r="332" spans="1:14" x14ac:dyDescent="0.2">
      <c r="A332" s="13">
        <f>'fill me in'!$B$1</f>
        <v>42643</v>
      </c>
      <c r="B332">
        <f>'fill me in'!$B$2</f>
        <v>1</v>
      </c>
      <c r="C332">
        <f>IF('Plate Layout'!C371="screen",'fill me in'!$B$10,IF('Plate Layout'!C371="control3",'fill me in'!$B$10,IF('Plate Layout'!C371="control4",'fill me in'!$B$10, 'fill me in'!$B$10)))</f>
        <v>999</v>
      </c>
      <c r="D332">
        <f>IF('Plate Layout'!C371="screen",'fill me in'!$B$3,IF('Plate Layout'!C371="control3",'fill me in'!$B$3,IF('Plate Layout'!C371="control4",811,IF('Plate Layout'!C371="control5",265,IF('Plate Layout'!C371="DR",'fill me in'!$B$3)))))</f>
        <v>77</v>
      </c>
      <c r="E332">
        <f>'Plate Layout'!AC371</f>
        <v>438</v>
      </c>
      <c r="F332">
        <f>IF('Plate Layout'!C371="DR",0,IF('Plate Layout'!C371="control4",1,'fill me in'!$B$11))</f>
        <v>9.9999999999999995E-7</v>
      </c>
      <c r="G332">
        <f>IF('Plate Layout'!C371="screen",'fill me in'!$B$12,0)</f>
        <v>3.0000000000000001E-5</v>
      </c>
      <c r="H332" s="1" t="s">
        <v>330</v>
      </c>
      <c r="I332" s="4">
        <f>data!V14</f>
        <v>2549</v>
      </c>
      <c r="J332" s="4">
        <f>data!V35</f>
        <v>866</v>
      </c>
      <c r="K332" t="str">
        <f>'fill me in'!$B$6</f>
        <v xml:space="preserve">Antag screen with e Cells - mini antag screen repeat to see if we can get antags to work with E Cells. </v>
      </c>
      <c r="L332" t="str">
        <f>'fill me in'!$B$4</f>
        <v>Kamarck</v>
      </c>
      <c r="M332" t="str">
        <f>'fill me in'!$B$5</f>
        <v>Antag Screen -E Cells</v>
      </c>
      <c r="N332" t="str">
        <f>'fill me in'!$B$7</f>
        <v>HEK298</v>
      </c>
    </row>
    <row r="333" spans="1:14" x14ac:dyDescent="0.2">
      <c r="A333" s="13">
        <f>'fill me in'!$B$1</f>
        <v>42643</v>
      </c>
      <c r="B333">
        <f>'fill me in'!$B$2</f>
        <v>1</v>
      </c>
      <c r="C333">
        <f>IF('Plate Layout'!C372="screen",'fill me in'!$B$10,IF('Plate Layout'!C372="control3",'fill me in'!$B$10,IF('Plate Layout'!C372="control4",'fill me in'!$B$10, 'fill me in'!$B$10)))</f>
        <v>999</v>
      </c>
      <c r="D333">
        <f>IF('Plate Layout'!C372="screen",'fill me in'!$B$3,IF('Plate Layout'!C372="control3",'fill me in'!$B$3,IF('Plate Layout'!C372="control4",811,IF('Plate Layout'!C372="control5",265,IF('Plate Layout'!C372="DR",'fill me in'!$B$3)))))</f>
        <v>77</v>
      </c>
      <c r="E333">
        <f>'Plate Layout'!AC372</f>
        <v>630</v>
      </c>
      <c r="F333">
        <f>IF('Plate Layout'!C372="DR",0,IF('Plate Layout'!C372="control4",1,'fill me in'!$B$11))</f>
        <v>9.9999999999999995E-7</v>
      </c>
      <c r="G333">
        <f>IF('Plate Layout'!C372="screen",'fill me in'!$B$12,0)</f>
        <v>3.0000000000000001E-5</v>
      </c>
      <c r="H333" s="1" t="s">
        <v>331</v>
      </c>
      <c r="I333" s="4">
        <f>data!V15</f>
        <v>2788</v>
      </c>
      <c r="J333" s="4">
        <f>data!V36</f>
        <v>888</v>
      </c>
      <c r="K333" t="str">
        <f>'fill me in'!$B$6</f>
        <v xml:space="preserve">Antag screen with e Cells - mini antag screen repeat to see if we can get antags to work with E Cells. </v>
      </c>
      <c r="L333" t="str">
        <f>'fill me in'!$B$4</f>
        <v>Kamarck</v>
      </c>
      <c r="M333" t="str">
        <f>'fill me in'!$B$5</f>
        <v>Antag Screen -E Cells</v>
      </c>
      <c r="N333" t="str">
        <f>'fill me in'!$B$7</f>
        <v>HEK298</v>
      </c>
    </row>
    <row r="334" spans="1:14" x14ac:dyDescent="0.2">
      <c r="A334" s="13">
        <f>'fill me in'!$B$1</f>
        <v>42643</v>
      </c>
      <c r="B334">
        <f>'fill me in'!$B$2</f>
        <v>1</v>
      </c>
      <c r="C334">
        <f>IF('Plate Layout'!C373="screen",'fill me in'!$B$10,IF('Plate Layout'!C373="control3",'fill me in'!$B$10,IF('Plate Layout'!C373="control4",'fill me in'!$B$10, 'fill me in'!$B$10)))</f>
        <v>999</v>
      </c>
      <c r="D334">
        <f>IF('Plate Layout'!C373="screen",'fill me in'!$B$3,IF('Plate Layout'!C373="control3",'fill me in'!$B$3,IF('Plate Layout'!C373="control4",811,IF('Plate Layout'!C373="control5",265,IF('Plate Layout'!C373="DR",'fill me in'!$B$3)))))</f>
        <v>77</v>
      </c>
      <c r="E334">
        <f>'Plate Layout'!AC373</f>
        <v>439</v>
      </c>
      <c r="F334">
        <f>IF('Plate Layout'!C373="DR",0,IF('Plate Layout'!C373="control4",1,'fill me in'!$B$11))</f>
        <v>9.9999999999999995E-7</v>
      </c>
      <c r="G334">
        <f>IF('Plate Layout'!C373="screen",'fill me in'!$B$12,0)</f>
        <v>3.0000000000000001E-5</v>
      </c>
      <c r="H334" s="1" t="s">
        <v>332</v>
      </c>
      <c r="I334" s="4">
        <f>data!V16</f>
        <v>2389</v>
      </c>
      <c r="J334" s="4">
        <f>data!V37</f>
        <v>832</v>
      </c>
      <c r="K334" t="str">
        <f>'fill me in'!$B$6</f>
        <v xml:space="preserve">Antag screen with e Cells - mini antag screen repeat to see if we can get antags to work with E Cells. </v>
      </c>
      <c r="L334" t="str">
        <f>'fill me in'!$B$4</f>
        <v>Kamarck</v>
      </c>
      <c r="M334" t="str">
        <f>'fill me in'!$B$5</f>
        <v>Antag Screen -E Cells</v>
      </c>
      <c r="N334" t="str">
        <f>'fill me in'!$B$7</f>
        <v>HEK298</v>
      </c>
    </row>
    <row r="335" spans="1:14" x14ac:dyDescent="0.2">
      <c r="A335" s="13">
        <f>'fill me in'!$B$1</f>
        <v>42643</v>
      </c>
      <c r="B335">
        <f>'fill me in'!$B$2</f>
        <v>1</v>
      </c>
      <c r="C335">
        <f>IF('Plate Layout'!C374="screen",'fill me in'!$B$10,IF('Plate Layout'!C374="control3",'fill me in'!$B$10,IF('Plate Layout'!C374="control4",'fill me in'!$B$10, 'fill me in'!$B$10)))</f>
        <v>999</v>
      </c>
      <c r="D335">
        <f>IF('Plate Layout'!C374="screen",'fill me in'!$B$3,IF('Plate Layout'!C374="control3",'fill me in'!$B$3,IF('Plate Layout'!C374="control4",811,IF('Plate Layout'!C374="control5",265,IF('Plate Layout'!C374="DR",'fill me in'!$B$3)))))</f>
        <v>77</v>
      </c>
      <c r="E335">
        <f>'Plate Layout'!AC374</f>
        <v>631</v>
      </c>
      <c r="F335">
        <f>IF('Plate Layout'!C374="DR",0,IF('Plate Layout'!C374="control4",1,'fill me in'!$B$11))</f>
        <v>9.9999999999999995E-7</v>
      </c>
      <c r="G335">
        <f>IF('Plate Layout'!C374="screen",'fill me in'!$B$12,0)</f>
        <v>3.0000000000000001E-5</v>
      </c>
      <c r="H335" s="1" t="s">
        <v>333</v>
      </c>
      <c r="I335" s="4">
        <f>data!V17</f>
        <v>2600</v>
      </c>
      <c r="J335" s="4">
        <f>data!V38</f>
        <v>827</v>
      </c>
      <c r="K335" t="str">
        <f>'fill me in'!$B$6</f>
        <v xml:space="preserve">Antag screen with e Cells - mini antag screen repeat to see if we can get antags to work with E Cells. </v>
      </c>
      <c r="L335" t="str">
        <f>'fill me in'!$B$4</f>
        <v>Kamarck</v>
      </c>
      <c r="M335" t="str">
        <f>'fill me in'!$B$5</f>
        <v>Antag Screen -E Cells</v>
      </c>
      <c r="N335" t="str">
        <f>'fill me in'!$B$7</f>
        <v>HEK298</v>
      </c>
    </row>
    <row r="336" spans="1:14" x14ac:dyDescent="0.2">
      <c r="A336" s="13">
        <f>'fill me in'!$B$1</f>
        <v>42643</v>
      </c>
      <c r="B336">
        <f>'fill me in'!$B$2</f>
        <v>1</v>
      </c>
      <c r="C336">
        <f>IF('Plate Layout'!C375="screen",'fill me in'!$B$10,IF('Plate Layout'!C375="control3",'fill me in'!$B$10,IF('Plate Layout'!C375="control4",'fill me in'!$B$10, 'fill me in'!$B$10)))</f>
        <v>999</v>
      </c>
      <c r="D336">
        <f>IF('Plate Layout'!C375="screen",'fill me in'!$B$3,IF('Plate Layout'!C375="control3",'fill me in'!$B$3,IF('Plate Layout'!C375="control4",811,IF('Plate Layout'!C375="control5",265,IF('Plate Layout'!C375="DR",'fill me in'!$B$3)))))</f>
        <v>77</v>
      </c>
      <c r="E336">
        <f>'Plate Layout'!AC375</f>
        <v>440</v>
      </c>
      <c r="F336">
        <f>IF('Plate Layout'!C375="DR",0,IF('Plate Layout'!C375="control4",1,'fill me in'!$B$11))</f>
        <v>9.9999999999999995E-7</v>
      </c>
      <c r="G336">
        <f>IF('Plate Layout'!C375="screen",'fill me in'!$B$12,0)</f>
        <v>3.0000000000000001E-5</v>
      </c>
      <c r="H336" s="1" t="s">
        <v>334</v>
      </c>
      <c r="I336" s="4">
        <f>data!V18</f>
        <v>3152</v>
      </c>
      <c r="J336" s="4">
        <f>data!V39</f>
        <v>944</v>
      </c>
      <c r="K336" t="str">
        <f>'fill me in'!$B$6</f>
        <v xml:space="preserve">Antag screen with e Cells - mini antag screen repeat to see if we can get antags to work with E Cells. </v>
      </c>
      <c r="L336" t="str">
        <f>'fill me in'!$B$4</f>
        <v>Kamarck</v>
      </c>
      <c r="M336" t="str">
        <f>'fill me in'!$B$5</f>
        <v>Antag Screen -E Cells</v>
      </c>
      <c r="N336" t="str">
        <f>'fill me in'!$B$7</f>
        <v>HEK298</v>
      </c>
    </row>
    <row r="337" spans="1:14" x14ac:dyDescent="0.2">
      <c r="A337" s="13">
        <f>'fill me in'!$B$1</f>
        <v>42643</v>
      </c>
      <c r="B337">
        <f>'fill me in'!$B$2</f>
        <v>1</v>
      </c>
      <c r="C337">
        <f>IF('Plate Layout'!C376="screen",'fill me in'!$B$10,IF('Plate Layout'!C376="control3",'fill me in'!$B$10,IF('Plate Layout'!C376="control4",'fill me in'!$B$10, 'fill me in'!$B$10)))</f>
        <v>999</v>
      </c>
      <c r="D337">
        <f>IF('Plate Layout'!C376="screen",'fill me in'!$B$3,IF('Plate Layout'!C376="control3",'fill me in'!$B$3,IF('Plate Layout'!C376="control4",811,IF('Plate Layout'!C376="control5",265,IF('Plate Layout'!C376="DR",'fill me in'!$B$3)))))</f>
        <v>77</v>
      </c>
      <c r="E337">
        <f>'Plate Layout'!AC376</f>
        <v>632</v>
      </c>
      <c r="F337">
        <f>IF('Plate Layout'!C376="DR",0,IF('Plate Layout'!C376="control4",1,'fill me in'!$B$11))</f>
        <v>9.9999999999999995E-7</v>
      </c>
      <c r="G337">
        <f>IF('Plate Layout'!C376="screen",'fill me in'!$B$12,0)</f>
        <v>3.0000000000000001E-5</v>
      </c>
      <c r="H337" s="1" t="s">
        <v>335</v>
      </c>
      <c r="I337" s="4">
        <f>data!V19</f>
        <v>2578</v>
      </c>
      <c r="J337" s="4">
        <f>data!V40</f>
        <v>1317</v>
      </c>
      <c r="K337" t="str">
        <f>'fill me in'!$B$6</f>
        <v xml:space="preserve">Antag screen with e Cells - mini antag screen repeat to see if we can get antags to work with E Cells. </v>
      </c>
      <c r="L337" t="str">
        <f>'fill me in'!$B$4</f>
        <v>Kamarck</v>
      </c>
      <c r="M337" t="str">
        <f>'fill me in'!$B$5</f>
        <v>Antag Screen -E Cells</v>
      </c>
      <c r="N337" t="str">
        <f>'fill me in'!$B$7</f>
        <v>HEK298</v>
      </c>
    </row>
    <row r="338" spans="1:14" x14ac:dyDescent="0.2">
      <c r="A338" s="13">
        <f>'fill me in'!$B$1</f>
        <v>42643</v>
      </c>
      <c r="B338">
        <f>'fill me in'!$B$2</f>
        <v>1</v>
      </c>
      <c r="C338">
        <f>IF('Plate Layout'!C377="screen",'fill me in'!$B$10,IF('Plate Layout'!C377="control3",'fill me in'!$B$10,IF('Plate Layout'!C377="control4",'fill me in'!$B$10, 'fill me in'!$B$10)))</f>
        <v>999</v>
      </c>
      <c r="D338">
        <f>IF('Plate Layout'!C377="screen",'fill me in'!$B$3,IF('Plate Layout'!C377="control3",'fill me in'!$B$3,IF('Plate Layout'!C377="control4",811,IF('Plate Layout'!C377="control5",265,IF('Plate Layout'!C377="DR",'fill me in'!$B$3)))))</f>
        <v>811</v>
      </c>
      <c r="E338">
        <f>'Plate Layout'!AC377</f>
        <v>811</v>
      </c>
      <c r="F338">
        <f>IF('Plate Layout'!C377="DR",0,IF('Plate Layout'!C377="control4",1,'fill me in'!$B$11))</f>
        <v>1</v>
      </c>
      <c r="G338">
        <f>IF('Plate Layout'!C377="screen",'fill me in'!$B$12,0)</f>
        <v>0</v>
      </c>
      <c r="H338" s="1" t="s">
        <v>336</v>
      </c>
      <c r="I338" s="4">
        <f>data!W4</f>
        <v>706</v>
      </c>
      <c r="J338" s="4">
        <f>data!W25</f>
        <v>1393</v>
      </c>
      <c r="K338" t="str">
        <f>'fill me in'!$B$6</f>
        <v xml:space="preserve">Antag screen with e Cells - mini antag screen repeat to see if we can get antags to work with E Cells. </v>
      </c>
      <c r="L338" t="str">
        <f>'fill me in'!$B$4</f>
        <v>Kamarck</v>
      </c>
      <c r="M338" t="str">
        <f>'fill me in'!$B$5</f>
        <v>Antag Screen -E Cells</v>
      </c>
      <c r="N338" t="str">
        <f>'fill me in'!$B$7</f>
        <v>HEK298</v>
      </c>
    </row>
    <row r="339" spans="1:14" x14ac:dyDescent="0.2">
      <c r="A339" s="13">
        <f>'fill me in'!$B$1</f>
        <v>42643</v>
      </c>
      <c r="B339">
        <f>'fill me in'!$B$2</f>
        <v>1</v>
      </c>
      <c r="C339">
        <f>IF('Plate Layout'!C378="screen",'fill me in'!$B$10,IF('Plate Layout'!C378="control3",'fill me in'!$B$10,IF('Plate Layout'!C378="control4",'fill me in'!$B$10, 'fill me in'!$B$10)))</f>
        <v>999</v>
      </c>
      <c r="D339">
        <f>IF('Plate Layout'!C378="screen",'fill me in'!$B$3,IF('Plate Layout'!C378="control3",'fill me in'!$B$3,IF('Plate Layout'!C378="control4",811,IF('Plate Layout'!C378="control5",265,IF('Plate Layout'!C378="DR",'fill me in'!$B$3)))))</f>
        <v>77</v>
      </c>
      <c r="E339">
        <f>'Plate Layout'!AC378</f>
        <v>721</v>
      </c>
      <c r="F339">
        <f>IF('Plate Layout'!C378="DR",0,IF('Plate Layout'!C378="control4",1,'fill me in'!$B$11))</f>
        <v>9.9999999999999995E-7</v>
      </c>
      <c r="G339">
        <f>IF('Plate Layout'!C378="screen",'fill me in'!$B$12,0)</f>
        <v>3.0000000000000001E-5</v>
      </c>
      <c r="H339" s="1" t="s">
        <v>337</v>
      </c>
      <c r="I339" s="4">
        <f>data!W5</f>
        <v>2282</v>
      </c>
      <c r="J339" s="4">
        <f>data!W26</f>
        <v>1315</v>
      </c>
      <c r="K339" t="str">
        <f>'fill me in'!$B$6</f>
        <v xml:space="preserve">Antag screen with e Cells - mini antag screen repeat to see if we can get antags to work with E Cells. </v>
      </c>
      <c r="L339" t="str">
        <f>'fill me in'!$B$4</f>
        <v>Kamarck</v>
      </c>
      <c r="M339" t="str">
        <f>'fill me in'!$B$5</f>
        <v>Antag Screen -E Cells</v>
      </c>
      <c r="N339" t="str">
        <f>'fill me in'!$B$7</f>
        <v>HEK298</v>
      </c>
    </row>
    <row r="340" spans="1:14" x14ac:dyDescent="0.2">
      <c r="A340" s="13">
        <f>'fill me in'!$B$1</f>
        <v>42643</v>
      </c>
      <c r="B340">
        <f>'fill me in'!$B$2</f>
        <v>1</v>
      </c>
      <c r="C340">
        <f>IF('Plate Layout'!C379="screen",'fill me in'!$B$10,IF('Plate Layout'!C379="control3",'fill me in'!$B$10,IF('Plate Layout'!C379="control4",'fill me in'!$B$10, 'fill me in'!$B$10)))</f>
        <v>999</v>
      </c>
      <c r="D340">
        <f>IF('Plate Layout'!C379="screen",'fill me in'!$B$3,IF('Plate Layout'!C379="control3",'fill me in'!$B$3,IF('Plate Layout'!C379="control4",811,IF('Plate Layout'!C379="control5",265,IF('Plate Layout'!C379="DR",'fill me in'!$B$3)))))</f>
        <v>77</v>
      </c>
      <c r="E340">
        <f>'Plate Layout'!AC379</f>
        <v>530</v>
      </c>
      <c r="F340">
        <f>IF('Plate Layout'!C379="DR",0,IF('Plate Layout'!C379="control4",1,'fill me in'!$B$11))</f>
        <v>9.9999999999999995E-7</v>
      </c>
      <c r="G340">
        <f>IF('Plate Layout'!C379="screen",'fill me in'!$B$12,0)</f>
        <v>3.0000000000000001E-5</v>
      </c>
      <c r="H340" s="1" t="s">
        <v>338</v>
      </c>
      <c r="I340" s="4">
        <f>data!W6</f>
        <v>1898</v>
      </c>
      <c r="J340" s="4">
        <f>data!W27</f>
        <v>1025</v>
      </c>
      <c r="K340" t="str">
        <f>'fill me in'!$B$6</f>
        <v xml:space="preserve">Antag screen with e Cells - mini antag screen repeat to see if we can get antags to work with E Cells. </v>
      </c>
      <c r="L340" t="str">
        <f>'fill me in'!$B$4</f>
        <v>Kamarck</v>
      </c>
      <c r="M340" t="str">
        <f>'fill me in'!$B$5</f>
        <v>Antag Screen -E Cells</v>
      </c>
      <c r="N340" t="str">
        <f>'fill me in'!$B$7</f>
        <v>HEK298</v>
      </c>
    </row>
    <row r="341" spans="1:14" x14ac:dyDescent="0.2">
      <c r="A341" s="13">
        <f>'fill me in'!$B$1</f>
        <v>42643</v>
      </c>
      <c r="B341">
        <f>'fill me in'!$B$2</f>
        <v>1</v>
      </c>
      <c r="C341">
        <f>IF('Plate Layout'!C380="screen",'fill me in'!$B$10,IF('Plate Layout'!C380="control3",'fill me in'!$B$10,IF('Plate Layout'!C380="control4",'fill me in'!$B$10, 'fill me in'!$B$10)))</f>
        <v>999</v>
      </c>
      <c r="D341">
        <f>IF('Plate Layout'!C380="screen",'fill me in'!$B$3,IF('Plate Layout'!C380="control3",'fill me in'!$B$3,IF('Plate Layout'!C380="control4",811,IF('Plate Layout'!C380="control5",265,IF('Plate Layout'!C380="DR",'fill me in'!$B$3)))))</f>
        <v>77</v>
      </c>
      <c r="E341">
        <f>'Plate Layout'!AC380</f>
        <v>722</v>
      </c>
      <c r="F341">
        <f>IF('Plate Layout'!C380="DR",0,IF('Plate Layout'!C380="control4",1,'fill me in'!$B$11))</f>
        <v>9.9999999999999995E-7</v>
      </c>
      <c r="G341">
        <f>IF('Plate Layout'!C380="screen",'fill me in'!$B$12,0)</f>
        <v>3.0000000000000001E-5</v>
      </c>
      <c r="H341" s="1" t="s">
        <v>339</v>
      </c>
      <c r="I341" s="4">
        <f>data!W7</f>
        <v>1720</v>
      </c>
      <c r="J341" s="4">
        <f>data!W28</f>
        <v>1106</v>
      </c>
      <c r="K341" t="str">
        <f>'fill me in'!$B$6</f>
        <v xml:space="preserve">Antag screen with e Cells - mini antag screen repeat to see if we can get antags to work with E Cells. </v>
      </c>
      <c r="L341" t="str">
        <f>'fill me in'!$B$4</f>
        <v>Kamarck</v>
      </c>
      <c r="M341" t="str">
        <f>'fill me in'!$B$5</f>
        <v>Antag Screen -E Cells</v>
      </c>
      <c r="N341" t="str">
        <f>'fill me in'!$B$7</f>
        <v>HEK298</v>
      </c>
    </row>
    <row r="342" spans="1:14" x14ac:dyDescent="0.2">
      <c r="A342" s="13">
        <f>'fill me in'!$B$1</f>
        <v>42643</v>
      </c>
      <c r="B342">
        <f>'fill me in'!$B$2</f>
        <v>1</v>
      </c>
      <c r="C342">
        <f>IF('Plate Layout'!C381="screen",'fill me in'!$B$10,IF('Plate Layout'!C381="control3",'fill me in'!$B$10,IF('Plate Layout'!C381="control4",'fill me in'!$B$10, 'fill me in'!$B$10)))</f>
        <v>999</v>
      </c>
      <c r="D342">
        <f>IF('Plate Layout'!C381="screen",'fill me in'!$B$3,IF('Plate Layout'!C381="control3",'fill me in'!$B$3,IF('Plate Layout'!C381="control4",811,IF('Plate Layout'!C381="control5",265,IF('Plate Layout'!C381="DR",'fill me in'!$B$3)))))</f>
        <v>77</v>
      </c>
      <c r="E342">
        <f>'Plate Layout'!AC381</f>
        <v>531</v>
      </c>
      <c r="F342">
        <f>IF('Plate Layout'!C381="DR",0,IF('Plate Layout'!C381="control4",1,'fill me in'!$B$11))</f>
        <v>9.9999999999999995E-7</v>
      </c>
      <c r="G342">
        <f>IF('Plate Layout'!C381="screen",'fill me in'!$B$12,0)</f>
        <v>3.0000000000000001E-5</v>
      </c>
      <c r="H342" s="1" t="s">
        <v>340</v>
      </c>
      <c r="I342" s="4">
        <f>data!W8</f>
        <v>1744</v>
      </c>
      <c r="J342" s="4">
        <f>data!W29</f>
        <v>1126</v>
      </c>
      <c r="K342" t="str">
        <f>'fill me in'!$B$6</f>
        <v xml:space="preserve">Antag screen with e Cells - mini antag screen repeat to see if we can get antags to work with E Cells. </v>
      </c>
      <c r="L342" t="str">
        <f>'fill me in'!$B$4</f>
        <v>Kamarck</v>
      </c>
      <c r="M342" t="str">
        <f>'fill me in'!$B$5</f>
        <v>Antag Screen -E Cells</v>
      </c>
      <c r="N342" t="str">
        <f>'fill me in'!$B$7</f>
        <v>HEK298</v>
      </c>
    </row>
    <row r="343" spans="1:14" x14ac:dyDescent="0.2">
      <c r="A343" s="13">
        <f>'fill me in'!$B$1</f>
        <v>42643</v>
      </c>
      <c r="B343">
        <f>'fill me in'!$B$2</f>
        <v>1</v>
      </c>
      <c r="C343">
        <f>IF('Plate Layout'!C382="screen",'fill me in'!$B$10,IF('Plate Layout'!C382="control3",'fill me in'!$B$10,IF('Plate Layout'!C382="control4",'fill me in'!$B$10, 'fill me in'!$B$10)))</f>
        <v>999</v>
      </c>
      <c r="D343">
        <f>IF('Plate Layout'!C382="screen",'fill me in'!$B$3,IF('Plate Layout'!C382="control3",'fill me in'!$B$3,IF('Plate Layout'!C382="control4",811,IF('Plate Layout'!C382="control5",265,IF('Plate Layout'!C382="DR",'fill me in'!$B$3)))))</f>
        <v>77</v>
      </c>
      <c r="E343">
        <f>'Plate Layout'!AC382</f>
        <v>723</v>
      </c>
      <c r="F343">
        <f>IF('Plate Layout'!C382="DR",0,IF('Plate Layout'!C382="control4",1,'fill me in'!$B$11))</f>
        <v>9.9999999999999995E-7</v>
      </c>
      <c r="G343">
        <f>IF('Plate Layout'!C382="screen",'fill me in'!$B$12,0)</f>
        <v>3.0000000000000001E-5</v>
      </c>
      <c r="H343" s="1" t="s">
        <v>341</v>
      </c>
      <c r="I343" s="4">
        <f>data!W9</f>
        <v>1822</v>
      </c>
      <c r="J343" s="4">
        <f>data!W30</f>
        <v>986</v>
      </c>
      <c r="K343" t="str">
        <f>'fill me in'!$B$6</f>
        <v xml:space="preserve">Antag screen with e Cells - mini antag screen repeat to see if we can get antags to work with E Cells. </v>
      </c>
      <c r="L343" t="str">
        <f>'fill me in'!$B$4</f>
        <v>Kamarck</v>
      </c>
      <c r="M343" t="str">
        <f>'fill me in'!$B$5</f>
        <v>Antag Screen -E Cells</v>
      </c>
      <c r="N343" t="str">
        <f>'fill me in'!$B$7</f>
        <v>HEK298</v>
      </c>
    </row>
    <row r="344" spans="1:14" x14ac:dyDescent="0.2">
      <c r="A344" s="13">
        <f>'fill me in'!$B$1</f>
        <v>42643</v>
      </c>
      <c r="B344">
        <f>'fill me in'!$B$2</f>
        <v>1</v>
      </c>
      <c r="C344">
        <f>IF('Plate Layout'!C383="screen",'fill me in'!$B$10,IF('Plate Layout'!C383="control3",'fill me in'!$B$10,IF('Plate Layout'!C383="control4",'fill me in'!$B$10, 'fill me in'!$B$10)))</f>
        <v>999</v>
      </c>
      <c r="D344">
        <f>IF('Plate Layout'!C383="screen",'fill me in'!$B$3,IF('Plate Layout'!C383="control3",'fill me in'!$B$3,IF('Plate Layout'!C383="control4",811,IF('Plate Layout'!C383="control5",265,IF('Plate Layout'!C383="DR",'fill me in'!$B$3)))))</f>
        <v>77</v>
      </c>
      <c r="E344">
        <f>'Plate Layout'!AC383</f>
        <v>532</v>
      </c>
      <c r="F344">
        <f>IF('Plate Layout'!C383="DR",0,IF('Plate Layout'!C383="control4",1,'fill me in'!$B$11))</f>
        <v>9.9999999999999995E-7</v>
      </c>
      <c r="G344">
        <f>IF('Plate Layout'!C383="screen",'fill me in'!$B$12,0)</f>
        <v>3.0000000000000001E-5</v>
      </c>
      <c r="H344" s="1" t="s">
        <v>342</v>
      </c>
      <c r="I344" s="4">
        <f>data!W10</f>
        <v>1790</v>
      </c>
      <c r="J344" s="4">
        <f>data!W31</f>
        <v>1031</v>
      </c>
      <c r="K344" t="str">
        <f>'fill me in'!$B$6</f>
        <v xml:space="preserve">Antag screen with e Cells - mini antag screen repeat to see if we can get antags to work with E Cells. </v>
      </c>
      <c r="L344" t="str">
        <f>'fill me in'!$B$4</f>
        <v>Kamarck</v>
      </c>
      <c r="M344" t="str">
        <f>'fill me in'!$B$5</f>
        <v>Antag Screen -E Cells</v>
      </c>
      <c r="N344" t="str">
        <f>'fill me in'!$B$7</f>
        <v>HEK298</v>
      </c>
    </row>
    <row r="345" spans="1:14" x14ac:dyDescent="0.2">
      <c r="A345" s="13">
        <f>'fill me in'!$B$1</f>
        <v>42643</v>
      </c>
      <c r="B345">
        <f>'fill me in'!$B$2</f>
        <v>1</v>
      </c>
      <c r="C345">
        <f>IF('Plate Layout'!C384="screen",'fill me in'!$B$10,IF('Plate Layout'!C384="control3",'fill me in'!$B$10,IF('Plate Layout'!C384="control4",'fill me in'!$B$10, 'fill me in'!$B$10)))</f>
        <v>999</v>
      </c>
      <c r="D345">
        <f>IF('Plate Layout'!C384="screen",'fill me in'!$B$3,IF('Plate Layout'!C384="control3",'fill me in'!$B$3,IF('Plate Layout'!C384="control4",811,IF('Plate Layout'!C384="control5",265,IF('Plate Layout'!C384="DR",'fill me in'!$B$3)))))</f>
        <v>77</v>
      </c>
      <c r="E345">
        <f>'Plate Layout'!AC384</f>
        <v>724</v>
      </c>
      <c r="F345">
        <f>IF('Plate Layout'!C384="DR",0,IF('Plate Layout'!C384="control4",1,'fill me in'!$B$11))</f>
        <v>9.9999999999999995E-7</v>
      </c>
      <c r="G345">
        <f>IF('Plate Layout'!C384="screen",'fill me in'!$B$12,0)</f>
        <v>3.0000000000000001E-5</v>
      </c>
      <c r="H345" s="1" t="s">
        <v>343</v>
      </c>
      <c r="I345" s="4">
        <f>data!W11</f>
        <v>1718</v>
      </c>
      <c r="J345" s="4">
        <f>data!W32</f>
        <v>961</v>
      </c>
      <c r="K345" t="str">
        <f>'fill me in'!$B$6</f>
        <v xml:space="preserve">Antag screen with e Cells - mini antag screen repeat to see if we can get antags to work with E Cells. </v>
      </c>
      <c r="L345" t="str">
        <f>'fill me in'!$B$4</f>
        <v>Kamarck</v>
      </c>
      <c r="M345" t="str">
        <f>'fill me in'!$B$5</f>
        <v>Antag Screen -E Cells</v>
      </c>
      <c r="N345" t="str">
        <f>'fill me in'!$B$7</f>
        <v>HEK298</v>
      </c>
    </row>
    <row r="346" spans="1:14" x14ac:dyDescent="0.2">
      <c r="A346" s="13">
        <f>'fill me in'!$B$1</f>
        <v>42643</v>
      </c>
      <c r="B346">
        <f>'fill me in'!$B$2</f>
        <v>1</v>
      </c>
      <c r="C346">
        <f>IF('Plate Layout'!C385="screen",'fill me in'!$B$10,IF('Plate Layout'!C385="control3",'fill me in'!$B$10,IF('Plate Layout'!C385="control4",'fill me in'!$B$10, 'fill me in'!$B$10)))</f>
        <v>999</v>
      </c>
      <c r="D346">
        <f>IF('Plate Layout'!C385="screen",'fill me in'!$B$3,IF('Plate Layout'!C385="control3",'fill me in'!$B$3,IF('Plate Layout'!C385="control4",811,IF('Plate Layout'!C385="control5",265,IF('Plate Layout'!C385="DR",'fill me in'!$B$3)))))</f>
        <v>77</v>
      </c>
      <c r="E346">
        <f>'Plate Layout'!AC385</f>
        <v>533</v>
      </c>
      <c r="F346">
        <f>IF('Plate Layout'!C385="DR",0,IF('Plate Layout'!C385="control4",1,'fill me in'!$B$11))</f>
        <v>9.9999999999999995E-7</v>
      </c>
      <c r="G346">
        <f>IF('Plate Layout'!C385="screen",'fill me in'!$B$12,0)</f>
        <v>3.0000000000000001E-5</v>
      </c>
      <c r="H346" s="1" t="s">
        <v>344</v>
      </c>
      <c r="I346" s="4">
        <f>data!W12</f>
        <v>193</v>
      </c>
      <c r="J346" s="4">
        <f>data!W33</f>
        <v>1412</v>
      </c>
      <c r="K346" t="str">
        <f>'fill me in'!$B$6</f>
        <v xml:space="preserve">Antag screen with e Cells - mini antag screen repeat to see if we can get antags to work with E Cells. </v>
      </c>
      <c r="L346" t="str">
        <f>'fill me in'!$B$4</f>
        <v>Kamarck</v>
      </c>
      <c r="M346" t="str">
        <f>'fill me in'!$B$5</f>
        <v>Antag Screen -E Cells</v>
      </c>
      <c r="N346" t="str">
        <f>'fill me in'!$B$7</f>
        <v>HEK298</v>
      </c>
    </row>
    <row r="347" spans="1:14" x14ac:dyDescent="0.2">
      <c r="A347" s="13">
        <f>'fill me in'!$B$1</f>
        <v>42643</v>
      </c>
      <c r="B347">
        <f>'fill me in'!$B$2</f>
        <v>1</v>
      </c>
      <c r="C347">
        <f>IF('Plate Layout'!C386="screen",'fill me in'!$B$10,IF('Plate Layout'!C386="control3",'fill me in'!$B$10,IF('Plate Layout'!C386="control4",'fill me in'!$B$10, 'fill me in'!$B$10)))</f>
        <v>999</v>
      </c>
      <c r="D347">
        <f>IF('Plate Layout'!C386="screen",'fill me in'!$B$3,IF('Plate Layout'!C386="control3",'fill me in'!$B$3,IF('Plate Layout'!C386="control4",811,IF('Plate Layout'!C386="control5",265,IF('Plate Layout'!C386="DR",'fill me in'!$B$3)))))</f>
        <v>77</v>
      </c>
      <c r="E347">
        <f>'Plate Layout'!AC386</f>
        <v>725</v>
      </c>
      <c r="F347">
        <f>IF('Plate Layout'!C386="DR",0,IF('Plate Layout'!C386="control4",1,'fill me in'!$B$11))</f>
        <v>9.9999999999999995E-7</v>
      </c>
      <c r="G347">
        <f>IF('Plate Layout'!C386="screen",'fill me in'!$B$12,0)</f>
        <v>3.0000000000000001E-5</v>
      </c>
      <c r="H347" s="1" t="s">
        <v>345</v>
      </c>
      <c r="I347" s="4">
        <f>data!W13</f>
        <v>2447</v>
      </c>
      <c r="J347" s="4">
        <f>data!W34</f>
        <v>869</v>
      </c>
      <c r="K347" t="str">
        <f>'fill me in'!$B$6</f>
        <v xml:space="preserve">Antag screen with e Cells - mini antag screen repeat to see if we can get antags to work with E Cells. </v>
      </c>
      <c r="L347" t="str">
        <f>'fill me in'!$B$4</f>
        <v>Kamarck</v>
      </c>
      <c r="M347" t="str">
        <f>'fill me in'!$B$5</f>
        <v>Antag Screen -E Cells</v>
      </c>
      <c r="N347" t="str">
        <f>'fill me in'!$B$7</f>
        <v>HEK298</v>
      </c>
    </row>
    <row r="348" spans="1:14" x14ac:dyDescent="0.2">
      <c r="A348" s="13">
        <f>'fill me in'!$B$1</f>
        <v>42643</v>
      </c>
      <c r="B348">
        <f>'fill me in'!$B$2</f>
        <v>1</v>
      </c>
      <c r="C348">
        <f>IF('Plate Layout'!C387="screen",'fill me in'!$B$10,IF('Plate Layout'!C387="control3",'fill me in'!$B$10,IF('Plate Layout'!C387="control4",'fill me in'!$B$10, 'fill me in'!$B$10)))</f>
        <v>999</v>
      </c>
      <c r="D348">
        <f>IF('Plate Layout'!C387="screen",'fill me in'!$B$3,IF('Plate Layout'!C387="control3",'fill me in'!$B$3,IF('Plate Layout'!C387="control4",811,IF('Plate Layout'!C387="control5",265,IF('Plate Layout'!C387="DR",'fill me in'!$B$3)))))</f>
        <v>77</v>
      </c>
      <c r="E348">
        <f>'Plate Layout'!AC387</f>
        <v>534</v>
      </c>
      <c r="F348">
        <f>IF('Plate Layout'!C387="DR",0,IF('Plate Layout'!C387="control4",1,'fill me in'!$B$11))</f>
        <v>9.9999999999999995E-7</v>
      </c>
      <c r="G348">
        <f>IF('Plate Layout'!C387="screen",'fill me in'!$B$12,0)</f>
        <v>3.0000000000000001E-5</v>
      </c>
      <c r="H348" s="1" t="s">
        <v>346</v>
      </c>
      <c r="I348" s="4">
        <f>data!W14</f>
        <v>2341</v>
      </c>
      <c r="J348" s="4">
        <f>data!W35</f>
        <v>777</v>
      </c>
      <c r="K348" t="str">
        <f>'fill me in'!$B$6</f>
        <v xml:space="preserve">Antag screen with e Cells - mini antag screen repeat to see if we can get antags to work with E Cells. </v>
      </c>
      <c r="L348" t="str">
        <f>'fill me in'!$B$4</f>
        <v>Kamarck</v>
      </c>
      <c r="M348" t="str">
        <f>'fill me in'!$B$5</f>
        <v>Antag Screen -E Cells</v>
      </c>
      <c r="N348" t="str">
        <f>'fill me in'!$B$7</f>
        <v>HEK298</v>
      </c>
    </row>
    <row r="349" spans="1:14" x14ac:dyDescent="0.2">
      <c r="A349" s="13">
        <f>'fill me in'!$B$1</f>
        <v>42643</v>
      </c>
      <c r="B349">
        <f>'fill me in'!$B$2</f>
        <v>1</v>
      </c>
      <c r="C349">
        <f>IF('Plate Layout'!C388="screen",'fill me in'!$B$10,IF('Plate Layout'!C388="control3",'fill me in'!$B$10,IF('Plate Layout'!C388="control4",'fill me in'!$B$10, 'fill me in'!$B$10)))</f>
        <v>999</v>
      </c>
      <c r="D349">
        <f>IF('Plate Layout'!C388="screen",'fill me in'!$B$3,IF('Plate Layout'!C388="control3",'fill me in'!$B$3,IF('Plate Layout'!C388="control4",811,IF('Plate Layout'!C388="control5",265,IF('Plate Layout'!C388="DR",'fill me in'!$B$3)))))</f>
        <v>77</v>
      </c>
      <c r="E349">
        <f>'Plate Layout'!AC388</f>
        <v>726</v>
      </c>
      <c r="F349">
        <f>IF('Plate Layout'!C388="DR",0,IF('Plate Layout'!C388="control4",1,'fill me in'!$B$11))</f>
        <v>9.9999999999999995E-7</v>
      </c>
      <c r="G349">
        <f>IF('Plate Layout'!C388="screen",'fill me in'!$B$12,0)</f>
        <v>3.0000000000000001E-5</v>
      </c>
      <c r="H349" s="1" t="s">
        <v>347</v>
      </c>
      <c r="I349" s="4">
        <f>data!W15</f>
        <v>2300</v>
      </c>
      <c r="J349" s="4">
        <f>data!W36</f>
        <v>894</v>
      </c>
      <c r="K349" t="str">
        <f>'fill me in'!$B$6</f>
        <v xml:space="preserve">Antag screen with e Cells - mini antag screen repeat to see if we can get antags to work with E Cells. </v>
      </c>
      <c r="L349" t="str">
        <f>'fill me in'!$B$4</f>
        <v>Kamarck</v>
      </c>
      <c r="M349" t="str">
        <f>'fill me in'!$B$5</f>
        <v>Antag Screen -E Cells</v>
      </c>
      <c r="N349" t="str">
        <f>'fill me in'!$B$7</f>
        <v>HEK298</v>
      </c>
    </row>
    <row r="350" spans="1:14" x14ac:dyDescent="0.2">
      <c r="A350" s="13">
        <f>'fill me in'!$B$1</f>
        <v>42643</v>
      </c>
      <c r="B350">
        <f>'fill me in'!$B$2</f>
        <v>1</v>
      </c>
      <c r="C350">
        <f>IF('Plate Layout'!C389="screen",'fill me in'!$B$10,IF('Plate Layout'!C389="control3",'fill me in'!$B$10,IF('Plate Layout'!C389="control4",'fill me in'!$B$10, 'fill me in'!$B$10)))</f>
        <v>999</v>
      </c>
      <c r="D350">
        <f>IF('Plate Layout'!C389="screen",'fill me in'!$B$3,IF('Plate Layout'!C389="control3",'fill me in'!$B$3,IF('Plate Layout'!C389="control4",811,IF('Plate Layout'!C389="control5",265,IF('Plate Layout'!C389="DR",'fill me in'!$B$3)))))</f>
        <v>77</v>
      </c>
      <c r="E350">
        <f>'Plate Layout'!AC389</f>
        <v>535</v>
      </c>
      <c r="F350">
        <f>IF('Plate Layout'!C389="DR",0,IF('Plate Layout'!C389="control4",1,'fill me in'!$B$11))</f>
        <v>9.9999999999999995E-7</v>
      </c>
      <c r="G350">
        <f>IF('Plate Layout'!C389="screen",'fill me in'!$B$12,0)</f>
        <v>3.0000000000000001E-5</v>
      </c>
      <c r="H350" s="1" t="s">
        <v>348</v>
      </c>
      <c r="I350" s="4">
        <f>data!W16</f>
        <v>2578</v>
      </c>
      <c r="J350" s="4">
        <f>data!W37</f>
        <v>854</v>
      </c>
      <c r="K350" t="str">
        <f>'fill me in'!$B$6</f>
        <v xml:space="preserve">Antag screen with e Cells - mini antag screen repeat to see if we can get antags to work with E Cells. </v>
      </c>
      <c r="L350" t="str">
        <f>'fill me in'!$B$4</f>
        <v>Kamarck</v>
      </c>
      <c r="M350" t="str">
        <f>'fill me in'!$B$5</f>
        <v>Antag Screen -E Cells</v>
      </c>
      <c r="N350" t="str">
        <f>'fill me in'!$B$7</f>
        <v>HEK298</v>
      </c>
    </row>
    <row r="351" spans="1:14" x14ac:dyDescent="0.2">
      <c r="A351" s="13">
        <f>'fill me in'!$B$1</f>
        <v>42643</v>
      </c>
      <c r="B351">
        <f>'fill me in'!$B$2</f>
        <v>1</v>
      </c>
      <c r="C351">
        <f>IF('Plate Layout'!C390="screen",'fill me in'!$B$10,IF('Plate Layout'!C390="control3",'fill me in'!$B$10,IF('Plate Layout'!C390="control4",'fill me in'!$B$10, 'fill me in'!$B$10)))</f>
        <v>999</v>
      </c>
      <c r="D351">
        <f>IF('Plate Layout'!C390="screen",'fill me in'!$B$3,IF('Plate Layout'!C390="control3",'fill me in'!$B$3,IF('Plate Layout'!C390="control4",811,IF('Plate Layout'!C390="control5",265,IF('Plate Layout'!C390="DR",'fill me in'!$B$3)))))</f>
        <v>77</v>
      </c>
      <c r="E351">
        <f>'Plate Layout'!AC390</f>
        <v>727</v>
      </c>
      <c r="F351">
        <f>IF('Plate Layout'!C390="DR",0,IF('Plate Layout'!C390="control4",1,'fill me in'!$B$11))</f>
        <v>9.9999999999999995E-7</v>
      </c>
      <c r="G351">
        <f>IF('Plate Layout'!C390="screen",'fill me in'!$B$12,0)</f>
        <v>3.0000000000000001E-5</v>
      </c>
      <c r="H351" s="1" t="s">
        <v>349</v>
      </c>
      <c r="I351" s="4">
        <f>data!W17</f>
        <v>2464</v>
      </c>
      <c r="J351" s="4">
        <f>data!W38</f>
        <v>946</v>
      </c>
      <c r="K351" t="str">
        <f>'fill me in'!$B$6</f>
        <v xml:space="preserve">Antag screen with e Cells - mini antag screen repeat to see if we can get antags to work with E Cells. </v>
      </c>
      <c r="L351" t="str">
        <f>'fill me in'!$B$4</f>
        <v>Kamarck</v>
      </c>
      <c r="M351" t="str">
        <f>'fill me in'!$B$5</f>
        <v>Antag Screen -E Cells</v>
      </c>
      <c r="N351" t="str">
        <f>'fill me in'!$B$7</f>
        <v>HEK298</v>
      </c>
    </row>
    <row r="352" spans="1:14" x14ac:dyDescent="0.2">
      <c r="A352" s="13">
        <f>'fill me in'!$B$1</f>
        <v>42643</v>
      </c>
      <c r="B352">
        <f>'fill me in'!$B$2</f>
        <v>1</v>
      </c>
      <c r="C352">
        <f>IF('Plate Layout'!C391="screen",'fill me in'!$B$10,IF('Plate Layout'!C391="control3",'fill me in'!$B$10,IF('Plate Layout'!C391="control4",'fill me in'!$B$10, 'fill me in'!$B$10)))</f>
        <v>999</v>
      </c>
      <c r="D352">
        <f>IF('Plate Layout'!C391="screen",'fill me in'!$B$3,IF('Plate Layout'!C391="control3",'fill me in'!$B$3,IF('Plate Layout'!C391="control4",811,IF('Plate Layout'!C391="control5",265,IF('Plate Layout'!C391="DR",'fill me in'!$B$3)))))</f>
        <v>77</v>
      </c>
      <c r="E352">
        <f>'Plate Layout'!AC391</f>
        <v>536</v>
      </c>
      <c r="F352">
        <f>IF('Plate Layout'!C391="DR",0,IF('Plate Layout'!C391="control4",1,'fill me in'!$B$11))</f>
        <v>9.9999999999999995E-7</v>
      </c>
      <c r="G352">
        <f>IF('Plate Layout'!C391="screen",'fill me in'!$B$12,0)</f>
        <v>3.0000000000000001E-5</v>
      </c>
      <c r="H352" s="1" t="s">
        <v>350</v>
      </c>
      <c r="I352" s="4">
        <f>data!W18</f>
        <v>2236</v>
      </c>
      <c r="J352" s="4">
        <f>data!W39</f>
        <v>994</v>
      </c>
      <c r="K352" t="str">
        <f>'fill me in'!$B$6</f>
        <v xml:space="preserve">Antag screen with e Cells - mini antag screen repeat to see if we can get antags to work with E Cells. </v>
      </c>
      <c r="L352" t="str">
        <f>'fill me in'!$B$4</f>
        <v>Kamarck</v>
      </c>
      <c r="M352" t="str">
        <f>'fill me in'!$B$5</f>
        <v>Antag Screen -E Cells</v>
      </c>
      <c r="N352" t="str">
        <f>'fill me in'!$B$7</f>
        <v>HEK298</v>
      </c>
    </row>
    <row r="353" spans="1:14" x14ac:dyDescent="0.2">
      <c r="A353" s="13">
        <f>'fill me in'!$B$1</f>
        <v>42643</v>
      </c>
      <c r="B353">
        <f>'fill me in'!$B$2</f>
        <v>1</v>
      </c>
      <c r="C353">
        <f>IF('Plate Layout'!C392="screen",'fill me in'!$B$10,IF('Plate Layout'!C392="control3",'fill me in'!$B$10,IF('Plate Layout'!C392="control4",'fill me in'!$B$10, 'fill me in'!$B$10)))</f>
        <v>999</v>
      </c>
      <c r="D353">
        <f>IF('Plate Layout'!C392="screen",'fill me in'!$B$3,IF('Plate Layout'!C392="control3",'fill me in'!$B$3,IF('Plate Layout'!C392="control4",811,IF('Plate Layout'!C392="control5",265,IF('Plate Layout'!C392="DR",'fill me in'!$B$3)))))</f>
        <v>77</v>
      </c>
      <c r="E353">
        <f>'Plate Layout'!AC392</f>
        <v>728</v>
      </c>
      <c r="F353">
        <f>IF('Plate Layout'!C392="DR",0,IF('Plate Layout'!C392="control4",1,'fill me in'!$B$11))</f>
        <v>9.9999999999999995E-7</v>
      </c>
      <c r="G353">
        <f>IF('Plate Layout'!C392="screen",'fill me in'!$B$12,0)</f>
        <v>3.0000000000000001E-5</v>
      </c>
      <c r="H353" s="1" t="s">
        <v>351</v>
      </c>
      <c r="I353" s="4">
        <f>data!W19</f>
        <v>2379</v>
      </c>
      <c r="J353" s="4">
        <f>data!W40</f>
        <v>1578</v>
      </c>
      <c r="K353" t="str">
        <f>'fill me in'!$B$6</f>
        <v xml:space="preserve">Antag screen with e Cells - mini antag screen repeat to see if we can get antags to work with E Cells. </v>
      </c>
      <c r="L353" t="str">
        <f>'fill me in'!$B$4</f>
        <v>Kamarck</v>
      </c>
      <c r="M353" t="str">
        <f>'fill me in'!$B$5</f>
        <v>Antag Screen -E Cells</v>
      </c>
      <c r="N353" t="str">
        <f>'fill me in'!$B$7</f>
        <v>HEK298</v>
      </c>
    </row>
    <row r="354" spans="1:14" x14ac:dyDescent="0.2">
      <c r="A354" s="13">
        <f>'fill me in'!$B$1</f>
        <v>42643</v>
      </c>
      <c r="B354">
        <f>'fill me in'!$B$2</f>
        <v>1</v>
      </c>
      <c r="C354">
        <f>IF('Plate Layout'!C393="screen",'fill me in'!$B$10,IF('Plate Layout'!C393="control3",'fill me in'!$B$10,IF('Plate Layout'!C393="control4",'fill me in'!$B$10, 'fill me in'!$B$10)))</f>
        <v>999</v>
      </c>
      <c r="D354">
        <f>IF('Plate Layout'!C393="screen",'fill me in'!$B$3,IF('Plate Layout'!C393="control3",'fill me in'!$B$3,IF('Plate Layout'!C393="control4",811,IF('Plate Layout'!C393="control5",265,IF('Plate Layout'!C393="DR",'fill me in'!$B$3)))))</f>
        <v>811</v>
      </c>
      <c r="E354">
        <f>'Plate Layout'!AC393</f>
        <v>811</v>
      </c>
      <c r="F354">
        <f>IF('Plate Layout'!C393="DR",0,IF('Plate Layout'!C393="control4",1,'fill me in'!$B$11))</f>
        <v>1</v>
      </c>
      <c r="G354">
        <f>IF('Plate Layout'!C393="screen",'fill me in'!$B$12,0)</f>
        <v>0</v>
      </c>
      <c r="H354" s="1" t="s">
        <v>352</v>
      </c>
      <c r="I354" s="4">
        <f>data!X4</f>
        <v>870</v>
      </c>
      <c r="J354" s="4">
        <f>data!X25</f>
        <v>1696</v>
      </c>
      <c r="K354" t="str">
        <f>'fill me in'!$B$6</f>
        <v xml:space="preserve">Antag screen with e Cells - mini antag screen repeat to see if we can get antags to work with E Cells. </v>
      </c>
      <c r="L354" t="str">
        <f>'fill me in'!$B$4</f>
        <v>Kamarck</v>
      </c>
      <c r="M354" t="str">
        <f>'fill me in'!$B$5</f>
        <v>Antag Screen -E Cells</v>
      </c>
      <c r="N354" t="str">
        <f>'fill me in'!$B$7</f>
        <v>HEK298</v>
      </c>
    </row>
    <row r="355" spans="1:14" x14ac:dyDescent="0.2">
      <c r="A355" s="13">
        <f>'fill me in'!$B$1</f>
        <v>42643</v>
      </c>
      <c r="B355">
        <f>'fill me in'!$B$2</f>
        <v>1</v>
      </c>
      <c r="C355">
        <f>IF('Plate Layout'!C394="screen",'fill me in'!$B$10,IF('Plate Layout'!C394="control3",'fill me in'!$B$10,IF('Plate Layout'!C394="control4",'fill me in'!$B$10, 'fill me in'!$B$10)))</f>
        <v>999</v>
      </c>
      <c r="D355">
        <f>IF('Plate Layout'!C394="screen",'fill me in'!$B$3,IF('Plate Layout'!C394="control3",'fill me in'!$B$3,IF('Plate Layout'!C394="control4",811,IF('Plate Layout'!C394="control5",265,IF('Plate Layout'!C394="DR",'fill me in'!$B$3)))))</f>
        <v>77</v>
      </c>
      <c r="E355">
        <f>'Plate Layout'!AC394</f>
        <v>633</v>
      </c>
      <c r="F355">
        <f>IF('Plate Layout'!C394="DR",0,IF('Plate Layout'!C394="control4",1,'fill me in'!$B$11))</f>
        <v>9.9999999999999995E-7</v>
      </c>
      <c r="G355">
        <f>IF('Plate Layout'!C394="screen",'fill me in'!$B$12,0)</f>
        <v>3.0000000000000001E-5</v>
      </c>
      <c r="H355" s="1" t="s">
        <v>353</v>
      </c>
      <c r="I355" s="4">
        <f>data!X5</f>
        <v>2023</v>
      </c>
      <c r="J355" s="4">
        <f>data!X26</f>
        <v>840</v>
      </c>
      <c r="K355" t="str">
        <f>'fill me in'!$B$6</f>
        <v xml:space="preserve">Antag screen with e Cells - mini antag screen repeat to see if we can get antags to work with E Cells. </v>
      </c>
      <c r="L355" t="str">
        <f>'fill me in'!$B$4</f>
        <v>Kamarck</v>
      </c>
      <c r="M355" t="str">
        <f>'fill me in'!$B$5</f>
        <v>Antag Screen -E Cells</v>
      </c>
      <c r="N355" t="str">
        <f>'fill me in'!$B$7</f>
        <v>HEK298</v>
      </c>
    </row>
    <row r="356" spans="1:14" x14ac:dyDescent="0.2">
      <c r="A356" s="13">
        <f>'fill me in'!$B$1</f>
        <v>42643</v>
      </c>
      <c r="B356">
        <f>'fill me in'!$B$2</f>
        <v>1</v>
      </c>
      <c r="C356">
        <f>IF('Plate Layout'!C395="screen",'fill me in'!$B$10,IF('Plate Layout'!C395="control3",'fill me in'!$B$10,IF('Plate Layout'!C395="control4",'fill me in'!$B$10, 'fill me in'!$B$10)))</f>
        <v>999</v>
      </c>
      <c r="D356">
        <f>IF('Plate Layout'!C395="screen",'fill me in'!$B$3,IF('Plate Layout'!C395="control3",'fill me in'!$B$3,IF('Plate Layout'!C395="control4",811,IF('Plate Layout'!C395="control5",265,IF('Plate Layout'!C395="DR",'fill me in'!$B$3)))))</f>
        <v>77</v>
      </c>
      <c r="E356">
        <f>'Plate Layout'!AC395</f>
        <v>442</v>
      </c>
      <c r="F356">
        <f>IF('Plate Layout'!C395="DR",0,IF('Plate Layout'!C395="control4",1,'fill me in'!$B$11))</f>
        <v>9.9999999999999995E-7</v>
      </c>
      <c r="G356">
        <f>IF('Plate Layout'!C395="screen",'fill me in'!$B$12,0)</f>
        <v>3.0000000000000001E-5</v>
      </c>
      <c r="H356" s="1" t="s">
        <v>354</v>
      </c>
      <c r="I356" s="4">
        <f>data!X6</f>
        <v>1997</v>
      </c>
      <c r="J356" s="4">
        <f>data!X27</f>
        <v>1317</v>
      </c>
      <c r="K356" t="str">
        <f>'fill me in'!$B$6</f>
        <v xml:space="preserve">Antag screen with e Cells - mini antag screen repeat to see if we can get antags to work with E Cells. </v>
      </c>
      <c r="L356" t="str">
        <f>'fill me in'!$B$4</f>
        <v>Kamarck</v>
      </c>
      <c r="M356" t="str">
        <f>'fill me in'!$B$5</f>
        <v>Antag Screen -E Cells</v>
      </c>
      <c r="N356" t="str">
        <f>'fill me in'!$B$7</f>
        <v>HEK298</v>
      </c>
    </row>
    <row r="357" spans="1:14" x14ac:dyDescent="0.2">
      <c r="A357" s="13">
        <f>'fill me in'!$B$1</f>
        <v>42643</v>
      </c>
      <c r="B357">
        <f>'fill me in'!$B$2</f>
        <v>1</v>
      </c>
      <c r="C357">
        <f>IF('Plate Layout'!C396="screen",'fill me in'!$B$10,IF('Plate Layout'!C396="control3",'fill me in'!$B$10,IF('Plate Layout'!C396="control4",'fill me in'!$B$10, 'fill me in'!$B$10)))</f>
        <v>999</v>
      </c>
      <c r="D357">
        <f>IF('Plate Layout'!C396="screen",'fill me in'!$B$3,IF('Plate Layout'!C396="control3",'fill me in'!$B$3,IF('Plate Layout'!C396="control4",811,IF('Plate Layout'!C396="control5",265,IF('Plate Layout'!C396="DR",'fill me in'!$B$3)))))</f>
        <v>77</v>
      </c>
      <c r="E357">
        <f>'Plate Layout'!AC396</f>
        <v>634</v>
      </c>
      <c r="F357">
        <f>IF('Plate Layout'!C396="DR",0,IF('Plate Layout'!C396="control4",1,'fill me in'!$B$11))</f>
        <v>9.9999999999999995E-7</v>
      </c>
      <c r="G357">
        <f>IF('Plate Layout'!C396="screen",'fill me in'!$B$12,0)</f>
        <v>3.0000000000000001E-5</v>
      </c>
      <c r="H357" s="1" t="s">
        <v>355</v>
      </c>
      <c r="I357" s="4">
        <f>data!X7</f>
        <v>1823</v>
      </c>
      <c r="J357" s="4">
        <f>data!X28</f>
        <v>1081</v>
      </c>
      <c r="K357" t="str">
        <f>'fill me in'!$B$6</f>
        <v xml:space="preserve">Antag screen with e Cells - mini antag screen repeat to see if we can get antags to work with E Cells. </v>
      </c>
      <c r="L357" t="str">
        <f>'fill me in'!$B$4</f>
        <v>Kamarck</v>
      </c>
      <c r="M357" t="str">
        <f>'fill me in'!$B$5</f>
        <v>Antag Screen -E Cells</v>
      </c>
      <c r="N357" t="str">
        <f>'fill me in'!$B$7</f>
        <v>HEK298</v>
      </c>
    </row>
    <row r="358" spans="1:14" x14ac:dyDescent="0.2">
      <c r="A358" s="13">
        <f>'fill me in'!$B$1</f>
        <v>42643</v>
      </c>
      <c r="B358">
        <f>'fill me in'!$B$2</f>
        <v>1</v>
      </c>
      <c r="C358">
        <f>IF('Plate Layout'!C397="screen",'fill me in'!$B$10,IF('Plate Layout'!C397="control3",'fill me in'!$B$10,IF('Plate Layout'!C397="control4",'fill me in'!$B$10, 'fill me in'!$B$10)))</f>
        <v>999</v>
      </c>
      <c r="D358">
        <f>IF('Plate Layout'!C397="screen",'fill me in'!$B$3,IF('Plate Layout'!C397="control3",'fill me in'!$B$3,IF('Plate Layout'!C397="control4",811,IF('Plate Layout'!C397="control5",265,IF('Plate Layout'!C397="DR",'fill me in'!$B$3)))))</f>
        <v>77</v>
      </c>
      <c r="E358">
        <f>'Plate Layout'!AC397</f>
        <v>443</v>
      </c>
      <c r="F358">
        <f>IF('Plate Layout'!C397="DR",0,IF('Plate Layout'!C397="control4",1,'fill me in'!$B$11))</f>
        <v>9.9999999999999995E-7</v>
      </c>
      <c r="G358">
        <f>IF('Plate Layout'!C397="screen",'fill me in'!$B$12,0)</f>
        <v>3.0000000000000001E-5</v>
      </c>
      <c r="H358" s="1" t="s">
        <v>356</v>
      </c>
      <c r="I358" s="4">
        <f>data!X8</f>
        <v>2101</v>
      </c>
      <c r="J358" s="4">
        <f>data!X29</f>
        <v>1119</v>
      </c>
      <c r="K358" t="str">
        <f>'fill me in'!$B$6</f>
        <v xml:space="preserve">Antag screen with e Cells - mini antag screen repeat to see if we can get antags to work with E Cells. </v>
      </c>
      <c r="L358" t="str">
        <f>'fill me in'!$B$4</f>
        <v>Kamarck</v>
      </c>
      <c r="M358" t="str">
        <f>'fill me in'!$B$5</f>
        <v>Antag Screen -E Cells</v>
      </c>
      <c r="N358" t="str">
        <f>'fill me in'!$B$7</f>
        <v>HEK298</v>
      </c>
    </row>
    <row r="359" spans="1:14" x14ac:dyDescent="0.2">
      <c r="A359" s="13">
        <f>'fill me in'!$B$1</f>
        <v>42643</v>
      </c>
      <c r="B359">
        <f>'fill me in'!$B$2</f>
        <v>1</v>
      </c>
      <c r="C359">
        <f>IF('Plate Layout'!C398="screen",'fill me in'!$B$10,IF('Plate Layout'!C398="control3",'fill me in'!$B$10,IF('Plate Layout'!C398="control4",'fill me in'!$B$10, 'fill me in'!$B$10)))</f>
        <v>999</v>
      </c>
      <c r="D359">
        <f>IF('Plate Layout'!C398="screen",'fill me in'!$B$3,IF('Plate Layout'!C398="control3",'fill me in'!$B$3,IF('Plate Layout'!C398="control4",811,IF('Plate Layout'!C398="control5",265,IF('Plate Layout'!C398="DR",'fill me in'!$B$3)))))</f>
        <v>77</v>
      </c>
      <c r="E359">
        <f>'Plate Layout'!AC398</f>
        <v>635</v>
      </c>
      <c r="F359">
        <f>IF('Plate Layout'!C398="DR",0,IF('Plate Layout'!C398="control4",1,'fill me in'!$B$11))</f>
        <v>9.9999999999999995E-7</v>
      </c>
      <c r="G359">
        <f>IF('Plate Layout'!C398="screen",'fill me in'!$B$12,0)</f>
        <v>3.0000000000000001E-5</v>
      </c>
      <c r="H359" s="1" t="s">
        <v>357</v>
      </c>
      <c r="I359" s="4">
        <f>data!X9</f>
        <v>1676</v>
      </c>
      <c r="J359" s="4">
        <f>data!X30</f>
        <v>1053</v>
      </c>
      <c r="K359" t="str">
        <f>'fill me in'!$B$6</f>
        <v xml:space="preserve">Antag screen with e Cells - mini antag screen repeat to see if we can get antags to work with E Cells. </v>
      </c>
      <c r="L359" t="str">
        <f>'fill me in'!$B$4</f>
        <v>Kamarck</v>
      </c>
      <c r="M359" t="str">
        <f>'fill me in'!$B$5</f>
        <v>Antag Screen -E Cells</v>
      </c>
      <c r="N359" t="str">
        <f>'fill me in'!$B$7</f>
        <v>HEK298</v>
      </c>
    </row>
    <row r="360" spans="1:14" x14ac:dyDescent="0.2">
      <c r="A360" s="13">
        <f>'fill me in'!$B$1</f>
        <v>42643</v>
      </c>
      <c r="B360">
        <f>'fill me in'!$B$2</f>
        <v>1</v>
      </c>
      <c r="C360">
        <f>IF('Plate Layout'!C399="screen",'fill me in'!$B$10,IF('Plate Layout'!C399="control3",'fill me in'!$B$10,IF('Plate Layout'!C399="control4",'fill me in'!$B$10, 'fill me in'!$B$10)))</f>
        <v>999</v>
      </c>
      <c r="D360">
        <f>IF('Plate Layout'!C399="screen",'fill me in'!$B$3,IF('Plate Layout'!C399="control3",'fill me in'!$B$3,IF('Plate Layout'!C399="control4",811,IF('Plate Layout'!C399="control5",265,IF('Plate Layout'!C399="DR",'fill me in'!$B$3)))))</f>
        <v>77</v>
      </c>
      <c r="E360">
        <f>'Plate Layout'!AC399</f>
        <v>444</v>
      </c>
      <c r="F360">
        <f>IF('Plate Layout'!C399="DR",0,IF('Plate Layout'!C399="control4",1,'fill me in'!$B$11))</f>
        <v>9.9999999999999995E-7</v>
      </c>
      <c r="G360">
        <f>IF('Plate Layout'!C399="screen",'fill me in'!$B$12,0)</f>
        <v>3.0000000000000001E-5</v>
      </c>
      <c r="H360" s="1" t="s">
        <v>358</v>
      </c>
      <c r="I360" s="4">
        <f>data!X10</f>
        <v>2086</v>
      </c>
      <c r="J360" s="4">
        <f>data!X31</f>
        <v>1115</v>
      </c>
      <c r="K360" t="str">
        <f>'fill me in'!$B$6</f>
        <v xml:space="preserve">Antag screen with e Cells - mini antag screen repeat to see if we can get antags to work with E Cells. </v>
      </c>
      <c r="L360" t="str">
        <f>'fill me in'!$B$4</f>
        <v>Kamarck</v>
      </c>
      <c r="M360" t="str">
        <f>'fill me in'!$B$5</f>
        <v>Antag Screen -E Cells</v>
      </c>
      <c r="N360" t="str">
        <f>'fill me in'!$B$7</f>
        <v>HEK298</v>
      </c>
    </row>
    <row r="361" spans="1:14" x14ac:dyDescent="0.2">
      <c r="A361" s="13">
        <f>'fill me in'!$B$1</f>
        <v>42643</v>
      </c>
      <c r="B361">
        <f>'fill me in'!$B$2</f>
        <v>1</v>
      </c>
      <c r="C361">
        <f>IF('Plate Layout'!C400="screen",'fill me in'!$B$10,IF('Plate Layout'!C400="control3",'fill me in'!$B$10,IF('Plate Layout'!C400="control4",'fill me in'!$B$10, 'fill me in'!$B$10)))</f>
        <v>999</v>
      </c>
      <c r="D361">
        <f>IF('Plate Layout'!C400="screen",'fill me in'!$B$3,IF('Plate Layout'!C400="control3",'fill me in'!$B$3,IF('Plate Layout'!C400="control4",811,IF('Plate Layout'!C400="control5",265,IF('Plate Layout'!C400="DR",'fill me in'!$B$3)))))</f>
        <v>77</v>
      </c>
      <c r="E361">
        <f>'Plate Layout'!AC400</f>
        <v>636</v>
      </c>
      <c r="F361">
        <f>IF('Plate Layout'!C400="DR",0,IF('Plate Layout'!C400="control4",1,'fill me in'!$B$11))</f>
        <v>9.9999999999999995E-7</v>
      </c>
      <c r="G361">
        <f>IF('Plate Layout'!C400="screen",'fill me in'!$B$12,0)</f>
        <v>3.0000000000000001E-5</v>
      </c>
      <c r="H361" s="1" t="s">
        <v>359</v>
      </c>
      <c r="I361" s="4">
        <f>data!X11</f>
        <v>1841</v>
      </c>
      <c r="J361" s="4">
        <f>data!X32</f>
        <v>1079</v>
      </c>
      <c r="K361" t="str">
        <f>'fill me in'!$B$6</f>
        <v xml:space="preserve">Antag screen with e Cells - mini antag screen repeat to see if we can get antags to work with E Cells. </v>
      </c>
      <c r="L361" t="str">
        <f>'fill me in'!$B$4</f>
        <v>Kamarck</v>
      </c>
      <c r="M361" t="str">
        <f>'fill me in'!$B$5</f>
        <v>Antag Screen -E Cells</v>
      </c>
      <c r="N361" t="str">
        <f>'fill me in'!$B$7</f>
        <v>HEK298</v>
      </c>
    </row>
    <row r="362" spans="1:14" x14ac:dyDescent="0.2">
      <c r="A362" s="13">
        <f>'fill me in'!$B$1</f>
        <v>42643</v>
      </c>
      <c r="B362">
        <f>'fill me in'!$B$2</f>
        <v>1</v>
      </c>
      <c r="C362">
        <f>IF('Plate Layout'!C401="screen",'fill me in'!$B$10,IF('Plate Layout'!C401="control3",'fill me in'!$B$10,IF('Plate Layout'!C401="control4",'fill me in'!$B$10, 'fill me in'!$B$10)))</f>
        <v>999</v>
      </c>
      <c r="D362">
        <f>IF('Plate Layout'!C401="screen",'fill me in'!$B$3,IF('Plate Layout'!C401="control3",'fill me in'!$B$3,IF('Plate Layout'!C401="control4",811,IF('Plate Layout'!C401="control5",265,IF('Plate Layout'!C401="DR",'fill me in'!$B$3)))))</f>
        <v>77</v>
      </c>
      <c r="E362">
        <f>'Plate Layout'!AC401</f>
        <v>445</v>
      </c>
      <c r="F362">
        <f>IF('Plate Layout'!C401="DR",0,IF('Plate Layout'!C401="control4",1,'fill me in'!$B$11))</f>
        <v>9.9999999999999995E-7</v>
      </c>
      <c r="G362">
        <f>IF('Plate Layout'!C401="screen",'fill me in'!$B$12,0)</f>
        <v>3.0000000000000001E-5</v>
      </c>
      <c r="H362" s="1" t="s">
        <v>360</v>
      </c>
      <c r="I362" s="4">
        <f>data!X12</f>
        <v>194</v>
      </c>
      <c r="J362" s="4">
        <f>data!X33</f>
        <v>1534</v>
      </c>
      <c r="K362" t="str">
        <f>'fill me in'!$B$6</f>
        <v xml:space="preserve">Antag screen with e Cells - mini antag screen repeat to see if we can get antags to work with E Cells. </v>
      </c>
      <c r="L362" t="str">
        <f>'fill me in'!$B$4</f>
        <v>Kamarck</v>
      </c>
      <c r="M362" t="str">
        <f>'fill me in'!$B$5</f>
        <v>Antag Screen -E Cells</v>
      </c>
      <c r="N362" t="str">
        <f>'fill me in'!$B$7</f>
        <v>HEK298</v>
      </c>
    </row>
    <row r="363" spans="1:14" x14ac:dyDescent="0.2">
      <c r="A363" s="13">
        <f>'fill me in'!$B$1</f>
        <v>42643</v>
      </c>
      <c r="B363">
        <f>'fill me in'!$B$2</f>
        <v>1</v>
      </c>
      <c r="C363">
        <f>IF('Plate Layout'!C402="screen",'fill me in'!$B$10,IF('Plate Layout'!C402="control3",'fill me in'!$B$10,IF('Plate Layout'!C402="control4",'fill me in'!$B$10, 'fill me in'!$B$10)))</f>
        <v>999</v>
      </c>
      <c r="D363">
        <f>IF('Plate Layout'!C402="screen",'fill me in'!$B$3,IF('Plate Layout'!C402="control3",'fill me in'!$B$3,IF('Plate Layout'!C402="control4",811,IF('Plate Layout'!C402="control5",265,IF('Plate Layout'!C402="DR",'fill me in'!$B$3)))))</f>
        <v>77</v>
      </c>
      <c r="E363">
        <f>'Plate Layout'!AC402</f>
        <v>637</v>
      </c>
      <c r="F363">
        <f>IF('Plate Layout'!C402="DR",0,IF('Plate Layout'!C402="control4",1,'fill me in'!$B$11))</f>
        <v>9.9999999999999995E-7</v>
      </c>
      <c r="G363">
        <f>IF('Plate Layout'!C402="screen",'fill me in'!$B$12,0)</f>
        <v>3.0000000000000001E-5</v>
      </c>
      <c r="H363" s="1" t="s">
        <v>361</v>
      </c>
      <c r="I363" s="4">
        <f>data!X13</f>
        <v>2928</v>
      </c>
      <c r="J363" s="4">
        <f>data!X34</f>
        <v>1073</v>
      </c>
      <c r="K363" t="str">
        <f>'fill me in'!$B$6</f>
        <v xml:space="preserve">Antag screen with e Cells - mini antag screen repeat to see if we can get antags to work with E Cells. </v>
      </c>
      <c r="L363" t="str">
        <f>'fill me in'!$B$4</f>
        <v>Kamarck</v>
      </c>
      <c r="M363" t="str">
        <f>'fill me in'!$B$5</f>
        <v>Antag Screen -E Cells</v>
      </c>
      <c r="N363" t="str">
        <f>'fill me in'!$B$7</f>
        <v>HEK298</v>
      </c>
    </row>
    <row r="364" spans="1:14" x14ac:dyDescent="0.2">
      <c r="A364" s="13">
        <f>'fill me in'!$B$1</f>
        <v>42643</v>
      </c>
      <c r="B364">
        <f>'fill me in'!$B$2</f>
        <v>1</v>
      </c>
      <c r="C364">
        <f>IF('Plate Layout'!C403="screen",'fill me in'!$B$10,IF('Plate Layout'!C403="control3",'fill me in'!$B$10,IF('Plate Layout'!C403="control4",'fill me in'!$B$10, 'fill me in'!$B$10)))</f>
        <v>999</v>
      </c>
      <c r="D364">
        <f>IF('Plate Layout'!C403="screen",'fill me in'!$B$3,IF('Plate Layout'!C403="control3",'fill me in'!$B$3,IF('Plate Layout'!C403="control4",811,IF('Plate Layout'!C403="control5",265,IF('Plate Layout'!C403="DR",'fill me in'!$B$3)))))</f>
        <v>77</v>
      </c>
      <c r="E364">
        <f>'Plate Layout'!AC403</f>
        <v>446</v>
      </c>
      <c r="F364">
        <f>IF('Plate Layout'!C403="DR",0,IF('Plate Layout'!C403="control4",1,'fill me in'!$B$11))</f>
        <v>9.9999999999999995E-7</v>
      </c>
      <c r="G364">
        <f>IF('Plate Layout'!C403="screen",'fill me in'!$B$12,0)</f>
        <v>3.0000000000000001E-5</v>
      </c>
      <c r="H364" s="1" t="s">
        <v>362</v>
      </c>
      <c r="I364" s="4">
        <f>data!X14</f>
        <v>2693</v>
      </c>
      <c r="J364" s="4">
        <f>data!X35</f>
        <v>1078</v>
      </c>
      <c r="K364" t="str">
        <f>'fill me in'!$B$6</f>
        <v xml:space="preserve">Antag screen with e Cells - mini antag screen repeat to see if we can get antags to work with E Cells. </v>
      </c>
      <c r="L364" t="str">
        <f>'fill me in'!$B$4</f>
        <v>Kamarck</v>
      </c>
      <c r="M364" t="str">
        <f>'fill me in'!$B$5</f>
        <v>Antag Screen -E Cells</v>
      </c>
      <c r="N364" t="str">
        <f>'fill me in'!$B$7</f>
        <v>HEK298</v>
      </c>
    </row>
    <row r="365" spans="1:14" x14ac:dyDescent="0.2">
      <c r="A365" s="13">
        <f>'fill me in'!$B$1</f>
        <v>42643</v>
      </c>
      <c r="B365">
        <f>'fill me in'!$B$2</f>
        <v>1</v>
      </c>
      <c r="C365">
        <f>IF('Plate Layout'!C404="screen",'fill me in'!$B$10,IF('Plate Layout'!C404="control3",'fill me in'!$B$10,IF('Plate Layout'!C404="control4",'fill me in'!$B$10, 'fill me in'!$B$10)))</f>
        <v>999</v>
      </c>
      <c r="D365">
        <f>IF('Plate Layout'!C404="screen",'fill me in'!$B$3,IF('Plate Layout'!C404="control3",'fill me in'!$B$3,IF('Plate Layout'!C404="control4",811,IF('Plate Layout'!C404="control5",265,IF('Plate Layout'!C404="DR",'fill me in'!$B$3)))))</f>
        <v>77</v>
      </c>
      <c r="E365">
        <f>'Plate Layout'!AC404</f>
        <v>638</v>
      </c>
      <c r="F365">
        <f>IF('Plate Layout'!C404="DR",0,IF('Plate Layout'!C404="control4",1,'fill me in'!$B$11))</f>
        <v>9.9999999999999995E-7</v>
      </c>
      <c r="G365">
        <f>IF('Plate Layout'!C404="screen",'fill me in'!$B$12,0)</f>
        <v>3.0000000000000001E-5</v>
      </c>
      <c r="H365" s="1" t="s">
        <v>363</v>
      </c>
      <c r="I365" s="4">
        <f>data!X15</f>
        <v>2885</v>
      </c>
      <c r="J365" s="4">
        <f>data!X36</f>
        <v>1057</v>
      </c>
      <c r="K365" t="str">
        <f>'fill me in'!$B$6</f>
        <v xml:space="preserve">Antag screen with e Cells - mini antag screen repeat to see if we can get antags to work with E Cells. </v>
      </c>
      <c r="L365" t="str">
        <f>'fill me in'!$B$4</f>
        <v>Kamarck</v>
      </c>
      <c r="M365" t="str">
        <f>'fill me in'!$B$5</f>
        <v>Antag Screen -E Cells</v>
      </c>
      <c r="N365" t="str">
        <f>'fill me in'!$B$7</f>
        <v>HEK298</v>
      </c>
    </row>
    <row r="366" spans="1:14" x14ac:dyDescent="0.2">
      <c r="A366" s="13">
        <f>'fill me in'!$B$1</f>
        <v>42643</v>
      </c>
      <c r="B366">
        <f>'fill me in'!$B$2</f>
        <v>1</v>
      </c>
      <c r="C366">
        <f>IF('Plate Layout'!C405="screen",'fill me in'!$B$10,IF('Plate Layout'!C405="control3",'fill me in'!$B$10,IF('Plate Layout'!C405="control4",'fill me in'!$B$10, 'fill me in'!$B$10)))</f>
        <v>999</v>
      </c>
      <c r="D366">
        <f>IF('Plate Layout'!C405="screen",'fill me in'!$B$3,IF('Plate Layout'!C405="control3",'fill me in'!$B$3,IF('Plate Layout'!C405="control4",811,IF('Plate Layout'!C405="control5",265,IF('Plate Layout'!C405="DR",'fill me in'!$B$3)))))</f>
        <v>77</v>
      </c>
      <c r="E366">
        <f>'Plate Layout'!AC405</f>
        <v>447</v>
      </c>
      <c r="F366">
        <f>IF('Plate Layout'!C405="DR",0,IF('Plate Layout'!C405="control4",1,'fill me in'!$B$11))</f>
        <v>9.9999999999999995E-7</v>
      </c>
      <c r="G366">
        <f>IF('Plate Layout'!C405="screen",'fill me in'!$B$12,0)</f>
        <v>3.0000000000000001E-5</v>
      </c>
      <c r="H366" s="1" t="s">
        <v>364</v>
      </c>
      <c r="I366" s="4">
        <f>data!X16</f>
        <v>2632</v>
      </c>
      <c r="J366" s="4">
        <f>data!X37</f>
        <v>841</v>
      </c>
      <c r="K366" t="str">
        <f>'fill me in'!$B$6</f>
        <v xml:space="preserve">Antag screen with e Cells - mini antag screen repeat to see if we can get antags to work with E Cells. </v>
      </c>
      <c r="L366" t="str">
        <f>'fill me in'!$B$4</f>
        <v>Kamarck</v>
      </c>
      <c r="M366" t="str">
        <f>'fill me in'!$B$5</f>
        <v>Antag Screen -E Cells</v>
      </c>
      <c r="N366" t="str">
        <f>'fill me in'!$B$7</f>
        <v>HEK298</v>
      </c>
    </row>
    <row r="367" spans="1:14" x14ac:dyDescent="0.2">
      <c r="A367" s="13">
        <f>'fill me in'!$B$1</f>
        <v>42643</v>
      </c>
      <c r="B367">
        <f>'fill me in'!$B$2</f>
        <v>1</v>
      </c>
      <c r="C367">
        <f>IF('Plate Layout'!C406="screen",'fill me in'!$B$10,IF('Plate Layout'!C406="control3",'fill me in'!$B$10,IF('Plate Layout'!C406="control4",'fill me in'!$B$10, 'fill me in'!$B$10)))</f>
        <v>999</v>
      </c>
      <c r="D367">
        <f>IF('Plate Layout'!C406="screen",'fill me in'!$B$3,IF('Plate Layout'!C406="control3",'fill me in'!$B$3,IF('Plate Layout'!C406="control4",811,IF('Plate Layout'!C406="control5",265,IF('Plate Layout'!C406="DR",'fill me in'!$B$3)))))</f>
        <v>77</v>
      </c>
      <c r="E367">
        <f>'Plate Layout'!AC406</f>
        <v>639</v>
      </c>
      <c r="F367">
        <f>IF('Plate Layout'!C406="DR",0,IF('Plate Layout'!C406="control4",1,'fill me in'!$B$11))</f>
        <v>9.9999999999999995E-7</v>
      </c>
      <c r="G367">
        <f>IF('Plate Layout'!C406="screen",'fill me in'!$B$12,0)</f>
        <v>3.0000000000000001E-5</v>
      </c>
      <c r="H367" s="1" t="s">
        <v>365</v>
      </c>
      <c r="I367" s="4">
        <f>data!X17</f>
        <v>3856</v>
      </c>
      <c r="J367" s="4">
        <f>data!X38</f>
        <v>1027</v>
      </c>
      <c r="K367" t="str">
        <f>'fill me in'!$B$6</f>
        <v xml:space="preserve">Antag screen with e Cells - mini antag screen repeat to see if we can get antags to work with E Cells. </v>
      </c>
      <c r="L367" t="str">
        <f>'fill me in'!$B$4</f>
        <v>Kamarck</v>
      </c>
      <c r="M367" t="str">
        <f>'fill me in'!$B$5</f>
        <v>Antag Screen -E Cells</v>
      </c>
      <c r="N367" t="str">
        <f>'fill me in'!$B$7</f>
        <v>HEK298</v>
      </c>
    </row>
    <row r="368" spans="1:14" x14ac:dyDescent="0.2">
      <c r="A368" s="13">
        <f>'fill me in'!$B$1</f>
        <v>42643</v>
      </c>
      <c r="B368">
        <f>'fill me in'!$B$2</f>
        <v>1</v>
      </c>
      <c r="C368">
        <f>IF('Plate Layout'!C407="screen",'fill me in'!$B$10,IF('Plate Layout'!C407="control3",'fill me in'!$B$10,IF('Plate Layout'!C407="control4",'fill me in'!$B$10, 'fill me in'!$B$10)))</f>
        <v>999</v>
      </c>
      <c r="D368">
        <f>IF('Plate Layout'!C407="screen",'fill me in'!$B$3,IF('Plate Layout'!C407="control3",'fill me in'!$B$3,IF('Plate Layout'!C407="control4",811,IF('Plate Layout'!C407="control5",265,IF('Plate Layout'!C407="DR",'fill me in'!$B$3)))))</f>
        <v>77</v>
      </c>
      <c r="E368">
        <f>'Plate Layout'!AC407</f>
        <v>448</v>
      </c>
      <c r="F368">
        <f>IF('Plate Layout'!C407="DR",0,IF('Plate Layout'!C407="control4",1,'fill me in'!$B$11))</f>
        <v>9.9999999999999995E-7</v>
      </c>
      <c r="G368">
        <f>IF('Plate Layout'!C407="screen",'fill me in'!$B$12,0)</f>
        <v>3.0000000000000001E-5</v>
      </c>
      <c r="H368" s="1" t="s">
        <v>366</v>
      </c>
      <c r="I368" s="4">
        <f>data!X18</f>
        <v>2845</v>
      </c>
      <c r="J368" s="4">
        <f>data!X39</f>
        <v>938</v>
      </c>
      <c r="K368" t="str">
        <f>'fill me in'!$B$6</f>
        <v xml:space="preserve">Antag screen with e Cells - mini antag screen repeat to see if we can get antags to work with E Cells. </v>
      </c>
      <c r="L368" t="str">
        <f>'fill me in'!$B$4</f>
        <v>Kamarck</v>
      </c>
      <c r="M368" t="str">
        <f>'fill me in'!$B$5</f>
        <v>Antag Screen -E Cells</v>
      </c>
      <c r="N368" t="str">
        <f>'fill me in'!$B$7</f>
        <v>HEK298</v>
      </c>
    </row>
    <row r="369" spans="1:14" x14ac:dyDescent="0.2">
      <c r="A369" s="13">
        <f>'fill me in'!$B$1</f>
        <v>42643</v>
      </c>
      <c r="B369">
        <f>'fill me in'!$B$2</f>
        <v>1</v>
      </c>
      <c r="C369">
        <f>IF('Plate Layout'!C408="screen",'fill me in'!$B$10,IF('Plate Layout'!C408="control3",'fill me in'!$B$10,IF('Plate Layout'!C408="control4",'fill me in'!$B$10, 'fill me in'!$B$10)))</f>
        <v>999</v>
      </c>
      <c r="D369">
        <f>IF('Plate Layout'!C408="screen",'fill me in'!$B$3,IF('Plate Layout'!C408="control3",'fill me in'!$B$3,IF('Plate Layout'!C408="control4",811,IF('Plate Layout'!C408="control5",265,IF('Plate Layout'!C408="DR",'fill me in'!$B$3)))))</f>
        <v>77</v>
      </c>
      <c r="E369">
        <f>'Plate Layout'!AC408</f>
        <v>640</v>
      </c>
      <c r="F369">
        <f>IF('Plate Layout'!C408="DR",0,IF('Plate Layout'!C408="control4",1,'fill me in'!$B$11))</f>
        <v>9.9999999999999995E-7</v>
      </c>
      <c r="G369">
        <f>IF('Plate Layout'!C408="screen",'fill me in'!$B$12,0)</f>
        <v>3.0000000000000001E-5</v>
      </c>
      <c r="H369" s="1" t="s">
        <v>367</v>
      </c>
      <c r="I369" s="4">
        <f>data!X19</f>
        <v>2968</v>
      </c>
      <c r="J369" s="4">
        <f>data!X40</f>
        <v>1545</v>
      </c>
      <c r="K369" t="str">
        <f>'fill me in'!$B$6</f>
        <v xml:space="preserve">Antag screen with e Cells - mini antag screen repeat to see if we can get antags to work with E Cells. </v>
      </c>
      <c r="L369" t="str">
        <f>'fill me in'!$B$4</f>
        <v>Kamarck</v>
      </c>
      <c r="M369" t="str">
        <f>'fill me in'!$B$5</f>
        <v>Antag Screen -E Cells</v>
      </c>
      <c r="N369" t="str">
        <f>'fill me in'!$B$7</f>
        <v>HEK298</v>
      </c>
    </row>
    <row r="370" spans="1:14" x14ac:dyDescent="0.2">
      <c r="A370" s="13">
        <f>'fill me in'!$B$1</f>
        <v>42643</v>
      </c>
      <c r="B370">
        <f>'fill me in'!$B$2</f>
        <v>1</v>
      </c>
      <c r="C370">
        <f>IF('Plate Layout'!C409="screen",'fill me in'!$B$10,IF('Plate Layout'!C409="control3",'fill me in'!$B$10,IF('Plate Layout'!C409="control4",'fill me in'!$B$10, 'fill me in'!$B$10)))</f>
        <v>999</v>
      </c>
      <c r="D370">
        <f>IF('Plate Layout'!C409="screen",'fill me in'!$B$3,IF('Plate Layout'!C409="control3",'fill me in'!$B$3,IF('Plate Layout'!C409="control4",811,IF('Plate Layout'!C409="control5",265,IF('Plate Layout'!C409="DR",'fill me in'!$B$3)))))</f>
        <v>811</v>
      </c>
      <c r="E370">
        <f>'Plate Layout'!AC409</f>
        <v>811</v>
      </c>
      <c r="F370">
        <f>IF('Plate Layout'!C409="DR",0,IF('Plate Layout'!C409="control4",1,'fill me in'!$B$11))</f>
        <v>1</v>
      </c>
      <c r="G370">
        <f>IF('Plate Layout'!C409="screen",'fill me in'!$B$12,0)</f>
        <v>0</v>
      </c>
      <c r="H370" s="1" t="s">
        <v>368</v>
      </c>
      <c r="I370" s="4">
        <f>data!Y4</f>
        <v>825</v>
      </c>
      <c r="J370" s="4">
        <f>data!Y25</f>
        <v>1571</v>
      </c>
      <c r="K370" t="str">
        <f>'fill me in'!$B$6</f>
        <v xml:space="preserve">Antag screen with e Cells - mini antag screen repeat to see if we can get antags to work with E Cells. </v>
      </c>
      <c r="L370" t="str">
        <f>'fill me in'!$B$4</f>
        <v>Kamarck</v>
      </c>
      <c r="M370" t="str">
        <f>'fill me in'!$B$5</f>
        <v>Antag Screen -E Cells</v>
      </c>
      <c r="N370" t="str">
        <f>'fill me in'!$B$7</f>
        <v>HEK298</v>
      </c>
    </row>
    <row r="371" spans="1:14" x14ac:dyDescent="0.2">
      <c r="A371" s="13">
        <f>'fill me in'!$B$1</f>
        <v>42643</v>
      </c>
      <c r="B371">
        <f>'fill me in'!$B$2</f>
        <v>1</v>
      </c>
      <c r="C371">
        <f>IF('Plate Layout'!C410="screen",'fill me in'!$B$10,IF('Plate Layout'!C410="control3",'fill me in'!$B$10,IF('Plate Layout'!C410="control4",'fill me in'!$B$10, 'fill me in'!$B$10)))</f>
        <v>999</v>
      </c>
      <c r="D371">
        <f>IF('Plate Layout'!C410="screen",'fill me in'!$B$3,IF('Plate Layout'!C410="control3",'fill me in'!$B$3,IF('Plate Layout'!C410="control4",811,IF('Plate Layout'!C410="control5",265,IF('Plate Layout'!C410="DR",'fill me in'!$B$3)))))</f>
        <v>77</v>
      </c>
      <c r="E371">
        <f>'Plate Layout'!AC410</f>
        <v>729</v>
      </c>
      <c r="F371">
        <f>IF('Plate Layout'!C410="DR",0,IF('Plate Layout'!C410="control4",1,'fill me in'!$B$11))</f>
        <v>9.9999999999999995E-7</v>
      </c>
      <c r="G371">
        <f>IF('Plate Layout'!C410="screen",'fill me in'!$B$12,0)</f>
        <v>3.0000000000000001E-5</v>
      </c>
      <c r="H371" s="1" t="s">
        <v>369</v>
      </c>
      <c r="I371" s="4">
        <f>data!Y5</f>
        <v>1535</v>
      </c>
      <c r="J371" s="4">
        <f>data!Y26</f>
        <v>712</v>
      </c>
      <c r="K371" t="str">
        <f>'fill me in'!$B$6</f>
        <v xml:space="preserve">Antag screen with e Cells - mini antag screen repeat to see if we can get antags to work with E Cells. </v>
      </c>
      <c r="L371" t="str">
        <f>'fill me in'!$B$4</f>
        <v>Kamarck</v>
      </c>
      <c r="M371" t="str">
        <f>'fill me in'!$B$5</f>
        <v>Antag Screen -E Cells</v>
      </c>
      <c r="N371" t="str">
        <f>'fill me in'!$B$7</f>
        <v>HEK298</v>
      </c>
    </row>
    <row r="372" spans="1:14" x14ac:dyDescent="0.2">
      <c r="A372" s="13">
        <f>'fill me in'!$B$1</f>
        <v>42643</v>
      </c>
      <c r="B372">
        <f>'fill me in'!$B$2</f>
        <v>1</v>
      </c>
      <c r="C372">
        <f>IF('Plate Layout'!C411="screen",'fill me in'!$B$10,IF('Plate Layout'!C411="control3",'fill me in'!$B$10,IF('Plate Layout'!C411="control4",'fill me in'!$B$10, 'fill me in'!$B$10)))</f>
        <v>999</v>
      </c>
      <c r="D372">
        <f>IF('Plate Layout'!C411="screen",'fill me in'!$B$3,IF('Plate Layout'!C411="control3",'fill me in'!$B$3,IF('Plate Layout'!C411="control4",811,IF('Plate Layout'!C411="control5",265,IF('Plate Layout'!C411="DR",'fill me in'!$B$3)))))</f>
        <v>77</v>
      </c>
      <c r="E372">
        <f>'Plate Layout'!AC411</f>
        <v>538</v>
      </c>
      <c r="F372">
        <f>IF('Plate Layout'!C411="DR",0,IF('Plate Layout'!C411="control4",1,'fill me in'!$B$11))</f>
        <v>9.9999999999999995E-7</v>
      </c>
      <c r="G372">
        <f>IF('Plate Layout'!C411="screen",'fill me in'!$B$12,0)</f>
        <v>3.0000000000000001E-5</v>
      </c>
      <c r="H372" s="1" t="s">
        <v>370</v>
      </c>
      <c r="I372" s="4">
        <f>data!Y6</f>
        <v>1447</v>
      </c>
      <c r="J372" s="4">
        <f>data!Y27</f>
        <v>1206</v>
      </c>
      <c r="K372" t="str">
        <f>'fill me in'!$B$6</f>
        <v xml:space="preserve">Antag screen with e Cells - mini antag screen repeat to see if we can get antags to work with E Cells. </v>
      </c>
      <c r="L372" t="str">
        <f>'fill me in'!$B$4</f>
        <v>Kamarck</v>
      </c>
      <c r="M372" t="str">
        <f>'fill me in'!$B$5</f>
        <v>Antag Screen -E Cells</v>
      </c>
      <c r="N372" t="str">
        <f>'fill me in'!$B$7</f>
        <v>HEK298</v>
      </c>
    </row>
    <row r="373" spans="1:14" x14ac:dyDescent="0.2">
      <c r="A373" s="13">
        <f>'fill me in'!$B$1</f>
        <v>42643</v>
      </c>
      <c r="B373">
        <f>'fill me in'!$B$2</f>
        <v>1</v>
      </c>
      <c r="C373">
        <f>IF('Plate Layout'!C412="screen",'fill me in'!$B$10,IF('Plate Layout'!C412="control3",'fill me in'!$B$10,IF('Plate Layout'!C412="control4",'fill me in'!$B$10, 'fill me in'!$B$10)))</f>
        <v>999</v>
      </c>
      <c r="D373">
        <f>IF('Plate Layout'!C412="screen",'fill me in'!$B$3,IF('Plate Layout'!C412="control3",'fill me in'!$B$3,IF('Plate Layout'!C412="control4",811,IF('Plate Layout'!C412="control5",265,IF('Plate Layout'!C412="DR",'fill me in'!$B$3)))))</f>
        <v>77</v>
      </c>
      <c r="E373">
        <f>'Plate Layout'!AC412</f>
        <v>730</v>
      </c>
      <c r="F373">
        <f>IF('Plate Layout'!C412="DR",0,IF('Plate Layout'!C412="control4",1,'fill me in'!$B$11))</f>
        <v>9.9999999999999995E-7</v>
      </c>
      <c r="G373">
        <f>IF('Plate Layout'!C412="screen",'fill me in'!$B$12,0)</f>
        <v>3.0000000000000001E-5</v>
      </c>
      <c r="H373" s="1" t="s">
        <v>371</v>
      </c>
      <c r="I373" s="4">
        <f>data!Y7</f>
        <v>1443</v>
      </c>
      <c r="J373" s="4">
        <f>data!Y28</f>
        <v>1019</v>
      </c>
      <c r="K373" t="str">
        <f>'fill me in'!$B$6</f>
        <v xml:space="preserve">Antag screen with e Cells - mini antag screen repeat to see if we can get antags to work with E Cells. </v>
      </c>
      <c r="L373" t="str">
        <f>'fill me in'!$B$4</f>
        <v>Kamarck</v>
      </c>
      <c r="M373" t="str">
        <f>'fill me in'!$B$5</f>
        <v>Antag Screen -E Cells</v>
      </c>
      <c r="N373" t="str">
        <f>'fill me in'!$B$7</f>
        <v>HEK298</v>
      </c>
    </row>
    <row r="374" spans="1:14" x14ac:dyDescent="0.2">
      <c r="A374" s="13">
        <f>'fill me in'!$B$1</f>
        <v>42643</v>
      </c>
      <c r="B374">
        <f>'fill me in'!$B$2</f>
        <v>1</v>
      </c>
      <c r="C374">
        <f>IF('Plate Layout'!C413="screen",'fill me in'!$B$10,IF('Plate Layout'!C413="control3",'fill me in'!$B$10,IF('Plate Layout'!C413="control4",'fill me in'!$B$10, 'fill me in'!$B$10)))</f>
        <v>999</v>
      </c>
      <c r="D374">
        <f>IF('Plate Layout'!C413="screen",'fill me in'!$B$3,IF('Plate Layout'!C413="control3",'fill me in'!$B$3,IF('Plate Layout'!C413="control4",811,IF('Plate Layout'!C413="control5",265,IF('Plate Layout'!C413="DR",'fill me in'!$B$3)))))</f>
        <v>77</v>
      </c>
      <c r="E374">
        <f>'Plate Layout'!AC413</f>
        <v>539</v>
      </c>
      <c r="F374">
        <f>IF('Plate Layout'!C413="DR",0,IF('Plate Layout'!C413="control4",1,'fill me in'!$B$11))</f>
        <v>9.9999999999999995E-7</v>
      </c>
      <c r="G374">
        <f>IF('Plate Layout'!C413="screen",'fill me in'!$B$12,0)</f>
        <v>3.0000000000000001E-5</v>
      </c>
      <c r="H374" s="1" t="s">
        <v>372</v>
      </c>
      <c r="I374" s="4">
        <f>data!Y8</f>
        <v>1421</v>
      </c>
      <c r="J374" s="4">
        <f>data!Y29</f>
        <v>1093</v>
      </c>
      <c r="K374" t="str">
        <f>'fill me in'!$B$6</f>
        <v xml:space="preserve">Antag screen with e Cells - mini antag screen repeat to see if we can get antags to work with E Cells. </v>
      </c>
      <c r="L374" t="str">
        <f>'fill me in'!$B$4</f>
        <v>Kamarck</v>
      </c>
      <c r="M374" t="str">
        <f>'fill me in'!$B$5</f>
        <v>Antag Screen -E Cells</v>
      </c>
      <c r="N374" t="str">
        <f>'fill me in'!$B$7</f>
        <v>HEK298</v>
      </c>
    </row>
    <row r="375" spans="1:14" x14ac:dyDescent="0.2">
      <c r="A375" s="13">
        <f>'fill me in'!$B$1</f>
        <v>42643</v>
      </c>
      <c r="B375">
        <f>'fill me in'!$B$2</f>
        <v>1</v>
      </c>
      <c r="C375">
        <f>IF('Plate Layout'!C414="screen",'fill me in'!$B$10,IF('Plate Layout'!C414="control3",'fill me in'!$B$10,IF('Plate Layout'!C414="control4",'fill me in'!$B$10, 'fill me in'!$B$10)))</f>
        <v>999</v>
      </c>
      <c r="D375">
        <f>IF('Plate Layout'!C414="screen",'fill me in'!$B$3,IF('Plate Layout'!C414="control3",'fill me in'!$B$3,IF('Plate Layout'!C414="control4",811,IF('Plate Layout'!C414="control5",265,IF('Plate Layout'!C414="DR",'fill me in'!$B$3)))))</f>
        <v>77</v>
      </c>
      <c r="E375">
        <f>'Plate Layout'!AC414</f>
        <v>731</v>
      </c>
      <c r="F375">
        <f>IF('Plate Layout'!C414="DR",0,IF('Plate Layout'!C414="control4",1,'fill me in'!$B$11))</f>
        <v>9.9999999999999995E-7</v>
      </c>
      <c r="G375">
        <f>IF('Plate Layout'!C414="screen",'fill me in'!$B$12,0)</f>
        <v>3.0000000000000001E-5</v>
      </c>
      <c r="H375" s="1" t="s">
        <v>373</v>
      </c>
      <c r="I375" s="4">
        <f>data!Y9</f>
        <v>1565</v>
      </c>
      <c r="J375" s="4">
        <f>data!Y30</f>
        <v>1162</v>
      </c>
      <c r="K375" t="str">
        <f>'fill me in'!$B$6</f>
        <v xml:space="preserve">Antag screen with e Cells - mini antag screen repeat to see if we can get antags to work with E Cells. </v>
      </c>
      <c r="L375" t="str">
        <f>'fill me in'!$B$4</f>
        <v>Kamarck</v>
      </c>
      <c r="M375" t="str">
        <f>'fill me in'!$B$5</f>
        <v>Antag Screen -E Cells</v>
      </c>
      <c r="N375" t="str">
        <f>'fill me in'!$B$7</f>
        <v>HEK298</v>
      </c>
    </row>
    <row r="376" spans="1:14" x14ac:dyDescent="0.2">
      <c r="A376" s="13">
        <f>'fill me in'!$B$1</f>
        <v>42643</v>
      </c>
      <c r="B376">
        <f>'fill me in'!$B$2</f>
        <v>1</v>
      </c>
      <c r="C376">
        <f>IF('Plate Layout'!C415="screen",'fill me in'!$B$10,IF('Plate Layout'!C415="control3",'fill me in'!$B$10,IF('Plate Layout'!C415="control4",'fill me in'!$B$10, 'fill me in'!$B$10)))</f>
        <v>999</v>
      </c>
      <c r="D376">
        <f>IF('Plate Layout'!C415="screen",'fill me in'!$B$3,IF('Plate Layout'!C415="control3",'fill me in'!$B$3,IF('Plate Layout'!C415="control4",811,IF('Plate Layout'!C415="control5",265,IF('Plate Layout'!C415="DR",'fill me in'!$B$3)))))</f>
        <v>77</v>
      </c>
      <c r="E376">
        <f>'Plate Layout'!AC415</f>
        <v>540</v>
      </c>
      <c r="F376">
        <f>IF('Plate Layout'!C415="DR",0,IF('Plate Layout'!C415="control4",1,'fill me in'!$B$11))</f>
        <v>9.9999999999999995E-7</v>
      </c>
      <c r="G376">
        <f>IF('Plate Layout'!C415="screen",'fill me in'!$B$12,0)</f>
        <v>3.0000000000000001E-5</v>
      </c>
      <c r="H376" s="1" t="s">
        <v>374</v>
      </c>
      <c r="I376" s="4">
        <f>data!Y10</f>
        <v>1531</v>
      </c>
      <c r="J376" s="4">
        <f>data!Y31</f>
        <v>1117</v>
      </c>
      <c r="K376" t="str">
        <f>'fill me in'!$B$6</f>
        <v xml:space="preserve">Antag screen with e Cells - mini antag screen repeat to see if we can get antags to work with E Cells. </v>
      </c>
      <c r="L376" t="str">
        <f>'fill me in'!$B$4</f>
        <v>Kamarck</v>
      </c>
      <c r="M376" t="str">
        <f>'fill me in'!$B$5</f>
        <v>Antag Screen -E Cells</v>
      </c>
      <c r="N376" t="str">
        <f>'fill me in'!$B$7</f>
        <v>HEK298</v>
      </c>
    </row>
    <row r="377" spans="1:14" x14ac:dyDescent="0.2">
      <c r="A377" s="13">
        <f>'fill me in'!$B$1</f>
        <v>42643</v>
      </c>
      <c r="B377">
        <f>'fill me in'!$B$2</f>
        <v>1</v>
      </c>
      <c r="C377">
        <f>IF('Plate Layout'!C416="screen",'fill me in'!$B$10,IF('Plate Layout'!C416="control3",'fill me in'!$B$10,IF('Plate Layout'!C416="control4",'fill me in'!$B$10, 'fill me in'!$B$10)))</f>
        <v>999</v>
      </c>
      <c r="D377">
        <f>IF('Plate Layout'!C416="screen",'fill me in'!$B$3,IF('Plate Layout'!C416="control3",'fill me in'!$B$3,IF('Plate Layout'!C416="control4",811,IF('Plate Layout'!C416="control5",265,IF('Plate Layout'!C416="DR",'fill me in'!$B$3)))))</f>
        <v>77</v>
      </c>
      <c r="E377">
        <f>'Plate Layout'!AC416</f>
        <v>732</v>
      </c>
      <c r="F377">
        <f>IF('Plate Layout'!C416="DR",0,IF('Plate Layout'!C416="control4",1,'fill me in'!$B$11))</f>
        <v>9.9999999999999995E-7</v>
      </c>
      <c r="G377">
        <f>IF('Plate Layout'!C416="screen",'fill me in'!$B$12,0)</f>
        <v>3.0000000000000001E-5</v>
      </c>
      <c r="H377" s="1" t="s">
        <v>375</v>
      </c>
      <c r="I377" s="4">
        <f>data!Y11</f>
        <v>1665</v>
      </c>
      <c r="J377" s="4">
        <f>data!Y32</f>
        <v>1183</v>
      </c>
      <c r="K377" t="str">
        <f>'fill me in'!$B$6</f>
        <v xml:space="preserve">Antag screen with e Cells - mini antag screen repeat to see if we can get antags to work with E Cells. </v>
      </c>
      <c r="L377" t="str">
        <f>'fill me in'!$B$4</f>
        <v>Kamarck</v>
      </c>
      <c r="M377" t="str">
        <f>'fill me in'!$B$5</f>
        <v>Antag Screen -E Cells</v>
      </c>
      <c r="N377" t="str">
        <f>'fill me in'!$B$7</f>
        <v>HEK298</v>
      </c>
    </row>
    <row r="378" spans="1:14" x14ac:dyDescent="0.2">
      <c r="A378" s="13">
        <f>'fill me in'!$B$1</f>
        <v>42643</v>
      </c>
      <c r="B378">
        <f>'fill me in'!$B$2</f>
        <v>1</v>
      </c>
      <c r="C378">
        <f>IF('Plate Layout'!C417="screen",'fill me in'!$B$10,IF('Plate Layout'!C417="control3",'fill me in'!$B$10,IF('Plate Layout'!C417="control4",'fill me in'!$B$10, 'fill me in'!$B$10)))</f>
        <v>999</v>
      </c>
      <c r="D378">
        <f>IF('Plate Layout'!C417="screen",'fill me in'!$B$3,IF('Plate Layout'!C417="control3",'fill me in'!$B$3,IF('Plate Layout'!C417="control4",811,IF('Plate Layout'!C417="control5",265,IF('Plate Layout'!C417="DR",'fill me in'!$B$3)))))</f>
        <v>77</v>
      </c>
      <c r="E378">
        <f>'Plate Layout'!AC417</f>
        <v>541</v>
      </c>
      <c r="F378">
        <f>IF('Plate Layout'!C417="DR",0,IF('Plate Layout'!C417="control4",1,'fill me in'!$B$11))</f>
        <v>9.9999999999999995E-7</v>
      </c>
      <c r="G378">
        <f>IF('Plate Layout'!C417="screen",'fill me in'!$B$12,0)</f>
        <v>3.0000000000000001E-5</v>
      </c>
      <c r="H378" s="1" t="s">
        <v>376</v>
      </c>
      <c r="I378" s="4">
        <f>data!Y12</f>
        <v>164</v>
      </c>
      <c r="J378" s="4">
        <f>data!Y33</f>
        <v>1484</v>
      </c>
      <c r="K378" t="str">
        <f>'fill me in'!$B$6</f>
        <v xml:space="preserve">Antag screen with e Cells - mini antag screen repeat to see if we can get antags to work with E Cells. </v>
      </c>
      <c r="L378" t="str">
        <f>'fill me in'!$B$4</f>
        <v>Kamarck</v>
      </c>
      <c r="M378" t="str">
        <f>'fill me in'!$B$5</f>
        <v>Antag Screen -E Cells</v>
      </c>
      <c r="N378" t="str">
        <f>'fill me in'!$B$7</f>
        <v>HEK298</v>
      </c>
    </row>
    <row r="379" spans="1:14" x14ac:dyDescent="0.2">
      <c r="A379" s="13">
        <f>'fill me in'!$B$1</f>
        <v>42643</v>
      </c>
      <c r="B379">
        <f>'fill me in'!$B$2</f>
        <v>1</v>
      </c>
      <c r="C379">
        <f>IF('Plate Layout'!C418="screen",'fill me in'!$B$10,IF('Plate Layout'!C418="control3",'fill me in'!$B$10,IF('Plate Layout'!C418="control4",'fill me in'!$B$10, 'fill me in'!$B$10)))</f>
        <v>999</v>
      </c>
      <c r="D379">
        <f>IF('Plate Layout'!C418="screen",'fill me in'!$B$3,IF('Plate Layout'!C418="control3",'fill me in'!$B$3,IF('Plate Layout'!C418="control4",811,IF('Plate Layout'!C418="control5",265,IF('Plate Layout'!C418="DR",'fill me in'!$B$3)))))</f>
        <v>77</v>
      </c>
      <c r="E379">
        <f>'Plate Layout'!AC418</f>
        <v>733</v>
      </c>
      <c r="F379">
        <f>IF('Plate Layout'!C418="DR",0,IF('Plate Layout'!C418="control4",1,'fill me in'!$B$11))</f>
        <v>9.9999999999999995E-7</v>
      </c>
      <c r="G379">
        <f>IF('Plate Layout'!C418="screen",'fill me in'!$B$12,0)</f>
        <v>3.0000000000000001E-5</v>
      </c>
      <c r="H379" s="1" t="s">
        <v>377</v>
      </c>
      <c r="I379" s="4">
        <f>data!Y13</f>
        <v>2168</v>
      </c>
      <c r="J379" s="4">
        <f>data!Y34</f>
        <v>939</v>
      </c>
      <c r="K379" t="str">
        <f>'fill me in'!$B$6</f>
        <v xml:space="preserve">Antag screen with e Cells - mini antag screen repeat to see if we can get antags to work with E Cells. </v>
      </c>
      <c r="L379" t="str">
        <f>'fill me in'!$B$4</f>
        <v>Kamarck</v>
      </c>
      <c r="M379" t="str">
        <f>'fill me in'!$B$5</f>
        <v>Antag Screen -E Cells</v>
      </c>
      <c r="N379" t="str">
        <f>'fill me in'!$B$7</f>
        <v>HEK298</v>
      </c>
    </row>
    <row r="380" spans="1:14" x14ac:dyDescent="0.2">
      <c r="A380" s="13">
        <f>'fill me in'!$B$1</f>
        <v>42643</v>
      </c>
      <c r="B380">
        <f>'fill me in'!$B$2</f>
        <v>1</v>
      </c>
      <c r="C380">
        <f>IF('Plate Layout'!C419="screen",'fill me in'!$B$10,IF('Plate Layout'!C419="control3",'fill me in'!$B$10,IF('Plate Layout'!C419="control4",'fill me in'!$B$10, 'fill me in'!$B$10)))</f>
        <v>999</v>
      </c>
      <c r="D380">
        <f>IF('Plate Layout'!C419="screen",'fill me in'!$B$3,IF('Plate Layout'!C419="control3",'fill me in'!$B$3,IF('Plate Layout'!C419="control4",811,IF('Plate Layout'!C419="control5",265,IF('Plate Layout'!C419="DR",'fill me in'!$B$3)))))</f>
        <v>77</v>
      </c>
      <c r="E380">
        <f>'Plate Layout'!AC419</f>
        <v>542</v>
      </c>
      <c r="F380">
        <f>IF('Plate Layout'!C419="DR",0,IF('Plate Layout'!C419="control4",1,'fill me in'!$B$11))</f>
        <v>9.9999999999999995E-7</v>
      </c>
      <c r="G380">
        <f>IF('Plate Layout'!C419="screen",'fill me in'!$B$12,0)</f>
        <v>3.0000000000000001E-5</v>
      </c>
      <c r="H380" s="1" t="s">
        <v>378</v>
      </c>
      <c r="I380" s="4">
        <f>data!Y14</f>
        <v>2273</v>
      </c>
      <c r="J380" s="4">
        <f>data!Y35</f>
        <v>1054</v>
      </c>
      <c r="K380" t="str">
        <f>'fill me in'!$B$6</f>
        <v xml:space="preserve">Antag screen with e Cells - mini antag screen repeat to see if we can get antags to work with E Cells. </v>
      </c>
      <c r="L380" t="str">
        <f>'fill me in'!$B$4</f>
        <v>Kamarck</v>
      </c>
      <c r="M380" t="str">
        <f>'fill me in'!$B$5</f>
        <v>Antag Screen -E Cells</v>
      </c>
      <c r="N380" t="str">
        <f>'fill me in'!$B$7</f>
        <v>HEK298</v>
      </c>
    </row>
    <row r="381" spans="1:14" x14ac:dyDescent="0.2">
      <c r="A381" s="13">
        <f>'fill me in'!$B$1</f>
        <v>42643</v>
      </c>
      <c r="B381">
        <f>'fill me in'!$B$2</f>
        <v>1</v>
      </c>
      <c r="C381">
        <f>IF('Plate Layout'!C420="screen",'fill me in'!$B$10,IF('Plate Layout'!C420="control3",'fill me in'!$B$10,IF('Plate Layout'!C420="control4",'fill me in'!$B$10, 'fill me in'!$B$10)))</f>
        <v>999</v>
      </c>
      <c r="D381">
        <f>IF('Plate Layout'!C420="screen",'fill me in'!$B$3,IF('Plate Layout'!C420="control3",'fill me in'!$B$3,IF('Plate Layout'!C420="control4",811,IF('Plate Layout'!C420="control5",265,IF('Plate Layout'!C420="DR",'fill me in'!$B$3)))))</f>
        <v>77</v>
      </c>
      <c r="E381">
        <f>'Plate Layout'!AC420</f>
        <v>734</v>
      </c>
      <c r="F381">
        <f>IF('Plate Layout'!C420="DR",0,IF('Plate Layout'!C420="control4",1,'fill me in'!$B$11))</f>
        <v>9.9999999999999995E-7</v>
      </c>
      <c r="G381">
        <f>IF('Plate Layout'!C420="screen",'fill me in'!$B$12,0)</f>
        <v>3.0000000000000001E-5</v>
      </c>
      <c r="H381" s="1" t="s">
        <v>379</v>
      </c>
      <c r="I381" s="4">
        <f>data!Y15</f>
        <v>2531</v>
      </c>
      <c r="J381" s="4">
        <f>data!Y36</f>
        <v>982</v>
      </c>
      <c r="K381" t="str">
        <f>'fill me in'!$B$6</f>
        <v xml:space="preserve">Antag screen with e Cells - mini antag screen repeat to see if we can get antags to work with E Cells. </v>
      </c>
      <c r="L381" t="str">
        <f>'fill me in'!$B$4</f>
        <v>Kamarck</v>
      </c>
      <c r="M381" t="str">
        <f>'fill me in'!$B$5</f>
        <v>Antag Screen -E Cells</v>
      </c>
      <c r="N381" t="str">
        <f>'fill me in'!$B$7</f>
        <v>HEK298</v>
      </c>
    </row>
    <row r="382" spans="1:14" x14ac:dyDescent="0.2">
      <c r="A382" s="13">
        <f>'fill me in'!$B$1</f>
        <v>42643</v>
      </c>
      <c r="B382">
        <f>'fill me in'!$B$2</f>
        <v>1</v>
      </c>
      <c r="C382">
        <f>IF('Plate Layout'!C421="screen",'fill me in'!$B$10,IF('Plate Layout'!C421="control3",'fill me in'!$B$10,IF('Plate Layout'!C421="control4",'fill me in'!$B$10, 'fill me in'!$B$10)))</f>
        <v>999</v>
      </c>
      <c r="D382">
        <f>IF('Plate Layout'!C421="screen",'fill me in'!$B$3,IF('Plate Layout'!C421="control3",'fill me in'!$B$3,IF('Plate Layout'!C421="control4",811,IF('Plate Layout'!C421="control5",265,IF('Plate Layout'!C421="DR",'fill me in'!$B$3)))))</f>
        <v>77</v>
      </c>
      <c r="E382">
        <f>'Plate Layout'!AC421</f>
        <v>543</v>
      </c>
      <c r="F382">
        <f>IF('Plate Layout'!C421="DR",0,IF('Plate Layout'!C421="control4",1,'fill me in'!$B$11))</f>
        <v>9.9999999999999995E-7</v>
      </c>
      <c r="G382">
        <f>IF('Plate Layout'!C421="screen",'fill me in'!$B$12,0)</f>
        <v>3.0000000000000001E-5</v>
      </c>
      <c r="H382" s="1" t="s">
        <v>380</v>
      </c>
      <c r="I382" s="4">
        <f>data!Y16</f>
        <v>2060</v>
      </c>
      <c r="J382" s="4">
        <f>data!Y37</f>
        <v>1018</v>
      </c>
      <c r="K382" t="str">
        <f>'fill me in'!$B$6</f>
        <v xml:space="preserve">Antag screen with e Cells - mini antag screen repeat to see if we can get antags to work with E Cells. </v>
      </c>
      <c r="L382" t="str">
        <f>'fill me in'!$B$4</f>
        <v>Kamarck</v>
      </c>
      <c r="M382" t="str">
        <f>'fill me in'!$B$5</f>
        <v>Antag Screen -E Cells</v>
      </c>
      <c r="N382" t="str">
        <f>'fill me in'!$B$7</f>
        <v>HEK298</v>
      </c>
    </row>
    <row r="383" spans="1:14" x14ac:dyDescent="0.2">
      <c r="A383" s="13">
        <f>'fill me in'!$B$1</f>
        <v>42643</v>
      </c>
      <c r="B383">
        <f>'fill me in'!$B$2</f>
        <v>1</v>
      </c>
      <c r="C383">
        <f>IF('Plate Layout'!C422="screen",'fill me in'!$B$10,IF('Plate Layout'!C422="control3",'fill me in'!$B$10,IF('Plate Layout'!C422="control4",'fill me in'!$B$10, 'fill me in'!$B$10)))</f>
        <v>999</v>
      </c>
      <c r="D383">
        <f>IF('Plate Layout'!C422="screen",'fill me in'!$B$3,IF('Plate Layout'!C422="control3",'fill me in'!$B$3,IF('Plate Layout'!C422="control4",811,IF('Plate Layout'!C422="control5",265,IF('Plate Layout'!C422="DR",'fill me in'!$B$3)))))</f>
        <v>77</v>
      </c>
      <c r="E383">
        <f>'Plate Layout'!AC422</f>
        <v>735</v>
      </c>
      <c r="F383">
        <f>IF('Plate Layout'!C422="DR",0,IF('Plate Layout'!C422="control4",1,'fill me in'!$B$11))</f>
        <v>9.9999999999999995E-7</v>
      </c>
      <c r="G383">
        <f>IF('Plate Layout'!C422="screen",'fill me in'!$B$12,0)</f>
        <v>3.0000000000000001E-5</v>
      </c>
      <c r="H383" s="1" t="s">
        <v>381</v>
      </c>
      <c r="I383" s="4">
        <f>data!Y17</f>
        <v>2516</v>
      </c>
      <c r="J383" s="4">
        <f>data!Y38</f>
        <v>1093</v>
      </c>
      <c r="K383" t="str">
        <f>'fill me in'!$B$6</f>
        <v xml:space="preserve">Antag screen with e Cells - mini antag screen repeat to see if we can get antags to work with E Cells. </v>
      </c>
      <c r="L383" t="str">
        <f>'fill me in'!$B$4</f>
        <v>Kamarck</v>
      </c>
      <c r="M383" t="str">
        <f>'fill me in'!$B$5</f>
        <v>Antag Screen -E Cells</v>
      </c>
      <c r="N383" t="str">
        <f>'fill me in'!$B$7</f>
        <v>HEK298</v>
      </c>
    </row>
    <row r="384" spans="1:14" x14ac:dyDescent="0.2">
      <c r="A384" s="13">
        <f>'fill me in'!$B$1</f>
        <v>42643</v>
      </c>
      <c r="B384">
        <f>'fill me in'!$B$2</f>
        <v>1</v>
      </c>
      <c r="C384">
        <f>IF('Plate Layout'!C423="screen",'fill me in'!$B$10,IF('Plate Layout'!C423="control3",'fill me in'!$B$10,IF('Plate Layout'!C423="control4",'fill me in'!$B$10, 'fill me in'!$B$10)))</f>
        <v>999</v>
      </c>
      <c r="D384">
        <f>IF('Plate Layout'!C423="screen",'fill me in'!$B$3,IF('Plate Layout'!C423="control3",'fill me in'!$B$3,IF('Plate Layout'!C423="control4",811,IF('Plate Layout'!C423="control5",265,IF('Plate Layout'!C423="DR",'fill me in'!$B$3)))))</f>
        <v>77</v>
      </c>
      <c r="E384">
        <f>'Plate Layout'!AC423</f>
        <v>544</v>
      </c>
      <c r="F384">
        <f>IF('Plate Layout'!C423="DR",0,IF('Plate Layout'!C423="control4",1,'fill me in'!$B$11))</f>
        <v>9.9999999999999995E-7</v>
      </c>
      <c r="G384">
        <f>IF('Plate Layout'!C423="screen",'fill me in'!$B$12,0)</f>
        <v>3.0000000000000001E-5</v>
      </c>
      <c r="H384" s="1" t="s">
        <v>382</v>
      </c>
      <c r="I384" s="4">
        <f>data!Y18</f>
        <v>2241</v>
      </c>
      <c r="J384" s="4">
        <f>data!Y39</f>
        <v>984</v>
      </c>
      <c r="K384" t="str">
        <f>'fill me in'!$B$6</f>
        <v xml:space="preserve">Antag screen with e Cells - mini antag screen repeat to see if we can get antags to work with E Cells. </v>
      </c>
      <c r="L384" t="str">
        <f>'fill me in'!$B$4</f>
        <v>Kamarck</v>
      </c>
      <c r="M384" t="str">
        <f>'fill me in'!$B$5</f>
        <v>Antag Screen -E Cells</v>
      </c>
      <c r="N384" t="str">
        <f>'fill me in'!$B$7</f>
        <v>HEK298</v>
      </c>
    </row>
    <row r="385" spans="1:14" x14ac:dyDescent="0.2">
      <c r="A385" s="13">
        <f>'fill me in'!$B$1</f>
        <v>42643</v>
      </c>
      <c r="B385">
        <f>'fill me in'!$B$2</f>
        <v>1</v>
      </c>
      <c r="C385">
        <f>IF('Plate Layout'!C424="screen",'fill me in'!$B$10,IF('Plate Layout'!C424="control3",'fill me in'!$B$10,IF('Plate Layout'!C424="control4",'fill me in'!$B$10, 'fill me in'!$B$10)))</f>
        <v>999</v>
      </c>
      <c r="D385">
        <f>IF('Plate Layout'!C424="screen",'fill me in'!$B$3,IF('Plate Layout'!C424="control3",'fill me in'!$B$3,IF('Plate Layout'!C424="control4",811,IF('Plate Layout'!C424="control5",265,IF('Plate Layout'!C424="DR",'fill me in'!$B$3)))))</f>
        <v>77</v>
      </c>
      <c r="E385">
        <f>'Plate Layout'!AC424</f>
        <v>736</v>
      </c>
      <c r="F385">
        <f>IF('Plate Layout'!C424="DR",0,IF('Plate Layout'!C424="control4",1,'fill me in'!$B$11))</f>
        <v>9.9999999999999995E-7</v>
      </c>
      <c r="G385">
        <f>IF('Plate Layout'!C424="screen",'fill me in'!$B$12,0)</f>
        <v>3.0000000000000001E-5</v>
      </c>
      <c r="H385" s="1" t="s">
        <v>383</v>
      </c>
      <c r="I385" s="4">
        <f>data!Y19</f>
        <v>49</v>
      </c>
      <c r="J385" s="4">
        <f>data!Y40</f>
        <v>22</v>
      </c>
      <c r="K385" t="str">
        <f>'fill me in'!$B$6</f>
        <v xml:space="preserve">Antag screen with e Cells - mini antag screen repeat to see if we can get antags to work with E Cells. </v>
      </c>
      <c r="L385" t="str">
        <f>'fill me in'!$B$4</f>
        <v>Kamarck</v>
      </c>
      <c r="M385" t="str">
        <f>'fill me in'!$B$5</f>
        <v>Antag Screen -E Cells</v>
      </c>
      <c r="N385" t="str">
        <f>'fill me in'!$B$7</f>
        <v>HEK298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0"/>
  <sheetViews>
    <sheetView workbookViewId="0">
      <selection activeCell="G4" sqref="G4"/>
    </sheetView>
  </sheetViews>
  <sheetFormatPr baseColWidth="10" defaultRowHeight="16" x14ac:dyDescent="0.2"/>
  <sheetData>
    <row r="3" spans="1:25" x14ac:dyDescent="0.2">
      <c r="A3" s="21"/>
      <c r="B3" s="22">
        <v>1</v>
      </c>
      <c r="C3" s="22">
        <v>2</v>
      </c>
      <c r="D3" s="22">
        <v>3</v>
      </c>
      <c r="E3" s="22">
        <v>4</v>
      </c>
      <c r="F3" s="22">
        <v>5</v>
      </c>
      <c r="G3" s="22">
        <v>6</v>
      </c>
      <c r="H3" s="22">
        <v>7</v>
      </c>
      <c r="I3" s="22">
        <v>8</v>
      </c>
      <c r="J3" s="22">
        <v>9</v>
      </c>
      <c r="K3" s="22">
        <v>10</v>
      </c>
      <c r="L3" s="22">
        <v>11</v>
      </c>
      <c r="M3" s="22">
        <v>12</v>
      </c>
      <c r="N3" s="22">
        <v>13</v>
      </c>
      <c r="O3" s="22">
        <v>14</v>
      </c>
      <c r="P3" s="22">
        <v>15</v>
      </c>
      <c r="Q3" s="22">
        <v>16</v>
      </c>
      <c r="R3" s="22">
        <v>17</v>
      </c>
      <c r="S3" s="22">
        <v>18</v>
      </c>
      <c r="T3" s="22">
        <v>19</v>
      </c>
      <c r="U3" s="22">
        <v>20</v>
      </c>
      <c r="V3" s="22">
        <v>21</v>
      </c>
      <c r="W3" s="22">
        <v>22</v>
      </c>
      <c r="X3" s="22">
        <v>23</v>
      </c>
      <c r="Y3" s="22">
        <v>24</v>
      </c>
    </row>
    <row r="4" spans="1:25" x14ac:dyDescent="0.2">
      <c r="A4" s="22" t="s">
        <v>410</v>
      </c>
      <c r="B4" s="23">
        <v>1077</v>
      </c>
      <c r="C4" s="24">
        <v>1707</v>
      </c>
      <c r="D4" s="24">
        <v>1641</v>
      </c>
      <c r="E4" s="24">
        <v>1540</v>
      </c>
      <c r="F4" s="24">
        <v>1540</v>
      </c>
      <c r="G4" s="24">
        <v>1560</v>
      </c>
      <c r="H4" s="25">
        <v>527</v>
      </c>
      <c r="I4" s="25">
        <v>506</v>
      </c>
      <c r="J4" s="25">
        <v>488</v>
      </c>
      <c r="K4" s="25">
        <v>514</v>
      </c>
      <c r="L4" s="25">
        <v>480</v>
      </c>
      <c r="M4" s="25">
        <v>537</v>
      </c>
      <c r="N4" s="26">
        <v>53</v>
      </c>
      <c r="O4" s="26">
        <v>44</v>
      </c>
      <c r="P4" s="26">
        <v>47</v>
      </c>
      <c r="Q4" s="26">
        <v>40</v>
      </c>
      <c r="R4" s="25">
        <v>483</v>
      </c>
      <c r="S4" s="26">
        <v>52</v>
      </c>
      <c r="T4" s="24">
        <v>1249</v>
      </c>
      <c r="U4" s="23">
        <v>849</v>
      </c>
      <c r="V4" s="23">
        <v>753</v>
      </c>
      <c r="W4" s="23">
        <v>706</v>
      </c>
      <c r="X4" s="23">
        <v>870</v>
      </c>
      <c r="Y4" s="23">
        <v>825</v>
      </c>
    </row>
    <row r="5" spans="1:25" x14ac:dyDescent="0.2">
      <c r="A5" s="22" t="s">
        <v>411</v>
      </c>
      <c r="B5" s="24">
        <v>1176</v>
      </c>
      <c r="C5" s="23">
        <v>1030</v>
      </c>
      <c r="D5" s="23">
        <v>960</v>
      </c>
      <c r="E5" s="24">
        <v>1303</v>
      </c>
      <c r="F5" s="24">
        <v>1229</v>
      </c>
      <c r="G5" s="24">
        <v>1580</v>
      </c>
      <c r="H5" s="24">
        <v>1393</v>
      </c>
      <c r="I5" s="24">
        <v>1858</v>
      </c>
      <c r="J5" s="24">
        <v>1697</v>
      </c>
      <c r="K5" s="24">
        <v>1489</v>
      </c>
      <c r="L5" s="24">
        <v>1624</v>
      </c>
      <c r="M5" s="24">
        <v>1587</v>
      </c>
      <c r="N5" s="24">
        <v>1863</v>
      </c>
      <c r="O5" s="24">
        <v>1603</v>
      </c>
      <c r="P5" s="24">
        <v>1675</v>
      </c>
      <c r="Q5" s="24">
        <v>1711</v>
      </c>
      <c r="R5" s="27">
        <v>2150</v>
      </c>
      <c r="S5" s="24">
        <v>1761</v>
      </c>
      <c r="T5" s="24">
        <v>1764</v>
      </c>
      <c r="U5" s="24">
        <v>1623</v>
      </c>
      <c r="V5" s="24">
        <v>1876</v>
      </c>
      <c r="W5" s="27">
        <v>2282</v>
      </c>
      <c r="X5" s="27">
        <v>2023</v>
      </c>
      <c r="Y5" s="24">
        <v>1535</v>
      </c>
    </row>
    <row r="6" spans="1:25" x14ac:dyDescent="0.2">
      <c r="A6" s="22" t="s">
        <v>412</v>
      </c>
      <c r="B6" s="24">
        <v>1287</v>
      </c>
      <c r="C6" s="24">
        <v>1520</v>
      </c>
      <c r="D6" s="24">
        <v>1346</v>
      </c>
      <c r="E6" s="24">
        <v>1674</v>
      </c>
      <c r="F6" s="24">
        <v>1507</v>
      </c>
      <c r="G6" s="24">
        <v>1629</v>
      </c>
      <c r="H6" s="24">
        <v>1719</v>
      </c>
      <c r="I6" s="24">
        <v>1553</v>
      </c>
      <c r="J6" s="24">
        <v>1746</v>
      </c>
      <c r="K6" s="24">
        <v>1440</v>
      </c>
      <c r="L6" s="27">
        <v>1990</v>
      </c>
      <c r="M6" s="24">
        <v>1805</v>
      </c>
      <c r="N6" s="24">
        <v>1791</v>
      </c>
      <c r="O6" s="24">
        <v>1577</v>
      </c>
      <c r="P6" s="24">
        <v>1825</v>
      </c>
      <c r="Q6" s="27">
        <v>2005</v>
      </c>
      <c r="R6" s="24">
        <v>1907</v>
      </c>
      <c r="S6" s="24">
        <v>1605</v>
      </c>
      <c r="T6" s="24">
        <v>1857</v>
      </c>
      <c r="U6" s="24">
        <v>1704</v>
      </c>
      <c r="V6" s="24">
        <v>1774</v>
      </c>
      <c r="W6" s="24">
        <v>1898</v>
      </c>
      <c r="X6" s="27">
        <v>1997</v>
      </c>
      <c r="Y6" s="24">
        <v>1447</v>
      </c>
    </row>
    <row r="7" spans="1:25" x14ac:dyDescent="0.2">
      <c r="A7" s="22" t="s">
        <v>413</v>
      </c>
      <c r="B7" s="24">
        <v>1188</v>
      </c>
      <c r="C7" s="24">
        <v>1454</v>
      </c>
      <c r="D7" s="24">
        <v>1280</v>
      </c>
      <c r="E7" s="24">
        <v>1408</v>
      </c>
      <c r="F7" s="24">
        <v>1268</v>
      </c>
      <c r="G7" s="24">
        <v>1503</v>
      </c>
      <c r="H7" s="24">
        <v>1478</v>
      </c>
      <c r="I7" s="24">
        <v>1587</v>
      </c>
      <c r="J7" s="24">
        <v>1749</v>
      </c>
      <c r="K7" s="24">
        <v>1506</v>
      </c>
      <c r="L7" s="24">
        <v>1502</v>
      </c>
      <c r="M7" s="24">
        <v>1754</v>
      </c>
      <c r="N7" s="24">
        <v>1636</v>
      </c>
      <c r="O7" s="24">
        <v>1572</v>
      </c>
      <c r="P7" s="24">
        <v>1567</v>
      </c>
      <c r="Q7" s="24">
        <v>1823</v>
      </c>
      <c r="R7" s="24">
        <v>1823</v>
      </c>
      <c r="S7" s="24">
        <v>1792</v>
      </c>
      <c r="T7" s="24">
        <v>1663</v>
      </c>
      <c r="U7" s="24">
        <v>1357</v>
      </c>
      <c r="V7" s="24">
        <v>1848</v>
      </c>
      <c r="W7" s="24">
        <v>1720</v>
      </c>
      <c r="X7" s="24">
        <v>1823</v>
      </c>
      <c r="Y7" s="24">
        <v>1443</v>
      </c>
    </row>
    <row r="8" spans="1:25" x14ac:dyDescent="0.2">
      <c r="A8" s="22" t="s">
        <v>414</v>
      </c>
      <c r="B8" s="24">
        <v>1449</v>
      </c>
      <c r="C8" s="24">
        <v>1278</v>
      </c>
      <c r="D8" s="24">
        <v>1321</v>
      </c>
      <c r="E8" s="24">
        <v>1517</v>
      </c>
      <c r="F8" s="24">
        <v>1494</v>
      </c>
      <c r="G8" s="24">
        <v>1254</v>
      </c>
      <c r="H8" s="24">
        <v>1719</v>
      </c>
      <c r="I8" s="24">
        <v>1358</v>
      </c>
      <c r="J8" s="24">
        <v>1608</v>
      </c>
      <c r="K8" s="24">
        <v>1552</v>
      </c>
      <c r="L8" s="24">
        <v>1825</v>
      </c>
      <c r="M8" s="24">
        <v>1777</v>
      </c>
      <c r="N8" s="24">
        <v>1638</v>
      </c>
      <c r="O8" s="24">
        <v>1617</v>
      </c>
      <c r="P8" s="27">
        <v>2078</v>
      </c>
      <c r="Q8" s="24">
        <v>1688</v>
      </c>
      <c r="R8" s="24">
        <v>1539</v>
      </c>
      <c r="S8" s="24">
        <v>1558</v>
      </c>
      <c r="T8" s="24">
        <v>1845</v>
      </c>
      <c r="U8" s="24">
        <v>1176</v>
      </c>
      <c r="V8" s="24">
        <v>1778</v>
      </c>
      <c r="W8" s="24">
        <v>1744</v>
      </c>
      <c r="X8" s="27">
        <v>2101</v>
      </c>
      <c r="Y8" s="24">
        <v>1421</v>
      </c>
    </row>
    <row r="9" spans="1:25" x14ac:dyDescent="0.2">
      <c r="A9" s="22" t="s">
        <v>415</v>
      </c>
      <c r="B9" s="24">
        <v>1520</v>
      </c>
      <c r="C9" s="24">
        <v>1537</v>
      </c>
      <c r="D9" s="24">
        <v>1304</v>
      </c>
      <c r="E9" s="24">
        <v>1473</v>
      </c>
      <c r="F9" s="24">
        <v>1506</v>
      </c>
      <c r="G9" s="24">
        <v>1587</v>
      </c>
      <c r="H9" s="24">
        <v>1644</v>
      </c>
      <c r="I9" s="24">
        <v>1450</v>
      </c>
      <c r="J9" s="24">
        <v>1620</v>
      </c>
      <c r="K9" s="24">
        <v>1381</v>
      </c>
      <c r="L9" s="24">
        <v>1397</v>
      </c>
      <c r="M9" s="24">
        <v>1675</v>
      </c>
      <c r="N9" s="24">
        <v>1812</v>
      </c>
      <c r="O9" s="24">
        <v>1763</v>
      </c>
      <c r="P9" s="24">
        <v>1871</v>
      </c>
      <c r="Q9" s="24">
        <v>1674</v>
      </c>
      <c r="R9" s="24">
        <v>1726</v>
      </c>
      <c r="S9" s="24">
        <v>1711</v>
      </c>
      <c r="T9" s="24">
        <v>1689</v>
      </c>
      <c r="U9" s="24">
        <v>1394</v>
      </c>
      <c r="V9" s="24">
        <v>1309</v>
      </c>
      <c r="W9" s="24">
        <v>1822</v>
      </c>
      <c r="X9" s="24">
        <v>1676</v>
      </c>
      <c r="Y9" s="24">
        <v>1565</v>
      </c>
    </row>
    <row r="10" spans="1:25" x14ac:dyDescent="0.2">
      <c r="A10" s="22" t="s">
        <v>416</v>
      </c>
      <c r="B10" s="24">
        <v>1454</v>
      </c>
      <c r="C10" s="24">
        <v>1597</v>
      </c>
      <c r="D10" s="24">
        <v>1678</v>
      </c>
      <c r="E10" s="24">
        <v>1498</v>
      </c>
      <c r="F10" s="24">
        <v>1433</v>
      </c>
      <c r="G10" s="24">
        <v>1454</v>
      </c>
      <c r="H10" s="24">
        <v>1665</v>
      </c>
      <c r="I10" s="24">
        <v>1745</v>
      </c>
      <c r="J10" s="24">
        <v>1529</v>
      </c>
      <c r="K10" s="24">
        <v>1602</v>
      </c>
      <c r="L10" s="24">
        <v>1436</v>
      </c>
      <c r="M10" s="24">
        <v>1513</v>
      </c>
      <c r="N10" s="24">
        <v>1762</v>
      </c>
      <c r="O10" s="24">
        <v>1574</v>
      </c>
      <c r="P10" s="24">
        <v>1844</v>
      </c>
      <c r="Q10" s="24">
        <v>1515</v>
      </c>
      <c r="R10" s="24">
        <v>1552</v>
      </c>
      <c r="S10" s="24">
        <v>1582</v>
      </c>
      <c r="T10" s="23">
        <v>1002</v>
      </c>
      <c r="U10" s="24">
        <v>1407</v>
      </c>
      <c r="V10" s="27">
        <v>2134</v>
      </c>
      <c r="W10" s="24">
        <v>1790</v>
      </c>
      <c r="X10" s="27">
        <v>2086</v>
      </c>
      <c r="Y10" s="24">
        <v>1531</v>
      </c>
    </row>
    <row r="11" spans="1:25" x14ac:dyDescent="0.2">
      <c r="A11" s="22" t="s">
        <v>417</v>
      </c>
      <c r="B11" s="24">
        <v>1531</v>
      </c>
      <c r="C11" s="24">
        <v>1415</v>
      </c>
      <c r="D11" s="24">
        <v>1386</v>
      </c>
      <c r="E11" s="24">
        <v>1314</v>
      </c>
      <c r="F11" s="24">
        <v>1434</v>
      </c>
      <c r="G11" s="24">
        <v>1524</v>
      </c>
      <c r="H11" s="24">
        <v>1723</v>
      </c>
      <c r="I11" s="24">
        <v>1659</v>
      </c>
      <c r="J11" s="24">
        <v>1811</v>
      </c>
      <c r="K11" s="24">
        <v>1540</v>
      </c>
      <c r="L11" s="24">
        <v>1621</v>
      </c>
      <c r="M11" s="24">
        <v>1768</v>
      </c>
      <c r="N11" s="24">
        <v>1691</v>
      </c>
      <c r="O11" s="24">
        <v>1324</v>
      </c>
      <c r="P11" s="24">
        <v>1843</v>
      </c>
      <c r="Q11" s="24">
        <v>1645</v>
      </c>
      <c r="R11" s="24">
        <v>1630</v>
      </c>
      <c r="S11" s="24">
        <v>1582</v>
      </c>
      <c r="T11" s="24">
        <v>1574</v>
      </c>
      <c r="U11" s="24">
        <v>1228</v>
      </c>
      <c r="V11" s="24">
        <v>1773</v>
      </c>
      <c r="W11" s="24">
        <v>1718</v>
      </c>
      <c r="X11" s="24">
        <v>1841</v>
      </c>
      <c r="Y11" s="24">
        <v>1665</v>
      </c>
    </row>
    <row r="12" spans="1:25" x14ac:dyDescent="0.2">
      <c r="A12" s="22" t="s">
        <v>418</v>
      </c>
      <c r="B12" s="26">
        <v>46</v>
      </c>
      <c r="C12" s="26">
        <v>57</v>
      </c>
      <c r="D12" s="26">
        <v>57</v>
      </c>
      <c r="E12" s="24">
        <v>1472</v>
      </c>
      <c r="F12" s="26">
        <v>77</v>
      </c>
      <c r="G12" s="26">
        <v>72</v>
      </c>
      <c r="H12" s="26">
        <v>82</v>
      </c>
      <c r="I12" s="24">
        <v>1199</v>
      </c>
      <c r="J12" s="27">
        <v>2432</v>
      </c>
      <c r="K12" s="27">
        <v>2197</v>
      </c>
      <c r="L12" s="24">
        <v>1916</v>
      </c>
      <c r="M12" s="28">
        <v>2822</v>
      </c>
      <c r="N12" s="27">
        <v>2489</v>
      </c>
      <c r="O12" s="27">
        <v>2089</v>
      </c>
      <c r="P12" s="26">
        <v>96</v>
      </c>
      <c r="Q12" s="26">
        <v>85</v>
      </c>
      <c r="R12" s="23">
        <v>984</v>
      </c>
      <c r="S12" s="26">
        <v>81</v>
      </c>
      <c r="T12" s="26">
        <v>265</v>
      </c>
      <c r="U12" s="26">
        <v>179</v>
      </c>
      <c r="V12" s="26">
        <v>205</v>
      </c>
      <c r="W12" s="26">
        <v>193</v>
      </c>
      <c r="X12" s="26">
        <v>194</v>
      </c>
      <c r="Y12" s="26">
        <v>164</v>
      </c>
    </row>
    <row r="13" spans="1:25" x14ac:dyDescent="0.2">
      <c r="A13" s="22" t="s">
        <v>419</v>
      </c>
      <c r="B13" s="27">
        <v>2269</v>
      </c>
      <c r="C13" s="27">
        <v>1949</v>
      </c>
      <c r="D13" s="27">
        <v>2335</v>
      </c>
      <c r="E13" s="24">
        <v>1805</v>
      </c>
      <c r="F13" s="27">
        <v>2140</v>
      </c>
      <c r="G13" s="27">
        <v>2351</v>
      </c>
      <c r="H13" s="27">
        <v>2432</v>
      </c>
      <c r="I13" s="27">
        <v>2199</v>
      </c>
      <c r="J13" s="27">
        <v>2387</v>
      </c>
      <c r="K13" s="27">
        <v>2192</v>
      </c>
      <c r="L13" s="27">
        <v>2341</v>
      </c>
      <c r="M13" s="27">
        <v>2445</v>
      </c>
      <c r="N13" s="27">
        <v>2479</v>
      </c>
      <c r="O13" s="27">
        <v>2211</v>
      </c>
      <c r="P13" s="28">
        <v>2956</v>
      </c>
      <c r="Q13" s="27">
        <v>2437</v>
      </c>
      <c r="R13" s="27">
        <v>2326</v>
      </c>
      <c r="S13" s="28">
        <v>2598</v>
      </c>
      <c r="T13" s="28">
        <v>2511</v>
      </c>
      <c r="U13" s="28">
        <v>2498</v>
      </c>
      <c r="V13" s="28">
        <v>2771</v>
      </c>
      <c r="W13" s="27">
        <v>2447</v>
      </c>
      <c r="X13" s="28">
        <v>2928</v>
      </c>
      <c r="Y13" s="27">
        <v>2168</v>
      </c>
    </row>
    <row r="14" spans="1:25" x14ac:dyDescent="0.2">
      <c r="A14" s="22" t="s">
        <v>420</v>
      </c>
      <c r="B14" s="27">
        <v>1959</v>
      </c>
      <c r="C14" s="27">
        <v>1970</v>
      </c>
      <c r="D14" s="24">
        <v>1623</v>
      </c>
      <c r="E14" s="27">
        <v>2046</v>
      </c>
      <c r="F14" s="27">
        <v>2404</v>
      </c>
      <c r="G14" s="27">
        <v>2112</v>
      </c>
      <c r="H14" s="28">
        <v>2569</v>
      </c>
      <c r="I14" s="27">
        <v>2406</v>
      </c>
      <c r="J14" s="27">
        <v>2376</v>
      </c>
      <c r="K14" s="27">
        <v>2305</v>
      </c>
      <c r="L14" s="27">
        <v>2478</v>
      </c>
      <c r="M14" s="27">
        <v>2493</v>
      </c>
      <c r="N14" s="27">
        <v>2460</v>
      </c>
      <c r="O14" s="27">
        <v>2196</v>
      </c>
      <c r="P14" s="27">
        <v>2456</v>
      </c>
      <c r="Q14" s="28">
        <v>2668</v>
      </c>
      <c r="R14" s="27">
        <v>2490</v>
      </c>
      <c r="S14" s="27">
        <v>2383</v>
      </c>
      <c r="T14" s="28">
        <v>2620</v>
      </c>
      <c r="U14" s="27">
        <v>2128</v>
      </c>
      <c r="V14" s="28">
        <v>2549</v>
      </c>
      <c r="W14" s="27">
        <v>2341</v>
      </c>
      <c r="X14" s="28">
        <v>2693</v>
      </c>
      <c r="Y14" s="27">
        <v>2273</v>
      </c>
    </row>
    <row r="15" spans="1:25" x14ac:dyDescent="0.2">
      <c r="A15" s="22" t="s">
        <v>421</v>
      </c>
      <c r="B15" s="27">
        <v>2485</v>
      </c>
      <c r="C15" s="27">
        <v>2248</v>
      </c>
      <c r="D15" s="27">
        <v>2124</v>
      </c>
      <c r="E15" s="27">
        <v>1993</v>
      </c>
      <c r="F15" s="27">
        <v>2143</v>
      </c>
      <c r="G15" s="27">
        <v>2103</v>
      </c>
      <c r="H15" s="28">
        <v>2621</v>
      </c>
      <c r="I15" s="27">
        <v>2384</v>
      </c>
      <c r="J15" s="27">
        <v>2201</v>
      </c>
      <c r="K15" s="27">
        <v>2068</v>
      </c>
      <c r="L15" s="28">
        <v>2771</v>
      </c>
      <c r="M15" s="27">
        <v>2287</v>
      </c>
      <c r="N15" s="28">
        <v>3057</v>
      </c>
      <c r="O15" s="27">
        <v>2246</v>
      </c>
      <c r="P15" s="28">
        <v>2783</v>
      </c>
      <c r="Q15" s="28">
        <v>2685</v>
      </c>
      <c r="R15" s="28">
        <v>2678</v>
      </c>
      <c r="S15" s="27">
        <v>2284</v>
      </c>
      <c r="T15" s="28">
        <v>2506</v>
      </c>
      <c r="U15" s="27">
        <v>2355</v>
      </c>
      <c r="V15" s="28">
        <v>2788</v>
      </c>
      <c r="W15" s="27">
        <v>2300</v>
      </c>
      <c r="X15" s="28">
        <v>2885</v>
      </c>
      <c r="Y15" s="28">
        <v>2531</v>
      </c>
    </row>
    <row r="16" spans="1:25" x14ac:dyDescent="0.2">
      <c r="A16" s="22" t="s">
        <v>422</v>
      </c>
      <c r="B16" s="27">
        <v>2297</v>
      </c>
      <c r="C16" s="27">
        <v>2254</v>
      </c>
      <c r="D16" s="27">
        <v>2043</v>
      </c>
      <c r="E16" s="27">
        <v>2254</v>
      </c>
      <c r="F16" s="27">
        <v>2220</v>
      </c>
      <c r="G16" s="27">
        <v>2039</v>
      </c>
      <c r="H16" s="28">
        <v>2526</v>
      </c>
      <c r="I16" s="27">
        <v>2298</v>
      </c>
      <c r="J16" s="27">
        <v>2389</v>
      </c>
      <c r="K16" s="27">
        <v>2030</v>
      </c>
      <c r="L16" s="27">
        <v>2443</v>
      </c>
      <c r="M16" s="28">
        <v>2680</v>
      </c>
      <c r="N16" s="27">
        <v>2493</v>
      </c>
      <c r="O16" s="28">
        <v>2898</v>
      </c>
      <c r="P16" s="27">
        <v>2399</v>
      </c>
      <c r="Q16" s="27">
        <v>2400</v>
      </c>
      <c r="R16" s="24">
        <v>1302</v>
      </c>
      <c r="S16" s="27">
        <v>2366</v>
      </c>
      <c r="T16" s="28">
        <v>2841</v>
      </c>
      <c r="U16" s="27">
        <v>2356</v>
      </c>
      <c r="V16" s="27">
        <v>2389</v>
      </c>
      <c r="W16" s="28">
        <v>2578</v>
      </c>
      <c r="X16" s="28">
        <v>2632</v>
      </c>
      <c r="Y16" s="27">
        <v>2060</v>
      </c>
    </row>
    <row r="17" spans="1:25" x14ac:dyDescent="0.2">
      <c r="A17" s="22" t="s">
        <v>423</v>
      </c>
      <c r="B17" s="27">
        <v>1993</v>
      </c>
      <c r="C17" s="28">
        <v>2565</v>
      </c>
      <c r="D17" s="27">
        <v>2266</v>
      </c>
      <c r="E17" s="27">
        <v>2033</v>
      </c>
      <c r="F17" s="27">
        <v>2478</v>
      </c>
      <c r="G17" s="28">
        <v>2530</v>
      </c>
      <c r="H17" s="28">
        <v>2589</v>
      </c>
      <c r="I17" s="28">
        <v>2681</v>
      </c>
      <c r="J17" s="27">
        <v>2295</v>
      </c>
      <c r="K17" s="27">
        <v>2298</v>
      </c>
      <c r="L17" s="27">
        <v>2415</v>
      </c>
      <c r="M17" s="28">
        <v>2749</v>
      </c>
      <c r="N17" s="27">
        <v>2271</v>
      </c>
      <c r="O17" s="28">
        <v>2527</v>
      </c>
      <c r="P17" s="28">
        <v>2727</v>
      </c>
      <c r="Q17" s="27">
        <v>2465</v>
      </c>
      <c r="R17" s="28">
        <v>2701</v>
      </c>
      <c r="S17" s="27">
        <v>2364</v>
      </c>
      <c r="T17" s="28">
        <v>2987</v>
      </c>
      <c r="U17" s="27">
        <v>2120</v>
      </c>
      <c r="V17" s="28">
        <v>2600</v>
      </c>
      <c r="W17" s="27">
        <v>2464</v>
      </c>
      <c r="X17" s="29">
        <v>3856</v>
      </c>
      <c r="Y17" s="28">
        <v>2516</v>
      </c>
    </row>
    <row r="18" spans="1:25" x14ac:dyDescent="0.2">
      <c r="A18" s="22" t="s">
        <v>424</v>
      </c>
      <c r="B18" s="27">
        <v>2120</v>
      </c>
      <c r="C18" s="27">
        <v>1959</v>
      </c>
      <c r="D18" s="24">
        <v>1536</v>
      </c>
      <c r="E18" s="27">
        <v>2232</v>
      </c>
      <c r="F18" s="27">
        <v>2173</v>
      </c>
      <c r="G18" s="27">
        <v>2100</v>
      </c>
      <c r="H18" s="27">
        <v>2427</v>
      </c>
      <c r="I18" s="27">
        <v>2385</v>
      </c>
      <c r="J18" s="27">
        <v>1997</v>
      </c>
      <c r="K18" s="27">
        <v>1976</v>
      </c>
      <c r="L18" s="27">
        <v>2114</v>
      </c>
      <c r="M18" s="28">
        <v>2744</v>
      </c>
      <c r="N18" s="28">
        <v>2828</v>
      </c>
      <c r="O18" s="27">
        <v>2381</v>
      </c>
      <c r="P18" s="27">
        <v>2328</v>
      </c>
      <c r="Q18" s="27">
        <v>2373</v>
      </c>
      <c r="R18" s="28">
        <v>2797</v>
      </c>
      <c r="S18" s="27">
        <v>2477</v>
      </c>
      <c r="T18" s="28">
        <v>2634</v>
      </c>
      <c r="U18" s="28">
        <v>2810</v>
      </c>
      <c r="V18" s="28">
        <v>3152</v>
      </c>
      <c r="W18" s="27">
        <v>2236</v>
      </c>
      <c r="X18" s="28">
        <v>2845</v>
      </c>
      <c r="Y18" s="27">
        <v>2241</v>
      </c>
    </row>
    <row r="19" spans="1:25" x14ac:dyDescent="0.2">
      <c r="A19" s="22" t="s">
        <v>425</v>
      </c>
      <c r="B19" s="23">
        <v>1127</v>
      </c>
      <c r="C19" s="24">
        <v>1654</v>
      </c>
      <c r="D19" s="24">
        <v>1808</v>
      </c>
      <c r="E19" s="24">
        <v>1669</v>
      </c>
      <c r="F19" s="27">
        <v>2121</v>
      </c>
      <c r="G19" s="24">
        <v>1774</v>
      </c>
      <c r="H19" s="24">
        <v>1896</v>
      </c>
      <c r="I19" s="24">
        <v>1879</v>
      </c>
      <c r="J19" s="27">
        <v>1952</v>
      </c>
      <c r="K19" s="27">
        <v>2166</v>
      </c>
      <c r="L19" s="27">
        <v>2258</v>
      </c>
      <c r="M19" s="27">
        <v>2431</v>
      </c>
      <c r="N19" s="27">
        <v>2482</v>
      </c>
      <c r="O19" s="24">
        <v>1866</v>
      </c>
      <c r="P19" s="24">
        <v>1756</v>
      </c>
      <c r="Q19" s="27">
        <v>2406</v>
      </c>
      <c r="R19" s="27">
        <v>2424</v>
      </c>
      <c r="S19" s="27">
        <v>2140</v>
      </c>
      <c r="T19" s="27">
        <v>2259</v>
      </c>
      <c r="U19" s="27">
        <v>2190</v>
      </c>
      <c r="V19" s="28">
        <v>2578</v>
      </c>
      <c r="W19" s="27">
        <v>2379</v>
      </c>
      <c r="X19" s="28">
        <v>2968</v>
      </c>
      <c r="Y19" s="26">
        <v>49</v>
      </c>
    </row>
    <row r="21" spans="1:25" x14ac:dyDescent="0.2">
      <c r="A21" s="30"/>
    </row>
    <row r="22" spans="1:25" x14ac:dyDescent="0.2">
      <c r="A22" s="30">
        <v>25.1</v>
      </c>
    </row>
    <row r="24" spans="1:25" x14ac:dyDescent="0.2">
      <c r="A24" s="21"/>
      <c r="B24" s="22">
        <v>1</v>
      </c>
      <c r="C24" s="22">
        <v>2</v>
      </c>
      <c r="D24" s="22">
        <v>3</v>
      </c>
      <c r="E24" s="22">
        <v>4</v>
      </c>
      <c r="F24" s="22">
        <v>5</v>
      </c>
      <c r="G24" s="22">
        <v>6</v>
      </c>
      <c r="H24" s="22">
        <v>7</v>
      </c>
      <c r="I24" s="22">
        <v>8</v>
      </c>
      <c r="J24" s="22">
        <v>9</v>
      </c>
      <c r="K24" s="22">
        <v>10</v>
      </c>
      <c r="L24" s="22">
        <v>11</v>
      </c>
      <c r="M24" s="22">
        <v>12</v>
      </c>
      <c r="N24" s="22">
        <v>13</v>
      </c>
      <c r="O24" s="22">
        <v>14</v>
      </c>
      <c r="P24" s="22">
        <v>15</v>
      </c>
      <c r="Q24" s="22">
        <v>16</v>
      </c>
      <c r="R24" s="22">
        <v>17</v>
      </c>
      <c r="S24" s="22">
        <v>18</v>
      </c>
      <c r="T24" s="22">
        <v>19</v>
      </c>
      <c r="U24" s="22">
        <v>20</v>
      </c>
      <c r="V24" s="22">
        <v>21</v>
      </c>
      <c r="W24" s="22">
        <v>22</v>
      </c>
      <c r="X24" s="22">
        <v>23</v>
      </c>
      <c r="Y24" s="22">
        <v>24</v>
      </c>
    </row>
    <row r="25" spans="1:25" x14ac:dyDescent="0.2">
      <c r="A25" s="22" t="s">
        <v>410</v>
      </c>
      <c r="B25" s="25">
        <v>495</v>
      </c>
      <c r="C25" s="23">
        <v>946</v>
      </c>
      <c r="D25" s="23">
        <v>811</v>
      </c>
      <c r="E25" s="25">
        <v>786</v>
      </c>
      <c r="F25" s="25">
        <v>780</v>
      </c>
      <c r="G25" s="25">
        <v>721</v>
      </c>
      <c r="H25" s="23">
        <v>894</v>
      </c>
      <c r="I25" s="23">
        <v>846</v>
      </c>
      <c r="J25" s="23">
        <v>845</v>
      </c>
      <c r="K25" s="25">
        <v>781</v>
      </c>
      <c r="L25" s="23">
        <v>860</v>
      </c>
      <c r="M25" s="23">
        <v>853</v>
      </c>
      <c r="N25" s="26">
        <v>66</v>
      </c>
      <c r="O25" s="29">
        <v>5541</v>
      </c>
      <c r="P25" s="28">
        <v>3944</v>
      </c>
      <c r="Q25" s="26">
        <v>54</v>
      </c>
      <c r="R25" s="25">
        <v>493</v>
      </c>
      <c r="S25" s="26">
        <v>37</v>
      </c>
      <c r="T25" s="24">
        <v>1816</v>
      </c>
      <c r="U25" s="23">
        <v>1436</v>
      </c>
      <c r="V25" s="23">
        <v>1422</v>
      </c>
      <c r="W25" s="23">
        <v>1393</v>
      </c>
      <c r="X25" s="24">
        <v>1696</v>
      </c>
      <c r="Y25" s="23">
        <v>1571</v>
      </c>
    </row>
    <row r="26" spans="1:25" x14ac:dyDescent="0.2">
      <c r="A26" s="22" t="s">
        <v>411</v>
      </c>
      <c r="B26" s="23">
        <v>1377</v>
      </c>
      <c r="C26" s="23">
        <v>1080</v>
      </c>
      <c r="D26" s="23">
        <v>1103</v>
      </c>
      <c r="E26" s="23">
        <v>1111</v>
      </c>
      <c r="F26" s="23">
        <v>1112</v>
      </c>
      <c r="G26" s="23">
        <v>1225</v>
      </c>
      <c r="H26" s="23">
        <v>1184</v>
      </c>
      <c r="I26" s="23">
        <v>1326</v>
      </c>
      <c r="J26" s="23">
        <v>1178</v>
      </c>
      <c r="K26" s="23">
        <v>1156</v>
      </c>
      <c r="L26" s="23">
        <v>1051</v>
      </c>
      <c r="M26" s="23">
        <v>1152</v>
      </c>
      <c r="N26" s="23">
        <v>1217</v>
      </c>
      <c r="O26" s="23">
        <v>1201</v>
      </c>
      <c r="P26" s="23">
        <v>1314</v>
      </c>
      <c r="Q26" s="23">
        <v>1322</v>
      </c>
      <c r="R26" s="23">
        <v>1292</v>
      </c>
      <c r="S26" s="23">
        <v>1340</v>
      </c>
      <c r="T26" s="23">
        <v>1193</v>
      </c>
      <c r="U26" s="23">
        <v>1210</v>
      </c>
      <c r="V26" s="23">
        <v>1073</v>
      </c>
      <c r="W26" s="23">
        <v>1315</v>
      </c>
      <c r="X26" s="23">
        <v>840</v>
      </c>
      <c r="Y26" s="25">
        <v>712</v>
      </c>
    </row>
    <row r="27" spans="1:25" x14ac:dyDescent="0.2">
      <c r="A27" s="22" t="s">
        <v>412</v>
      </c>
      <c r="B27" s="23">
        <v>853</v>
      </c>
      <c r="C27" s="23">
        <v>1335</v>
      </c>
      <c r="D27" s="23">
        <v>1158</v>
      </c>
      <c r="E27" s="23">
        <v>1264</v>
      </c>
      <c r="F27" s="23">
        <v>1235</v>
      </c>
      <c r="G27" s="23">
        <v>1136</v>
      </c>
      <c r="H27" s="23">
        <v>1073</v>
      </c>
      <c r="I27" s="23">
        <v>1194</v>
      </c>
      <c r="J27" s="23">
        <v>1147</v>
      </c>
      <c r="K27" s="23">
        <v>1022</v>
      </c>
      <c r="L27" s="23">
        <v>1150</v>
      </c>
      <c r="M27" s="23">
        <v>1144</v>
      </c>
      <c r="N27" s="23">
        <v>1158</v>
      </c>
      <c r="O27" s="23">
        <v>1114</v>
      </c>
      <c r="P27" s="23">
        <v>1177</v>
      </c>
      <c r="Q27" s="23">
        <v>1230</v>
      </c>
      <c r="R27" s="23">
        <v>1113</v>
      </c>
      <c r="S27" s="23">
        <v>1061</v>
      </c>
      <c r="T27" s="23">
        <v>975</v>
      </c>
      <c r="U27" s="23">
        <v>1110</v>
      </c>
      <c r="V27" s="23">
        <v>1153</v>
      </c>
      <c r="W27" s="23">
        <v>1025</v>
      </c>
      <c r="X27" s="23">
        <v>1317</v>
      </c>
      <c r="Y27" s="23">
        <v>1206</v>
      </c>
    </row>
    <row r="28" spans="1:25" x14ac:dyDescent="0.2">
      <c r="A28" s="22" t="s">
        <v>413</v>
      </c>
      <c r="B28" s="23">
        <v>1284</v>
      </c>
      <c r="C28" s="23">
        <v>1238</v>
      </c>
      <c r="D28" s="23">
        <v>1165</v>
      </c>
      <c r="E28" s="23">
        <v>1070</v>
      </c>
      <c r="F28" s="23">
        <v>1125</v>
      </c>
      <c r="G28" s="23">
        <v>1113</v>
      </c>
      <c r="H28" s="23">
        <v>1121</v>
      </c>
      <c r="I28" s="23">
        <v>1055</v>
      </c>
      <c r="J28" s="23">
        <v>1127</v>
      </c>
      <c r="K28" s="23">
        <v>1093</v>
      </c>
      <c r="L28" s="23">
        <v>1064</v>
      </c>
      <c r="M28" s="23">
        <v>1157</v>
      </c>
      <c r="N28" s="23">
        <v>1069</v>
      </c>
      <c r="O28" s="23">
        <v>1124</v>
      </c>
      <c r="P28" s="23">
        <v>1124</v>
      </c>
      <c r="Q28" s="23">
        <v>1031</v>
      </c>
      <c r="R28" s="23">
        <v>1055</v>
      </c>
      <c r="S28" s="23">
        <v>1115</v>
      </c>
      <c r="T28" s="23">
        <v>1069</v>
      </c>
      <c r="U28" s="23">
        <v>898</v>
      </c>
      <c r="V28" s="23">
        <v>997</v>
      </c>
      <c r="W28" s="23">
        <v>1106</v>
      </c>
      <c r="X28" s="23">
        <v>1081</v>
      </c>
      <c r="Y28" s="23">
        <v>1019</v>
      </c>
    </row>
    <row r="29" spans="1:25" x14ac:dyDescent="0.2">
      <c r="A29" s="22" t="s">
        <v>414</v>
      </c>
      <c r="B29" s="23">
        <v>1397</v>
      </c>
      <c r="C29" s="23">
        <v>1151</v>
      </c>
      <c r="D29" s="23">
        <v>1168</v>
      </c>
      <c r="E29" s="23">
        <v>1190</v>
      </c>
      <c r="F29" s="23">
        <v>1227</v>
      </c>
      <c r="G29" s="23">
        <v>1019</v>
      </c>
      <c r="H29" s="23">
        <v>1113</v>
      </c>
      <c r="I29" s="23">
        <v>1133</v>
      </c>
      <c r="J29" s="23">
        <v>1126</v>
      </c>
      <c r="K29" s="23">
        <v>975</v>
      </c>
      <c r="L29" s="23">
        <v>1109</v>
      </c>
      <c r="M29" s="23">
        <v>1154</v>
      </c>
      <c r="N29" s="23">
        <v>1054</v>
      </c>
      <c r="O29" s="23">
        <v>1192</v>
      </c>
      <c r="P29" s="23">
        <v>1203</v>
      </c>
      <c r="Q29" s="23">
        <v>1088</v>
      </c>
      <c r="R29" s="23">
        <v>1001</v>
      </c>
      <c r="S29" s="23">
        <v>1023</v>
      </c>
      <c r="T29" s="23">
        <v>1063</v>
      </c>
      <c r="U29" s="23">
        <v>935</v>
      </c>
      <c r="V29" s="23">
        <v>986</v>
      </c>
      <c r="W29" s="23">
        <v>1126</v>
      </c>
      <c r="X29" s="23">
        <v>1119</v>
      </c>
      <c r="Y29" s="23">
        <v>1093</v>
      </c>
    </row>
    <row r="30" spans="1:25" x14ac:dyDescent="0.2">
      <c r="A30" s="22" t="s">
        <v>415</v>
      </c>
      <c r="B30" s="23">
        <v>1222</v>
      </c>
      <c r="C30" s="23">
        <v>1155</v>
      </c>
      <c r="D30" s="23">
        <v>1124</v>
      </c>
      <c r="E30" s="23">
        <v>1148</v>
      </c>
      <c r="F30" s="23">
        <v>1178</v>
      </c>
      <c r="G30" s="23">
        <v>1051</v>
      </c>
      <c r="H30" s="23">
        <v>1134</v>
      </c>
      <c r="I30" s="23">
        <v>1122</v>
      </c>
      <c r="J30" s="23">
        <v>1007</v>
      </c>
      <c r="K30" s="23">
        <v>1053</v>
      </c>
      <c r="L30" s="23">
        <v>898</v>
      </c>
      <c r="M30" s="23">
        <v>1091</v>
      </c>
      <c r="N30" s="23">
        <v>967</v>
      </c>
      <c r="O30" s="23">
        <v>1114</v>
      </c>
      <c r="P30" s="23">
        <v>1139</v>
      </c>
      <c r="Q30" s="23">
        <v>928</v>
      </c>
      <c r="R30" s="23">
        <v>1119</v>
      </c>
      <c r="S30" s="23">
        <v>1001</v>
      </c>
      <c r="T30" s="23">
        <v>886</v>
      </c>
      <c r="U30" s="23">
        <v>1028</v>
      </c>
      <c r="V30" s="23">
        <v>878</v>
      </c>
      <c r="W30" s="23">
        <v>986</v>
      </c>
      <c r="X30" s="23">
        <v>1053</v>
      </c>
      <c r="Y30" s="23">
        <v>1162</v>
      </c>
    </row>
    <row r="31" spans="1:25" x14ac:dyDescent="0.2">
      <c r="A31" s="22" t="s">
        <v>416</v>
      </c>
      <c r="B31" s="23">
        <v>1439</v>
      </c>
      <c r="C31" s="23">
        <v>1135</v>
      </c>
      <c r="D31" s="23">
        <v>1150</v>
      </c>
      <c r="E31" s="23">
        <v>1123</v>
      </c>
      <c r="F31" s="23">
        <v>1057</v>
      </c>
      <c r="G31" s="23">
        <v>995</v>
      </c>
      <c r="H31" s="23">
        <v>1094</v>
      </c>
      <c r="I31" s="23">
        <v>1071</v>
      </c>
      <c r="J31" s="23">
        <v>1015</v>
      </c>
      <c r="K31" s="23">
        <v>1071</v>
      </c>
      <c r="L31" s="23">
        <v>1019</v>
      </c>
      <c r="M31" s="23">
        <v>1046</v>
      </c>
      <c r="N31" s="23">
        <v>1000</v>
      </c>
      <c r="O31" s="23">
        <v>1036</v>
      </c>
      <c r="P31" s="23">
        <v>978</v>
      </c>
      <c r="Q31" s="23">
        <v>1114</v>
      </c>
      <c r="R31" s="23">
        <v>986</v>
      </c>
      <c r="S31" s="23">
        <v>993</v>
      </c>
      <c r="T31" s="23">
        <v>933</v>
      </c>
      <c r="U31" s="23">
        <v>920</v>
      </c>
      <c r="V31" s="23">
        <v>988</v>
      </c>
      <c r="W31" s="23">
        <v>1031</v>
      </c>
      <c r="X31" s="23">
        <v>1115</v>
      </c>
      <c r="Y31" s="23">
        <v>1117</v>
      </c>
    </row>
    <row r="32" spans="1:25" x14ac:dyDescent="0.2">
      <c r="A32" s="22" t="s">
        <v>417</v>
      </c>
      <c r="B32" s="23">
        <v>1393</v>
      </c>
      <c r="C32" s="23">
        <v>1117</v>
      </c>
      <c r="D32" s="23">
        <v>1165</v>
      </c>
      <c r="E32" s="23">
        <v>1042</v>
      </c>
      <c r="F32" s="23">
        <v>1203</v>
      </c>
      <c r="G32" s="23">
        <v>1034</v>
      </c>
      <c r="H32" s="23">
        <v>1051</v>
      </c>
      <c r="I32" s="23">
        <v>1135</v>
      </c>
      <c r="J32" s="23">
        <v>1099</v>
      </c>
      <c r="K32" s="23">
        <v>969</v>
      </c>
      <c r="L32" s="23">
        <v>948</v>
      </c>
      <c r="M32" s="23">
        <v>1160</v>
      </c>
      <c r="N32" s="23">
        <v>1059</v>
      </c>
      <c r="O32" s="23">
        <v>921</v>
      </c>
      <c r="P32" s="23">
        <v>1031</v>
      </c>
      <c r="Q32" s="23">
        <v>1132</v>
      </c>
      <c r="R32" s="23">
        <v>994</v>
      </c>
      <c r="S32" s="23">
        <v>1062</v>
      </c>
      <c r="T32" s="23">
        <v>940</v>
      </c>
      <c r="U32" s="23">
        <v>884</v>
      </c>
      <c r="V32" s="23">
        <v>1037</v>
      </c>
      <c r="W32" s="23">
        <v>961</v>
      </c>
      <c r="X32" s="23">
        <v>1079</v>
      </c>
      <c r="Y32" s="23">
        <v>1183</v>
      </c>
    </row>
    <row r="33" spans="1:25" x14ac:dyDescent="0.2">
      <c r="A33" s="22" t="s">
        <v>418</v>
      </c>
      <c r="B33" s="26">
        <v>26</v>
      </c>
      <c r="C33" s="26">
        <v>32</v>
      </c>
      <c r="D33" s="26">
        <v>34</v>
      </c>
      <c r="E33" s="23">
        <v>1395</v>
      </c>
      <c r="F33" s="26">
        <v>47</v>
      </c>
      <c r="G33" s="26">
        <v>40</v>
      </c>
      <c r="H33" s="26">
        <v>35</v>
      </c>
      <c r="I33" s="23">
        <v>1230</v>
      </c>
      <c r="J33" s="24">
        <v>2415</v>
      </c>
      <c r="K33" s="23">
        <v>892</v>
      </c>
      <c r="L33" s="23">
        <v>899</v>
      </c>
      <c r="M33" s="23">
        <v>1074</v>
      </c>
      <c r="N33" s="23">
        <v>1022</v>
      </c>
      <c r="O33" s="23">
        <v>927</v>
      </c>
      <c r="P33" s="26">
        <v>51</v>
      </c>
      <c r="Q33" s="26">
        <v>41</v>
      </c>
      <c r="R33" s="23">
        <v>1003</v>
      </c>
      <c r="S33" s="26">
        <v>49</v>
      </c>
      <c r="T33" s="24">
        <v>2345</v>
      </c>
      <c r="U33" s="23">
        <v>1278</v>
      </c>
      <c r="V33" s="23">
        <v>1274</v>
      </c>
      <c r="W33" s="23">
        <v>1412</v>
      </c>
      <c r="X33" s="23">
        <v>1534</v>
      </c>
      <c r="Y33" s="23">
        <v>1484</v>
      </c>
    </row>
    <row r="34" spans="1:25" x14ac:dyDescent="0.2">
      <c r="A34" s="22" t="s">
        <v>419</v>
      </c>
      <c r="B34" s="23">
        <v>1152</v>
      </c>
      <c r="C34" s="23">
        <v>920</v>
      </c>
      <c r="D34" s="23">
        <v>1013</v>
      </c>
      <c r="E34" s="23">
        <v>879</v>
      </c>
      <c r="F34" s="23">
        <v>937</v>
      </c>
      <c r="G34" s="23">
        <v>934</v>
      </c>
      <c r="H34" s="23">
        <v>915</v>
      </c>
      <c r="I34" s="23">
        <v>914</v>
      </c>
      <c r="J34" s="23">
        <v>909</v>
      </c>
      <c r="K34" s="23">
        <v>829</v>
      </c>
      <c r="L34" s="23">
        <v>974</v>
      </c>
      <c r="M34" s="23">
        <v>1037</v>
      </c>
      <c r="N34" s="23">
        <v>963</v>
      </c>
      <c r="O34" s="23">
        <v>959</v>
      </c>
      <c r="P34" s="23">
        <v>1034</v>
      </c>
      <c r="Q34" s="23">
        <v>987</v>
      </c>
      <c r="R34" s="23">
        <v>930</v>
      </c>
      <c r="S34" s="23">
        <v>1049</v>
      </c>
      <c r="T34" s="23">
        <v>925</v>
      </c>
      <c r="U34" s="23">
        <v>965</v>
      </c>
      <c r="V34" s="23">
        <v>921</v>
      </c>
      <c r="W34" s="23">
        <v>869</v>
      </c>
      <c r="X34" s="23">
        <v>1073</v>
      </c>
      <c r="Y34" s="23">
        <v>939</v>
      </c>
    </row>
    <row r="35" spans="1:25" x14ac:dyDescent="0.2">
      <c r="A35" s="22" t="s">
        <v>420</v>
      </c>
      <c r="B35" s="23">
        <v>1141</v>
      </c>
      <c r="C35" s="23">
        <v>1049</v>
      </c>
      <c r="D35" s="23">
        <v>851</v>
      </c>
      <c r="E35" s="23">
        <v>883</v>
      </c>
      <c r="F35" s="23">
        <v>1034</v>
      </c>
      <c r="G35" s="23">
        <v>906</v>
      </c>
      <c r="H35" s="23">
        <v>944</v>
      </c>
      <c r="I35" s="23">
        <v>945</v>
      </c>
      <c r="J35" s="23">
        <v>1006</v>
      </c>
      <c r="K35" s="23">
        <v>839</v>
      </c>
      <c r="L35" s="23">
        <v>936</v>
      </c>
      <c r="M35" s="23">
        <v>988</v>
      </c>
      <c r="N35" s="23">
        <v>906</v>
      </c>
      <c r="O35" s="23">
        <v>881</v>
      </c>
      <c r="P35" s="23">
        <v>970</v>
      </c>
      <c r="Q35" s="23">
        <v>939</v>
      </c>
      <c r="R35" s="23">
        <v>917</v>
      </c>
      <c r="S35" s="25">
        <v>809</v>
      </c>
      <c r="T35" s="23">
        <v>970</v>
      </c>
      <c r="U35" s="23">
        <v>842</v>
      </c>
      <c r="V35" s="23">
        <v>866</v>
      </c>
      <c r="W35" s="25">
        <v>777</v>
      </c>
      <c r="X35" s="23">
        <v>1078</v>
      </c>
      <c r="Y35" s="23">
        <v>1054</v>
      </c>
    </row>
    <row r="36" spans="1:25" x14ac:dyDescent="0.2">
      <c r="A36" s="22" t="s">
        <v>421</v>
      </c>
      <c r="B36" s="23">
        <v>1127</v>
      </c>
      <c r="C36" s="23">
        <v>897</v>
      </c>
      <c r="D36" s="23">
        <v>993</v>
      </c>
      <c r="E36" s="23">
        <v>998</v>
      </c>
      <c r="F36" s="23">
        <v>955</v>
      </c>
      <c r="G36" s="23">
        <v>899</v>
      </c>
      <c r="H36" s="23">
        <v>856</v>
      </c>
      <c r="I36" s="23">
        <v>878</v>
      </c>
      <c r="J36" s="23">
        <v>936</v>
      </c>
      <c r="K36" s="23">
        <v>847</v>
      </c>
      <c r="L36" s="23">
        <v>825</v>
      </c>
      <c r="M36" s="23">
        <v>883</v>
      </c>
      <c r="N36" s="23">
        <v>933</v>
      </c>
      <c r="O36" s="23">
        <v>887</v>
      </c>
      <c r="P36" s="23">
        <v>904</v>
      </c>
      <c r="Q36" s="23">
        <v>876</v>
      </c>
      <c r="R36" s="23">
        <v>966</v>
      </c>
      <c r="S36" s="23">
        <v>844</v>
      </c>
      <c r="T36" s="23">
        <v>840</v>
      </c>
      <c r="U36" s="23">
        <v>844</v>
      </c>
      <c r="V36" s="23">
        <v>888</v>
      </c>
      <c r="W36" s="23">
        <v>894</v>
      </c>
      <c r="X36" s="23">
        <v>1057</v>
      </c>
      <c r="Y36" s="23">
        <v>982</v>
      </c>
    </row>
    <row r="37" spans="1:25" x14ac:dyDescent="0.2">
      <c r="A37" s="22" t="s">
        <v>422</v>
      </c>
      <c r="B37" s="23">
        <v>1023</v>
      </c>
      <c r="C37" s="23">
        <v>1034</v>
      </c>
      <c r="D37" s="23">
        <v>961</v>
      </c>
      <c r="E37" s="23">
        <v>1017</v>
      </c>
      <c r="F37" s="23">
        <v>1042</v>
      </c>
      <c r="G37" s="23">
        <v>907</v>
      </c>
      <c r="H37" s="23">
        <v>936</v>
      </c>
      <c r="I37" s="23">
        <v>900</v>
      </c>
      <c r="J37" s="23">
        <v>825</v>
      </c>
      <c r="K37" s="23">
        <v>867</v>
      </c>
      <c r="L37" s="23">
        <v>868</v>
      </c>
      <c r="M37" s="23">
        <v>913</v>
      </c>
      <c r="N37" s="23">
        <v>1000</v>
      </c>
      <c r="O37" s="23">
        <v>979</v>
      </c>
      <c r="P37" s="23">
        <v>871</v>
      </c>
      <c r="Q37" s="23">
        <v>837</v>
      </c>
      <c r="R37" s="25">
        <v>719</v>
      </c>
      <c r="S37" s="23">
        <v>916</v>
      </c>
      <c r="T37" s="23">
        <v>853</v>
      </c>
      <c r="U37" s="23">
        <v>847</v>
      </c>
      <c r="V37" s="23">
        <v>832</v>
      </c>
      <c r="W37" s="23">
        <v>854</v>
      </c>
      <c r="X37" s="23">
        <v>841</v>
      </c>
      <c r="Y37" s="23">
        <v>1018</v>
      </c>
    </row>
    <row r="38" spans="1:25" x14ac:dyDescent="0.2">
      <c r="A38" s="22" t="s">
        <v>423</v>
      </c>
      <c r="B38" s="23">
        <v>1026</v>
      </c>
      <c r="C38" s="23">
        <v>1056</v>
      </c>
      <c r="D38" s="23">
        <v>997</v>
      </c>
      <c r="E38" s="23">
        <v>849</v>
      </c>
      <c r="F38" s="23">
        <v>975</v>
      </c>
      <c r="G38" s="23">
        <v>932</v>
      </c>
      <c r="H38" s="23">
        <v>891</v>
      </c>
      <c r="I38" s="23">
        <v>1030</v>
      </c>
      <c r="J38" s="23">
        <v>985</v>
      </c>
      <c r="K38" s="23">
        <v>840</v>
      </c>
      <c r="L38" s="23">
        <v>842</v>
      </c>
      <c r="M38" s="23">
        <v>985</v>
      </c>
      <c r="N38" s="23">
        <v>939</v>
      </c>
      <c r="O38" s="23">
        <v>940</v>
      </c>
      <c r="P38" s="23">
        <v>933</v>
      </c>
      <c r="Q38" s="23">
        <v>874</v>
      </c>
      <c r="R38" s="23">
        <v>941</v>
      </c>
      <c r="S38" s="23">
        <v>926</v>
      </c>
      <c r="T38" s="23">
        <v>930</v>
      </c>
      <c r="U38" s="23">
        <v>868</v>
      </c>
      <c r="V38" s="23">
        <v>827</v>
      </c>
      <c r="W38" s="23">
        <v>946</v>
      </c>
      <c r="X38" s="23">
        <v>1027</v>
      </c>
      <c r="Y38" s="23">
        <v>1093</v>
      </c>
    </row>
    <row r="39" spans="1:25" x14ac:dyDescent="0.2">
      <c r="A39" s="22" t="s">
        <v>424</v>
      </c>
      <c r="B39" s="23">
        <v>1030</v>
      </c>
      <c r="C39" s="23">
        <v>984</v>
      </c>
      <c r="D39" s="23">
        <v>973</v>
      </c>
      <c r="E39" s="23">
        <v>1004</v>
      </c>
      <c r="F39" s="23">
        <v>921</v>
      </c>
      <c r="G39" s="23">
        <v>1010</v>
      </c>
      <c r="H39" s="23">
        <v>897</v>
      </c>
      <c r="I39" s="23">
        <v>945</v>
      </c>
      <c r="J39" s="23">
        <v>873</v>
      </c>
      <c r="K39" s="23">
        <v>909</v>
      </c>
      <c r="L39" s="23">
        <v>818</v>
      </c>
      <c r="M39" s="23">
        <v>909</v>
      </c>
      <c r="N39" s="23">
        <v>1049</v>
      </c>
      <c r="O39" s="23">
        <v>1039</v>
      </c>
      <c r="P39" s="23">
        <v>922</v>
      </c>
      <c r="Q39" s="23">
        <v>924</v>
      </c>
      <c r="R39" s="23">
        <v>872</v>
      </c>
      <c r="S39" s="23">
        <v>901</v>
      </c>
      <c r="T39" s="23">
        <v>862</v>
      </c>
      <c r="U39" s="23">
        <v>869</v>
      </c>
      <c r="V39" s="23">
        <v>944</v>
      </c>
      <c r="W39" s="23">
        <v>994</v>
      </c>
      <c r="X39" s="23">
        <v>938</v>
      </c>
      <c r="Y39" s="23">
        <v>984</v>
      </c>
    </row>
    <row r="40" spans="1:25" x14ac:dyDescent="0.2">
      <c r="A40" s="22" t="s">
        <v>425</v>
      </c>
      <c r="B40" s="23">
        <v>1386</v>
      </c>
      <c r="C40" s="23">
        <v>1121</v>
      </c>
      <c r="D40" s="23">
        <v>870</v>
      </c>
      <c r="E40" s="25">
        <v>546</v>
      </c>
      <c r="F40" s="24">
        <v>2387</v>
      </c>
      <c r="G40" s="25">
        <v>589</v>
      </c>
      <c r="H40" s="25">
        <v>571</v>
      </c>
      <c r="I40" s="24">
        <v>2080</v>
      </c>
      <c r="J40" s="24">
        <v>2062</v>
      </c>
      <c r="K40" s="24">
        <v>2266</v>
      </c>
      <c r="L40" s="24">
        <v>2379</v>
      </c>
      <c r="M40" s="24">
        <v>2313</v>
      </c>
      <c r="N40" s="23">
        <v>1411</v>
      </c>
      <c r="O40" s="23">
        <v>854</v>
      </c>
      <c r="P40" s="25">
        <v>599</v>
      </c>
      <c r="Q40" s="25">
        <v>558</v>
      </c>
      <c r="R40" s="25">
        <v>620</v>
      </c>
      <c r="S40" s="25">
        <v>618</v>
      </c>
      <c r="T40" s="23">
        <v>885</v>
      </c>
      <c r="U40" s="23">
        <v>1091</v>
      </c>
      <c r="V40" s="23">
        <v>1317</v>
      </c>
      <c r="W40" s="23">
        <v>1578</v>
      </c>
      <c r="X40" s="23">
        <v>1545</v>
      </c>
      <c r="Y40" s="26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B12" sqref="B12"/>
    </sheetView>
  </sheetViews>
  <sheetFormatPr baseColWidth="10" defaultColWidth="8.83203125" defaultRowHeight="16" x14ac:dyDescent="0.2"/>
  <cols>
    <col min="1" max="1" width="16.83203125" customWidth="1"/>
    <col min="2" max="2" width="9.33203125" bestFit="1" customWidth="1"/>
    <col min="3" max="3" width="11.83203125" bestFit="1" customWidth="1"/>
  </cols>
  <sheetData>
    <row r="1" spans="1:2" x14ac:dyDescent="0.2">
      <c r="A1" s="7" t="s">
        <v>386</v>
      </c>
      <c r="B1" s="9">
        <v>42643</v>
      </c>
    </row>
    <row r="2" spans="1:2" x14ac:dyDescent="0.2">
      <c r="A2" s="2" t="s">
        <v>387</v>
      </c>
      <c r="B2" s="6">
        <v>1</v>
      </c>
    </row>
    <row r="3" spans="1:2" x14ac:dyDescent="0.2">
      <c r="A3" s="2" t="s">
        <v>388</v>
      </c>
      <c r="B3" s="6">
        <v>77</v>
      </c>
    </row>
    <row r="4" spans="1:2" x14ac:dyDescent="0.2">
      <c r="A4" s="2" t="s">
        <v>389</v>
      </c>
      <c r="B4" s="6" t="s">
        <v>398</v>
      </c>
    </row>
    <row r="5" spans="1:2" x14ac:dyDescent="0.2">
      <c r="A5" s="2" t="s">
        <v>390</v>
      </c>
      <c r="B5" s="6" t="s">
        <v>446</v>
      </c>
    </row>
    <row r="6" spans="1:2" x14ac:dyDescent="0.2">
      <c r="A6" s="2" t="s">
        <v>391</v>
      </c>
      <c r="B6" s="6" t="s">
        <v>445</v>
      </c>
    </row>
    <row r="7" spans="1:2" x14ac:dyDescent="0.2">
      <c r="A7" s="4" t="s">
        <v>443</v>
      </c>
      <c r="B7" s="2" t="s">
        <v>444</v>
      </c>
    </row>
    <row r="8" spans="1:2" ht="17" thickBot="1" x14ac:dyDescent="0.25">
      <c r="A8" s="5"/>
    </row>
    <row r="9" spans="1:2" x14ac:dyDescent="0.2">
      <c r="A9" s="8" t="s">
        <v>392</v>
      </c>
    </row>
    <row r="10" spans="1:2" x14ac:dyDescent="0.2">
      <c r="A10" s="2" t="s">
        <v>385</v>
      </c>
      <c r="B10" s="6">
        <v>999</v>
      </c>
    </row>
    <row r="11" spans="1:2" x14ac:dyDescent="0.2">
      <c r="A11" s="2" t="s">
        <v>393</v>
      </c>
      <c r="B11" s="19">
        <v>9.9999999999999995E-7</v>
      </c>
    </row>
    <row r="12" spans="1:2" x14ac:dyDescent="0.2">
      <c r="A12" s="2" t="s">
        <v>394</v>
      </c>
      <c r="B12" s="19">
        <v>3.0000000000000001E-5</v>
      </c>
    </row>
    <row r="13" spans="1:2" ht="17" thickBot="1" x14ac:dyDescent="0.25"/>
    <row r="14" spans="1:2" x14ac:dyDescent="0.2">
      <c r="A14" s="8" t="s">
        <v>395</v>
      </c>
    </row>
    <row r="15" spans="1:2" x14ac:dyDescent="0.2">
      <c r="A15" s="2" t="s">
        <v>396</v>
      </c>
      <c r="B15" s="19">
        <v>1E-4</v>
      </c>
    </row>
    <row r="16" spans="1:2" x14ac:dyDescent="0.2">
      <c r="A16" s="2" t="s">
        <v>397</v>
      </c>
      <c r="B16" s="19"/>
    </row>
    <row r="19" spans="1:3" x14ac:dyDescent="0.2">
      <c r="A19" t="s">
        <v>449</v>
      </c>
    </row>
    <row r="20" spans="1:3" x14ac:dyDescent="0.2">
      <c r="A20" t="s">
        <v>393</v>
      </c>
      <c r="B20" t="s">
        <v>410</v>
      </c>
      <c r="C20" t="s">
        <v>450</v>
      </c>
    </row>
    <row r="21" spans="1:3" x14ac:dyDescent="0.2">
      <c r="B21" t="s">
        <v>411</v>
      </c>
      <c r="C21">
        <v>0</v>
      </c>
    </row>
    <row r="22" spans="1:3" x14ac:dyDescent="0.2">
      <c r="B22" t="s">
        <v>412</v>
      </c>
      <c r="C22">
        <v>0</v>
      </c>
    </row>
    <row r="23" spans="1:3" x14ac:dyDescent="0.2">
      <c r="B23" t="s">
        <v>413</v>
      </c>
      <c r="C23">
        <f>C24/3</f>
        <v>1.8816764231589203E-9</v>
      </c>
    </row>
    <row r="24" spans="1:3" x14ac:dyDescent="0.2">
      <c r="B24" t="s">
        <v>414</v>
      </c>
      <c r="C24">
        <f>C25/3</f>
        <v>5.6450292694767613E-9</v>
      </c>
    </row>
    <row r="25" spans="1:3" x14ac:dyDescent="0.2">
      <c r="B25" t="s">
        <v>415</v>
      </c>
      <c r="C25">
        <f>C26/3</f>
        <v>1.6935087808430285E-8</v>
      </c>
    </row>
    <row r="26" spans="1:3" x14ac:dyDescent="0.2">
      <c r="B26" t="s">
        <v>416</v>
      </c>
      <c r="C26">
        <f>C27/3</f>
        <v>5.0805263425290854E-8</v>
      </c>
    </row>
    <row r="27" spans="1:3" x14ac:dyDescent="0.2">
      <c r="B27" t="s">
        <v>417</v>
      </c>
      <c r="C27">
        <f>C28/3</f>
        <v>1.5241579027587256E-7</v>
      </c>
    </row>
    <row r="28" spans="1:3" x14ac:dyDescent="0.2">
      <c r="B28" t="s">
        <v>418</v>
      </c>
      <c r="C28">
        <f>C29/3</f>
        <v>4.5724737082761767E-7</v>
      </c>
    </row>
    <row r="29" spans="1:3" x14ac:dyDescent="0.2">
      <c r="B29" t="s">
        <v>419</v>
      </c>
      <c r="C29">
        <f>C30/3</f>
        <v>1.371742112482853E-6</v>
      </c>
    </row>
    <row r="30" spans="1:3" x14ac:dyDescent="0.2">
      <c r="B30" t="s">
        <v>420</v>
      </c>
      <c r="C30">
        <f>C31/3</f>
        <v>4.1152263374485591E-6</v>
      </c>
    </row>
    <row r="31" spans="1:3" x14ac:dyDescent="0.2">
      <c r="B31" t="s">
        <v>421</v>
      </c>
      <c r="C31">
        <f>C32/3</f>
        <v>1.2345679012345678E-5</v>
      </c>
    </row>
    <row r="32" spans="1:3" x14ac:dyDescent="0.2">
      <c r="B32" t="s">
        <v>422</v>
      </c>
      <c r="C32">
        <f>C33/3</f>
        <v>3.7037037037037037E-5</v>
      </c>
    </row>
    <row r="33" spans="2:3" x14ac:dyDescent="0.2">
      <c r="B33" t="s">
        <v>423</v>
      </c>
      <c r="C33">
        <f>C34/3</f>
        <v>1.111111111111111E-4</v>
      </c>
    </row>
    <row r="34" spans="2:3" x14ac:dyDescent="0.2">
      <c r="B34" t="s">
        <v>424</v>
      </c>
      <c r="C34">
        <f>C35/3</f>
        <v>3.3333333333333332E-4</v>
      </c>
    </row>
    <row r="35" spans="2:3" x14ac:dyDescent="0.2">
      <c r="B35" t="s">
        <v>425</v>
      </c>
      <c r="C35">
        <f>0.001</f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4"/>
  <sheetViews>
    <sheetView workbookViewId="0">
      <selection activeCell="N5" sqref="N5"/>
    </sheetView>
  </sheetViews>
  <sheetFormatPr baseColWidth="10" defaultColWidth="8.83203125" defaultRowHeight="16" x14ac:dyDescent="0.2"/>
  <cols>
    <col min="2" max="2" width="12.33203125" customWidth="1"/>
  </cols>
  <sheetData>
    <row r="1" spans="1:52" x14ac:dyDescent="0.25">
      <c r="A1" t="s">
        <v>447</v>
      </c>
      <c r="AB1" t="s">
        <v>448</v>
      </c>
    </row>
    <row r="2" spans="1:52" x14ac:dyDescent="0.2">
      <c r="B2" s="2"/>
      <c r="C2" s="16">
        <v>1</v>
      </c>
      <c r="D2" s="16">
        <v>2</v>
      </c>
      <c r="E2" s="16">
        <v>3</v>
      </c>
      <c r="F2" s="16">
        <v>4</v>
      </c>
      <c r="G2" s="16">
        <v>5</v>
      </c>
      <c r="H2" s="16">
        <v>6</v>
      </c>
      <c r="I2" s="16">
        <v>7</v>
      </c>
      <c r="J2" s="16">
        <v>8</v>
      </c>
      <c r="K2" s="16">
        <v>9</v>
      </c>
      <c r="L2" s="16">
        <v>10</v>
      </c>
      <c r="M2" s="16">
        <v>11</v>
      </c>
      <c r="N2" s="16">
        <v>12</v>
      </c>
      <c r="O2" s="16">
        <v>13</v>
      </c>
      <c r="P2" s="16">
        <v>14</v>
      </c>
      <c r="Q2" s="16">
        <v>15</v>
      </c>
      <c r="R2" s="16">
        <v>16</v>
      </c>
      <c r="S2" s="16">
        <v>17</v>
      </c>
      <c r="T2" s="16">
        <v>18</v>
      </c>
      <c r="U2" s="16">
        <v>19</v>
      </c>
      <c r="V2" s="16">
        <v>20</v>
      </c>
      <c r="W2" s="16">
        <v>21</v>
      </c>
      <c r="X2" s="16">
        <v>22</v>
      </c>
      <c r="Y2" s="16">
        <v>23</v>
      </c>
      <c r="Z2" s="16">
        <v>24</v>
      </c>
      <c r="AB2" s="2"/>
      <c r="AC2" s="16">
        <v>1</v>
      </c>
      <c r="AD2" s="16">
        <v>2</v>
      </c>
      <c r="AE2" s="16">
        <v>3</v>
      </c>
      <c r="AF2" s="16">
        <v>4</v>
      </c>
      <c r="AG2" s="16">
        <v>5</v>
      </c>
      <c r="AH2" s="16">
        <v>6</v>
      </c>
      <c r="AI2" s="16">
        <v>7</v>
      </c>
      <c r="AJ2" s="16">
        <v>8</v>
      </c>
      <c r="AK2" s="16">
        <v>9</v>
      </c>
      <c r="AL2" s="16">
        <v>10</v>
      </c>
      <c r="AM2" s="16">
        <v>11</v>
      </c>
      <c r="AN2" s="16">
        <v>12</v>
      </c>
      <c r="AO2" s="16">
        <v>13</v>
      </c>
      <c r="AP2" s="16">
        <v>14</v>
      </c>
      <c r="AQ2" s="16">
        <v>15</v>
      </c>
      <c r="AR2" s="16">
        <v>16</v>
      </c>
      <c r="AS2" s="16">
        <v>17</v>
      </c>
      <c r="AT2" s="16">
        <v>18</v>
      </c>
      <c r="AU2" s="16">
        <v>19</v>
      </c>
      <c r="AV2" s="16">
        <v>20</v>
      </c>
      <c r="AW2" s="16">
        <v>21</v>
      </c>
      <c r="AX2" s="16">
        <v>22</v>
      </c>
      <c r="AY2" s="16">
        <v>23</v>
      </c>
      <c r="AZ2" s="16">
        <v>24</v>
      </c>
    </row>
    <row r="3" spans="1:52" x14ac:dyDescent="0.2">
      <c r="B3" s="15" t="s">
        <v>410</v>
      </c>
      <c r="C3" s="14" t="s">
        <v>430</v>
      </c>
      <c r="D3" s="14" t="s">
        <v>430</v>
      </c>
      <c r="E3" s="14" t="s">
        <v>430</v>
      </c>
      <c r="F3" s="14" t="s">
        <v>430</v>
      </c>
      <c r="G3" s="14" t="s">
        <v>430</v>
      </c>
      <c r="H3" s="14" t="s">
        <v>430</v>
      </c>
      <c r="I3" s="14" t="s">
        <v>430</v>
      </c>
      <c r="J3" s="14" t="s">
        <v>430</v>
      </c>
      <c r="K3" s="14" t="s">
        <v>430</v>
      </c>
      <c r="L3" s="14" t="s">
        <v>430</v>
      </c>
      <c r="M3" s="14" t="s">
        <v>430</v>
      </c>
      <c r="N3" s="14" t="s">
        <v>430</v>
      </c>
      <c r="O3" s="14" t="s">
        <v>430</v>
      </c>
      <c r="P3" s="14" t="s">
        <v>430</v>
      </c>
      <c r="Q3" s="14" t="s">
        <v>430</v>
      </c>
      <c r="R3" s="14" t="s">
        <v>430</v>
      </c>
      <c r="S3" s="14" t="s">
        <v>430</v>
      </c>
      <c r="T3" s="14" t="s">
        <v>430</v>
      </c>
      <c r="U3" s="14" t="s">
        <v>432</v>
      </c>
      <c r="V3" s="14" t="s">
        <v>432</v>
      </c>
      <c r="W3" s="14" t="s">
        <v>432</v>
      </c>
      <c r="X3" s="14" t="s">
        <v>432</v>
      </c>
      <c r="Y3" s="14" t="s">
        <v>432</v>
      </c>
      <c r="Z3" s="14" t="s">
        <v>432</v>
      </c>
      <c r="AB3" s="15" t="s">
        <v>410</v>
      </c>
      <c r="AC3" s="14">
        <v>811</v>
      </c>
      <c r="AD3" s="14">
        <v>811</v>
      </c>
      <c r="AE3" s="14">
        <v>811</v>
      </c>
      <c r="AF3" s="14">
        <v>811</v>
      </c>
      <c r="AG3" s="14">
        <v>811</v>
      </c>
      <c r="AH3" s="14">
        <v>811</v>
      </c>
      <c r="AI3" s="14">
        <v>811</v>
      </c>
      <c r="AJ3" s="14">
        <v>811</v>
      </c>
      <c r="AK3" s="14">
        <v>811</v>
      </c>
      <c r="AL3" s="14">
        <v>811</v>
      </c>
      <c r="AM3" s="14">
        <v>811</v>
      </c>
      <c r="AN3" s="14">
        <v>811</v>
      </c>
      <c r="AO3" s="14">
        <v>811</v>
      </c>
      <c r="AP3" s="14">
        <v>811</v>
      </c>
      <c r="AQ3" s="14">
        <v>811</v>
      </c>
      <c r="AR3" s="14">
        <v>811</v>
      </c>
      <c r="AS3" s="14">
        <v>811</v>
      </c>
      <c r="AT3" s="14">
        <v>811</v>
      </c>
      <c r="AU3" s="14">
        <v>811</v>
      </c>
      <c r="AV3" s="14">
        <v>811</v>
      </c>
      <c r="AW3" s="14">
        <v>811</v>
      </c>
      <c r="AX3" s="14">
        <v>811</v>
      </c>
      <c r="AY3" s="14">
        <v>811</v>
      </c>
      <c r="AZ3" s="14">
        <v>811</v>
      </c>
    </row>
    <row r="4" spans="1:52" x14ac:dyDescent="0.2">
      <c r="B4" s="15" t="s">
        <v>411</v>
      </c>
      <c r="C4" s="14" t="s">
        <v>437</v>
      </c>
      <c r="D4" s="14" t="s">
        <v>437</v>
      </c>
      <c r="E4" s="14" t="s">
        <v>437</v>
      </c>
      <c r="F4" s="14" t="s">
        <v>437</v>
      </c>
      <c r="G4" s="14" t="s">
        <v>437</v>
      </c>
      <c r="H4" s="14" t="s">
        <v>437</v>
      </c>
      <c r="I4" s="14" t="s">
        <v>437</v>
      </c>
      <c r="J4" s="14" t="s">
        <v>437</v>
      </c>
      <c r="K4" s="14" t="s">
        <v>437</v>
      </c>
      <c r="L4" s="14" t="s">
        <v>384</v>
      </c>
      <c r="M4" s="14" t="s">
        <v>384</v>
      </c>
      <c r="N4" s="14" t="s">
        <v>384</v>
      </c>
      <c r="O4" s="14" t="s">
        <v>437</v>
      </c>
      <c r="P4" s="14" t="s">
        <v>437</v>
      </c>
      <c r="Q4" s="14" t="s">
        <v>437</v>
      </c>
      <c r="R4" s="14" t="s">
        <v>437</v>
      </c>
      <c r="S4" s="14" t="s">
        <v>437</v>
      </c>
      <c r="T4" s="14" t="s">
        <v>437</v>
      </c>
      <c r="U4" s="14" t="s">
        <v>437</v>
      </c>
      <c r="V4" s="14" t="s">
        <v>437</v>
      </c>
      <c r="W4" s="14" t="s">
        <v>437</v>
      </c>
      <c r="X4" s="14" t="s">
        <v>437</v>
      </c>
      <c r="Y4" s="14" t="s">
        <v>437</v>
      </c>
      <c r="Z4" s="14" t="s">
        <v>437</v>
      </c>
      <c r="AB4" s="15" t="s">
        <v>411</v>
      </c>
      <c r="AC4" s="4">
        <v>1217</v>
      </c>
      <c r="AD4" s="4">
        <v>1125</v>
      </c>
      <c r="AE4" s="4">
        <v>1225</v>
      </c>
      <c r="AF4" s="4">
        <v>1133</v>
      </c>
      <c r="AG4" s="4">
        <v>1233</v>
      </c>
      <c r="AH4" s="4">
        <v>1141</v>
      </c>
      <c r="AI4" s="4">
        <v>1241</v>
      </c>
      <c r="AJ4" s="4">
        <v>1149</v>
      </c>
      <c r="AK4" s="4">
        <v>1249</v>
      </c>
      <c r="AL4" s="14">
        <v>811</v>
      </c>
      <c r="AM4" s="14">
        <v>811</v>
      </c>
      <c r="AN4" s="14">
        <v>811</v>
      </c>
      <c r="AO4" s="4">
        <v>1157</v>
      </c>
      <c r="AP4" s="4">
        <v>1257</v>
      </c>
      <c r="AQ4" s="4">
        <v>1165</v>
      </c>
      <c r="AR4" s="4">
        <v>1265</v>
      </c>
      <c r="AS4" s="4">
        <v>1173</v>
      </c>
      <c r="AT4" s="4">
        <v>1273</v>
      </c>
      <c r="AU4" s="2">
        <v>673</v>
      </c>
      <c r="AV4" s="2">
        <v>713</v>
      </c>
      <c r="AW4" s="2">
        <v>625</v>
      </c>
      <c r="AX4" s="2">
        <v>721</v>
      </c>
      <c r="AY4" s="2">
        <v>633</v>
      </c>
      <c r="AZ4" s="2">
        <v>729</v>
      </c>
    </row>
    <row r="5" spans="1:52" x14ac:dyDescent="0.2">
      <c r="B5" s="15" t="s">
        <v>412</v>
      </c>
      <c r="C5" s="14" t="s">
        <v>437</v>
      </c>
      <c r="D5" s="14" t="s">
        <v>437</v>
      </c>
      <c r="E5" s="14" t="s">
        <v>437</v>
      </c>
      <c r="F5" s="14" t="s">
        <v>437</v>
      </c>
      <c r="G5" s="14" t="s">
        <v>437</v>
      </c>
      <c r="H5" s="14" t="s">
        <v>437</v>
      </c>
      <c r="I5" s="14" t="s">
        <v>437</v>
      </c>
      <c r="J5" s="14" t="s">
        <v>437</v>
      </c>
      <c r="K5" s="14" t="s">
        <v>437</v>
      </c>
      <c r="L5" s="14" t="s">
        <v>384</v>
      </c>
      <c r="M5" s="14" t="s">
        <v>384</v>
      </c>
      <c r="N5" s="14" t="s">
        <v>384</v>
      </c>
      <c r="O5" s="14" t="s">
        <v>437</v>
      </c>
      <c r="P5" s="14" t="s">
        <v>437</v>
      </c>
      <c r="Q5" s="14" t="s">
        <v>437</v>
      </c>
      <c r="R5" s="14" t="s">
        <v>437</v>
      </c>
      <c r="S5" s="14" t="s">
        <v>437</v>
      </c>
      <c r="T5" s="14" t="s">
        <v>437</v>
      </c>
      <c r="U5" s="14" t="s">
        <v>437</v>
      </c>
      <c r="V5" s="14" t="s">
        <v>437</v>
      </c>
      <c r="W5" s="14" t="s">
        <v>437</v>
      </c>
      <c r="X5" s="14" t="s">
        <v>437</v>
      </c>
      <c r="Y5" s="14" t="s">
        <v>437</v>
      </c>
      <c r="Z5" s="14" t="s">
        <v>437</v>
      </c>
      <c r="AB5" s="15" t="s">
        <v>412</v>
      </c>
      <c r="AC5" s="4">
        <v>904</v>
      </c>
      <c r="AD5" s="4">
        <v>810</v>
      </c>
      <c r="AE5" s="4">
        <v>912</v>
      </c>
      <c r="AF5" s="4">
        <v>818</v>
      </c>
      <c r="AG5" s="4">
        <v>920</v>
      </c>
      <c r="AH5" s="4">
        <v>826</v>
      </c>
      <c r="AI5" s="4">
        <v>928</v>
      </c>
      <c r="AJ5" s="4">
        <v>834</v>
      </c>
      <c r="AK5" s="4">
        <v>936</v>
      </c>
      <c r="AL5" s="14">
        <v>811</v>
      </c>
      <c r="AM5" s="14">
        <v>811</v>
      </c>
      <c r="AN5" s="14">
        <v>811</v>
      </c>
      <c r="AO5" s="4">
        <v>842</v>
      </c>
      <c r="AP5" s="4">
        <v>944</v>
      </c>
      <c r="AQ5" s="4">
        <v>850</v>
      </c>
      <c r="AR5" s="4">
        <v>952</v>
      </c>
      <c r="AS5" s="4">
        <v>858</v>
      </c>
      <c r="AT5" s="4">
        <v>960</v>
      </c>
      <c r="AU5" s="2">
        <v>482</v>
      </c>
      <c r="AV5" s="2">
        <v>522</v>
      </c>
      <c r="AW5" s="2">
        <v>434</v>
      </c>
      <c r="AX5" s="2">
        <v>530</v>
      </c>
      <c r="AY5" s="2">
        <v>442</v>
      </c>
      <c r="AZ5" s="2">
        <v>538</v>
      </c>
    </row>
    <row r="6" spans="1:52" x14ac:dyDescent="0.2">
      <c r="B6" s="15" t="s">
        <v>413</v>
      </c>
      <c r="C6" s="14" t="s">
        <v>437</v>
      </c>
      <c r="D6" s="14" t="s">
        <v>437</v>
      </c>
      <c r="E6" s="14" t="s">
        <v>437</v>
      </c>
      <c r="F6" s="14" t="s">
        <v>437</v>
      </c>
      <c r="G6" s="14" t="s">
        <v>437</v>
      </c>
      <c r="H6" s="14" t="s">
        <v>437</v>
      </c>
      <c r="I6" s="14" t="s">
        <v>437</v>
      </c>
      <c r="J6" s="14" t="s">
        <v>437</v>
      </c>
      <c r="K6" s="14" t="s">
        <v>437</v>
      </c>
      <c r="L6" s="14" t="s">
        <v>384</v>
      </c>
      <c r="M6" s="14" t="s">
        <v>384</v>
      </c>
      <c r="N6" s="14" t="s">
        <v>384</v>
      </c>
      <c r="O6" s="14" t="s">
        <v>437</v>
      </c>
      <c r="P6" s="14" t="s">
        <v>437</v>
      </c>
      <c r="Q6" s="14" t="s">
        <v>437</v>
      </c>
      <c r="R6" s="14" t="s">
        <v>437</v>
      </c>
      <c r="S6" s="14" t="s">
        <v>437</v>
      </c>
      <c r="T6" s="14" t="s">
        <v>437</v>
      </c>
      <c r="U6" s="14" t="s">
        <v>437</v>
      </c>
      <c r="V6" s="14" t="s">
        <v>437</v>
      </c>
      <c r="W6" s="14" t="s">
        <v>437</v>
      </c>
      <c r="X6" s="14" t="s">
        <v>437</v>
      </c>
      <c r="Y6" s="14" t="s">
        <v>437</v>
      </c>
      <c r="Z6" s="14" t="s">
        <v>437</v>
      </c>
      <c r="AB6" s="15" t="s">
        <v>413</v>
      </c>
      <c r="AC6" s="4">
        <v>1218</v>
      </c>
      <c r="AD6" s="4">
        <v>1126</v>
      </c>
      <c r="AE6" s="4">
        <v>1226</v>
      </c>
      <c r="AF6" s="4">
        <v>1134</v>
      </c>
      <c r="AG6" s="4">
        <v>1234</v>
      </c>
      <c r="AH6" s="4">
        <v>1142</v>
      </c>
      <c r="AI6" s="4">
        <v>1242</v>
      </c>
      <c r="AJ6" s="4">
        <v>1150</v>
      </c>
      <c r="AK6" s="4">
        <v>1250</v>
      </c>
      <c r="AL6" s="14">
        <v>811</v>
      </c>
      <c r="AM6" s="14">
        <v>811</v>
      </c>
      <c r="AN6" s="14">
        <v>811</v>
      </c>
      <c r="AO6" s="4">
        <v>1158</v>
      </c>
      <c r="AP6" s="4">
        <v>1258</v>
      </c>
      <c r="AQ6" s="4">
        <v>1166</v>
      </c>
      <c r="AR6" s="4">
        <v>1266</v>
      </c>
      <c r="AS6" s="4">
        <v>1174</v>
      </c>
      <c r="AT6" s="4">
        <v>1274</v>
      </c>
      <c r="AU6" s="2">
        <v>674</v>
      </c>
      <c r="AV6" s="2">
        <v>714</v>
      </c>
      <c r="AW6" s="2">
        <v>626</v>
      </c>
      <c r="AX6" s="2">
        <v>722</v>
      </c>
      <c r="AY6" s="2">
        <v>634</v>
      </c>
      <c r="AZ6" s="2">
        <v>730</v>
      </c>
    </row>
    <row r="7" spans="1:52" x14ac:dyDescent="0.2">
      <c r="B7" s="15" t="s">
        <v>414</v>
      </c>
      <c r="C7" s="14" t="s">
        <v>437</v>
      </c>
      <c r="D7" s="14" t="s">
        <v>437</v>
      </c>
      <c r="E7" s="14" t="s">
        <v>437</v>
      </c>
      <c r="F7" s="14" t="s">
        <v>437</v>
      </c>
      <c r="G7" s="14" t="s">
        <v>437</v>
      </c>
      <c r="H7" s="14" t="s">
        <v>437</v>
      </c>
      <c r="I7" s="14" t="s">
        <v>437</v>
      </c>
      <c r="J7" s="14" t="s">
        <v>437</v>
      </c>
      <c r="K7" s="14" t="s">
        <v>437</v>
      </c>
      <c r="L7" s="14" t="s">
        <v>384</v>
      </c>
      <c r="M7" s="14" t="s">
        <v>384</v>
      </c>
      <c r="N7" s="14" t="s">
        <v>384</v>
      </c>
      <c r="O7" s="14" t="s">
        <v>437</v>
      </c>
      <c r="P7" s="14" t="s">
        <v>437</v>
      </c>
      <c r="Q7" s="14" t="s">
        <v>437</v>
      </c>
      <c r="R7" s="14" t="s">
        <v>437</v>
      </c>
      <c r="S7" s="14" t="s">
        <v>437</v>
      </c>
      <c r="T7" s="14" t="s">
        <v>437</v>
      </c>
      <c r="U7" s="14" t="s">
        <v>437</v>
      </c>
      <c r="V7" s="14" t="s">
        <v>437</v>
      </c>
      <c r="W7" s="14" t="s">
        <v>437</v>
      </c>
      <c r="X7" s="14" t="s">
        <v>437</v>
      </c>
      <c r="Y7" s="14" t="s">
        <v>437</v>
      </c>
      <c r="Z7" s="14" t="s">
        <v>437</v>
      </c>
      <c r="AB7" s="15" t="s">
        <v>414</v>
      </c>
      <c r="AC7" s="4">
        <v>905</v>
      </c>
      <c r="AD7" s="4">
        <v>811</v>
      </c>
      <c r="AE7" s="4">
        <v>913</v>
      </c>
      <c r="AF7" s="4">
        <v>819</v>
      </c>
      <c r="AG7" s="4">
        <v>921</v>
      </c>
      <c r="AH7" s="4">
        <v>827</v>
      </c>
      <c r="AI7" s="4">
        <v>929</v>
      </c>
      <c r="AJ7" s="4">
        <v>835</v>
      </c>
      <c r="AK7" s="4">
        <v>937</v>
      </c>
      <c r="AL7" s="14">
        <v>811</v>
      </c>
      <c r="AM7" s="14">
        <v>811</v>
      </c>
      <c r="AN7" s="14">
        <v>811</v>
      </c>
      <c r="AO7" s="4">
        <v>843</v>
      </c>
      <c r="AP7" s="4">
        <v>945</v>
      </c>
      <c r="AQ7" s="4">
        <v>851</v>
      </c>
      <c r="AR7" s="4">
        <v>953</v>
      </c>
      <c r="AS7" s="4">
        <v>859</v>
      </c>
      <c r="AT7" s="4">
        <v>961</v>
      </c>
      <c r="AU7" s="2">
        <v>483</v>
      </c>
      <c r="AV7" s="2">
        <v>523</v>
      </c>
      <c r="AW7" s="2">
        <v>435</v>
      </c>
      <c r="AX7" s="2">
        <v>531</v>
      </c>
      <c r="AY7" s="2">
        <v>443</v>
      </c>
      <c r="AZ7" s="2">
        <v>539</v>
      </c>
    </row>
    <row r="8" spans="1:52" x14ac:dyDescent="0.2">
      <c r="B8" s="15" t="s">
        <v>415</v>
      </c>
      <c r="C8" s="14" t="s">
        <v>437</v>
      </c>
      <c r="D8" s="14" t="s">
        <v>437</v>
      </c>
      <c r="E8" s="14" t="s">
        <v>437</v>
      </c>
      <c r="F8" s="14" t="s">
        <v>437</v>
      </c>
      <c r="G8" s="14" t="s">
        <v>437</v>
      </c>
      <c r="H8" s="14" t="s">
        <v>437</v>
      </c>
      <c r="I8" s="14" t="s">
        <v>437</v>
      </c>
      <c r="J8" s="14" t="s">
        <v>437</v>
      </c>
      <c r="K8" s="14" t="s">
        <v>437</v>
      </c>
      <c r="L8" s="14" t="s">
        <v>384</v>
      </c>
      <c r="M8" s="14" t="s">
        <v>384</v>
      </c>
      <c r="N8" s="14" t="s">
        <v>384</v>
      </c>
      <c r="O8" s="14" t="s">
        <v>437</v>
      </c>
      <c r="P8" s="14" t="s">
        <v>437</v>
      </c>
      <c r="Q8" s="14" t="s">
        <v>437</v>
      </c>
      <c r="R8" s="14" t="s">
        <v>437</v>
      </c>
      <c r="S8" s="14" t="s">
        <v>437</v>
      </c>
      <c r="T8" s="14" t="s">
        <v>437</v>
      </c>
      <c r="U8" s="14" t="s">
        <v>437</v>
      </c>
      <c r="V8" s="14" t="s">
        <v>437</v>
      </c>
      <c r="W8" s="14" t="s">
        <v>437</v>
      </c>
      <c r="X8" s="14" t="s">
        <v>437</v>
      </c>
      <c r="Y8" s="14" t="s">
        <v>437</v>
      </c>
      <c r="Z8" s="14" t="s">
        <v>437</v>
      </c>
      <c r="AB8" s="15" t="s">
        <v>415</v>
      </c>
      <c r="AC8" s="4">
        <v>1219</v>
      </c>
      <c r="AD8" s="4">
        <v>1127</v>
      </c>
      <c r="AE8" s="4">
        <v>1227</v>
      </c>
      <c r="AF8" s="4">
        <v>1135</v>
      </c>
      <c r="AG8" s="4">
        <v>1235</v>
      </c>
      <c r="AH8" s="4">
        <v>1143</v>
      </c>
      <c r="AI8" s="4">
        <v>1243</v>
      </c>
      <c r="AJ8" s="4">
        <v>1151</v>
      </c>
      <c r="AK8" s="4">
        <v>1251</v>
      </c>
      <c r="AL8" s="14">
        <v>811</v>
      </c>
      <c r="AM8" s="14">
        <v>811</v>
      </c>
      <c r="AN8" s="14">
        <v>811</v>
      </c>
      <c r="AO8" s="4">
        <v>1159</v>
      </c>
      <c r="AP8" s="4">
        <v>1259</v>
      </c>
      <c r="AQ8" s="4">
        <v>1167</v>
      </c>
      <c r="AR8" s="4">
        <v>1267</v>
      </c>
      <c r="AS8" s="4">
        <v>1175</v>
      </c>
      <c r="AT8" s="4">
        <v>1275</v>
      </c>
      <c r="AU8" s="2">
        <v>675</v>
      </c>
      <c r="AV8" s="2">
        <v>715</v>
      </c>
      <c r="AW8" s="2">
        <v>627</v>
      </c>
      <c r="AX8" s="2">
        <v>723</v>
      </c>
      <c r="AY8" s="2">
        <v>635</v>
      </c>
      <c r="AZ8" s="2">
        <v>731</v>
      </c>
    </row>
    <row r="9" spans="1:52" x14ac:dyDescent="0.2">
      <c r="B9" s="15" t="s">
        <v>416</v>
      </c>
      <c r="C9" s="14" t="s">
        <v>437</v>
      </c>
      <c r="D9" s="14" t="s">
        <v>437</v>
      </c>
      <c r="E9" s="14" t="s">
        <v>437</v>
      </c>
      <c r="F9" s="14" t="s">
        <v>437</v>
      </c>
      <c r="G9" s="14" t="s">
        <v>437</v>
      </c>
      <c r="H9" s="14" t="s">
        <v>437</v>
      </c>
      <c r="I9" s="14" t="s">
        <v>437</v>
      </c>
      <c r="J9" s="14" t="s">
        <v>437</v>
      </c>
      <c r="K9" s="14" t="s">
        <v>437</v>
      </c>
      <c r="L9" s="14" t="s">
        <v>384</v>
      </c>
      <c r="M9" s="14" t="s">
        <v>384</v>
      </c>
      <c r="N9" s="14" t="s">
        <v>384</v>
      </c>
      <c r="O9" s="14" t="s">
        <v>437</v>
      </c>
      <c r="P9" s="14" t="s">
        <v>437</v>
      </c>
      <c r="Q9" s="14" t="s">
        <v>437</v>
      </c>
      <c r="R9" s="14" t="s">
        <v>437</v>
      </c>
      <c r="S9" s="14" t="s">
        <v>437</v>
      </c>
      <c r="T9" s="14" t="s">
        <v>437</v>
      </c>
      <c r="U9" s="14" t="s">
        <v>437</v>
      </c>
      <c r="V9" s="14" t="s">
        <v>437</v>
      </c>
      <c r="W9" s="14" t="s">
        <v>437</v>
      </c>
      <c r="X9" s="14" t="s">
        <v>437</v>
      </c>
      <c r="Y9" s="14" t="s">
        <v>437</v>
      </c>
      <c r="Z9" s="14" t="s">
        <v>437</v>
      </c>
      <c r="AB9" s="15" t="s">
        <v>416</v>
      </c>
      <c r="AC9" s="4">
        <v>906</v>
      </c>
      <c r="AD9" s="4">
        <v>812</v>
      </c>
      <c r="AE9" s="4">
        <v>914</v>
      </c>
      <c r="AF9" s="4">
        <v>820</v>
      </c>
      <c r="AG9" s="4">
        <v>922</v>
      </c>
      <c r="AH9" s="4">
        <v>828</v>
      </c>
      <c r="AI9" s="4">
        <v>930</v>
      </c>
      <c r="AJ9" s="4">
        <v>836</v>
      </c>
      <c r="AK9" s="4">
        <v>938</v>
      </c>
      <c r="AL9" s="14">
        <v>811</v>
      </c>
      <c r="AM9" s="14">
        <v>811</v>
      </c>
      <c r="AN9" s="14">
        <v>811</v>
      </c>
      <c r="AO9" s="4">
        <v>844</v>
      </c>
      <c r="AP9" s="4">
        <v>946</v>
      </c>
      <c r="AQ9" s="4">
        <v>852</v>
      </c>
      <c r="AR9" s="4">
        <v>954</v>
      </c>
      <c r="AS9" s="4">
        <v>860</v>
      </c>
      <c r="AT9" s="4">
        <v>962</v>
      </c>
      <c r="AU9" s="2">
        <v>484</v>
      </c>
      <c r="AV9" s="2">
        <v>524</v>
      </c>
      <c r="AW9" s="2">
        <v>436</v>
      </c>
      <c r="AX9" s="2">
        <v>532</v>
      </c>
      <c r="AY9" s="2">
        <v>444</v>
      </c>
      <c r="AZ9" s="2">
        <v>540</v>
      </c>
    </row>
    <row r="10" spans="1:52" x14ac:dyDescent="0.2">
      <c r="B10" s="15" t="s">
        <v>417</v>
      </c>
      <c r="C10" s="14" t="s">
        <v>437</v>
      </c>
      <c r="D10" s="14" t="s">
        <v>437</v>
      </c>
      <c r="E10" s="14" t="s">
        <v>437</v>
      </c>
      <c r="F10" s="14" t="s">
        <v>437</v>
      </c>
      <c r="G10" s="14" t="s">
        <v>437</v>
      </c>
      <c r="H10" s="14" t="s">
        <v>437</v>
      </c>
      <c r="I10" s="14" t="s">
        <v>437</v>
      </c>
      <c r="J10" s="14" t="s">
        <v>437</v>
      </c>
      <c r="K10" s="14" t="s">
        <v>437</v>
      </c>
      <c r="L10" s="14" t="s">
        <v>384</v>
      </c>
      <c r="M10" s="14" t="s">
        <v>384</v>
      </c>
      <c r="N10" s="14" t="s">
        <v>384</v>
      </c>
      <c r="O10" s="14" t="s">
        <v>437</v>
      </c>
      <c r="P10" s="14" t="s">
        <v>437</v>
      </c>
      <c r="Q10" s="14" t="s">
        <v>437</v>
      </c>
      <c r="R10" s="14" t="s">
        <v>437</v>
      </c>
      <c r="S10" s="14" t="s">
        <v>437</v>
      </c>
      <c r="T10" s="14" t="s">
        <v>437</v>
      </c>
      <c r="U10" s="14" t="s">
        <v>437</v>
      </c>
      <c r="V10" s="14" t="s">
        <v>437</v>
      </c>
      <c r="W10" s="14" t="s">
        <v>437</v>
      </c>
      <c r="X10" s="14" t="s">
        <v>437</v>
      </c>
      <c r="Y10" s="14" t="s">
        <v>437</v>
      </c>
      <c r="Z10" s="14" t="s">
        <v>437</v>
      </c>
      <c r="AB10" s="15" t="s">
        <v>417</v>
      </c>
      <c r="AC10" s="4">
        <v>1220</v>
      </c>
      <c r="AD10" s="4">
        <v>1128</v>
      </c>
      <c r="AE10" s="4">
        <v>1228</v>
      </c>
      <c r="AF10" s="4">
        <v>1136</v>
      </c>
      <c r="AG10" s="4">
        <v>1236</v>
      </c>
      <c r="AH10" s="4">
        <v>1144</v>
      </c>
      <c r="AI10" s="4">
        <v>1244</v>
      </c>
      <c r="AJ10" s="4">
        <v>1152</v>
      </c>
      <c r="AK10" s="4">
        <v>1252</v>
      </c>
      <c r="AL10" s="14">
        <v>811</v>
      </c>
      <c r="AM10" s="14">
        <v>811</v>
      </c>
      <c r="AN10" s="14">
        <v>811</v>
      </c>
      <c r="AO10" s="4">
        <v>1160</v>
      </c>
      <c r="AP10" s="4">
        <v>1260</v>
      </c>
      <c r="AQ10" s="4">
        <v>1168</v>
      </c>
      <c r="AR10" s="4">
        <v>1268</v>
      </c>
      <c r="AS10" s="4">
        <v>1176</v>
      </c>
      <c r="AT10" s="4">
        <v>1276</v>
      </c>
      <c r="AU10" s="2">
        <v>676</v>
      </c>
      <c r="AV10" s="2">
        <v>716</v>
      </c>
      <c r="AW10" s="2">
        <v>628</v>
      </c>
      <c r="AX10" s="2">
        <v>724</v>
      </c>
      <c r="AY10" s="2">
        <v>636</v>
      </c>
      <c r="AZ10" s="2">
        <v>732</v>
      </c>
    </row>
    <row r="11" spans="1:52" x14ac:dyDescent="0.2">
      <c r="B11" s="15" t="s">
        <v>418</v>
      </c>
      <c r="C11" s="14" t="s">
        <v>437</v>
      </c>
      <c r="D11" s="14" t="s">
        <v>437</v>
      </c>
      <c r="E11" s="14" t="s">
        <v>437</v>
      </c>
      <c r="F11" s="14" t="s">
        <v>437</v>
      </c>
      <c r="G11" s="14" t="s">
        <v>437</v>
      </c>
      <c r="H11" s="14" t="s">
        <v>437</v>
      </c>
      <c r="I11" s="14" t="s">
        <v>437</v>
      </c>
      <c r="J11" s="14" t="s">
        <v>437</v>
      </c>
      <c r="K11" s="14" t="s">
        <v>437</v>
      </c>
      <c r="L11" s="14" t="s">
        <v>384</v>
      </c>
      <c r="M11" s="14" t="s">
        <v>384</v>
      </c>
      <c r="N11" s="14" t="s">
        <v>384</v>
      </c>
      <c r="O11" s="14" t="s">
        <v>437</v>
      </c>
      <c r="P11" s="14" t="s">
        <v>437</v>
      </c>
      <c r="Q11" s="14" t="s">
        <v>437</v>
      </c>
      <c r="R11" s="14" t="s">
        <v>437</v>
      </c>
      <c r="S11" s="14" t="s">
        <v>437</v>
      </c>
      <c r="T11" s="14" t="s">
        <v>437</v>
      </c>
      <c r="U11" s="14" t="s">
        <v>437</v>
      </c>
      <c r="V11" s="14" t="s">
        <v>437</v>
      </c>
      <c r="W11" s="14" t="s">
        <v>437</v>
      </c>
      <c r="X11" s="14" t="s">
        <v>437</v>
      </c>
      <c r="Y11" s="14" t="s">
        <v>437</v>
      </c>
      <c r="Z11" s="14" t="s">
        <v>437</v>
      </c>
      <c r="AB11" s="15" t="s">
        <v>418</v>
      </c>
      <c r="AC11" s="4">
        <v>907</v>
      </c>
      <c r="AD11" s="4">
        <v>813</v>
      </c>
      <c r="AE11" s="4">
        <v>915</v>
      </c>
      <c r="AF11" s="4">
        <v>821</v>
      </c>
      <c r="AG11" s="4">
        <v>923</v>
      </c>
      <c r="AH11" s="4">
        <v>829</v>
      </c>
      <c r="AI11" s="4">
        <v>931</v>
      </c>
      <c r="AJ11" s="4">
        <v>837</v>
      </c>
      <c r="AK11" s="4">
        <v>939</v>
      </c>
      <c r="AL11" s="14">
        <v>811</v>
      </c>
      <c r="AM11" s="14">
        <v>811</v>
      </c>
      <c r="AN11" s="14">
        <v>811</v>
      </c>
      <c r="AO11" s="4">
        <v>845</v>
      </c>
      <c r="AP11" s="4">
        <v>947</v>
      </c>
      <c r="AQ11" s="4">
        <v>853</v>
      </c>
      <c r="AR11" s="4">
        <v>955</v>
      </c>
      <c r="AS11" s="4">
        <v>867</v>
      </c>
      <c r="AT11" s="4">
        <v>963</v>
      </c>
      <c r="AU11" s="2">
        <v>485</v>
      </c>
      <c r="AV11" s="2">
        <v>525</v>
      </c>
      <c r="AW11" s="2">
        <v>437</v>
      </c>
      <c r="AX11" s="2">
        <v>533</v>
      </c>
      <c r="AY11" s="2">
        <v>445</v>
      </c>
      <c r="AZ11" s="2">
        <v>541</v>
      </c>
    </row>
    <row r="12" spans="1:52" x14ac:dyDescent="0.2">
      <c r="B12" s="15" t="s">
        <v>419</v>
      </c>
      <c r="C12" s="14" t="s">
        <v>437</v>
      </c>
      <c r="D12" s="14" t="s">
        <v>437</v>
      </c>
      <c r="E12" s="14" t="s">
        <v>437</v>
      </c>
      <c r="F12" s="14" t="s">
        <v>437</v>
      </c>
      <c r="G12" s="14" t="s">
        <v>437</v>
      </c>
      <c r="H12" s="14" t="s">
        <v>437</v>
      </c>
      <c r="I12" s="14" t="s">
        <v>437</v>
      </c>
      <c r="J12" s="14" t="s">
        <v>437</v>
      </c>
      <c r="K12" s="14" t="s">
        <v>437</v>
      </c>
      <c r="L12" s="14" t="s">
        <v>384</v>
      </c>
      <c r="M12" s="14" t="s">
        <v>384</v>
      </c>
      <c r="N12" s="14" t="s">
        <v>384</v>
      </c>
      <c r="O12" s="14" t="s">
        <v>437</v>
      </c>
      <c r="P12" s="14" t="s">
        <v>437</v>
      </c>
      <c r="Q12" s="14" t="s">
        <v>437</v>
      </c>
      <c r="R12" s="14" t="s">
        <v>437</v>
      </c>
      <c r="S12" s="14" t="s">
        <v>437</v>
      </c>
      <c r="T12" s="14" t="s">
        <v>437</v>
      </c>
      <c r="U12" s="14" t="s">
        <v>437</v>
      </c>
      <c r="V12" s="14" t="s">
        <v>437</v>
      </c>
      <c r="W12" s="14" t="s">
        <v>437</v>
      </c>
      <c r="X12" s="14" t="s">
        <v>437</v>
      </c>
      <c r="Y12" s="14" t="s">
        <v>437</v>
      </c>
      <c r="Z12" s="14" t="s">
        <v>437</v>
      </c>
      <c r="AB12" s="15" t="s">
        <v>419</v>
      </c>
      <c r="AC12" s="4">
        <v>1221</v>
      </c>
      <c r="AD12" s="4">
        <v>1129</v>
      </c>
      <c r="AE12" s="4">
        <v>1229</v>
      </c>
      <c r="AF12" s="4">
        <v>1137</v>
      </c>
      <c r="AG12" s="4">
        <v>1237</v>
      </c>
      <c r="AH12" s="4">
        <v>1145</v>
      </c>
      <c r="AI12" s="4">
        <v>1245</v>
      </c>
      <c r="AJ12" s="4">
        <v>1153</v>
      </c>
      <c r="AK12" s="4">
        <v>1253</v>
      </c>
      <c r="AL12" s="14">
        <v>811</v>
      </c>
      <c r="AM12" s="14">
        <v>811</v>
      </c>
      <c r="AN12" s="14">
        <v>811</v>
      </c>
      <c r="AO12" s="4">
        <v>1161</v>
      </c>
      <c r="AP12" s="4">
        <v>1261</v>
      </c>
      <c r="AQ12" s="4">
        <v>1169</v>
      </c>
      <c r="AR12" s="4">
        <v>1269</v>
      </c>
      <c r="AS12" s="4">
        <v>1177</v>
      </c>
      <c r="AT12" s="4">
        <v>1277</v>
      </c>
      <c r="AU12" s="2">
        <v>677</v>
      </c>
      <c r="AV12" s="2">
        <v>717</v>
      </c>
      <c r="AW12" s="2">
        <v>629</v>
      </c>
      <c r="AX12" s="2">
        <v>725</v>
      </c>
      <c r="AY12" s="2">
        <v>637</v>
      </c>
      <c r="AZ12" s="2">
        <v>733</v>
      </c>
    </row>
    <row r="13" spans="1:52" x14ac:dyDescent="0.2">
      <c r="B13" s="15" t="s">
        <v>420</v>
      </c>
      <c r="C13" s="14" t="s">
        <v>437</v>
      </c>
      <c r="D13" s="14" t="s">
        <v>437</v>
      </c>
      <c r="E13" s="14" t="s">
        <v>437</v>
      </c>
      <c r="F13" s="14" t="s">
        <v>437</v>
      </c>
      <c r="G13" s="14" t="s">
        <v>437</v>
      </c>
      <c r="H13" s="14" t="s">
        <v>437</v>
      </c>
      <c r="I13" s="14" t="s">
        <v>437</v>
      </c>
      <c r="J13" s="14" t="s">
        <v>437</v>
      </c>
      <c r="K13" s="14" t="s">
        <v>437</v>
      </c>
      <c r="L13" s="14" t="s">
        <v>384</v>
      </c>
      <c r="M13" s="14" t="s">
        <v>384</v>
      </c>
      <c r="N13" s="14" t="s">
        <v>384</v>
      </c>
      <c r="O13" s="14" t="s">
        <v>437</v>
      </c>
      <c r="P13" s="14" t="s">
        <v>437</v>
      </c>
      <c r="Q13" s="14" t="s">
        <v>437</v>
      </c>
      <c r="R13" s="14" t="s">
        <v>437</v>
      </c>
      <c r="S13" s="14" t="s">
        <v>437</v>
      </c>
      <c r="T13" s="14" t="s">
        <v>437</v>
      </c>
      <c r="U13" s="14" t="s">
        <v>437</v>
      </c>
      <c r="V13" s="14" t="s">
        <v>437</v>
      </c>
      <c r="W13" s="14" t="s">
        <v>437</v>
      </c>
      <c r="X13" s="14" t="s">
        <v>437</v>
      </c>
      <c r="Y13" s="14" t="s">
        <v>437</v>
      </c>
      <c r="Z13" s="14" t="s">
        <v>437</v>
      </c>
      <c r="AB13" s="15" t="s">
        <v>420</v>
      </c>
      <c r="AC13" s="4">
        <v>908</v>
      </c>
      <c r="AD13" s="4">
        <v>814</v>
      </c>
      <c r="AE13" s="4">
        <v>916</v>
      </c>
      <c r="AF13" s="4">
        <v>822</v>
      </c>
      <c r="AG13" s="4">
        <v>924</v>
      </c>
      <c r="AH13" s="4">
        <v>830</v>
      </c>
      <c r="AI13" s="4">
        <v>932</v>
      </c>
      <c r="AJ13" s="4">
        <v>838</v>
      </c>
      <c r="AK13" s="4">
        <v>940</v>
      </c>
      <c r="AL13" s="14">
        <v>811</v>
      </c>
      <c r="AM13" s="14">
        <v>811</v>
      </c>
      <c r="AN13" s="14">
        <v>811</v>
      </c>
      <c r="AO13" s="4">
        <v>846</v>
      </c>
      <c r="AP13" s="4">
        <v>948</v>
      </c>
      <c r="AQ13" s="4">
        <v>854</v>
      </c>
      <c r="AR13" s="4">
        <v>956</v>
      </c>
      <c r="AS13" s="4">
        <v>868</v>
      </c>
      <c r="AT13" s="4">
        <v>964</v>
      </c>
      <c r="AU13" s="2">
        <v>486</v>
      </c>
      <c r="AV13" s="2">
        <v>526</v>
      </c>
      <c r="AW13" s="2">
        <v>438</v>
      </c>
      <c r="AX13" s="2">
        <v>534</v>
      </c>
      <c r="AY13" s="2">
        <v>446</v>
      </c>
      <c r="AZ13" s="2">
        <v>542</v>
      </c>
    </row>
    <row r="14" spans="1:52" x14ac:dyDescent="0.2">
      <c r="B14" s="15" t="s">
        <v>421</v>
      </c>
      <c r="C14" s="14" t="s">
        <v>437</v>
      </c>
      <c r="D14" s="14" t="s">
        <v>437</v>
      </c>
      <c r="E14" s="14" t="s">
        <v>437</v>
      </c>
      <c r="F14" s="14" t="s">
        <v>437</v>
      </c>
      <c r="G14" s="14" t="s">
        <v>437</v>
      </c>
      <c r="H14" s="14" t="s">
        <v>437</v>
      </c>
      <c r="I14" s="14" t="s">
        <v>437</v>
      </c>
      <c r="J14" s="14" t="s">
        <v>437</v>
      </c>
      <c r="K14" s="14" t="s">
        <v>437</v>
      </c>
      <c r="L14" s="14" t="s">
        <v>384</v>
      </c>
      <c r="M14" s="14" t="s">
        <v>384</v>
      </c>
      <c r="N14" s="14" t="s">
        <v>384</v>
      </c>
      <c r="O14" s="14" t="s">
        <v>437</v>
      </c>
      <c r="P14" s="14" t="s">
        <v>437</v>
      </c>
      <c r="Q14" s="14" t="s">
        <v>437</v>
      </c>
      <c r="R14" s="14" t="s">
        <v>437</v>
      </c>
      <c r="S14" s="14" t="s">
        <v>437</v>
      </c>
      <c r="T14" s="14" t="s">
        <v>437</v>
      </c>
      <c r="U14" s="14" t="s">
        <v>437</v>
      </c>
      <c r="V14" s="14" t="s">
        <v>437</v>
      </c>
      <c r="W14" s="14" t="s">
        <v>437</v>
      </c>
      <c r="X14" s="14" t="s">
        <v>437</v>
      </c>
      <c r="Y14" s="14" t="s">
        <v>437</v>
      </c>
      <c r="Z14" s="14" t="s">
        <v>437</v>
      </c>
      <c r="AB14" s="15" t="s">
        <v>421</v>
      </c>
      <c r="AC14" s="4">
        <v>1222</v>
      </c>
      <c r="AD14" s="4">
        <v>1130</v>
      </c>
      <c r="AE14" s="4">
        <v>1230</v>
      </c>
      <c r="AF14" s="4">
        <v>1138</v>
      </c>
      <c r="AG14" s="4">
        <v>1238</v>
      </c>
      <c r="AH14" s="4">
        <v>1146</v>
      </c>
      <c r="AI14" s="4">
        <v>1246</v>
      </c>
      <c r="AJ14" s="4">
        <v>1154</v>
      </c>
      <c r="AK14" s="4">
        <v>1254</v>
      </c>
      <c r="AL14" s="14">
        <v>811</v>
      </c>
      <c r="AM14" s="14">
        <v>811</v>
      </c>
      <c r="AN14" s="14">
        <v>811</v>
      </c>
      <c r="AO14" s="4">
        <v>1162</v>
      </c>
      <c r="AP14" s="4">
        <v>1262</v>
      </c>
      <c r="AQ14" s="4">
        <v>1170</v>
      </c>
      <c r="AR14" s="4">
        <v>1270</v>
      </c>
      <c r="AS14" s="4">
        <v>1178</v>
      </c>
      <c r="AT14" s="4">
        <v>1278</v>
      </c>
      <c r="AU14" s="2">
        <v>678</v>
      </c>
      <c r="AV14" s="2">
        <v>718</v>
      </c>
      <c r="AW14" s="2">
        <v>630</v>
      </c>
      <c r="AX14" s="2">
        <v>726</v>
      </c>
      <c r="AY14" s="2">
        <v>638</v>
      </c>
      <c r="AZ14" s="2">
        <v>734</v>
      </c>
    </row>
    <row r="15" spans="1:52" x14ac:dyDescent="0.2">
      <c r="B15" s="15" t="s">
        <v>422</v>
      </c>
      <c r="C15" s="14" t="s">
        <v>437</v>
      </c>
      <c r="D15" s="14" t="s">
        <v>437</v>
      </c>
      <c r="E15" s="14" t="s">
        <v>437</v>
      </c>
      <c r="F15" s="14" t="s">
        <v>437</v>
      </c>
      <c r="G15" s="14" t="s">
        <v>437</v>
      </c>
      <c r="H15" s="14" t="s">
        <v>437</v>
      </c>
      <c r="I15" s="14" t="s">
        <v>437</v>
      </c>
      <c r="J15" s="14" t="s">
        <v>437</v>
      </c>
      <c r="K15" s="14" t="s">
        <v>437</v>
      </c>
      <c r="L15" s="14" t="s">
        <v>384</v>
      </c>
      <c r="M15" s="14" t="s">
        <v>384</v>
      </c>
      <c r="N15" s="14" t="s">
        <v>384</v>
      </c>
      <c r="O15" s="14" t="s">
        <v>437</v>
      </c>
      <c r="P15" s="14" t="s">
        <v>437</v>
      </c>
      <c r="Q15" s="14" t="s">
        <v>437</v>
      </c>
      <c r="R15" s="14" t="s">
        <v>437</v>
      </c>
      <c r="S15" s="14" t="s">
        <v>437</v>
      </c>
      <c r="T15" s="14" t="s">
        <v>437</v>
      </c>
      <c r="U15" s="14" t="s">
        <v>437</v>
      </c>
      <c r="V15" s="14" t="s">
        <v>437</v>
      </c>
      <c r="W15" s="14" t="s">
        <v>437</v>
      </c>
      <c r="X15" s="14" t="s">
        <v>437</v>
      </c>
      <c r="Y15" s="14" t="s">
        <v>437</v>
      </c>
      <c r="Z15" s="14" t="s">
        <v>437</v>
      </c>
      <c r="AB15" s="15" t="s">
        <v>422</v>
      </c>
      <c r="AC15" s="4">
        <v>909</v>
      </c>
      <c r="AD15" s="4">
        <v>815</v>
      </c>
      <c r="AE15" s="4">
        <v>917</v>
      </c>
      <c r="AF15" s="4">
        <v>823</v>
      </c>
      <c r="AG15" s="4">
        <v>925</v>
      </c>
      <c r="AH15" s="4">
        <v>831</v>
      </c>
      <c r="AI15" s="4">
        <v>933</v>
      </c>
      <c r="AJ15" s="4">
        <v>839</v>
      </c>
      <c r="AK15" s="4">
        <v>941</v>
      </c>
      <c r="AL15" s="14">
        <v>811</v>
      </c>
      <c r="AM15" s="14">
        <v>811</v>
      </c>
      <c r="AN15" s="14">
        <v>811</v>
      </c>
      <c r="AO15" s="4">
        <v>847</v>
      </c>
      <c r="AP15" s="4">
        <v>949</v>
      </c>
      <c r="AQ15" s="4">
        <v>855</v>
      </c>
      <c r="AR15" s="4">
        <v>957</v>
      </c>
      <c r="AS15" s="4">
        <v>869</v>
      </c>
      <c r="AT15" s="4">
        <v>965</v>
      </c>
      <c r="AU15" s="2">
        <v>487</v>
      </c>
      <c r="AV15" s="2">
        <v>527</v>
      </c>
      <c r="AW15" s="2">
        <v>439</v>
      </c>
      <c r="AX15" s="2">
        <v>535</v>
      </c>
      <c r="AY15" s="2">
        <v>447</v>
      </c>
      <c r="AZ15" s="2">
        <v>543</v>
      </c>
    </row>
    <row r="16" spans="1:52" x14ac:dyDescent="0.2">
      <c r="B16" s="15" t="s">
        <v>423</v>
      </c>
      <c r="C16" s="14" t="s">
        <v>437</v>
      </c>
      <c r="D16" s="14" t="s">
        <v>437</v>
      </c>
      <c r="E16" s="14" t="s">
        <v>437</v>
      </c>
      <c r="F16" s="14" t="s">
        <v>437</v>
      </c>
      <c r="G16" s="14" t="s">
        <v>437</v>
      </c>
      <c r="H16" s="14" t="s">
        <v>437</v>
      </c>
      <c r="I16" s="14" t="s">
        <v>437</v>
      </c>
      <c r="J16" s="14" t="s">
        <v>437</v>
      </c>
      <c r="K16" s="14" t="s">
        <v>437</v>
      </c>
      <c r="L16" s="14" t="s">
        <v>384</v>
      </c>
      <c r="M16" s="14" t="s">
        <v>384</v>
      </c>
      <c r="N16" s="14" t="s">
        <v>384</v>
      </c>
      <c r="O16" s="14" t="s">
        <v>437</v>
      </c>
      <c r="P16" s="14" t="s">
        <v>437</v>
      </c>
      <c r="Q16" s="14" t="s">
        <v>437</v>
      </c>
      <c r="R16" s="14" t="s">
        <v>437</v>
      </c>
      <c r="S16" s="14" t="s">
        <v>437</v>
      </c>
      <c r="T16" s="14" t="s">
        <v>437</v>
      </c>
      <c r="U16" s="14" t="s">
        <v>437</v>
      </c>
      <c r="V16" s="14" t="s">
        <v>437</v>
      </c>
      <c r="W16" s="14" t="s">
        <v>437</v>
      </c>
      <c r="X16" s="14" t="s">
        <v>437</v>
      </c>
      <c r="Y16" s="14" t="s">
        <v>437</v>
      </c>
      <c r="Z16" s="14" t="s">
        <v>437</v>
      </c>
      <c r="AB16" s="15" t="s">
        <v>423</v>
      </c>
      <c r="AC16" s="4">
        <v>1223</v>
      </c>
      <c r="AD16" s="4">
        <v>1131</v>
      </c>
      <c r="AE16" s="4">
        <v>1231</v>
      </c>
      <c r="AF16" s="4">
        <v>1139</v>
      </c>
      <c r="AG16" s="4">
        <v>1239</v>
      </c>
      <c r="AH16" s="4">
        <v>1147</v>
      </c>
      <c r="AI16" s="4">
        <v>1247</v>
      </c>
      <c r="AJ16" s="4">
        <v>1155</v>
      </c>
      <c r="AK16" s="4">
        <v>1255</v>
      </c>
      <c r="AL16" s="14">
        <v>811</v>
      </c>
      <c r="AM16" s="14">
        <v>811</v>
      </c>
      <c r="AN16" s="14">
        <v>811</v>
      </c>
      <c r="AO16" s="4">
        <v>1163</v>
      </c>
      <c r="AP16" s="4">
        <v>1263</v>
      </c>
      <c r="AQ16" s="4">
        <v>1171</v>
      </c>
      <c r="AR16" s="4">
        <v>1271</v>
      </c>
      <c r="AS16" s="4">
        <v>1179</v>
      </c>
      <c r="AT16" s="4">
        <v>1279</v>
      </c>
      <c r="AU16" s="2">
        <v>679</v>
      </c>
      <c r="AV16" s="2">
        <v>719</v>
      </c>
      <c r="AW16" s="2">
        <v>631</v>
      </c>
      <c r="AX16" s="2">
        <v>727</v>
      </c>
      <c r="AY16" s="2">
        <v>639</v>
      </c>
      <c r="AZ16" s="2">
        <v>735</v>
      </c>
    </row>
    <row r="17" spans="1:52" x14ac:dyDescent="0.2">
      <c r="B17" s="15" t="s">
        <v>424</v>
      </c>
      <c r="C17" s="14" t="s">
        <v>437</v>
      </c>
      <c r="D17" s="14" t="s">
        <v>437</v>
      </c>
      <c r="E17" s="14" t="s">
        <v>437</v>
      </c>
      <c r="F17" s="14" t="s">
        <v>437</v>
      </c>
      <c r="G17" s="14" t="s">
        <v>437</v>
      </c>
      <c r="H17" s="14" t="s">
        <v>437</v>
      </c>
      <c r="I17" s="14" t="s">
        <v>437</v>
      </c>
      <c r="J17" s="14" t="s">
        <v>437</v>
      </c>
      <c r="K17" s="14" t="s">
        <v>437</v>
      </c>
      <c r="L17" s="14" t="s">
        <v>384</v>
      </c>
      <c r="M17" s="14" t="s">
        <v>384</v>
      </c>
      <c r="N17" s="14" t="s">
        <v>384</v>
      </c>
      <c r="O17" s="14" t="s">
        <v>437</v>
      </c>
      <c r="P17" s="14" t="s">
        <v>437</v>
      </c>
      <c r="Q17" s="14" t="s">
        <v>437</v>
      </c>
      <c r="R17" s="14" t="s">
        <v>437</v>
      </c>
      <c r="S17" s="14" t="s">
        <v>437</v>
      </c>
      <c r="T17" s="14" t="s">
        <v>437</v>
      </c>
      <c r="U17" s="14" t="s">
        <v>437</v>
      </c>
      <c r="V17" s="14" t="s">
        <v>437</v>
      </c>
      <c r="W17" s="14" t="s">
        <v>437</v>
      </c>
      <c r="X17" s="14" t="s">
        <v>437</v>
      </c>
      <c r="Y17" s="14" t="s">
        <v>437</v>
      </c>
      <c r="Z17" s="14" t="s">
        <v>437</v>
      </c>
      <c r="AB17" s="15" t="s">
        <v>424</v>
      </c>
      <c r="AC17" s="4">
        <v>910</v>
      </c>
      <c r="AD17" s="4">
        <v>816</v>
      </c>
      <c r="AE17" s="4">
        <v>918</v>
      </c>
      <c r="AF17" s="4">
        <v>824</v>
      </c>
      <c r="AG17" s="4">
        <v>926</v>
      </c>
      <c r="AH17" s="4">
        <v>832</v>
      </c>
      <c r="AI17" s="4">
        <v>934</v>
      </c>
      <c r="AJ17" s="4">
        <v>840</v>
      </c>
      <c r="AK17" s="4">
        <v>942</v>
      </c>
      <c r="AL17" s="14">
        <v>811</v>
      </c>
      <c r="AM17" s="14">
        <v>811</v>
      </c>
      <c r="AN17" s="14">
        <v>811</v>
      </c>
      <c r="AO17" s="4">
        <v>848</v>
      </c>
      <c r="AP17" s="4">
        <v>950</v>
      </c>
      <c r="AQ17" s="4">
        <v>856</v>
      </c>
      <c r="AR17" s="4">
        <v>958</v>
      </c>
      <c r="AS17" s="4">
        <v>870</v>
      </c>
      <c r="AT17" s="4">
        <v>966</v>
      </c>
      <c r="AU17" s="2">
        <v>488</v>
      </c>
      <c r="AV17" s="2">
        <v>528</v>
      </c>
      <c r="AW17" s="2">
        <v>440</v>
      </c>
      <c r="AX17" s="2">
        <v>536</v>
      </c>
      <c r="AY17" s="2">
        <v>448</v>
      </c>
      <c r="AZ17" s="2">
        <v>544</v>
      </c>
    </row>
    <row r="18" spans="1:52" x14ac:dyDescent="0.2">
      <c r="B18" s="15" t="s">
        <v>425</v>
      </c>
      <c r="C18" s="14" t="s">
        <v>437</v>
      </c>
      <c r="D18" s="14" t="s">
        <v>437</v>
      </c>
      <c r="E18" s="14" t="s">
        <v>437</v>
      </c>
      <c r="F18" s="14" t="s">
        <v>437</v>
      </c>
      <c r="G18" s="14" t="s">
        <v>437</v>
      </c>
      <c r="H18" s="14" t="s">
        <v>437</v>
      </c>
      <c r="I18" s="14" t="s">
        <v>437</v>
      </c>
      <c r="J18" s="14" t="s">
        <v>437</v>
      </c>
      <c r="K18" s="14" t="s">
        <v>437</v>
      </c>
      <c r="L18" s="14" t="s">
        <v>384</v>
      </c>
      <c r="M18" s="14" t="s">
        <v>384</v>
      </c>
      <c r="N18" s="14" t="s">
        <v>384</v>
      </c>
      <c r="O18" s="14" t="s">
        <v>437</v>
      </c>
      <c r="P18" s="14" t="s">
        <v>437</v>
      </c>
      <c r="Q18" s="14" t="s">
        <v>437</v>
      </c>
      <c r="R18" s="14" t="s">
        <v>437</v>
      </c>
      <c r="S18" s="14" t="s">
        <v>437</v>
      </c>
      <c r="T18" s="14" t="s">
        <v>437</v>
      </c>
      <c r="U18" s="14" t="s">
        <v>437</v>
      </c>
      <c r="V18" s="14" t="s">
        <v>437</v>
      </c>
      <c r="W18" s="14" t="s">
        <v>437</v>
      </c>
      <c r="X18" s="14" t="s">
        <v>437</v>
      </c>
      <c r="Y18" s="14" t="s">
        <v>437</v>
      </c>
      <c r="Z18" s="14" t="s">
        <v>437</v>
      </c>
      <c r="AB18" s="15" t="s">
        <v>425</v>
      </c>
      <c r="AC18" s="4">
        <v>1224</v>
      </c>
      <c r="AD18" s="4">
        <v>1132</v>
      </c>
      <c r="AE18" s="4">
        <v>1232</v>
      </c>
      <c r="AF18" s="4">
        <v>1140</v>
      </c>
      <c r="AG18" s="4">
        <v>1240</v>
      </c>
      <c r="AH18" s="4">
        <v>1148</v>
      </c>
      <c r="AI18" s="4">
        <v>1248</v>
      </c>
      <c r="AJ18" s="4">
        <v>1156</v>
      </c>
      <c r="AK18" s="4">
        <v>1256</v>
      </c>
      <c r="AL18" s="14">
        <v>811</v>
      </c>
      <c r="AM18" s="14">
        <v>811</v>
      </c>
      <c r="AN18" s="14">
        <v>811</v>
      </c>
      <c r="AO18" s="4">
        <v>1164</v>
      </c>
      <c r="AP18" s="4">
        <v>1264</v>
      </c>
      <c r="AQ18" s="4">
        <v>1172</v>
      </c>
      <c r="AR18" s="4">
        <v>1272</v>
      </c>
      <c r="AS18" s="4">
        <v>1180</v>
      </c>
      <c r="AT18" s="4">
        <v>1280</v>
      </c>
      <c r="AU18" s="2">
        <v>680</v>
      </c>
      <c r="AV18" s="2">
        <v>720</v>
      </c>
      <c r="AW18" s="2">
        <v>632</v>
      </c>
      <c r="AX18" s="2">
        <v>728</v>
      </c>
      <c r="AY18" s="2">
        <v>640</v>
      </c>
      <c r="AZ18" s="2">
        <v>736</v>
      </c>
    </row>
    <row r="22" spans="1:52" x14ac:dyDescent="0.25">
      <c r="A22" s="17" t="s">
        <v>429</v>
      </c>
      <c r="B22" t="s">
        <v>426</v>
      </c>
      <c r="C22" t="s">
        <v>427</v>
      </c>
    </row>
    <row r="23" spans="1:52" x14ac:dyDescent="0.25">
      <c r="A23" s="17" t="s">
        <v>428</v>
      </c>
      <c r="B23" t="s">
        <v>426</v>
      </c>
      <c r="C23" t="s">
        <v>434</v>
      </c>
    </row>
    <row r="24" spans="1:52" x14ac:dyDescent="0.25">
      <c r="A24" s="17" t="s">
        <v>430</v>
      </c>
      <c r="B24" t="s">
        <v>426</v>
      </c>
      <c r="C24" t="s">
        <v>431</v>
      </c>
    </row>
    <row r="25" spans="1:52" x14ac:dyDescent="0.25">
      <c r="A25" s="17" t="s">
        <v>432</v>
      </c>
      <c r="B25" t="s">
        <v>426</v>
      </c>
      <c r="C25" t="s">
        <v>433</v>
      </c>
    </row>
    <row r="26" spans="1:52" x14ac:dyDescent="0.2">
      <c r="A26" s="17" t="s">
        <v>435</v>
      </c>
      <c r="B26" t="s">
        <v>426</v>
      </c>
      <c r="C26" t="s">
        <v>436</v>
      </c>
    </row>
    <row r="28" spans="1:52" x14ac:dyDescent="0.2">
      <c r="A28" s="17" t="s">
        <v>438</v>
      </c>
      <c r="B28" t="s">
        <v>426</v>
      </c>
      <c r="C28" t="s">
        <v>439</v>
      </c>
    </row>
    <row r="29" spans="1:52" x14ac:dyDescent="0.2">
      <c r="A29" s="17" t="s">
        <v>384</v>
      </c>
      <c r="B29" t="s">
        <v>426</v>
      </c>
      <c r="C29" t="s">
        <v>440</v>
      </c>
    </row>
    <row r="40" spans="2:29" x14ac:dyDescent="0.2">
      <c r="B40" t="s">
        <v>441</v>
      </c>
      <c r="C40" t="s">
        <v>442</v>
      </c>
      <c r="AB40" t="s">
        <v>441</v>
      </c>
      <c r="AC40" t="s">
        <v>442</v>
      </c>
    </row>
    <row r="41" spans="2:29" x14ac:dyDescent="0.2">
      <c r="B41" s="1" t="s">
        <v>0</v>
      </c>
      <c r="C41" t="str">
        <f>C3</f>
        <v>control3</v>
      </c>
      <c r="AB41" s="1" t="s">
        <v>0</v>
      </c>
      <c r="AC41">
        <f>AC3</f>
        <v>811</v>
      </c>
    </row>
    <row r="42" spans="2:29" x14ac:dyDescent="0.2">
      <c r="B42" s="1" t="s">
        <v>1</v>
      </c>
      <c r="C42" t="str">
        <f t="shared" ref="C42:C56" si="0">C4</f>
        <v>screen</v>
      </c>
      <c r="AB42" s="1" t="s">
        <v>1</v>
      </c>
      <c r="AC42">
        <f t="shared" ref="AC42:AC56" si="1">AC4</f>
        <v>1217</v>
      </c>
    </row>
    <row r="43" spans="2:29" x14ac:dyDescent="0.2">
      <c r="B43" s="1" t="s">
        <v>2</v>
      </c>
      <c r="C43" t="str">
        <f t="shared" si="0"/>
        <v>screen</v>
      </c>
      <c r="AB43" s="1" t="s">
        <v>2</v>
      </c>
      <c r="AC43">
        <f t="shared" si="1"/>
        <v>904</v>
      </c>
    </row>
    <row r="44" spans="2:29" x14ac:dyDescent="0.2">
      <c r="B44" s="1" t="s">
        <v>3</v>
      </c>
      <c r="C44" t="str">
        <f t="shared" si="0"/>
        <v>screen</v>
      </c>
      <c r="AB44" s="1" t="s">
        <v>3</v>
      </c>
      <c r="AC44">
        <f t="shared" si="1"/>
        <v>1218</v>
      </c>
    </row>
    <row r="45" spans="2:29" x14ac:dyDescent="0.2">
      <c r="B45" s="1" t="s">
        <v>4</v>
      </c>
      <c r="C45" t="str">
        <f t="shared" si="0"/>
        <v>screen</v>
      </c>
      <c r="AB45" s="1" t="s">
        <v>4</v>
      </c>
      <c r="AC45">
        <f t="shared" si="1"/>
        <v>905</v>
      </c>
    </row>
    <row r="46" spans="2:29" x14ac:dyDescent="0.2">
      <c r="B46" s="1" t="s">
        <v>5</v>
      </c>
      <c r="C46" t="str">
        <f t="shared" si="0"/>
        <v>screen</v>
      </c>
      <c r="AB46" s="1" t="s">
        <v>5</v>
      </c>
      <c r="AC46">
        <f t="shared" si="1"/>
        <v>1219</v>
      </c>
    </row>
    <row r="47" spans="2:29" x14ac:dyDescent="0.2">
      <c r="B47" s="1" t="s">
        <v>6</v>
      </c>
      <c r="C47" t="str">
        <f t="shared" si="0"/>
        <v>screen</v>
      </c>
      <c r="AB47" s="1" t="s">
        <v>6</v>
      </c>
      <c r="AC47">
        <f t="shared" si="1"/>
        <v>906</v>
      </c>
    </row>
    <row r="48" spans="2:29" x14ac:dyDescent="0.2">
      <c r="B48" s="1" t="s">
        <v>7</v>
      </c>
      <c r="C48" t="str">
        <f t="shared" si="0"/>
        <v>screen</v>
      </c>
      <c r="AB48" s="1" t="s">
        <v>7</v>
      </c>
      <c r="AC48">
        <f t="shared" si="1"/>
        <v>1220</v>
      </c>
    </row>
    <row r="49" spans="2:29" x14ac:dyDescent="0.2">
      <c r="B49" s="1" t="s">
        <v>8</v>
      </c>
      <c r="C49" t="str">
        <f t="shared" si="0"/>
        <v>screen</v>
      </c>
      <c r="AB49" s="1" t="s">
        <v>8</v>
      </c>
      <c r="AC49">
        <f t="shared" si="1"/>
        <v>907</v>
      </c>
    </row>
    <row r="50" spans="2:29" x14ac:dyDescent="0.2">
      <c r="B50" s="1" t="s">
        <v>9</v>
      </c>
      <c r="C50" t="str">
        <f t="shared" si="0"/>
        <v>screen</v>
      </c>
      <c r="AB50" s="1" t="s">
        <v>9</v>
      </c>
      <c r="AC50">
        <f t="shared" si="1"/>
        <v>1221</v>
      </c>
    </row>
    <row r="51" spans="2:29" x14ac:dyDescent="0.2">
      <c r="B51" s="1" t="s">
        <v>10</v>
      </c>
      <c r="C51" t="str">
        <f t="shared" si="0"/>
        <v>screen</v>
      </c>
      <c r="AB51" s="1" t="s">
        <v>10</v>
      </c>
      <c r="AC51">
        <f t="shared" si="1"/>
        <v>908</v>
      </c>
    </row>
    <row r="52" spans="2:29" x14ac:dyDescent="0.2">
      <c r="B52" s="1" t="s">
        <v>11</v>
      </c>
      <c r="C52" t="str">
        <f t="shared" si="0"/>
        <v>screen</v>
      </c>
      <c r="AB52" s="1" t="s">
        <v>11</v>
      </c>
      <c r="AC52">
        <f t="shared" si="1"/>
        <v>1222</v>
      </c>
    </row>
    <row r="53" spans="2:29" x14ac:dyDescent="0.2">
      <c r="B53" s="1" t="s">
        <v>12</v>
      </c>
      <c r="C53" t="str">
        <f>C15</f>
        <v>screen</v>
      </c>
      <c r="AB53" s="1" t="s">
        <v>12</v>
      </c>
      <c r="AC53">
        <f>AC15</f>
        <v>909</v>
      </c>
    </row>
    <row r="54" spans="2:29" x14ac:dyDescent="0.2">
      <c r="B54" s="1" t="s">
        <v>13</v>
      </c>
      <c r="C54" t="str">
        <f t="shared" si="0"/>
        <v>screen</v>
      </c>
      <c r="AB54" s="1" t="s">
        <v>13</v>
      </c>
      <c r="AC54">
        <f t="shared" si="1"/>
        <v>1223</v>
      </c>
    </row>
    <row r="55" spans="2:29" x14ac:dyDescent="0.2">
      <c r="B55" s="1" t="s">
        <v>14</v>
      </c>
      <c r="C55" t="str">
        <f t="shared" si="0"/>
        <v>screen</v>
      </c>
      <c r="AB55" s="1" t="s">
        <v>14</v>
      </c>
      <c r="AC55">
        <f t="shared" si="1"/>
        <v>910</v>
      </c>
    </row>
    <row r="56" spans="2:29" x14ac:dyDescent="0.2">
      <c r="B56" s="1" t="s">
        <v>15</v>
      </c>
      <c r="C56" t="str">
        <f t="shared" si="0"/>
        <v>screen</v>
      </c>
      <c r="AB56" s="1" t="s">
        <v>15</v>
      </c>
      <c r="AC56">
        <f t="shared" si="1"/>
        <v>1224</v>
      </c>
    </row>
    <row r="57" spans="2:29" x14ac:dyDescent="0.2">
      <c r="B57" s="1" t="s">
        <v>16</v>
      </c>
      <c r="C57" t="str">
        <f>D3</f>
        <v>control3</v>
      </c>
      <c r="AB57" s="1" t="s">
        <v>16</v>
      </c>
      <c r="AC57">
        <f>AD3</f>
        <v>811</v>
      </c>
    </row>
    <row r="58" spans="2:29" x14ac:dyDescent="0.2">
      <c r="B58" s="1" t="s">
        <v>17</v>
      </c>
      <c r="C58" t="str">
        <f t="shared" ref="C58:C71" si="2">D4</f>
        <v>screen</v>
      </c>
      <c r="AB58" s="1" t="s">
        <v>17</v>
      </c>
      <c r="AC58">
        <f t="shared" ref="AC58:AC71" si="3">AD4</f>
        <v>1125</v>
      </c>
    </row>
    <row r="59" spans="2:29" x14ac:dyDescent="0.2">
      <c r="B59" s="1" t="s">
        <v>18</v>
      </c>
      <c r="C59" t="str">
        <f t="shared" si="2"/>
        <v>screen</v>
      </c>
      <c r="AB59" s="1" t="s">
        <v>18</v>
      </c>
      <c r="AC59">
        <f t="shared" si="3"/>
        <v>810</v>
      </c>
    </row>
    <row r="60" spans="2:29" x14ac:dyDescent="0.2">
      <c r="B60" s="1" t="s">
        <v>19</v>
      </c>
      <c r="C60" t="str">
        <f t="shared" si="2"/>
        <v>screen</v>
      </c>
      <c r="AB60" s="1" t="s">
        <v>19</v>
      </c>
      <c r="AC60">
        <f t="shared" si="3"/>
        <v>1126</v>
      </c>
    </row>
    <row r="61" spans="2:29" x14ac:dyDescent="0.2">
      <c r="B61" s="1" t="s">
        <v>20</v>
      </c>
      <c r="C61" t="str">
        <f t="shared" si="2"/>
        <v>screen</v>
      </c>
      <c r="AB61" s="1" t="s">
        <v>20</v>
      </c>
      <c r="AC61">
        <f t="shared" si="3"/>
        <v>811</v>
      </c>
    </row>
    <row r="62" spans="2:29" x14ac:dyDescent="0.2">
      <c r="B62" s="1" t="s">
        <v>21</v>
      </c>
      <c r="C62" t="str">
        <f t="shared" si="2"/>
        <v>screen</v>
      </c>
      <c r="AB62" s="1" t="s">
        <v>21</v>
      </c>
      <c r="AC62">
        <f t="shared" si="3"/>
        <v>1127</v>
      </c>
    </row>
    <row r="63" spans="2:29" x14ac:dyDescent="0.2">
      <c r="B63" s="1" t="s">
        <v>22</v>
      </c>
      <c r="C63" t="str">
        <f t="shared" si="2"/>
        <v>screen</v>
      </c>
      <c r="AB63" s="1" t="s">
        <v>22</v>
      </c>
      <c r="AC63">
        <f t="shared" si="3"/>
        <v>812</v>
      </c>
    </row>
    <row r="64" spans="2:29" x14ac:dyDescent="0.2">
      <c r="B64" s="1" t="s">
        <v>23</v>
      </c>
      <c r="C64" t="str">
        <f t="shared" si="2"/>
        <v>screen</v>
      </c>
      <c r="AB64" s="1" t="s">
        <v>23</v>
      </c>
      <c r="AC64">
        <f t="shared" si="3"/>
        <v>1128</v>
      </c>
    </row>
    <row r="65" spans="2:29" x14ac:dyDescent="0.2">
      <c r="B65" s="1" t="s">
        <v>24</v>
      </c>
      <c r="C65" t="str">
        <f t="shared" si="2"/>
        <v>screen</v>
      </c>
      <c r="AB65" s="1" t="s">
        <v>24</v>
      </c>
      <c r="AC65">
        <f t="shared" si="3"/>
        <v>813</v>
      </c>
    </row>
    <row r="66" spans="2:29" x14ac:dyDescent="0.2">
      <c r="B66" s="1" t="s">
        <v>25</v>
      </c>
      <c r="C66" t="str">
        <f t="shared" si="2"/>
        <v>screen</v>
      </c>
      <c r="AB66" s="1" t="s">
        <v>25</v>
      </c>
      <c r="AC66">
        <f t="shared" si="3"/>
        <v>1129</v>
      </c>
    </row>
    <row r="67" spans="2:29" x14ac:dyDescent="0.2">
      <c r="B67" s="1" t="s">
        <v>26</v>
      </c>
      <c r="C67" t="str">
        <f t="shared" si="2"/>
        <v>screen</v>
      </c>
      <c r="AB67" s="1" t="s">
        <v>26</v>
      </c>
      <c r="AC67">
        <f t="shared" si="3"/>
        <v>814</v>
      </c>
    </row>
    <row r="68" spans="2:29" x14ac:dyDescent="0.2">
      <c r="B68" s="1" t="s">
        <v>27</v>
      </c>
      <c r="C68" t="str">
        <f t="shared" si="2"/>
        <v>screen</v>
      </c>
      <c r="AB68" s="1" t="s">
        <v>27</v>
      </c>
      <c r="AC68">
        <f t="shared" si="3"/>
        <v>1130</v>
      </c>
    </row>
    <row r="69" spans="2:29" x14ac:dyDescent="0.2">
      <c r="B69" s="1" t="s">
        <v>28</v>
      </c>
      <c r="C69" t="str">
        <f t="shared" si="2"/>
        <v>screen</v>
      </c>
      <c r="AB69" s="1" t="s">
        <v>28</v>
      </c>
      <c r="AC69">
        <f t="shared" si="3"/>
        <v>815</v>
      </c>
    </row>
    <row r="70" spans="2:29" x14ac:dyDescent="0.2">
      <c r="B70" s="1" t="s">
        <v>29</v>
      </c>
      <c r="C70" t="str">
        <f t="shared" si="2"/>
        <v>screen</v>
      </c>
      <c r="AB70" s="1" t="s">
        <v>29</v>
      </c>
      <c r="AC70">
        <f t="shared" si="3"/>
        <v>1131</v>
      </c>
    </row>
    <row r="71" spans="2:29" x14ac:dyDescent="0.2">
      <c r="B71" s="1" t="s">
        <v>30</v>
      </c>
      <c r="C71" t="str">
        <f t="shared" si="2"/>
        <v>screen</v>
      </c>
      <c r="AB71" s="1" t="s">
        <v>30</v>
      </c>
      <c r="AC71">
        <f t="shared" si="3"/>
        <v>816</v>
      </c>
    </row>
    <row r="72" spans="2:29" x14ac:dyDescent="0.2">
      <c r="B72" s="1" t="s">
        <v>31</v>
      </c>
      <c r="C72" t="str">
        <f>D18</f>
        <v>screen</v>
      </c>
      <c r="AB72" s="1" t="s">
        <v>31</v>
      </c>
      <c r="AC72">
        <f>AD18</f>
        <v>1132</v>
      </c>
    </row>
    <row r="73" spans="2:29" x14ac:dyDescent="0.2">
      <c r="B73" s="1" t="s">
        <v>32</v>
      </c>
      <c r="C73" t="str">
        <f>E3</f>
        <v>control3</v>
      </c>
      <c r="AB73" s="1" t="s">
        <v>32</v>
      </c>
      <c r="AC73">
        <f>AE3</f>
        <v>811</v>
      </c>
    </row>
    <row r="74" spans="2:29" x14ac:dyDescent="0.2">
      <c r="B74" s="1" t="s">
        <v>33</v>
      </c>
      <c r="C74" t="str">
        <f t="shared" ref="C74:C88" si="4">E4</f>
        <v>screen</v>
      </c>
      <c r="AB74" s="1" t="s">
        <v>33</v>
      </c>
      <c r="AC74">
        <f t="shared" ref="AC74:AC88" si="5">AE4</f>
        <v>1225</v>
      </c>
    </row>
    <row r="75" spans="2:29" x14ac:dyDescent="0.2">
      <c r="B75" s="1" t="s">
        <v>34</v>
      </c>
      <c r="C75" t="str">
        <f t="shared" si="4"/>
        <v>screen</v>
      </c>
      <c r="AB75" s="1" t="s">
        <v>34</v>
      </c>
      <c r="AC75">
        <f t="shared" si="5"/>
        <v>912</v>
      </c>
    </row>
    <row r="76" spans="2:29" x14ac:dyDescent="0.2">
      <c r="B76" s="1" t="s">
        <v>35</v>
      </c>
      <c r="C76" t="str">
        <f t="shared" si="4"/>
        <v>screen</v>
      </c>
      <c r="AB76" s="1" t="s">
        <v>35</v>
      </c>
      <c r="AC76">
        <f t="shared" si="5"/>
        <v>1226</v>
      </c>
    </row>
    <row r="77" spans="2:29" x14ac:dyDescent="0.2">
      <c r="B77" s="1" t="s">
        <v>36</v>
      </c>
      <c r="C77" t="str">
        <f t="shared" si="4"/>
        <v>screen</v>
      </c>
      <c r="AB77" s="1" t="s">
        <v>36</v>
      </c>
      <c r="AC77">
        <f t="shared" si="5"/>
        <v>913</v>
      </c>
    </row>
    <row r="78" spans="2:29" x14ac:dyDescent="0.2">
      <c r="B78" s="1" t="s">
        <v>37</v>
      </c>
      <c r="C78" t="str">
        <f t="shared" si="4"/>
        <v>screen</v>
      </c>
      <c r="AB78" s="1" t="s">
        <v>37</v>
      </c>
      <c r="AC78">
        <f t="shared" si="5"/>
        <v>1227</v>
      </c>
    </row>
    <row r="79" spans="2:29" x14ac:dyDescent="0.2">
      <c r="B79" s="1" t="s">
        <v>38</v>
      </c>
      <c r="C79" t="str">
        <f t="shared" si="4"/>
        <v>screen</v>
      </c>
      <c r="AB79" s="1" t="s">
        <v>38</v>
      </c>
      <c r="AC79">
        <f t="shared" si="5"/>
        <v>914</v>
      </c>
    </row>
    <row r="80" spans="2:29" x14ac:dyDescent="0.2">
      <c r="B80" s="1" t="s">
        <v>39</v>
      </c>
      <c r="C80" t="str">
        <f t="shared" si="4"/>
        <v>screen</v>
      </c>
      <c r="AB80" s="1" t="s">
        <v>39</v>
      </c>
      <c r="AC80">
        <f t="shared" si="5"/>
        <v>1228</v>
      </c>
    </row>
    <row r="81" spans="2:29" x14ac:dyDescent="0.2">
      <c r="B81" s="1" t="s">
        <v>40</v>
      </c>
      <c r="C81" t="str">
        <f t="shared" si="4"/>
        <v>screen</v>
      </c>
      <c r="AB81" s="1" t="s">
        <v>40</v>
      </c>
      <c r="AC81">
        <f t="shared" si="5"/>
        <v>915</v>
      </c>
    </row>
    <row r="82" spans="2:29" x14ac:dyDescent="0.2">
      <c r="B82" s="1" t="s">
        <v>41</v>
      </c>
      <c r="C82" t="str">
        <f t="shared" si="4"/>
        <v>screen</v>
      </c>
      <c r="AB82" s="1" t="s">
        <v>41</v>
      </c>
      <c r="AC82">
        <f t="shared" si="5"/>
        <v>1229</v>
      </c>
    </row>
    <row r="83" spans="2:29" x14ac:dyDescent="0.2">
      <c r="B83" s="1" t="s">
        <v>42</v>
      </c>
      <c r="C83" t="str">
        <f t="shared" si="4"/>
        <v>screen</v>
      </c>
      <c r="AB83" s="1" t="s">
        <v>42</v>
      </c>
      <c r="AC83">
        <f t="shared" si="5"/>
        <v>916</v>
      </c>
    </row>
    <row r="84" spans="2:29" x14ac:dyDescent="0.2">
      <c r="B84" s="1" t="s">
        <v>43</v>
      </c>
      <c r="C84" t="str">
        <f t="shared" si="4"/>
        <v>screen</v>
      </c>
      <c r="AB84" s="1" t="s">
        <v>43</v>
      </c>
      <c r="AC84">
        <f t="shared" si="5"/>
        <v>1230</v>
      </c>
    </row>
    <row r="85" spans="2:29" x14ac:dyDescent="0.2">
      <c r="B85" s="1" t="s">
        <v>44</v>
      </c>
      <c r="C85" t="str">
        <f t="shared" si="4"/>
        <v>screen</v>
      </c>
      <c r="AB85" s="1" t="s">
        <v>44</v>
      </c>
      <c r="AC85">
        <f t="shared" si="5"/>
        <v>917</v>
      </c>
    </row>
    <row r="86" spans="2:29" x14ac:dyDescent="0.2">
      <c r="B86" s="1" t="s">
        <v>45</v>
      </c>
      <c r="C86" t="str">
        <f t="shared" si="4"/>
        <v>screen</v>
      </c>
      <c r="AB86" s="1" t="s">
        <v>45</v>
      </c>
      <c r="AC86">
        <f t="shared" si="5"/>
        <v>1231</v>
      </c>
    </row>
    <row r="87" spans="2:29" x14ac:dyDescent="0.2">
      <c r="B87" s="1" t="s">
        <v>46</v>
      </c>
      <c r="C87" t="str">
        <f t="shared" si="4"/>
        <v>screen</v>
      </c>
      <c r="AB87" s="1" t="s">
        <v>46</v>
      </c>
      <c r="AC87">
        <f t="shared" si="5"/>
        <v>918</v>
      </c>
    </row>
    <row r="88" spans="2:29" x14ac:dyDescent="0.2">
      <c r="B88" s="1" t="s">
        <v>47</v>
      </c>
      <c r="C88" t="str">
        <f t="shared" si="4"/>
        <v>screen</v>
      </c>
      <c r="AB88" s="1" t="s">
        <v>47</v>
      </c>
      <c r="AC88">
        <f t="shared" si="5"/>
        <v>1232</v>
      </c>
    </row>
    <row r="89" spans="2:29" x14ac:dyDescent="0.2">
      <c r="B89" s="1" t="s">
        <v>48</v>
      </c>
      <c r="C89" t="str">
        <f>F3</f>
        <v>control3</v>
      </c>
      <c r="AB89" s="1" t="s">
        <v>48</v>
      </c>
      <c r="AC89">
        <f>AF3</f>
        <v>811</v>
      </c>
    </row>
    <row r="90" spans="2:29" x14ac:dyDescent="0.2">
      <c r="B90" s="1" t="s">
        <v>49</v>
      </c>
      <c r="C90" t="str">
        <f t="shared" ref="C90:C104" si="6">F4</f>
        <v>screen</v>
      </c>
      <c r="AB90" s="1" t="s">
        <v>49</v>
      </c>
      <c r="AC90">
        <f t="shared" ref="AC90:AC104" si="7">AF4</f>
        <v>1133</v>
      </c>
    </row>
    <row r="91" spans="2:29" x14ac:dyDescent="0.2">
      <c r="B91" s="1" t="s">
        <v>50</v>
      </c>
      <c r="C91" t="str">
        <f t="shared" si="6"/>
        <v>screen</v>
      </c>
      <c r="AB91" s="1" t="s">
        <v>50</v>
      </c>
      <c r="AC91">
        <f t="shared" si="7"/>
        <v>818</v>
      </c>
    </row>
    <row r="92" spans="2:29" x14ac:dyDescent="0.2">
      <c r="B92" s="1" t="s">
        <v>51</v>
      </c>
      <c r="C92" t="str">
        <f t="shared" si="6"/>
        <v>screen</v>
      </c>
      <c r="AB92" s="1" t="s">
        <v>51</v>
      </c>
      <c r="AC92">
        <f t="shared" si="7"/>
        <v>1134</v>
      </c>
    </row>
    <row r="93" spans="2:29" x14ac:dyDescent="0.2">
      <c r="B93" s="1" t="s">
        <v>52</v>
      </c>
      <c r="C93" t="str">
        <f t="shared" si="6"/>
        <v>screen</v>
      </c>
      <c r="AB93" s="1" t="s">
        <v>52</v>
      </c>
      <c r="AC93">
        <f t="shared" si="7"/>
        <v>819</v>
      </c>
    </row>
    <row r="94" spans="2:29" x14ac:dyDescent="0.2">
      <c r="B94" s="1" t="s">
        <v>53</v>
      </c>
      <c r="C94" t="str">
        <f t="shared" si="6"/>
        <v>screen</v>
      </c>
      <c r="AB94" s="1" t="s">
        <v>53</v>
      </c>
      <c r="AC94">
        <f t="shared" si="7"/>
        <v>1135</v>
      </c>
    </row>
    <row r="95" spans="2:29" x14ac:dyDescent="0.2">
      <c r="B95" s="1" t="s">
        <v>54</v>
      </c>
      <c r="C95" t="str">
        <f t="shared" si="6"/>
        <v>screen</v>
      </c>
      <c r="AB95" s="1" t="s">
        <v>54</v>
      </c>
      <c r="AC95">
        <f t="shared" si="7"/>
        <v>820</v>
      </c>
    </row>
    <row r="96" spans="2:29" x14ac:dyDescent="0.2">
      <c r="B96" s="1" t="s">
        <v>55</v>
      </c>
      <c r="C96" t="str">
        <f t="shared" si="6"/>
        <v>screen</v>
      </c>
      <c r="AB96" s="1" t="s">
        <v>55</v>
      </c>
      <c r="AC96">
        <f t="shared" si="7"/>
        <v>1136</v>
      </c>
    </row>
    <row r="97" spans="2:29" x14ac:dyDescent="0.2">
      <c r="B97" s="1" t="s">
        <v>56</v>
      </c>
      <c r="C97" t="str">
        <f t="shared" si="6"/>
        <v>screen</v>
      </c>
      <c r="AB97" s="1" t="s">
        <v>56</v>
      </c>
      <c r="AC97">
        <f t="shared" si="7"/>
        <v>821</v>
      </c>
    </row>
    <row r="98" spans="2:29" x14ac:dyDescent="0.2">
      <c r="B98" s="1" t="s">
        <v>57</v>
      </c>
      <c r="C98" t="str">
        <f t="shared" si="6"/>
        <v>screen</v>
      </c>
      <c r="AB98" s="1" t="s">
        <v>57</v>
      </c>
      <c r="AC98">
        <f t="shared" si="7"/>
        <v>1137</v>
      </c>
    </row>
    <row r="99" spans="2:29" x14ac:dyDescent="0.2">
      <c r="B99" s="1" t="s">
        <v>58</v>
      </c>
      <c r="C99" t="str">
        <f t="shared" si="6"/>
        <v>screen</v>
      </c>
      <c r="AB99" s="1" t="s">
        <v>58</v>
      </c>
      <c r="AC99">
        <f t="shared" si="7"/>
        <v>822</v>
      </c>
    </row>
    <row r="100" spans="2:29" x14ac:dyDescent="0.2">
      <c r="B100" s="1" t="s">
        <v>59</v>
      </c>
      <c r="C100" t="str">
        <f t="shared" si="6"/>
        <v>screen</v>
      </c>
      <c r="AB100" s="1" t="s">
        <v>59</v>
      </c>
      <c r="AC100">
        <f t="shared" si="7"/>
        <v>1138</v>
      </c>
    </row>
    <row r="101" spans="2:29" x14ac:dyDescent="0.2">
      <c r="B101" s="1" t="s">
        <v>60</v>
      </c>
      <c r="C101" t="str">
        <f t="shared" si="6"/>
        <v>screen</v>
      </c>
      <c r="AB101" s="1" t="s">
        <v>60</v>
      </c>
      <c r="AC101">
        <f t="shared" si="7"/>
        <v>823</v>
      </c>
    </row>
    <row r="102" spans="2:29" x14ac:dyDescent="0.2">
      <c r="B102" s="1" t="s">
        <v>61</v>
      </c>
      <c r="C102" t="str">
        <f t="shared" si="6"/>
        <v>screen</v>
      </c>
      <c r="AB102" s="1" t="s">
        <v>61</v>
      </c>
      <c r="AC102">
        <f t="shared" si="7"/>
        <v>1139</v>
      </c>
    </row>
    <row r="103" spans="2:29" x14ac:dyDescent="0.2">
      <c r="B103" s="1" t="s">
        <v>62</v>
      </c>
      <c r="C103" t="str">
        <f t="shared" si="6"/>
        <v>screen</v>
      </c>
      <c r="AB103" s="1" t="s">
        <v>62</v>
      </c>
      <c r="AC103">
        <f t="shared" si="7"/>
        <v>824</v>
      </c>
    </row>
    <row r="104" spans="2:29" x14ac:dyDescent="0.2">
      <c r="B104" s="1" t="s">
        <v>63</v>
      </c>
      <c r="C104" t="str">
        <f t="shared" si="6"/>
        <v>screen</v>
      </c>
      <c r="AB104" s="1" t="s">
        <v>63</v>
      </c>
      <c r="AC104">
        <f t="shared" si="7"/>
        <v>1140</v>
      </c>
    </row>
    <row r="105" spans="2:29" x14ac:dyDescent="0.2">
      <c r="B105" s="1" t="s">
        <v>64</v>
      </c>
      <c r="C105" t="str">
        <f>G3</f>
        <v>control3</v>
      </c>
      <c r="AB105" s="1" t="s">
        <v>64</v>
      </c>
      <c r="AC105">
        <f>AG3</f>
        <v>811</v>
      </c>
    </row>
    <row r="106" spans="2:29" x14ac:dyDescent="0.2">
      <c r="B106" s="1" t="s">
        <v>65</v>
      </c>
      <c r="C106" t="str">
        <f t="shared" ref="C106:C120" si="8">G4</f>
        <v>screen</v>
      </c>
      <c r="AB106" s="1" t="s">
        <v>65</v>
      </c>
      <c r="AC106">
        <f t="shared" ref="AC106:AC120" si="9">AG4</f>
        <v>1233</v>
      </c>
    </row>
    <row r="107" spans="2:29" x14ac:dyDescent="0.2">
      <c r="B107" s="1" t="s">
        <v>66</v>
      </c>
      <c r="C107" t="str">
        <f t="shared" si="8"/>
        <v>screen</v>
      </c>
      <c r="AB107" s="1" t="s">
        <v>66</v>
      </c>
      <c r="AC107">
        <f t="shared" si="9"/>
        <v>920</v>
      </c>
    </row>
    <row r="108" spans="2:29" x14ac:dyDescent="0.2">
      <c r="B108" s="1" t="s">
        <v>67</v>
      </c>
      <c r="C108" t="str">
        <f t="shared" si="8"/>
        <v>screen</v>
      </c>
      <c r="AB108" s="1" t="s">
        <v>67</v>
      </c>
      <c r="AC108">
        <f t="shared" si="9"/>
        <v>1234</v>
      </c>
    </row>
    <row r="109" spans="2:29" x14ac:dyDescent="0.2">
      <c r="B109" s="1" t="s">
        <v>68</v>
      </c>
      <c r="C109" t="str">
        <f t="shared" si="8"/>
        <v>screen</v>
      </c>
      <c r="AB109" s="1" t="s">
        <v>68</v>
      </c>
      <c r="AC109">
        <f t="shared" si="9"/>
        <v>921</v>
      </c>
    </row>
    <row r="110" spans="2:29" x14ac:dyDescent="0.2">
      <c r="B110" s="1" t="s">
        <v>69</v>
      </c>
      <c r="C110" t="str">
        <f t="shared" si="8"/>
        <v>screen</v>
      </c>
      <c r="AB110" s="1" t="s">
        <v>69</v>
      </c>
      <c r="AC110">
        <f t="shared" si="9"/>
        <v>1235</v>
      </c>
    </row>
    <row r="111" spans="2:29" x14ac:dyDescent="0.2">
      <c r="B111" s="1" t="s">
        <v>70</v>
      </c>
      <c r="C111" t="str">
        <f t="shared" si="8"/>
        <v>screen</v>
      </c>
      <c r="AB111" s="1" t="s">
        <v>70</v>
      </c>
      <c r="AC111">
        <f t="shared" si="9"/>
        <v>922</v>
      </c>
    </row>
    <row r="112" spans="2:29" x14ac:dyDescent="0.2">
      <c r="B112" s="1" t="s">
        <v>71</v>
      </c>
      <c r="C112" t="str">
        <f t="shared" si="8"/>
        <v>screen</v>
      </c>
      <c r="AB112" s="1" t="s">
        <v>71</v>
      </c>
      <c r="AC112">
        <f t="shared" si="9"/>
        <v>1236</v>
      </c>
    </row>
    <row r="113" spans="2:29" x14ac:dyDescent="0.2">
      <c r="B113" s="1" t="s">
        <v>72</v>
      </c>
      <c r="C113" t="str">
        <f t="shared" si="8"/>
        <v>screen</v>
      </c>
      <c r="AB113" s="1" t="s">
        <v>72</v>
      </c>
      <c r="AC113">
        <f t="shared" si="9"/>
        <v>923</v>
      </c>
    </row>
    <row r="114" spans="2:29" x14ac:dyDescent="0.2">
      <c r="B114" s="1" t="s">
        <v>73</v>
      </c>
      <c r="C114" t="str">
        <f t="shared" si="8"/>
        <v>screen</v>
      </c>
      <c r="AB114" s="1" t="s">
        <v>73</v>
      </c>
      <c r="AC114">
        <f t="shared" si="9"/>
        <v>1237</v>
      </c>
    </row>
    <row r="115" spans="2:29" x14ac:dyDescent="0.2">
      <c r="B115" s="1" t="s">
        <v>74</v>
      </c>
      <c r="C115" t="str">
        <f t="shared" si="8"/>
        <v>screen</v>
      </c>
      <c r="AB115" s="1" t="s">
        <v>74</v>
      </c>
      <c r="AC115">
        <f t="shared" si="9"/>
        <v>924</v>
      </c>
    </row>
    <row r="116" spans="2:29" x14ac:dyDescent="0.2">
      <c r="B116" s="1" t="s">
        <v>75</v>
      </c>
      <c r="C116" t="str">
        <f t="shared" si="8"/>
        <v>screen</v>
      </c>
      <c r="AB116" s="1" t="s">
        <v>75</v>
      </c>
      <c r="AC116">
        <f t="shared" si="9"/>
        <v>1238</v>
      </c>
    </row>
    <row r="117" spans="2:29" x14ac:dyDescent="0.2">
      <c r="B117" s="1" t="s">
        <v>76</v>
      </c>
      <c r="C117" t="str">
        <f t="shared" si="8"/>
        <v>screen</v>
      </c>
      <c r="AB117" s="1" t="s">
        <v>76</v>
      </c>
      <c r="AC117">
        <f t="shared" si="9"/>
        <v>925</v>
      </c>
    </row>
    <row r="118" spans="2:29" x14ac:dyDescent="0.2">
      <c r="B118" s="1" t="s">
        <v>77</v>
      </c>
      <c r="C118" t="str">
        <f t="shared" si="8"/>
        <v>screen</v>
      </c>
      <c r="AB118" s="1" t="s">
        <v>77</v>
      </c>
      <c r="AC118">
        <f t="shared" si="9"/>
        <v>1239</v>
      </c>
    </row>
    <row r="119" spans="2:29" x14ac:dyDescent="0.2">
      <c r="B119" s="1" t="s">
        <v>78</v>
      </c>
      <c r="C119" t="str">
        <f t="shared" si="8"/>
        <v>screen</v>
      </c>
      <c r="AB119" s="1" t="s">
        <v>78</v>
      </c>
      <c r="AC119">
        <f t="shared" si="9"/>
        <v>926</v>
      </c>
    </row>
    <row r="120" spans="2:29" x14ac:dyDescent="0.2">
      <c r="B120" s="1" t="s">
        <v>79</v>
      </c>
      <c r="C120" t="str">
        <f t="shared" si="8"/>
        <v>screen</v>
      </c>
      <c r="AB120" s="1" t="s">
        <v>79</v>
      </c>
      <c r="AC120">
        <f t="shared" si="9"/>
        <v>1240</v>
      </c>
    </row>
    <row r="121" spans="2:29" x14ac:dyDescent="0.2">
      <c r="B121" s="1" t="s">
        <v>80</v>
      </c>
      <c r="C121" t="str">
        <f>H3</f>
        <v>control3</v>
      </c>
      <c r="AB121" s="1" t="s">
        <v>80</v>
      </c>
      <c r="AC121">
        <f>AH3</f>
        <v>811</v>
      </c>
    </row>
    <row r="122" spans="2:29" x14ac:dyDescent="0.2">
      <c r="B122" s="1" t="s">
        <v>81</v>
      </c>
      <c r="C122" t="str">
        <f t="shared" ref="C122:C136" si="10">H4</f>
        <v>screen</v>
      </c>
      <c r="AB122" s="1" t="s">
        <v>81</v>
      </c>
      <c r="AC122">
        <f t="shared" ref="AC122:AC136" si="11">AH4</f>
        <v>1141</v>
      </c>
    </row>
    <row r="123" spans="2:29" x14ac:dyDescent="0.2">
      <c r="B123" s="1" t="s">
        <v>82</v>
      </c>
      <c r="C123" t="str">
        <f t="shared" si="10"/>
        <v>screen</v>
      </c>
      <c r="AB123" s="1" t="s">
        <v>82</v>
      </c>
      <c r="AC123">
        <f t="shared" si="11"/>
        <v>826</v>
      </c>
    </row>
    <row r="124" spans="2:29" x14ac:dyDescent="0.2">
      <c r="B124" s="1" t="s">
        <v>83</v>
      </c>
      <c r="C124" t="str">
        <f t="shared" si="10"/>
        <v>screen</v>
      </c>
      <c r="AB124" s="1" t="s">
        <v>83</v>
      </c>
      <c r="AC124">
        <f t="shared" si="11"/>
        <v>1142</v>
      </c>
    </row>
    <row r="125" spans="2:29" x14ac:dyDescent="0.2">
      <c r="B125" s="1" t="s">
        <v>84</v>
      </c>
      <c r="C125" t="str">
        <f t="shared" si="10"/>
        <v>screen</v>
      </c>
      <c r="AB125" s="1" t="s">
        <v>84</v>
      </c>
      <c r="AC125">
        <f t="shared" si="11"/>
        <v>827</v>
      </c>
    </row>
    <row r="126" spans="2:29" x14ac:dyDescent="0.2">
      <c r="B126" s="1" t="s">
        <v>85</v>
      </c>
      <c r="C126" t="str">
        <f t="shared" si="10"/>
        <v>screen</v>
      </c>
      <c r="AB126" s="1" t="s">
        <v>85</v>
      </c>
      <c r="AC126">
        <f t="shared" si="11"/>
        <v>1143</v>
      </c>
    </row>
    <row r="127" spans="2:29" x14ac:dyDescent="0.2">
      <c r="B127" s="1" t="s">
        <v>86</v>
      </c>
      <c r="C127" t="str">
        <f t="shared" si="10"/>
        <v>screen</v>
      </c>
      <c r="AB127" s="1" t="s">
        <v>86</v>
      </c>
      <c r="AC127">
        <f t="shared" si="11"/>
        <v>828</v>
      </c>
    </row>
    <row r="128" spans="2:29" x14ac:dyDescent="0.2">
      <c r="B128" s="1" t="s">
        <v>87</v>
      </c>
      <c r="C128" t="str">
        <f t="shared" si="10"/>
        <v>screen</v>
      </c>
      <c r="AB128" s="1" t="s">
        <v>87</v>
      </c>
      <c r="AC128">
        <f t="shared" si="11"/>
        <v>1144</v>
      </c>
    </row>
    <row r="129" spans="2:29" x14ac:dyDescent="0.2">
      <c r="B129" s="1" t="s">
        <v>88</v>
      </c>
      <c r="C129" t="str">
        <f t="shared" si="10"/>
        <v>screen</v>
      </c>
      <c r="AB129" s="1" t="s">
        <v>88</v>
      </c>
      <c r="AC129">
        <f t="shared" si="11"/>
        <v>829</v>
      </c>
    </row>
    <row r="130" spans="2:29" x14ac:dyDescent="0.2">
      <c r="B130" s="1" t="s">
        <v>89</v>
      </c>
      <c r="C130" t="str">
        <f t="shared" si="10"/>
        <v>screen</v>
      </c>
      <c r="AB130" s="1" t="s">
        <v>89</v>
      </c>
      <c r="AC130">
        <f t="shared" si="11"/>
        <v>1145</v>
      </c>
    </row>
    <row r="131" spans="2:29" x14ac:dyDescent="0.2">
      <c r="B131" s="1" t="s">
        <v>90</v>
      </c>
      <c r="C131" t="str">
        <f t="shared" si="10"/>
        <v>screen</v>
      </c>
      <c r="AB131" s="1" t="s">
        <v>90</v>
      </c>
      <c r="AC131">
        <f t="shared" si="11"/>
        <v>830</v>
      </c>
    </row>
    <row r="132" spans="2:29" x14ac:dyDescent="0.2">
      <c r="B132" s="1" t="s">
        <v>91</v>
      </c>
      <c r="C132" t="str">
        <f t="shared" si="10"/>
        <v>screen</v>
      </c>
      <c r="AB132" s="1" t="s">
        <v>91</v>
      </c>
      <c r="AC132">
        <f t="shared" si="11"/>
        <v>1146</v>
      </c>
    </row>
    <row r="133" spans="2:29" x14ac:dyDescent="0.2">
      <c r="B133" s="1" t="s">
        <v>92</v>
      </c>
      <c r="C133" t="str">
        <f t="shared" si="10"/>
        <v>screen</v>
      </c>
      <c r="AB133" s="1" t="s">
        <v>92</v>
      </c>
      <c r="AC133">
        <f t="shared" si="11"/>
        <v>831</v>
      </c>
    </row>
    <row r="134" spans="2:29" x14ac:dyDescent="0.2">
      <c r="B134" s="1" t="s">
        <v>93</v>
      </c>
      <c r="C134" t="str">
        <f t="shared" si="10"/>
        <v>screen</v>
      </c>
      <c r="AB134" s="1" t="s">
        <v>93</v>
      </c>
      <c r="AC134">
        <f t="shared" si="11"/>
        <v>1147</v>
      </c>
    </row>
    <row r="135" spans="2:29" x14ac:dyDescent="0.2">
      <c r="B135" s="1" t="s">
        <v>94</v>
      </c>
      <c r="C135" t="str">
        <f t="shared" si="10"/>
        <v>screen</v>
      </c>
      <c r="AB135" s="1" t="s">
        <v>94</v>
      </c>
      <c r="AC135">
        <f t="shared" si="11"/>
        <v>832</v>
      </c>
    </row>
    <row r="136" spans="2:29" x14ac:dyDescent="0.2">
      <c r="B136" s="1" t="s">
        <v>95</v>
      </c>
      <c r="C136" t="str">
        <f t="shared" si="10"/>
        <v>screen</v>
      </c>
      <c r="AB136" s="1" t="s">
        <v>95</v>
      </c>
      <c r="AC136">
        <f t="shared" si="11"/>
        <v>1148</v>
      </c>
    </row>
    <row r="137" spans="2:29" x14ac:dyDescent="0.2">
      <c r="B137" s="1" t="s">
        <v>96</v>
      </c>
      <c r="C137" t="str">
        <f>I3</f>
        <v>control3</v>
      </c>
      <c r="AB137" s="1" t="s">
        <v>96</v>
      </c>
      <c r="AC137">
        <f>AI3</f>
        <v>811</v>
      </c>
    </row>
    <row r="138" spans="2:29" x14ac:dyDescent="0.2">
      <c r="B138" s="1" t="s">
        <v>97</v>
      </c>
      <c r="C138" t="str">
        <f t="shared" ref="C138:C152" si="12">I4</f>
        <v>screen</v>
      </c>
      <c r="AB138" s="1" t="s">
        <v>97</v>
      </c>
      <c r="AC138">
        <f t="shared" ref="AC138:AC152" si="13">AI4</f>
        <v>1241</v>
      </c>
    </row>
    <row r="139" spans="2:29" x14ac:dyDescent="0.2">
      <c r="B139" s="1" t="s">
        <v>98</v>
      </c>
      <c r="C139" t="str">
        <f t="shared" si="12"/>
        <v>screen</v>
      </c>
      <c r="AB139" s="1" t="s">
        <v>98</v>
      </c>
      <c r="AC139">
        <f t="shared" si="13"/>
        <v>928</v>
      </c>
    </row>
    <row r="140" spans="2:29" x14ac:dyDescent="0.2">
      <c r="B140" s="1" t="s">
        <v>99</v>
      </c>
      <c r="C140" t="str">
        <f t="shared" si="12"/>
        <v>screen</v>
      </c>
      <c r="AB140" s="1" t="s">
        <v>99</v>
      </c>
      <c r="AC140">
        <f t="shared" si="13"/>
        <v>1242</v>
      </c>
    </row>
    <row r="141" spans="2:29" x14ac:dyDescent="0.2">
      <c r="B141" s="1" t="s">
        <v>100</v>
      </c>
      <c r="C141" t="str">
        <f t="shared" si="12"/>
        <v>screen</v>
      </c>
      <c r="AB141" s="1" t="s">
        <v>100</v>
      </c>
      <c r="AC141">
        <f t="shared" si="13"/>
        <v>929</v>
      </c>
    </row>
    <row r="142" spans="2:29" x14ac:dyDescent="0.2">
      <c r="B142" s="1" t="s">
        <v>101</v>
      </c>
      <c r="C142" t="str">
        <f t="shared" si="12"/>
        <v>screen</v>
      </c>
      <c r="AB142" s="1" t="s">
        <v>101</v>
      </c>
      <c r="AC142">
        <f t="shared" si="13"/>
        <v>1243</v>
      </c>
    </row>
    <row r="143" spans="2:29" x14ac:dyDescent="0.2">
      <c r="B143" s="1" t="s">
        <v>102</v>
      </c>
      <c r="C143" t="str">
        <f t="shared" si="12"/>
        <v>screen</v>
      </c>
      <c r="AB143" s="1" t="s">
        <v>102</v>
      </c>
      <c r="AC143">
        <f t="shared" si="13"/>
        <v>930</v>
      </c>
    </row>
    <row r="144" spans="2:29" x14ac:dyDescent="0.2">
      <c r="B144" s="1" t="s">
        <v>103</v>
      </c>
      <c r="C144" t="str">
        <f t="shared" si="12"/>
        <v>screen</v>
      </c>
      <c r="AB144" s="1" t="s">
        <v>103</v>
      </c>
      <c r="AC144">
        <f t="shared" si="13"/>
        <v>1244</v>
      </c>
    </row>
    <row r="145" spans="2:29" x14ac:dyDescent="0.2">
      <c r="B145" s="1" t="s">
        <v>104</v>
      </c>
      <c r="C145" t="str">
        <f t="shared" si="12"/>
        <v>screen</v>
      </c>
      <c r="AB145" s="1" t="s">
        <v>104</v>
      </c>
      <c r="AC145">
        <f t="shared" si="13"/>
        <v>931</v>
      </c>
    </row>
    <row r="146" spans="2:29" x14ac:dyDescent="0.2">
      <c r="B146" s="1" t="s">
        <v>105</v>
      </c>
      <c r="C146" t="str">
        <f t="shared" si="12"/>
        <v>screen</v>
      </c>
      <c r="AB146" s="1" t="s">
        <v>105</v>
      </c>
      <c r="AC146">
        <f t="shared" si="13"/>
        <v>1245</v>
      </c>
    </row>
    <row r="147" spans="2:29" x14ac:dyDescent="0.2">
      <c r="B147" s="1" t="s">
        <v>106</v>
      </c>
      <c r="C147" t="str">
        <f t="shared" si="12"/>
        <v>screen</v>
      </c>
      <c r="AB147" s="1" t="s">
        <v>106</v>
      </c>
      <c r="AC147">
        <f t="shared" si="13"/>
        <v>932</v>
      </c>
    </row>
    <row r="148" spans="2:29" x14ac:dyDescent="0.2">
      <c r="B148" s="1" t="s">
        <v>107</v>
      </c>
      <c r="C148" t="str">
        <f t="shared" si="12"/>
        <v>screen</v>
      </c>
      <c r="AB148" s="1" t="s">
        <v>107</v>
      </c>
      <c r="AC148">
        <f t="shared" si="13"/>
        <v>1246</v>
      </c>
    </row>
    <row r="149" spans="2:29" x14ac:dyDescent="0.2">
      <c r="B149" s="1" t="s">
        <v>108</v>
      </c>
      <c r="C149" t="str">
        <f t="shared" si="12"/>
        <v>screen</v>
      </c>
      <c r="AB149" s="1" t="s">
        <v>108</v>
      </c>
      <c r="AC149">
        <f t="shared" si="13"/>
        <v>933</v>
      </c>
    </row>
    <row r="150" spans="2:29" x14ac:dyDescent="0.2">
      <c r="B150" s="1" t="s">
        <v>109</v>
      </c>
      <c r="C150" t="str">
        <f t="shared" si="12"/>
        <v>screen</v>
      </c>
      <c r="AB150" s="1" t="s">
        <v>109</v>
      </c>
      <c r="AC150">
        <f t="shared" si="13"/>
        <v>1247</v>
      </c>
    </row>
    <row r="151" spans="2:29" x14ac:dyDescent="0.2">
      <c r="B151" s="1" t="s">
        <v>110</v>
      </c>
      <c r="C151" t="str">
        <f t="shared" si="12"/>
        <v>screen</v>
      </c>
      <c r="AB151" s="1" t="s">
        <v>110</v>
      </c>
      <c r="AC151">
        <f t="shared" si="13"/>
        <v>934</v>
      </c>
    </row>
    <row r="152" spans="2:29" x14ac:dyDescent="0.2">
      <c r="B152" s="1" t="s">
        <v>111</v>
      </c>
      <c r="C152" t="str">
        <f t="shared" si="12"/>
        <v>screen</v>
      </c>
      <c r="AB152" s="1" t="s">
        <v>111</v>
      </c>
      <c r="AC152">
        <f t="shared" si="13"/>
        <v>1248</v>
      </c>
    </row>
    <row r="153" spans="2:29" x14ac:dyDescent="0.2">
      <c r="B153" s="1" t="s">
        <v>112</v>
      </c>
      <c r="C153" t="str">
        <f>J3</f>
        <v>control3</v>
      </c>
      <c r="AB153" s="1" t="s">
        <v>112</v>
      </c>
      <c r="AC153">
        <f>AJ3</f>
        <v>811</v>
      </c>
    </row>
    <row r="154" spans="2:29" x14ac:dyDescent="0.2">
      <c r="B154" s="1" t="s">
        <v>113</v>
      </c>
      <c r="C154" t="str">
        <f t="shared" ref="C154:C168" si="14">J4</f>
        <v>screen</v>
      </c>
      <c r="AB154" s="1" t="s">
        <v>113</v>
      </c>
      <c r="AC154">
        <f t="shared" ref="AC154:AC168" si="15">AJ4</f>
        <v>1149</v>
      </c>
    </row>
    <row r="155" spans="2:29" x14ac:dyDescent="0.2">
      <c r="B155" s="1" t="s">
        <v>114</v>
      </c>
      <c r="C155" t="str">
        <f t="shared" si="14"/>
        <v>screen</v>
      </c>
      <c r="AB155" s="1" t="s">
        <v>114</v>
      </c>
      <c r="AC155">
        <f t="shared" si="15"/>
        <v>834</v>
      </c>
    </row>
    <row r="156" spans="2:29" x14ac:dyDescent="0.2">
      <c r="B156" s="1" t="s">
        <v>115</v>
      </c>
      <c r="C156" t="str">
        <f t="shared" si="14"/>
        <v>screen</v>
      </c>
      <c r="AB156" s="1" t="s">
        <v>115</v>
      </c>
      <c r="AC156">
        <f t="shared" si="15"/>
        <v>1150</v>
      </c>
    </row>
    <row r="157" spans="2:29" x14ac:dyDescent="0.2">
      <c r="B157" s="1" t="s">
        <v>116</v>
      </c>
      <c r="C157" t="str">
        <f t="shared" si="14"/>
        <v>screen</v>
      </c>
      <c r="AB157" s="1" t="s">
        <v>116</v>
      </c>
      <c r="AC157">
        <f t="shared" si="15"/>
        <v>835</v>
      </c>
    </row>
    <row r="158" spans="2:29" x14ac:dyDescent="0.2">
      <c r="B158" s="1" t="s">
        <v>117</v>
      </c>
      <c r="C158" t="str">
        <f t="shared" si="14"/>
        <v>screen</v>
      </c>
      <c r="AB158" s="1" t="s">
        <v>117</v>
      </c>
      <c r="AC158">
        <f t="shared" si="15"/>
        <v>1151</v>
      </c>
    </row>
    <row r="159" spans="2:29" x14ac:dyDescent="0.2">
      <c r="B159" s="1" t="s">
        <v>118</v>
      </c>
      <c r="C159" t="str">
        <f t="shared" si="14"/>
        <v>screen</v>
      </c>
      <c r="AB159" s="1" t="s">
        <v>118</v>
      </c>
      <c r="AC159">
        <f t="shared" si="15"/>
        <v>836</v>
      </c>
    </row>
    <row r="160" spans="2:29" x14ac:dyDescent="0.2">
      <c r="B160" s="1" t="s">
        <v>119</v>
      </c>
      <c r="C160" t="str">
        <f t="shared" si="14"/>
        <v>screen</v>
      </c>
      <c r="AB160" s="1" t="s">
        <v>119</v>
      </c>
      <c r="AC160">
        <f t="shared" si="15"/>
        <v>1152</v>
      </c>
    </row>
    <row r="161" spans="2:29" x14ac:dyDescent="0.2">
      <c r="B161" s="1" t="s">
        <v>120</v>
      </c>
      <c r="C161" t="str">
        <f t="shared" si="14"/>
        <v>screen</v>
      </c>
      <c r="AB161" s="1" t="s">
        <v>120</v>
      </c>
      <c r="AC161">
        <f t="shared" si="15"/>
        <v>837</v>
      </c>
    </row>
    <row r="162" spans="2:29" x14ac:dyDescent="0.2">
      <c r="B162" s="1" t="s">
        <v>121</v>
      </c>
      <c r="C162" t="str">
        <f t="shared" si="14"/>
        <v>screen</v>
      </c>
      <c r="AB162" s="1" t="s">
        <v>121</v>
      </c>
      <c r="AC162">
        <f t="shared" si="15"/>
        <v>1153</v>
      </c>
    </row>
    <row r="163" spans="2:29" x14ac:dyDescent="0.2">
      <c r="B163" s="1" t="s">
        <v>122</v>
      </c>
      <c r="C163" t="str">
        <f t="shared" si="14"/>
        <v>screen</v>
      </c>
      <c r="AB163" s="1" t="s">
        <v>122</v>
      </c>
      <c r="AC163">
        <f t="shared" si="15"/>
        <v>838</v>
      </c>
    </row>
    <row r="164" spans="2:29" x14ac:dyDescent="0.2">
      <c r="B164" s="1" t="s">
        <v>123</v>
      </c>
      <c r="C164" t="str">
        <f t="shared" si="14"/>
        <v>screen</v>
      </c>
      <c r="AB164" s="1" t="s">
        <v>123</v>
      </c>
      <c r="AC164">
        <f t="shared" si="15"/>
        <v>1154</v>
      </c>
    </row>
    <row r="165" spans="2:29" x14ac:dyDescent="0.2">
      <c r="B165" s="1" t="s">
        <v>124</v>
      </c>
      <c r="C165" t="str">
        <f t="shared" si="14"/>
        <v>screen</v>
      </c>
      <c r="AB165" s="1" t="s">
        <v>124</v>
      </c>
      <c r="AC165">
        <f t="shared" si="15"/>
        <v>839</v>
      </c>
    </row>
    <row r="166" spans="2:29" x14ac:dyDescent="0.2">
      <c r="B166" s="1" t="s">
        <v>125</v>
      </c>
      <c r="C166" t="str">
        <f t="shared" si="14"/>
        <v>screen</v>
      </c>
      <c r="AB166" s="1" t="s">
        <v>125</v>
      </c>
      <c r="AC166">
        <f t="shared" si="15"/>
        <v>1155</v>
      </c>
    </row>
    <row r="167" spans="2:29" x14ac:dyDescent="0.2">
      <c r="B167" s="1" t="s">
        <v>126</v>
      </c>
      <c r="C167" t="str">
        <f>J17</f>
        <v>screen</v>
      </c>
      <c r="AB167" s="1" t="s">
        <v>126</v>
      </c>
      <c r="AC167">
        <f>AJ17</f>
        <v>840</v>
      </c>
    </row>
    <row r="168" spans="2:29" x14ac:dyDescent="0.2">
      <c r="B168" s="1" t="s">
        <v>127</v>
      </c>
      <c r="C168" t="str">
        <f t="shared" si="14"/>
        <v>screen</v>
      </c>
      <c r="AB168" s="1" t="s">
        <v>127</v>
      </c>
      <c r="AC168">
        <f t="shared" ref="AC168:AC182" si="16">AJ18</f>
        <v>1156</v>
      </c>
    </row>
    <row r="169" spans="2:29" x14ac:dyDescent="0.2">
      <c r="B169" s="1" t="s">
        <v>128</v>
      </c>
      <c r="C169" t="str">
        <f>K3</f>
        <v>control3</v>
      </c>
      <c r="AB169" s="1" t="s">
        <v>128</v>
      </c>
      <c r="AC169">
        <f>AK3</f>
        <v>811</v>
      </c>
    </row>
    <row r="170" spans="2:29" x14ac:dyDescent="0.2">
      <c r="B170" s="1" t="s">
        <v>129</v>
      </c>
      <c r="C170" t="str">
        <f t="shared" ref="C170:C184" si="17">K4</f>
        <v>screen</v>
      </c>
      <c r="AB170" s="1" t="s">
        <v>129</v>
      </c>
      <c r="AC170">
        <f t="shared" ref="AC170:AC184" si="18">AK4</f>
        <v>1249</v>
      </c>
    </row>
    <row r="171" spans="2:29" x14ac:dyDescent="0.2">
      <c r="B171" s="1" t="s">
        <v>130</v>
      </c>
      <c r="C171" t="str">
        <f t="shared" si="17"/>
        <v>screen</v>
      </c>
      <c r="AB171" s="1" t="s">
        <v>130</v>
      </c>
      <c r="AC171">
        <f t="shared" si="18"/>
        <v>936</v>
      </c>
    </row>
    <row r="172" spans="2:29" x14ac:dyDescent="0.2">
      <c r="B172" s="1" t="s">
        <v>131</v>
      </c>
      <c r="C172" t="str">
        <f t="shared" si="17"/>
        <v>screen</v>
      </c>
      <c r="AB172" s="1" t="s">
        <v>131</v>
      </c>
      <c r="AC172">
        <f t="shared" si="18"/>
        <v>1250</v>
      </c>
    </row>
    <row r="173" spans="2:29" x14ac:dyDescent="0.2">
      <c r="B173" s="1" t="s">
        <v>132</v>
      </c>
      <c r="C173" t="str">
        <f t="shared" si="17"/>
        <v>screen</v>
      </c>
      <c r="AB173" s="1" t="s">
        <v>132</v>
      </c>
      <c r="AC173">
        <f t="shared" si="18"/>
        <v>937</v>
      </c>
    </row>
    <row r="174" spans="2:29" x14ac:dyDescent="0.2">
      <c r="B174" s="1" t="s">
        <v>133</v>
      </c>
      <c r="C174" t="str">
        <f t="shared" si="17"/>
        <v>screen</v>
      </c>
      <c r="AB174" s="1" t="s">
        <v>133</v>
      </c>
      <c r="AC174">
        <f t="shared" si="18"/>
        <v>1251</v>
      </c>
    </row>
    <row r="175" spans="2:29" x14ac:dyDescent="0.2">
      <c r="B175" s="1" t="s">
        <v>134</v>
      </c>
      <c r="C175" t="str">
        <f t="shared" si="17"/>
        <v>screen</v>
      </c>
      <c r="AB175" s="1" t="s">
        <v>134</v>
      </c>
      <c r="AC175">
        <f t="shared" si="18"/>
        <v>938</v>
      </c>
    </row>
    <row r="176" spans="2:29" x14ac:dyDescent="0.2">
      <c r="B176" s="1" t="s">
        <v>135</v>
      </c>
      <c r="C176" t="str">
        <f t="shared" si="17"/>
        <v>screen</v>
      </c>
      <c r="AB176" s="1" t="s">
        <v>135</v>
      </c>
      <c r="AC176">
        <f t="shared" si="18"/>
        <v>1252</v>
      </c>
    </row>
    <row r="177" spans="2:29" x14ac:dyDescent="0.2">
      <c r="B177" s="1" t="s">
        <v>136</v>
      </c>
      <c r="C177" t="str">
        <f t="shared" si="17"/>
        <v>screen</v>
      </c>
      <c r="AB177" s="1" t="s">
        <v>136</v>
      </c>
      <c r="AC177">
        <f t="shared" si="18"/>
        <v>939</v>
      </c>
    </row>
    <row r="178" spans="2:29" x14ac:dyDescent="0.2">
      <c r="B178" s="1" t="s">
        <v>137</v>
      </c>
      <c r="C178" t="str">
        <f t="shared" si="17"/>
        <v>screen</v>
      </c>
      <c r="AB178" s="1" t="s">
        <v>137</v>
      </c>
      <c r="AC178">
        <f t="shared" si="18"/>
        <v>1253</v>
      </c>
    </row>
    <row r="179" spans="2:29" x14ac:dyDescent="0.2">
      <c r="B179" s="1" t="s">
        <v>138</v>
      </c>
      <c r="C179" t="str">
        <f t="shared" si="17"/>
        <v>screen</v>
      </c>
      <c r="AB179" s="1" t="s">
        <v>138</v>
      </c>
      <c r="AC179">
        <f t="shared" si="18"/>
        <v>940</v>
      </c>
    </row>
    <row r="180" spans="2:29" x14ac:dyDescent="0.2">
      <c r="B180" s="1" t="s">
        <v>139</v>
      </c>
      <c r="C180" t="str">
        <f t="shared" si="17"/>
        <v>screen</v>
      </c>
      <c r="AB180" s="1" t="s">
        <v>139</v>
      </c>
      <c r="AC180">
        <f t="shared" si="18"/>
        <v>1254</v>
      </c>
    </row>
    <row r="181" spans="2:29" x14ac:dyDescent="0.2">
      <c r="B181" s="1" t="s">
        <v>140</v>
      </c>
      <c r="C181" t="str">
        <f t="shared" si="17"/>
        <v>screen</v>
      </c>
      <c r="AB181" s="1" t="s">
        <v>140</v>
      </c>
      <c r="AC181">
        <f t="shared" si="18"/>
        <v>941</v>
      </c>
    </row>
    <row r="182" spans="2:29" x14ac:dyDescent="0.2">
      <c r="B182" s="1" t="s">
        <v>141</v>
      </c>
      <c r="C182" t="str">
        <f t="shared" si="17"/>
        <v>screen</v>
      </c>
      <c r="AB182" s="1" t="s">
        <v>141</v>
      </c>
      <c r="AC182">
        <f t="shared" si="18"/>
        <v>1255</v>
      </c>
    </row>
    <row r="183" spans="2:29" x14ac:dyDescent="0.2">
      <c r="B183" s="1" t="s">
        <v>142</v>
      </c>
      <c r="C183" t="str">
        <f>K17</f>
        <v>screen</v>
      </c>
      <c r="AB183" s="1" t="s">
        <v>142</v>
      </c>
      <c r="AC183">
        <f>AK17</f>
        <v>942</v>
      </c>
    </row>
    <row r="184" spans="2:29" x14ac:dyDescent="0.2">
      <c r="B184" s="1" t="s">
        <v>143</v>
      </c>
      <c r="C184" t="str">
        <f t="shared" si="17"/>
        <v>screen</v>
      </c>
      <c r="AB184" s="1" t="s">
        <v>143</v>
      </c>
      <c r="AC184">
        <f t="shared" ref="AC184:AC198" si="19">AK18</f>
        <v>1256</v>
      </c>
    </row>
    <row r="185" spans="2:29" x14ac:dyDescent="0.2">
      <c r="B185" s="1" t="s">
        <v>144</v>
      </c>
      <c r="C185" t="str">
        <f>L3</f>
        <v>control3</v>
      </c>
      <c r="AB185" s="1" t="s">
        <v>144</v>
      </c>
      <c r="AC185">
        <f>AL3</f>
        <v>811</v>
      </c>
    </row>
    <row r="186" spans="2:29" x14ac:dyDescent="0.2">
      <c r="B186" s="1" t="s">
        <v>145</v>
      </c>
      <c r="C186" t="str">
        <f t="shared" ref="C186:C200" si="20">L4</f>
        <v>DR</v>
      </c>
      <c r="AB186" s="1" t="s">
        <v>145</v>
      </c>
      <c r="AC186">
        <f t="shared" ref="AC186:AC200" si="21">AL4</f>
        <v>811</v>
      </c>
    </row>
    <row r="187" spans="2:29" x14ac:dyDescent="0.2">
      <c r="B187" s="1" t="s">
        <v>146</v>
      </c>
      <c r="C187" t="str">
        <f t="shared" si="20"/>
        <v>DR</v>
      </c>
      <c r="AB187" s="1" t="s">
        <v>146</v>
      </c>
      <c r="AC187">
        <f t="shared" si="21"/>
        <v>811</v>
      </c>
    </row>
    <row r="188" spans="2:29" x14ac:dyDescent="0.2">
      <c r="B188" s="1" t="s">
        <v>147</v>
      </c>
      <c r="C188" t="str">
        <f t="shared" si="20"/>
        <v>DR</v>
      </c>
      <c r="AB188" s="1" t="s">
        <v>147</v>
      </c>
      <c r="AC188">
        <f t="shared" si="21"/>
        <v>811</v>
      </c>
    </row>
    <row r="189" spans="2:29" x14ac:dyDescent="0.2">
      <c r="B189" s="1" t="s">
        <v>148</v>
      </c>
      <c r="C189" t="str">
        <f t="shared" si="20"/>
        <v>DR</v>
      </c>
      <c r="AB189" s="1" t="s">
        <v>148</v>
      </c>
      <c r="AC189">
        <f t="shared" si="21"/>
        <v>811</v>
      </c>
    </row>
    <row r="190" spans="2:29" x14ac:dyDescent="0.2">
      <c r="B190" s="1" t="s">
        <v>149</v>
      </c>
      <c r="C190" t="str">
        <f t="shared" si="20"/>
        <v>DR</v>
      </c>
      <c r="AB190" s="1" t="s">
        <v>149</v>
      </c>
      <c r="AC190">
        <f t="shared" si="21"/>
        <v>811</v>
      </c>
    </row>
    <row r="191" spans="2:29" x14ac:dyDescent="0.2">
      <c r="B191" s="1" t="s">
        <v>150</v>
      </c>
      <c r="C191" t="str">
        <f t="shared" si="20"/>
        <v>DR</v>
      </c>
      <c r="AB191" s="1" t="s">
        <v>150</v>
      </c>
      <c r="AC191">
        <f t="shared" si="21"/>
        <v>811</v>
      </c>
    </row>
    <row r="192" spans="2:29" x14ac:dyDescent="0.2">
      <c r="B192" s="1" t="s">
        <v>151</v>
      </c>
      <c r="C192" t="str">
        <f t="shared" si="20"/>
        <v>DR</v>
      </c>
      <c r="AB192" s="1" t="s">
        <v>151</v>
      </c>
      <c r="AC192">
        <f t="shared" si="21"/>
        <v>811</v>
      </c>
    </row>
    <row r="193" spans="2:29" x14ac:dyDescent="0.2">
      <c r="B193" s="1" t="s">
        <v>152</v>
      </c>
      <c r="C193" t="str">
        <f t="shared" si="20"/>
        <v>DR</v>
      </c>
      <c r="AB193" s="1" t="s">
        <v>152</v>
      </c>
      <c r="AC193">
        <f t="shared" si="21"/>
        <v>811</v>
      </c>
    </row>
    <row r="194" spans="2:29" x14ac:dyDescent="0.2">
      <c r="B194" s="1" t="s">
        <v>153</v>
      </c>
      <c r="C194" t="str">
        <f t="shared" si="20"/>
        <v>DR</v>
      </c>
      <c r="AB194" s="1" t="s">
        <v>153</v>
      </c>
      <c r="AC194">
        <f t="shared" si="21"/>
        <v>811</v>
      </c>
    </row>
    <row r="195" spans="2:29" x14ac:dyDescent="0.2">
      <c r="B195" s="1" t="s">
        <v>154</v>
      </c>
      <c r="C195" t="str">
        <f t="shared" si="20"/>
        <v>DR</v>
      </c>
      <c r="AB195" s="1" t="s">
        <v>154</v>
      </c>
      <c r="AC195">
        <f t="shared" si="21"/>
        <v>811</v>
      </c>
    </row>
    <row r="196" spans="2:29" x14ac:dyDescent="0.2">
      <c r="B196" s="1" t="s">
        <v>155</v>
      </c>
      <c r="C196" t="str">
        <f t="shared" si="20"/>
        <v>DR</v>
      </c>
      <c r="AB196" s="1" t="s">
        <v>155</v>
      </c>
      <c r="AC196">
        <f t="shared" si="21"/>
        <v>811</v>
      </c>
    </row>
    <row r="197" spans="2:29" x14ac:dyDescent="0.2">
      <c r="B197" s="1" t="s">
        <v>156</v>
      </c>
      <c r="C197" t="str">
        <f t="shared" si="20"/>
        <v>DR</v>
      </c>
      <c r="AB197" s="1" t="s">
        <v>156</v>
      </c>
      <c r="AC197">
        <f t="shared" si="21"/>
        <v>811</v>
      </c>
    </row>
    <row r="198" spans="2:29" x14ac:dyDescent="0.2">
      <c r="B198" s="1" t="s">
        <v>157</v>
      </c>
      <c r="C198" t="str">
        <f t="shared" si="20"/>
        <v>DR</v>
      </c>
      <c r="AB198" s="1" t="s">
        <v>157</v>
      </c>
      <c r="AC198">
        <f t="shared" si="21"/>
        <v>811</v>
      </c>
    </row>
    <row r="199" spans="2:29" x14ac:dyDescent="0.2">
      <c r="B199" s="1" t="s">
        <v>158</v>
      </c>
      <c r="C199" t="str">
        <f t="shared" si="20"/>
        <v>DR</v>
      </c>
      <c r="AB199" s="1" t="s">
        <v>158</v>
      </c>
      <c r="AC199">
        <f t="shared" si="21"/>
        <v>811</v>
      </c>
    </row>
    <row r="200" spans="2:29" x14ac:dyDescent="0.2">
      <c r="B200" s="1" t="s">
        <v>159</v>
      </c>
      <c r="C200" t="str">
        <f t="shared" si="20"/>
        <v>DR</v>
      </c>
      <c r="AB200" s="1" t="s">
        <v>159</v>
      </c>
      <c r="AC200">
        <f t="shared" si="21"/>
        <v>811</v>
      </c>
    </row>
    <row r="201" spans="2:29" x14ac:dyDescent="0.2">
      <c r="B201" s="1" t="s">
        <v>160</v>
      </c>
      <c r="C201" t="str">
        <f>M3</f>
        <v>control3</v>
      </c>
      <c r="AB201" s="1" t="s">
        <v>160</v>
      </c>
      <c r="AC201">
        <f>AM3</f>
        <v>811</v>
      </c>
    </row>
    <row r="202" spans="2:29" x14ac:dyDescent="0.2">
      <c r="B202" s="1" t="s">
        <v>161</v>
      </c>
      <c r="C202" t="str">
        <f t="shared" ref="C202:C216" si="22">M4</f>
        <v>DR</v>
      </c>
      <c r="AB202" s="1" t="s">
        <v>161</v>
      </c>
      <c r="AC202">
        <f t="shared" ref="AC202:AC216" si="23">AM4</f>
        <v>811</v>
      </c>
    </row>
    <row r="203" spans="2:29" x14ac:dyDescent="0.2">
      <c r="B203" s="1" t="s">
        <v>162</v>
      </c>
      <c r="C203" t="str">
        <f t="shared" si="22"/>
        <v>DR</v>
      </c>
      <c r="AB203" s="1" t="s">
        <v>162</v>
      </c>
      <c r="AC203">
        <f t="shared" si="23"/>
        <v>811</v>
      </c>
    </row>
    <row r="204" spans="2:29" x14ac:dyDescent="0.2">
      <c r="B204" s="1" t="s">
        <v>163</v>
      </c>
      <c r="C204" t="str">
        <f t="shared" si="22"/>
        <v>DR</v>
      </c>
      <c r="AB204" s="1" t="s">
        <v>163</v>
      </c>
      <c r="AC204">
        <f t="shared" si="23"/>
        <v>811</v>
      </c>
    </row>
    <row r="205" spans="2:29" x14ac:dyDescent="0.2">
      <c r="B205" s="1" t="s">
        <v>164</v>
      </c>
      <c r="C205" t="str">
        <f t="shared" si="22"/>
        <v>DR</v>
      </c>
      <c r="AB205" s="1" t="s">
        <v>164</v>
      </c>
      <c r="AC205">
        <f t="shared" si="23"/>
        <v>811</v>
      </c>
    </row>
    <row r="206" spans="2:29" x14ac:dyDescent="0.2">
      <c r="B206" s="1" t="s">
        <v>165</v>
      </c>
      <c r="C206" t="str">
        <f t="shared" si="22"/>
        <v>DR</v>
      </c>
      <c r="AB206" s="1" t="s">
        <v>165</v>
      </c>
      <c r="AC206">
        <f t="shared" si="23"/>
        <v>811</v>
      </c>
    </row>
    <row r="207" spans="2:29" x14ac:dyDescent="0.2">
      <c r="B207" s="1" t="s">
        <v>166</v>
      </c>
      <c r="C207" t="str">
        <f t="shared" si="22"/>
        <v>DR</v>
      </c>
      <c r="AB207" s="1" t="s">
        <v>166</v>
      </c>
      <c r="AC207">
        <f t="shared" si="23"/>
        <v>811</v>
      </c>
    </row>
    <row r="208" spans="2:29" x14ac:dyDescent="0.2">
      <c r="B208" s="1" t="s">
        <v>167</v>
      </c>
      <c r="C208" t="str">
        <f t="shared" si="22"/>
        <v>DR</v>
      </c>
      <c r="AB208" s="1" t="s">
        <v>167</v>
      </c>
      <c r="AC208">
        <f t="shared" si="23"/>
        <v>811</v>
      </c>
    </row>
    <row r="209" spans="2:29" x14ac:dyDescent="0.2">
      <c r="B209" s="1" t="s">
        <v>168</v>
      </c>
      <c r="C209" t="str">
        <f t="shared" si="22"/>
        <v>DR</v>
      </c>
      <c r="AB209" s="1" t="s">
        <v>168</v>
      </c>
      <c r="AC209">
        <f t="shared" si="23"/>
        <v>811</v>
      </c>
    </row>
    <row r="210" spans="2:29" x14ac:dyDescent="0.2">
      <c r="B210" s="1" t="s">
        <v>169</v>
      </c>
      <c r="C210" t="str">
        <f t="shared" si="22"/>
        <v>DR</v>
      </c>
      <c r="AB210" s="1" t="s">
        <v>169</v>
      </c>
      <c r="AC210">
        <f t="shared" si="23"/>
        <v>811</v>
      </c>
    </row>
    <row r="211" spans="2:29" x14ac:dyDescent="0.2">
      <c r="B211" s="1" t="s">
        <v>170</v>
      </c>
      <c r="C211" t="str">
        <f t="shared" si="22"/>
        <v>DR</v>
      </c>
      <c r="AB211" s="1" t="s">
        <v>170</v>
      </c>
      <c r="AC211">
        <f t="shared" si="23"/>
        <v>811</v>
      </c>
    </row>
    <row r="212" spans="2:29" x14ac:dyDescent="0.2">
      <c r="B212" s="1" t="s">
        <v>171</v>
      </c>
      <c r="C212" t="str">
        <f t="shared" si="22"/>
        <v>DR</v>
      </c>
      <c r="AB212" s="1" t="s">
        <v>171</v>
      </c>
      <c r="AC212">
        <f t="shared" si="23"/>
        <v>811</v>
      </c>
    </row>
    <row r="213" spans="2:29" x14ac:dyDescent="0.2">
      <c r="B213" s="1" t="s">
        <v>172</v>
      </c>
      <c r="C213" t="str">
        <f t="shared" si="22"/>
        <v>DR</v>
      </c>
      <c r="AB213" s="1" t="s">
        <v>172</v>
      </c>
      <c r="AC213">
        <f t="shared" si="23"/>
        <v>811</v>
      </c>
    </row>
    <row r="214" spans="2:29" x14ac:dyDescent="0.2">
      <c r="B214" s="1" t="s">
        <v>173</v>
      </c>
      <c r="C214" t="str">
        <f t="shared" si="22"/>
        <v>DR</v>
      </c>
      <c r="AB214" s="1" t="s">
        <v>173</v>
      </c>
      <c r="AC214">
        <f t="shared" si="23"/>
        <v>811</v>
      </c>
    </row>
    <row r="215" spans="2:29" x14ac:dyDescent="0.2">
      <c r="B215" s="1" t="s">
        <v>174</v>
      </c>
      <c r="C215" t="str">
        <f t="shared" si="22"/>
        <v>DR</v>
      </c>
      <c r="AB215" s="1" t="s">
        <v>174</v>
      </c>
      <c r="AC215">
        <f t="shared" si="23"/>
        <v>811</v>
      </c>
    </row>
    <row r="216" spans="2:29" x14ac:dyDescent="0.2">
      <c r="B216" s="1" t="s">
        <v>175</v>
      </c>
      <c r="C216" t="str">
        <f t="shared" si="22"/>
        <v>DR</v>
      </c>
      <c r="AB216" s="1" t="s">
        <v>175</v>
      </c>
      <c r="AC216">
        <f t="shared" si="23"/>
        <v>811</v>
      </c>
    </row>
    <row r="217" spans="2:29" x14ac:dyDescent="0.2">
      <c r="B217" s="1" t="s">
        <v>176</v>
      </c>
      <c r="C217" t="str">
        <f>N3</f>
        <v>control3</v>
      </c>
      <c r="AB217" s="1" t="s">
        <v>176</v>
      </c>
      <c r="AC217">
        <f>AN3</f>
        <v>811</v>
      </c>
    </row>
    <row r="218" spans="2:29" x14ac:dyDescent="0.2">
      <c r="B218" s="1" t="s">
        <v>177</v>
      </c>
      <c r="C218" t="str">
        <f t="shared" ref="C218:C232" si="24">N4</f>
        <v>DR</v>
      </c>
      <c r="AB218" s="1" t="s">
        <v>177</v>
      </c>
      <c r="AC218">
        <f t="shared" ref="AC218:AC232" si="25">AN4</f>
        <v>811</v>
      </c>
    </row>
    <row r="219" spans="2:29" x14ac:dyDescent="0.2">
      <c r="B219" s="1" t="s">
        <v>178</v>
      </c>
      <c r="C219" t="str">
        <f t="shared" si="24"/>
        <v>DR</v>
      </c>
      <c r="AB219" s="1" t="s">
        <v>178</v>
      </c>
      <c r="AC219">
        <f t="shared" si="25"/>
        <v>811</v>
      </c>
    </row>
    <row r="220" spans="2:29" x14ac:dyDescent="0.2">
      <c r="B220" s="1" t="s">
        <v>179</v>
      </c>
      <c r="C220" t="str">
        <f t="shared" si="24"/>
        <v>DR</v>
      </c>
      <c r="AB220" s="1" t="s">
        <v>179</v>
      </c>
      <c r="AC220">
        <f t="shared" si="25"/>
        <v>811</v>
      </c>
    </row>
    <row r="221" spans="2:29" x14ac:dyDescent="0.2">
      <c r="B221" s="1" t="s">
        <v>180</v>
      </c>
      <c r="C221" t="str">
        <f t="shared" si="24"/>
        <v>DR</v>
      </c>
      <c r="AB221" s="1" t="s">
        <v>180</v>
      </c>
      <c r="AC221">
        <f t="shared" si="25"/>
        <v>811</v>
      </c>
    </row>
    <row r="222" spans="2:29" x14ac:dyDescent="0.2">
      <c r="B222" s="1" t="s">
        <v>181</v>
      </c>
      <c r="C222" t="str">
        <f t="shared" si="24"/>
        <v>DR</v>
      </c>
      <c r="AB222" s="1" t="s">
        <v>181</v>
      </c>
      <c r="AC222">
        <f t="shared" si="25"/>
        <v>811</v>
      </c>
    </row>
    <row r="223" spans="2:29" x14ac:dyDescent="0.2">
      <c r="B223" s="1" t="s">
        <v>182</v>
      </c>
      <c r="C223" t="str">
        <f t="shared" si="24"/>
        <v>DR</v>
      </c>
      <c r="AB223" s="1" t="s">
        <v>182</v>
      </c>
      <c r="AC223">
        <f t="shared" si="25"/>
        <v>811</v>
      </c>
    </row>
    <row r="224" spans="2:29" x14ac:dyDescent="0.2">
      <c r="B224" s="1" t="s">
        <v>183</v>
      </c>
      <c r="C224" t="str">
        <f t="shared" si="24"/>
        <v>DR</v>
      </c>
      <c r="AB224" s="1" t="s">
        <v>183</v>
      </c>
      <c r="AC224">
        <f t="shared" si="25"/>
        <v>811</v>
      </c>
    </row>
    <row r="225" spans="2:29" x14ac:dyDescent="0.2">
      <c r="B225" s="1" t="s">
        <v>184</v>
      </c>
      <c r="C225" t="str">
        <f t="shared" si="24"/>
        <v>DR</v>
      </c>
      <c r="AB225" s="1" t="s">
        <v>184</v>
      </c>
      <c r="AC225">
        <f t="shared" si="25"/>
        <v>811</v>
      </c>
    </row>
    <row r="226" spans="2:29" x14ac:dyDescent="0.2">
      <c r="B226" s="1" t="s">
        <v>185</v>
      </c>
      <c r="C226" t="str">
        <f t="shared" si="24"/>
        <v>DR</v>
      </c>
      <c r="AB226" s="1" t="s">
        <v>185</v>
      </c>
      <c r="AC226">
        <f t="shared" si="25"/>
        <v>811</v>
      </c>
    </row>
    <row r="227" spans="2:29" x14ac:dyDescent="0.2">
      <c r="B227" s="1" t="s">
        <v>186</v>
      </c>
      <c r="C227" t="str">
        <f t="shared" si="24"/>
        <v>DR</v>
      </c>
      <c r="AB227" s="1" t="s">
        <v>186</v>
      </c>
      <c r="AC227">
        <f t="shared" si="25"/>
        <v>811</v>
      </c>
    </row>
    <row r="228" spans="2:29" x14ac:dyDescent="0.2">
      <c r="B228" s="1" t="s">
        <v>187</v>
      </c>
      <c r="C228" t="str">
        <f t="shared" si="24"/>
        <v>DR</v>
      </c>
      <c r="AB228" s="1" t="s">
        <v>187</v>
      </c>
      <c r="AC228">
        <f t="shared" si="25"/>
        <v>811</v>
      </c>
    </row>
    <row r="229" spans="2:29" x14ac:dyDescent="0.2">
      <c r="B229" s="1" t="s">
        <v>188</v>
      </c>
      <c r="C229" t="str">
        <f t="shared" si="24"/>
        <v>DR</v>
      </c>
      <c r="AB229" s="1" t="s">
        <v>188</v>
      </c>
      <c r="AC229">
        <f t="shared" si="25"/>
        <v>811</v>
      </c>
    </row>
    <row r="230" spans="2:29" x14ac:dyDescent="0.2">
      <c r="B230" s="1" t="s">
        <v>189</v>
      </c>
      <c r="C230" t="str">
        <f t="shared" si="24"/>
        <v>DR</v>
      </c>
      <c r="AB230" s="1" t="s">
        <v>189</v>
      </c>
      <c r="AC230">
        <f t="shared" si="25"/>
        <v>811</v>
      </c>
    </row>
    <row r="231" spans="2:29" x14ac:dyDescent="0.2">
      <c r="B231" s="1" t="s">
        <v>190</v>
      </c>
      <c r="C231" t="str">
        <f t="shared" si="24"/>
        <v>DR</v>
      </c>
      <c r="AB231" s="1" t="s">
        <v>190</v>
      </c>
      <c r="AC231">
        <f t="shared" si="25"/>
        <v>811</v>
      </c>
    </row>
    <row r="232" spans="2:29" x14ac:dyDescent="0.2">
      <c r="B232" s="1" t="s">
        <v>191</v>
      </c>
      <c r="C232" t="str">
        <f t="shared" si="24"/>
        <v>DR</v>
      </c>
      <c r="AB232" s="1" t="s">
        <v>191</v>
      </c>
      <c r="AC232">
        <f t="shared" si="25"/>
        <v>811</v>
      </c>
    </row>
    <row r="233" spans="2:29" x14ac:dyDescent="0.2">
      <c r="B233" s="1" t="s">
        <v>192</v>
      </c>
      <c r="C233" t="str">
        <f>O3</f>
        <v>control3</v>
      </c>
      <c r="AB233" s="1" t="s">
        <v>192</v>
      </c>
      <c r="AC233">
        <f>AO3</f>
        <v>811</v>
      </c>
    </row>
    <row r="234" spans="2:29" x14ac:dyDescent="0.2">
      <c r="B234" s="1" t="s">
        <v>193</v>
      </c>
      <c r="C234" t="str">
        <f t="shared" ref="C234:C248" si="26">O4</f>
        <v>screen</v>
      </c>
      <c r="AB234" s="1" t="s">
        <v>193</v>
      </c>
      <c r="AC234">
        <f t="shared" ref="AC234:AC248" si="27">AO4</f>
        <v>1157</v>
      </c>
    </row>
    <row r="235" spans="2:29" x14ac:dyDescent="0.2">
      <c r="B235" s="1" t="s">
        <v>194</v>
      </c>
      <c r="C235" t="str">
        <f t="shared" si="26"/>
        <v>screen</v>
      </c>
      <c r="AB235" s="1" t="s">
        <v>194</v>
      </c>
      <c r="AC235">
        <f t="shared" si="27"/>
        <v>842</v>
      </c>
    </row>
    <row r="236" spans="2:29" x14ac:dyDescent="0.2">
      <c r="B236" s="1" t="s">
        <v>195</v>
      </c>
      <c r="C236" t="str">
        <f t="shared" si="26"/>
        <v>screen</v>
      </c>
      <c r="AB236" s="1" t="s">
        <v>195</v>
      </c>
      <c r="AC236">
        <f t="shared" si="27"/>
        <v>1158</v>
      </c>
    </row>
    <row r="237" spans="2:29" x14ac:dyDescent="0.2">
      <c r="B237" s="1" t="s">
        <v>196</v>
      </c>
      <c r="C237" t="str">
        <f t="shared" si="26"/>
        <v>screen</v>
      </c>
      <c r="AB237" s="1" t="s">
        <v>196</v>
      </c>
      <c r="AC237">
        <f t="shared" si="27"/>
        <v>843</v>
      </c>
    </row>
    <row r="238" spans="2:29" x14ac:dyDescent="0.2">
      <c r="B238" s="1" t="s">
        <v>197</v>
      </c>
      <c r="C238" t="str">
        <f t="shared" si="26"/>
        <v>screen</v>
      </c>
      <c r="AB238" s="1" t="s">
        <v>197</v>
      </c>
      <c r="AC238">
        <f t="shared" si="27"/>
        <v>1159</v>
      </c>
    </row>
    <row r="239" spans="2:29" x14ac:dyDescent="0.2">
      <c r="B239" s="1" t="s">
        <v>198</v>
      </c>
      <c r="C239" t="str">
        <f t="shared" si="26"/>
        <v>screen</v>
      </c>
      <c r="AB239" s="1" t="s">
        <v>198</v>
      </c>
      <c r="AC239">
        <f t="shared" si="27"/>
        <v>844</v>
      </c>
    </row>
    <row r="240" spans="2:29" x14ac:dyDescent="0.2">
      <c r="B240" s="1" t="s">
        <v>199</v>
      </c>
      <c r="C240" t="str">
        <f t="shared" si="26"/>
        <v>screen</v>
      </c>
      <c r="AB240" s="1" t="s">
        <v>199</v>
      </c>
      <c r="AC240">
        <f t="shared" si="27"/>
        <v>1160</v>
      </c>
    </row>
    <row r="241" spans="2:29" x14ac:dyDescent="0.2">
      <c r="B241" s="1" t="s">
        <v>200</v>
      </c>
      <c r="C241" t="str">
        <f t="shared" si="26"/>
        <v>screen</v>
      </c>
      <c r="AB241" s="1" t="s">
        <v>200</v>
      </c>
      <c r="AC241">
        <f t="shared" si="27"/>
        <v>845</v>
      </c>
    </row>
    <row r="242" spans="2:29" x14ac:dyDescent="0.2">
      <c r="B242" s="1" t="s">
        <v>201</v>
      </c>
      <c r="C242" t="str">
        <f t="shared" si="26"/>
        <v>screen</v>
      </c>
      <c r="AB242" s="1" t="s">
        <v>201</v>
      </c>
      <c r="AC242">
        <f t="shared" si="27"/>
        <v>1161</v>
      </c>
    </row>
    <row r="243" spans="2:29" x14ac:dyDescent="0.2">
      <c r="B243" s="1" t="s">
        <v>202</v>
      </c>
      <c r="C243" t="str">
        <f t="shared" si="26"/>
        <v>screen</v>
      </c>
      <c r="AB243" s="1" t="s">
        <v>202</v>
      </c>
      <c r="AC243">
        <f t="shared" si="27"/>
        <v>846</v>
      </c>
    </row>
    <row r="244" spans="2:29" x14ac:dyDescent="0.2">
      <c r="B244" s="1" t="s">
        <v>203</v>
      </c>
      <c r="C244" t="str">
        <f t="shared" si="26"/>
        <v>screen</v>
      </c>
      <c r="AB244" s="1" t="s">
        <v>203</v>
      </c>
      <c r="AC244">
        <f t="shared" si="27"/>
        <v>1162</v>
      </c>
    </row>
    <row r="245" spans="2:29" x14ac:dyDescent="0.2">
      <c r="B245" s="1" t="s">
        <v>204</v>
      </c>
      <c r="C245" t="str">
        <f t="shared" si="26"/>
        <v>screen</v>
      </c>
      <c r="AB245" s="1" t="s">
        <v>204</v>
      </c>
      <c r="AC245">
        <f t="shared" si="27"/>
        <v>847</v>
      </c>
    </row>
    <row r="246" spans="2:29" x14ac:dyDescent="0.2">
      <c r="B246" s="1" t="s">
        <v>205</v>
      </c>
      <c r="C246" t="str">
        <f t="shared" si="26"/>
        <v>screen</v>
      </c>
      <c r="AB246" s="1" t="s">
        <v>205</v>
      </c>
      <c r="AC246">
        <f t="shared" si="27"/>
        <v>1163</v>
      </c>
    </row>
    <row r="247" spans="2:29" x14ac:dyDescent="0.2">
      <c r="B247" s="1" t="s">
        <v>206</v>
      </c>
      <c r="C247" t="str">
        <f t="shared" si="26"/>
        <v>screen</v>
      </c>
      <c r="AB247" s="1" t="s">
        <v>206</v>
      </c>
      <c r="AC247">
        <f t="shared" si="27"/>
        <v>848</v>
      </c>
    </row>
    <row r="248" spans="2:29" x14ac:dyDescent="0.2">
      <c r="B248" s="1" t="s">
        <v>207</v>
      </c>
      <c r="C248" t="str">
        <f t="shared" si="26"/>
        <v>screen</v>
      </c>
      <c r="AB248" s="1" t="s">
        <v>207</v>
      </c>
      <c r="AC248">
        <f t="shared" si="27"/>
        <v>1164</v>
      </c>
    </row>
    <row r="249" spans="2:29" x14ac:dyDescent="0.2">
      <c r="B249" s="1" t="s">
        <v>208</v>
      </c>
      <c r="C249" t="str">
        <f>P3</f>
        <v>control3</v>
      </c>
      <c r="AB249" s="1" t="s">
        <v>208</v>
      </c>
      <c r="AC249">
        <f>AP3</f>
        <v>811</v>
      </c>
    </row>
    <row r="250" spans="2:29" x14ac:dyDescent="0.2">
      <c r="B250" s="1" t="s">
        <v>209</v>
      </c>
      <c r="C250" t="str">
        <f t="shared" ref="C250:C264" si="28">P4</f>
        <v>screen</v>
      </c>
      <c r="AB250" s="1" t="s">
        <v>209</v>
      </c>
      <c r="AC250">
        <f t="shared" ref="AC250:AC264" si="29">AP4</f>
        <v>1257</v>
      </c>
    </row>
    <row r="251" spans="2:29" x14ac:dyDescent="0.2">
      <c r="B251" s="1" t="s">
        <v>210</v>
      </c>
      <c r="C251" t="str">
        <f t="shared" si="28"/>
        <v>screen</v>
      </c>
      <c r="AB251" s="1" t="s">
        <v>210</v>
      </c>
      <c r="AC251">
        <f t="shared" si="29"/>
        <v>944</v>
      </c>
    </row>
    <row r="252" spans="2:29" x14ac:dyDescent="0.2">
      <c r="B252" s="1" t="s">
        <v>211</v>
      </c>
      <c r="C252" t="str">
        <f t="shared" si="28"/>
        <v>screen</v>
      </c>
      <c r="AB252" s="1" t="s">
        <v>211</v>
      </c>
      <c r="AC252">
        <f t="shared" si="29"/>
        <v>1258</v>
      </c>
    </row>
    <row r="253" spans="2:29" x14ac:dyDescent="0.2">
      <c r="B253" s="1" t="s">
        <v>212</v>
      </c>
      <c r="C253" t="str">
        <f t="shared" si="28"/>
        <v>screen</v>
      </c>
      <c r="AB253" s="1" t="s">
        <v>212</v>
      </c>
      <c r="AC253">
        <f t="shared" si="29"/>
        <v>945</v>
      </c>
    </row>
    <row r="254" spans="2:29" x14ac:dyDescent="0.2">
      <c r="B254" s="1" t="s">
        <v>213</v>
      </c>
      <c r="C254" t="str">
        <f t="shared" si="28"/>
        <v>screen</v>
      </c>
      <c r="AB254" s="1" t="s">
        <v>213</v>
      </c>
      <c r="AC254">
        <f t="shared" si="29"/>
        <v>1259</v>
      </c>
    </row>
    <row r="255" spans="2:29" x14ac:dyDescent="0.2">
      <c r="B255" s="1" t="s">
        <v>214</v>
      </c>
      <c r="C255" t="str">
        <f t="shared" si="28"/>
        <v>screen</v>
      </c>
      <c r="AB255" s="1" t="s">
        <v>214</v>
      </c>
      <c r="AC255">
        <f t="shared" si="29"/>
        <v>946</v>
      </c>
    </row>
    <row r="256" spans="2:29" x14ac:dyDescent="0.2">
      <c r="B256" s="1" t="s">
        <v>215</v>
      </c>
      <c r="C256" t="str">
        <f t="shared" si="28"/>
        <v>screen</v>
      </c>
      <c r="AB256" s="1" t="s">
        <v>215</v>
      </c>
      <c r="AC256">
        <f t="shared" si="29"/>
        <v>1260</v>
      </c>
    </row>
    <row r="257" spans="2:29" x14ac:dyDescent="0.2">
      <c r="B257" s="1" t="s">
        <v>216</v>
      </c>
      <c r="C257" t="str">
        <f t="shared" si="28"/>
        <v>screen</v>
      </c>
      <c r="AB257" s="1" t="s">
        <v>216</v>
      </c>
      <c r="AC257">
        <f t="shared" si="29"/>
        <v>947</v>
      </c>
    </row>
    <row r="258" spans="2:29" x14ac:dyDescent="0.2">
      <c r="B258" s="1" t="s">
        <v>217</v>
      </c>
      <c r="C258" t="str">
        <f t="shared" si="28"/>
        <v>screen</v>
      </c>
      <c r="AB258" s="1" t="s">
        <v>217</v>
      </c>
      <c r="AC258">
        <f t="shared" si="29"/>
        <v>1261</v>
      </c>
    </row>
    <row r="259" spans="2:29" x14ac:dyDescent="0.2">
      <c r="B259" s="1" t="s">
        <v>218</v>
      </c>
      <c r="C259" t="str">
        <f t="shared" si="28"/>
        <v>screen</v>
      </c>
      <c r="AB259" s="1" t="s">
        <v>218</v>
      </c>
      <c r="AC259">
        <f t="shared" si="29"/>
        <v>948</v>
      </c>
    </row>
    <row r="260" spans="2:29" x14ac:dyDescent="0.2">
      <c r="B260" s="1" t="s">
        <v>219</v>
      </c>
      <c r="C260" t="str">
        <f>P14</f>
        <v>screen</v>
      </c>
      <c r="AB260" s="1" t="s">
        <v>219</v>
      </c>
      <c r="AC260">
        <f>AP14</f>
        <v>1262</v>
      </c>
    </row>
    <row r="261" spans="2:29" x14ac:dyDescent="0.2">
      <c r="B261" s="1" t="s">
        <v>220</v>
      </c>
      <c r="C261" t="str">
        <f t="shared" si="28"/>
        <v>screen</v>
      </c>
      <c r="AB261" s="1" t="s">
        <v>220</v>
      </c>
      <c r="AC261">
        <f t="shared" ref="AC261:AC275" si="30">AP15</f>
        <v>949</v>
      </c>
    </row>
    <row r="262" spans="2:29" x14ac:dyDescent="0.2">
      <c r="B262" s="1" t="s">
        <v>221</v>
      </c>
      <c r="C262" t="str">
        <f t="shared" si="28"/>
        <v>screen</v>
      </c>
      <c r="AB262" s="1" t="s">
        <v>221</v>
      </c>
      <c r="AC262">
        <f t="shared" si="30"/>
        <v>1263</v>
      </c>
    </row>
    <row r="263" spans="2:29" x14ac:dyDescent="0.2">
      <c r="B263" s="1" t="s">
        <v>222</v>
      </c>
      <c r="C263" t="str">
        <f>P17</f>
        <v>screen</v>
      </c>
      <c r="AB263" s="1" t="s">
        <v>222</v>
      </c>
      <c r="AC263">
        <f>AP17</f>
        <v>950</v>
      </c>
    </row>
    <row r="264" spans="2:29" x14ac:dyDescent="0.2">
      <c r="B264" s="1" t="s">
        <v>223</v>
      </c>
      <c r="C264" t="str">
        <f t="shared" si="28"/>
        <v>screen</v>
      </c>
      <c r="AB264" s="1" t="s">
        <v>223</v>
      </c>
      <c r="AC264">
        <f t="shared" ref="AC264:AC278" si="31">AP18</f>
        <v>1264</v>
      </c>
    </row>
    <row r="265" spans="2:29" x14ac:dyDescent="0.2">
      <c r="B265" s="1" t="s">
        <v>224</v>
      </c>
      <c r="C265" t="str">
        <f>Q3</f>
        <v>control3</v>
      </c>
      <c r="AB265" s="1" t="s">
        <v>224</v>
      </c>
      <c r="AC265">
        <f>AQ3</f>
        <v>811</v>
      </c>
    </row>
    <row r="266" spans="2:29" x14ac:dyDescent="0.2">
      <c r="B266" s="1" t="s">
        <v>225</v>
      </c>
      <c r="C266" t="str">
        <f t="shared" ref="C266:C280" si="32">Q4</f>
        <v>screen</v>
      </c>
      <c r="AB266" s="1" t="s">
        <v>225</v>
      </c>
      <c r="AC266">
        <f t="shared" ref="AC266:AC280" si="33">AQ4</f>
        <v>1165</v>
      </c>
    </row>
    <row r="267" spans="2:29" x14ac:dyDescent="0.2">
      <c r="B267" s="1" t="s">
        <v>226</v>
      </c>
      <c r="C267" t="str">
        <f t="shared" si="32"/>
        <v>screen</v>
      </c>
      <c r="AB267" s="1" t="s">
        <v>226</v>
      </c>
      <c r="AC267">
        <f t="shared" si="33"/>
        <v>850</v>
      </c>
    </row>
    <row r="268" spans="2:29" x14ac:dyDescent="0.2">
      <c r="B268" s="1" t="s">
        <v>227</v>
      </c>
      <c r="C268" t="str">
        <f t="shared" si="32"/>
        <v>screen</v>
      </c>
      <c r="AB268" s="1" t="s">
        <v>227</v>
      </c>
      <c r="AC268">
        <f t="shared" si="33"/>
        <v>1166</v>
      </c>
    </row>
    <row r="269" spans="2:29" x14ac:dyDescent="0.2">
      <c r="B269" s="1" t="s">
        <v>228</v>
      </c>
      <c r="C269" t="str">
        <f t="shared" si="32"/>
        <v>screen</v>
      </c>
      <c r="AB269" s="1" t="s">
        <v>228</v>
      </c>
      <c r="AC269">
        <f t="shared" si="33"/>
        <v>851</v>
      </c>
    </row>
    <row r="270" spans="2:29" x14ac:dyDescent="0.2">
      <c r="B270" s="1" t="s">
        <v>229</v>
      </c>
      <c r="C270" t="str">
        <f t="shared" si="32"/>
        <v>screen</v>
      </c>
      <c r="AB270" s="1" t="s">
        <v>229</v>
      </c>
      <c r="AC270">
        <f t="shared" si="33"/>
        <v>1167</v>
      </c>
    </row>
    <row r="271" spans="2:29" x14ac:dyDescent="0.2">
      <c r="B271" s="1" t="s">
        <v>230</v>
      </c>
      <c r="C271" t="str">
        <f t="shared" si="32"/>
        <v>screen</v>
      </c>
      <c r="AB271" s="1" t="s">
        <v>230</v>
      </c>
      <c r="AC271">
        <f t="shared" si="33"/>
        <v>852</v>
      </c>
    </row>
    <row r="272" spans="2:29" x14ac:dyDescent="0.2">
      <c r="B272" s="1" t="s">
        <v>231</v>
      </c>
      <c r="C272" t="str">
        <f t="shared" si="32"/>
        <v>screen</v>
      </c>
      <c r="AB272" s="1" t="s">
        <v>231</v>
      </c>
      <c r="AC272">
        <f t="shared" si="33"/>
        <v>1168</v>
      </c>
    </row>
    <row r="273" spans="2:29" x14ac:dyDescent="0.2">
      <c r="B273" s="1" t="s">
        <v>232</v>
      </c>
      <c r="C273" t="str">
        <f t="shared" si="32"/>
        <v>screen</v>
      </c>
      <c r="AB273" s="1" t="s">
        <v>232</v>
      </c>
      <c r="AC273">
        <f t="shared" si="33"/>
        <v>853</v>
      </c>
    </row>
    <row r="274" spans="2:29" x14ac:dyDescent="0.2">
      <c r="B274" s="1" t="s">
        <v>233</v>
      </c>
      <c r="C274" t="str">
        <f t="shared" si="32"/>
        <v>screen</v>
      </c>
      <c r="AB274" s="1" t="s">
        <v>233</v>
      </c>
      <c r="AC274">
        <f t="shared" si="33"/>
        <v>1169</v>
      </c>
    </row>
    <row r="275" spans="2:29" x14ac:dyDescent="0.2">
      <c r="B275" s="1" t="s">
        <v>234</v>
      </c>
      <c r="C275" t="str">
        <f t="shared" si="32"/>
        <v>screen</v>
      </c>
      <c r="AB275" s="1" t="s">
        <v>234</v>
      </c>
      <c r="AC275">
        <f t="shared" si="33"/>
        <v>854</v>
      </c>
    </row>
    <row r="276" spans="2:29" x14ac:dyDescent="0.2">
      <c r="B276" s="1" t="s">
        <v>235</v>
      </c>
      <c r="C276" t="str">
        <f t="shared" si="32"/>
        <v>screen</v>
      </c>
      <c r="AB276" s="1" t="s">
        <v>235</v>
      </c>
      <c r="AC276">
        <f t="shared" si="33"/>
        <v>1170</v>
      </c>
    </row>
    <row r="277" spans="2:29" x14ac:dyDescent="0.2">
      <c r="B277" s="1" t="s">
        <v>236</v>
      </c>
      <c r="C277" t="str">
        <f t="shared" si="32"/>
        <v>screen</v>
      </c>
      <c r="AB277" s="1" t="s">
        <v>236</v>
      </c>
      <c r="AC277">
        <f t="shared" si="33"/>
        <v>855</v>
      </c>
    </row>
    <row r="278" spans="2:29" x14ac:dyDescent="0.2">
      <c r="B278" s="1" t="s">
        <v>237</v>
      </c>
      <c r="C278" t="str">
        <f t="shared" si="32"/>
        <v>screen</v>
      </c>
      <c r="AB278" s="1" t="s">
        <v>237</v>
      </c>
      <c r="AC278">
        <f t="shared" si="33"/>
        <v>1171</v>
      </c>
    </row>
    <row r="279" spans="2:29" x14ac:dyDescent="0.2">
      <c r="B279" s="1" t="s">
        <v>238</v>
      </c>
      <c r="C279" t="str">
        <f t="shared" si="32"/>
        <v>screen</v>
      </c>
      <c r="AB279" s="1" t="s">
        <v>238</v>
      </c>
      <c r="AC279">
        <f t="shared" si="33"/>
        <v>856</v>
      </c>
    </row>
    <row r="280" spans="2:29" x14ac:dyDescent="0.2">
      <c r="B280" s="1" t="s">
        <v>239</v>
      </c>
      <c r="C280" t="str">
        <f t="shared" si="32"/>
        <v>screen</v>
      </c>
      <c r="AB280" s="1" t="s">
        <v>239</v>
      </c>
      <c r="AC280">
        <f t="shared" si="33"/>
        <v>1172</v>
      </c>
    </row>
    <row r="281" spans="2:29" x14ac:dyDescent="0.2">
      <c r="B281" s="1" t="s">
        <v>240</v>
      </c>
      <c r="C281" t="str">
        <f>R3</f>
        <v>control3</v>
      </c>
      <c r="AB281" s="1" t="s">
        <v>240</v>
      </c>
      <c r="AC281">
        <f>AR3</f>
        <v>811</v>
      </c>
    </row>
    <row r="282" spans="2:29" x14ac:dyDescent="0.2">
      <c r="B282" s="1" t="s">
        <v>241</v>
      </c>
      <c r="C282" t="str">
        <f t="shared" ref="C282:C296" si="34">R4</f>
        <v>screen</v>
      </c>
      <c r="AB282" s="1" t="s">
        <v>241</v>
      </c>
      <c r="AC282">
        <f t="shared" ref="AC282:AC296" si="35">AR4</f>
        <v>1265</v>
      </c>
    </row>
    <row r="283" spans="2:29" x14ac:dyDescent="0.2">
      <c r="B283" s="1" t="s">
        <v>242</v>
      </c>
      <c r="C283" t="str">
        <f t="shared" si="34"/>
        <v>screen</v>
      </c>
      <c r="AB283" s="1" t="s">
        <v>242</v>
      </c>
      <c r="AC283">
        <f t="shared" si="35"/>
        <v>952</v>
      </c>
    </row>
    <row r="284" spans="2:29" x14ac:dyDescent="0.2">
      <c r="B284" s="1" t="s">
        <v>243</v>
      </c>
      <c r="C284" t="str">
        <f t="shared" si="34"/>
        <v>screen</v>
      </c>
      <c r="AB284" s="1" t="s">
        <v>243</v>
      </c>
      <c r="AC284">
        <f t="shared" si="35"/>
        <v>1266</v>
      </c>
    </row>
    <row r="285" spans="2:29" x14ac:dyDescent="0.2">
      <c r="B285" s="1" t="s">
        <v>244</v>
      </c>
      <c r="C285" t="str">
        <f t="shared" si="34"/>
        <v>screen</v>
      </c>
      <c r="AB285" s="1" t="s">
        <v>244</v>
      </c>
      <c r="AC285">
        <f t="shared" si="35"/>
        <v>953</v>
      </c>
    </row>
    <row r="286" spans="2:29" x14ac:dyDescent="0.2">
      <c r="B286" s="1" t="s">
        <v>245</v>
      </c>
      <c r="C286" t="str">
        <f t="shared" si="34"/>
        <v>screen</v>
      </c>
      <c r="AB286" s="1" t="s">
        <v>245</v>
      </c>
      <c r="AC286">
        <f t="shared" si="35"/>
        <v>1267</v>
      </c>
    </row>
    <row r="287" spans="2:29" x14ac:dyDescent="0.2">
      <c r="B287" s="1" t="s">
        <v>246</v>
      </c>
      <c r="C287" t="str">
        <f t="shared" si="34"/>
        <v>screen</v>
      </c>
      <c r="AB287" s="1" t="s">
        <v>246</v>
      </c>
      <c r="AC287">
        <f t="shared" si="35"/>
        <v>954</v>
      </c>
    </row>
    <row r="288" spans="2:29" x14ac:dyDescent="0.2">
      <c r="B288" s="1" t="s">
        <v>247</v>
      </c>
      <c r="C288" t="str">
        <f t="shared" si="34"/>
        <v>screen</v>
      </c>
      <c r="AB288" s="1" t="s">
        <v>247</v>
      </c>
      <c r="AC288">
        <f t="shared" si="35"/>
        <v>1268</v>
      </c>
    </row>
    <row r="289" spans="2:29" x14ac:dyDescent="0.2">
      <c r="B289" s="1" t="s">
        <v>248</v>
      </c>
      <c r="C289" t="str">
        <f t="shared" si="34"/>
        <v>screen</v>
      </c>
      <c r="AB289" s="1" t="s">
        <v>248</v>
      </c>
      <c r="AC289">
        <f t="shared" si="35"/>
        <v>955</v>
      </c>
    </row>
    <row r="290" spans="2:29" x14ac:dyDescent="0.2">
      <c r="B290" s="1" t="s">
        <v>249</v>
      </c>
      <c r="C290" t="str">
        <f t="shared" si="34"/>
        <v>screen</v>
      </c>
      <c r="AB290" s="1" t="s">
        <v>249</v>
      </c>
      <c r="AC290">
        <f t="shared" si="35"/>
        <v>1269</v>
      </c>
    </row>
    <row r="291" spans="2:29" x14ac:dyDescent="0.2">
      <c r="B291" s="1" t="s">
        <v>250</v>
      </c>
      <c r="C291" t="str">
        <f t="shared" si="34"/>
        <v>screen</v>
      </c>
      <c r="AB291" s="1" t="s">
        <v>250</v>
      </c>
      <c r="AC291">
        <f t="shared" si="35"/>
        <v>956</v>
      </c>
    </row>
    <row r="292" spans="2:29" x14ac:dyDescent="0.2">
      <c r="B292" s="1" t="s">
        <v>251</v>
      </c>
      <c r="C292" t="str">
        <f t="shared" si="34"/>
        <v>screen</v>
      </c>
      <c r="AB292" s="1" t="s">
        <v>251</v>
      </c>
      <c r="AC292">
        <f t="shared" si="35"/>
        <v>1270</v>
      </c>
    </row>
    <row r="293" spans="2:29" x14ac:dyDescent="0.2">
      <c r="B293" s="1" t="s">
        <v>252</v>
      </c>
      <c r="C293" t="str">
        <f t="shared" si="34"/>
        <v>screen</v>
      </c>
      <c r="AB293" s="1" t="s">
        <v>252</v>
      </c>
      <c r="AC293">
        <f t="shared" si="35"/>
        <v>957</v>
      </c>
    </row>
    <row r="294" spans="2:29" x14ac:dyDescent="0.2">
      <c r="B294" s="1" t="s">
        <v>253</v>
      </c>
      <c r="C294" t="str">
        <f t="shared" si="34"/>
        <v>screen</v>
      </c>
      <c r="AB294" s="1" t="s">
        <v>253</v>
      </c>
      <c r="AC294">
        <f t="shared" si="35"/>
        <v>1271</v>
      </c>
    </row>
    <row r="295" spans="2:29" x14ac:dyDescent="0.2">
      <c r="B295" s="1" t="s">
        <v>254</v>
      </c>
      <c r="C295" t="str">
        <f t="shared" si="34"/>
        <v>screen</v>
      </c>
      <c r="AB295" s="1" t="s">
        <v>254</v>
      </c>
      <c r="AC295">
        <f t="shared" si="35"/>
        <v>958</v>
      </c>
    </row>
    <row r="296" spans="2:29" x14ac:dyDescent="0.2">
      <c r="B296" s="1" t="s">
        <v>255</v>
      </c>
      <c r="C296" t="str">
        <f t="shared" si="34"/>
        <v>screen</v>
      </c>
      <c r="AB296" s="1" t="s">
        <v>255</v>
      </c>
      <c r="AC296">
        <f t="shared" si="35"/>
        <v>1272</v>
      </c>
    </row>
    <row r="297" spans="2:29" x14ac:dyDescent="0.2">
      <c r="B297" s="1" t="s">
        <v>256</v>
      </c>
      <c r="C297" t="str">
        <f>S3</f>
        <v>control3</v>
      </c>
      <c r="AB297" s="1" t="s">
        <v>256</v>
      </c>
      <c r="AC297">
        <f>AS3</f>
        <v>811</v>
      </c>
    </row>
    <row r="298" spans="2:29" x14ac:dyDescent="0.2">
      <c r="B298" s="1" t="s">
        <v>257</v>
      </c>
      <c r="C298" t="str">
        <f t="shared" ref="C298:C312" si="36">S4</f>
        <v>screen</v>
      </c>
      <c r="AB298" s="1" t="s">
        <v>257</v>
      </c>
      <c r="AC298">
        <f t="shared" ref="AC298:AC312" si="37">AS4</f>
        <v>1173</v>
      </c>
    </row>
    <row r="299" spans="2:29" x14ac:dyDescent="0.2">
      <c r="B299" s="1" t="s">
        <v>258</v>
      </c>
      <c r="C299" t="str">
        <f t="shared" si="36"/>
        <v>screen</v>
      </c>
      <c r="AB299" s="1" t="s">
        <v>258</v>
      </c>
      <c r="AC299">
        <f t="shared" si="37"/>
        <v>858</v>
      </c>
    </row>
    <row r="300" spans="2:29" x14ac:dyDescent="0.2">
      <c r="B300" s="1" t="s">
        <v>259</v>
      </c>
      <c r="C300" t="str">
        <f t="shared" si="36"/>
        <v>screen</v>
      </c>
      <c r="AB300" s="1" t="s">
        <v>259</v>
      </c>
      <c r="AC300">
        <f t="shared" si="37"/>
        <v>1174</v>
      </c>
    </row>
    <row r="301" spans="2:29" x14ac:dyDescent="0.2">
      <c r="B301" s="1" t="s">
        <v>260</v>
      </c>
      <c r="C301" t="str">
        <f t="shared" si="36"/>
        <v>screen</v>
      </c>
      <c r="AB301" s="1" t="s">
        <v>260</v>
      </c>
      <c r="AC301">
        <f t="shared" si="37"/>
        <v>859</v>
      </c>
    </row>
    <row r="302" spans="2:29" x14ac:dyDescent="0.2">
      <c r="B302" s="1" t="s">
        <v>261</v>
      </c>
      <c r="C302" t="str">
        <f t="shared" si="36"/>
        <v>screen</v>
      </c>
      <c r="AB302" s="1" t="s">
        <v>261</v>
      </c>
      <c r="AC302">
        <f t="shared" si="37"/>
        <v>1175</v>
      </c>
    </row>
    <row r="303" spans="2:29" x14ac:dyDescent="0.2">
      <c r="B303" s="1" t="s">
        <v>262</v>
      </c>
      <c r="C303" t="str">
        <f t="shared" si="36"/>
        <v>screen</v>
      </c>
      <c r="AB303" s="1" t="s">
        <v>262</v>
      </c>
      <c r="AC303">
        <f t="shared" si="37"/>
        <v>860</v>
      </c>
    </row>
    <row r="304" spans="2:29" x14ac:dyDescent="0.2">
      <c r="B304" s="1" t="s">
        <v>263</v>
      </c>
      <c r="C304" t="str">
        <f t="shared" si="36"/>
        <v>screen</v>
      </c>
      <c r="AB304" s="1" t="s">
        <v>263</v>
      </c>
      <c r="AC304">
        <f t="shared" si="37"/>
        <v>1176</v>
      </c>
    </row>
    <row r="305" spans="2:29" x14ac:dyDescent="0.2">
      <c r="B305" s="1" t="s">
        <v>264</v>
      </c>
      <c r="C305" t="str">
        <f t="shared" si="36"/>
        <v>screen</v>
      </c>
      <c r="AB305" s="1" t="s">
        <v>264</v>
      </c>
      <c r="AC305">
        <f t="shared" si="37"/>
        <v>867</v>
      </c>
    </row>
    <row r="306" spans="2:29" x14ac:dyDescent="0.2">
      <c r="B306" s="1" t="s">
        <v>265</v>
      </c>
      <c r="C306" t="str">
        <f t="shared" si="36"/>
        <v>screen</v>
      </c>
      <c r="AB306" s="1" t="s">
        <v>265</v>
      </c>
      <c r="AC306">
        <f t="shared" si="37"/>
        <v>1177</v>
      </c>
    </row>
    <row r="307" spans="2:29" x14ac:dyDescent="0.2">
      <c r="B307" s="1" t="s">
        <v>266</v>
      </c>
      <c r="C307" t="str">
        <f t="shared" si="36"/>
        <v>screen</v>
      </c>
      <c r="AB307" s="1" t="s">
        <v>266</v>
      </c>
      <c r="AC307">
        <f t="shared" si="37"/>
        <v>868</v>
      </c>
    </row>
    <row r="308" spans="2:29" x14ac:dyDescent="0.2">
      <c r="B308" s="1" t="s">
        <v>267</v>
      </c>
      <c r="C308" t="str">
        <f t="shared" si="36"/>
        <v>screen</v>
      </c>
      <c r="AB308" s="1" t="s">
        <v>267</v>
      </c>
      <c r="AC308">
        <f t="shared" si="37"/>
        <v>1178</v>
      </c>
    </row>
    <row r="309" spans="2:29" x14ac:dyDescent="0.2">
      <c r="B309" s="1" t="s">
        <v>268</v>
      </c>
      <c r="C309" t="str">
        <f t="shared" si="36"/>
        <v>screen</v>
      </c>
      <c r="AB309" s="1" t="s">
        <v>268</v>
      </c>
      <c r="AC309">
        <f t="shared" si="37"/>
        <v>869</v>
      </c>
    </row>
    <row r="310" spans="2:29" x14ac:dyDescent="0.2">
      <c r="B310" s="1" t="s">
        <v>269</v>
      </c>
      <c r="C310" t="str">
        <f t="shared" si="36"/>
        <v>screen</v>
      </c>
      <c r="AB310" s="1" t="s">
        <v>269</v>
      </c>
      <c r="AC310">
        <f t="shared" si="37"/>
        <v>1179</v>
      </c>
    </row>
    <row r="311" spans="2:29" x14ac:dyDescent="0.2">
      <c r="B311" s="1" t="s">
        <v>270</v>
      </c>
      <c r="C311" t="str">
        <f t="shared" si="36"/>
        <v>screen</v>
      </c>
      <c r="AB311" s="1" t="s">
        <v>270</v>
      </c>
      <c r="AC311">
        <f t="shared" si="37"/>
        <v>870</v>
      </c>
    </row>
    <row r="312" spans="2:29" x14ac:dyDescent="0.2">
      <c r="B312" s="1" t="s">
        <v>271</v>
      </c>
      <c r="C312" t="str">
        <f t="shared" si="36"/>
        <v>screen</v>
      </c>
      <c r="AB312" s="1" t="s">
        <v>271</v>
      </c>
      <c r="AC312">
        <f t="shared" si="37"/>
        <v>1180</v>
      </c>
    </row>
    <row r="313" spans="2:29" x14ac:dyDescent="0.2">
      <c r="B313" s="1" t="s">
        <v>272</v>
      </c>
      <c r="C313" t="str">
        <f>T3</f>
        <v>control3</v>
      </c>
      <c r="AB313" s="1" t="s">
        <v>272</v>
      </c>
      <c r="AC313">
        <f>AT3</f>
        <v>811</v>
      </c>
    </row>
    <row r="314" spans="2:29" x14ac:dyDescent="0.2">
      <c r="B314" s="1" t="s">
        <v>273</v>
      </c>
      <c r="C314" t="str">
        <f t="shared" ref="C314:C328" si="38">T4</f>
        <v>screen</v>
      </c>
      <c r="AB314" s="1" t="s">
        <v>273</v>
      </c>
      <c r="AC314">
        <f t="shared" ref="AC314:AC328" si="39">AT4</f>
        <v>1273</v>
      </c>
    </row>
    <row r="315" spans="2:29" x14ac:dyDescent="0.2">
      <c r="B315" s="1" t="s">
        <v>274</v>
      </c>
      <c r="C315" t="str">
        <f t="shared" si="38"/>
        <v>screen</v>
      </c>
      <c r="AB315" s="1" t="s">
        <v>274</v>
      </c>
      <c r="AC315">
        <f t="shared" si="39"/>
        <v>960</v>
      </c>
    </row>
    <row r="316" spans="2:29" x14ac:dyDescent="0.2">
      <c r="B316" s="1" t="s">
        <v>275</v>
      </c>
      <c r="C316" t="str">
        <f t="shared" si="38"/>
        <v>screen</v>
      </c>
      <c r="AB316" s="1" t="s">
        <v>275</v>
      </c>
      <c r="AC316">
        <f t="shared" si="39"/>
        <v>1274</v>
      </c>
    </row>
    <row r="317" spans="2:29" x14ac:dyDescent="0.2">
      <c r="B317" s="1" t="s">
        <v>276</v>
      </c>
      <c r="C317" t="str">
        <f t="shared" si="38"/>
        <v>screen</v>
      </c>
      <c r="AB317" s="1" t="s">
        <v>276</v>
      </c>
      <c r="AC317">
        <f t="shared" si="39"/>
        <v>961</v>
      </c>
    </row>
    <row r="318" spans="2:29" x14ac:dyDescent="0.2">
      <c r="B318" s="1" t="s">
        <v>277</v>
      </c>
      <c r="C318" t="str">
        <f t="shared" si="38"/>
        <v>screen</v>
      </c>
      <c r="AB318" s="1" t="s">
        <v>277</v>
      </c>
      <c r="AC318">
        <f t="shared" si="39"/>
        <v>1275</v>
      </c>
    </row>
    <row r="319" spans="2:29" x14ac:dyDescent="0.2">
      <c r="B319" s="1" t="s">
        <v>278</v>
      </c>
      <c r="C319" t="str">
        <f t="shared" si="38"/>
        <v>screen</v>
      </c>
      <c r="AB319" s="1" t="s">
        <v>278</v>
      </c>
      <c r="AC319">
        <f t="shared" si="39"/>
        <v>962</v>
      </c>
    </row>
    <row r="320" spans="2:29" x14ac:dyDescent="0.2">
      <c r="B320" s="1" t="s">
        <v>279</v>
      </c>
      <c r="C320" t="str">
        <f t="shared" si="38"/>
        <v>screen</v>
      </c>
      <c r="AB320" s="1" t="s">
        <v>279</v>
      </c>
      <c r="AC320">
        <f t="shared" si="39"/>
        <v>1276</v>
      </c>
    </row>
    <row r="321" spans="2:29" x14ac:dyDescent="0.2">
      <c r="B321" s="1" t="s">
        <v>280</v>
      </c>
      <c r="C321" t="str">
        <f t="shared" si="38"/>
        <v>screen</v>
      </c>
      <c r="AB321" s="1" t="s">
        <v>280</v>
      </c>
      <c r="AC321">
        <f t="shared" si="39"/>
        <v>963</v>
      </c>
    </row>
    <row r="322" spans="2:29" x14ac:dyDescent="0.2">
      <c r="B322" s="1" t="s">
        <v>281</v>
      </c>
      <c r="C322" t="str">
        <f t="shared" si="38"/>
        <v>screen</v>
      </c>
      <c r="AB322" s="1" t="s">
        <v>281</v>
      </c>
      <c r="AC322">
        <f t="shared" si="39"/>
        <v>1277</v>
      </c>
    </row>
    <row r="323" spans="2:29" x14ac:dyDescent="0.2">
      <c r="B323" s="1" t="s">
        <v>282</v>
      </c>
      <c r="C323" t="str">
        <f t="shared" si="38"/>
        <v>screen</v>
      </c>
      <c r="AB323" s="1" t="s">
        <v>282</v>
      </c>
      <c r="AC323">
        <f t="shared" si="39"/>
        <v>964</v>
      </c>
    </row>
    <row r="324" spans="2:29" x14ac:dyDescent="0.2">
      <c r="B324" s="1" t="s">
        <v>283</v>
      </c>
      <c r="C324" t="str">
        <f t="shared" si="38"/>
        <v>screen</v>
      </c>
      <c r="AB324" s="1" t="s">
        <v>283</v>
      </c>
      <c r="AC324">
        <f t="shared" si="39"/>
        <v>1278</v>
      </c>
    </row>
    <row r="325" spans="2:29" x14ac:dyDescent="0.2">
      <c r="B325" s="1" t="s">
        <v>284</v>
      </c>
      <c r="C325" t="str">
        <f t="shared" si="38"/>
        <v>screen</v>
      </c>
      <c r="AB325" s="1" t="s">
        <v>284</v>
      </c>
      <c r="AC325">
        <f t="shared" si="39"/>
        <v>965</v>
      </c>
    </row>
    <row r="326" spans="2:29" x14ac:dyDescent="0.2">
      <c r="B326" s="1" t="s">
        <v>285</v>
      </c>
      <c r="C326" t="str">
        <f t="shared" si="38"/>
        <v>screen</v>
      </c>
      <c r="AB326" s="1" t="s">
        <v>285</v>
      </c>
      <c r="AC326">
        <f t="shared" si="39"/>
        <v>1279</v>
      </c>
    </row>
    <row r="327" spans="2:29" x14ac:dyDescent="0.2">
      <c r="B327" s="1" t="s">
        <v>286</v>
      </c>
      <c r="C327" t="str">
        <f t="shared" si="38"/>
        <v>screen</v>
      </c>
      <c r="AB327" s="1" t="s">
        <v>286</v>
      </c>
      <c r="AC327">
        <f t="shared" si="39"/>
        <v>966</v>
      </c>
    </row>
    <row r="328" spans="2:29" x14ac:dyDescent="0.2">
      <c r="B328" s="1" t="s">
        <v>287</v>
      </c>
      <c r="C328" t="str">
        <f t="shared" si="38"/>
        <v>screen</v>
      </c>
      <c r="AB328" s="1" t="s">
        <v>287</v>
      </c>
      <c r="AC328">
        <f t="shared" si="39"/>
        <v>1280</v>
      </c>
    </row>
    <row r="329" spans="2:29" x14ac:dyDescent="0.2">
      <c r="B329" s="1" t="s">
        <v>288</v>
      </c>
      <c r="C329" t="str">
        <f>U3</f>
        <v>control4</v>
      </c>
      <c r="AB329" s="1" t="s">
        <v>288</v>
      </c>
      <c r="AC329">
        <f>AU3</f>
        <v>811</v>
      </c>
    </row>
    <row r="330" spans="2:29" x14ac:dyDescent="0.2">
      <c r="B330" s="1" t="s">
        <v>289</v>
      </c>
      <c r="C330" t="str">
        <f t="shared" ref="C330:C344" si="40">U4</f>
        <v>screen</v>
      </c>
      <c r="AB330" s="1" t="s">
        <v>289</v>
      </c>
      <c r="AC330">
        <f t="shared" ref="AC330:AC344" si="41">AU4</f>
        <v>673</v>
      </c>
    </row>
    <row r="331" spans="2:29" x14ac:dyDescent="0.2">
      <c r="B331" s="1" t="s">
        <v>290</v>
      </c>
      <c r="C331" t="str">
        <f t="shared" si="40"/>
        <v>screen</v>
      </c>
      <c r="AB331" s="1" t="s">
        <v>290</v>
      </c>
      <c r="AC331">
        <f t="shared" si="41"/>
        <v>482</v>
      </c>
    </row>
    <row r="332" spans="2:29" x14ac:dyDescent="0.2">
      <c r="B332" s="1" t="s">
        <v>291</v>
      </c>
      <c r="C332" t="str">
        <f t="shared" si="40"/>
        <v>screen</v>
      </c>
      <c r="AB332" s="1" t="s">
        <v>291</v>
      </c>
      <c r="AC332">
        <f t="shared" si="41"/>
        <v>674</v>
      </c>
    </row>
    <row r="333" spans="2:29" x14ac:dyDescent="0.2">
      <c r="B333" s="1" t="s">
        <v>292</v>
      </c>
      <c r="C333" t="str">
        <f t="shared" si="40"/>
        <v>screen</v>
      </c>
      <c r="AB333" s="1" t="s">
        <v>292</v>
      </c>
      <c r="AC333">
        <f t="shared" si="41"/>
        <v>483</v>
      </c>
    </row>
    <row r="334" spans="2:29" x14ac:dyDescent="0.2">
      <c r="B334" s="1" t="s">
        <v>293</v>
      </c>
      <c r="C334" t="str">
        <f t="shared" si="40"/>
        <v>screen</v>
      </c>
      <c r="AB334" s="1" t="s">
        <v>293</v>
      </c>
      <c r="AC334">
        <f t="shared" si="41"/>
        <v>675</v>
      </c>
    </row>
    <row r="335" spans="2:29" x14ac:dyDescent="0.2">
      <c r="B335" s="1" t="s">
        <v>294</v>
      </c>
      <c r="C335" t="str">
        <f t="shared" si="40"/>
        <v>screen</v>
      </c>
      <c r="AB335" s="1" t="s">
        <v>294</v>
      </c>
      <c r="AC335">
        <f t="shared" si="41"/>
        <v>484</v>
      </c>
    </row>
    <row r="336" spans="2:29" x14ac:dyDescent="0.2">
      <c r="B336" s="1" t="s">
        <v>295</v>
      </c>
      <c r="C336" t="str">
        <f t="shared" si="40"/>
        <v>screen</v>
      </c>
      <c r="AB336" s="1" t="s">
        <v>295</v>
      </c>
      <c r="AC336">
        <f t="shared" si="41"/>
        <v>676</v>
      </c>
    </row>
    <row r="337" spans="2:29" x14ac:dyDescent="0.2">
      <c r="B337" s="18" t="s">
        <v>296</v>
      </c>
      <c r="C337" t="str">
        <f t="shared" si="40"/>
        <v>screen</v>
      </c>
      <c r="AB337" s="18" t="s">
        <v>296</v>
      </c>
      <c r="AC337">
        <f t="shared" si="41"/>
        <v>485</v>
      </c>
    </row>
    <row r="338" spans="2:29" x14ac:dyDescent="0.2">
      <c r="B338" s="1" t="s">
        <v>297</v>
      </c>
      <c r="C338" t="str">
        <f t="shared" si="40"/>
        <v>screen</v>
      </c>
      <c r="AB338" s="1" t="s">
        <v>297</v>
      </c>
      <c r="AC338">
        <f t="shared" si="41"/>
        <v>677</v>
      </c>
    </row>
    <row r="339" spans="2:29" x14ac:dyDescent="0.2">
      <c r="B339" s="1" t="s">
        <v>298</v>
      </c>
      <c r="C339" t="str">
        <f t="shared" si="40"/>
        <v>screen</v>
      </c>
      <c r="AB339" s="1" t="s">
        <v>298</v>
      </c>
      <c r="AC339">
        <f t="shared" si="41"/>
        <v>486</v>
      </c>
    </row>
    <row r="340" spans="2:29" x14ac:dyDescent="0.2">
      <c r="B340" s="1" t="s">
        <v>299</v>
      </c>
      <c r="C340" t="str">
        <f t="shared" si="40"/>
        <v>screen</v>
      </c>
      <c r="AB340" s="1" t="s">
        <v>299</v>
      </c>
      <c r="AC340">
        <f t="shared" si="41"/>
        <v>678</v>
      </c>
    </row>
    <row r="341" spans="2:29" x14ac:dyDescent="0.2">
      <c r="B341" s="1" t="s">
        <v>300</v>
      </c>
      <c r="C341" t="str">
        <f t="shared" si="40"/>
        <v>screen</v>
      </c>
      <c r="AB341" s="1" t="s">
        <v>300</v>
      </c>
      <c r="AC341">
        <f t="shared" si="41"/>
        <v>487</v>
      </c>
    </row>
    <row r="342" spans="2:29" x14ac:dyDescent="0.2">
      <c r="B342" s="1" t="s">
        <v>301</v>
      </c>
      <c r="C342" t="str">
        <f t="shared" si="40"/>
        <v>screen</v>
      </c>
      <c r="AB342" s="1" t="s">
        <v>301</v>
      </c>
      <c r="AC342">
        <f t="shared" si="41"/>
        <v>679</v>
      </c>
    </row>
    <row r="343" spans="2:29" x14ac:dyDescent="0.2">
      <c r="B343" s="1" t="s">
        <v>302</v>
      </c>
      <c r="C343" t="str">
        <f t="shared" si="40"/>
        <v>screen</v>
      </c>
      <c r="AB343" s="1" t="s">
        <v>302</v>
      </c>
      <c r="AC343">
        <f t="shared" si="41"/>
        <v>488</v>
      </c>
    </row>
    <row r="344" spans="2:29" x14ac:dyDescent="0.2">
      <c r="B344" s="1" t="s">
        <v>303</v>
      </c>
      <c r="C344" t="str">
        <f t="shared" si="40"/>
        <v>screen</v>
      </c>
      <c r="AB344" s="1" t="s">
        <v>303</v>
      </c>
      <c r="AC344">
        <f t="shared" si="41"/>
        <v>680</v>
      </c>
    </row>
    <row r="345" spans="2:29" x14ac:dyDescent="0.2">
      <c r="B345" s="1" t="s">
        <v>304</v>
      </c>
      <c r="C345" t="str">
        <f>V3</f>
        <v>control4</v>
      </c>
      <c r="AB345" s="1" t="s">
        <v>304</v>
      </c>
      <c r="AC345">
        <f>AV3</f>
        <v>811</v>
      </c>
    </row>
    <row r="346" spans="2:29" x14ac:dyDescent="0.2">
      <c r="B346" s="1" t="s">
        <v>305</v>
      </c>
      <c r="C346" t="str">
        <f t="shared" ref="C346:C360" si="42">V4</f>
        <v>screen</v>
      </c>
      <c r="AB346" s="1" t="s">
        <v>305</v>
      </c>
      <c r="AC346">
        <f t="shared" ref="AC346:AC360" si="43">AV4</f>
        <v>713</v>
      </c>
    </row>
    <row r="347" spans="2:29" x14ac:dyDescent="0.2">
      <c r="B347" s="1" t="s">
        <v>306</v>
      </c>
      <c r="C347" t="str">
        <f t="shared" si="42"/>
        <v>screen</v>
      </c>
      <c r="AB347" s="1" t="s">
        <v>306</v>
      </c>
      <c r="AC347">
        <f t="shared" si="43"/>
        <v>522</v>
      </c>
    </row>
    <row r="348" spans="2:29" x14ac:dyDescent="0.2">
      <c r="B348" s="1" t="s">
        <v>307</v>
      </c>
      <c r="C348" t="str">
        <f t="shared" si="42"/>
        <v>screen</v>
      </c>
      <c r="AB348" s="1" t="s">
        <v>307</v>
      </c>
      <c r="AC348">
        <f t="shared" si="43"/>
        <v>714</v>
      </c>
    </row>
    <row r="349" spans="2:29" x14ac:dyDescent="0.2">
      <c r="B349" s="1" t="s">
        <v>308</v>
      </c>
      <c r="C349" t="str">
        <f t="shared" si="42"/>
        <v>screen</v>
      </c>
      <c r="AB349" s="1" t="s">
        <v>308</v>
      </c>
      <c r="AC349">
        <f t="shared" si="43"/>
        <v>523</v>
      </c>
    </row>
    <row r="350" spans="2:29" x14ac:dyDescent="0.2">
      <c r="B350" s="1" t="s">
        <v>309</v>
      </c>
      <c r="C350" t="str">
        <f t="shared" si="42"/>
        <v>screen</v>
      </c>
      <c r="AB350" s="1" t="s">
        <v>309</v>
      </c>
      <c r="AC350">
        <f t="shared" si="43"/>
        <v>715</v>
      </c>
    </row>
    <row r="351" spans="2:29" x14ac:dyDescent="0.2">
      <c r="B351" s="1" t="s">
        <v>310</v>
      </c>
      <c r="C351" t="str">
        <f t="shared" si="42"/>
        <v>screen</v>
      </c>
      <c r="AB351" s="1" t="s">
        <v>310</v>
      </c>
      <c r="AC351">
        <f t="shared" si="43"/>
        <v>524</v>
      </c>
    </row>
    <row r="352" spans="2:29" x14ac:dyDescent="0.2">
      <c r="B352" s="1" t="s">
        <v>311</v>
      </c>
      <c r="C352" t="str">
        <f t="shared" si="42"/>
        <v>screen</v>
      </c>
      <c r="AB352" s="1" t="s">
        <v>311</v>
      </c>
      <c r="AC352">
        <f t="shared" si="43"/>
        <v>716</v>
      </c>
    </row>
    <row r="353" spans="2:29" x14ac:dyDescent="0.2">
      <c r="B353" s="1" t="s">
        <v>312</v>
      </c>
      <c r="C353" t="str">
        <f t="shared" si="42"/>
        <v>screen</v>
      </c>
      <c r="AB353" s="1" t="s">
        <v>312</v>
      </c>
      <c r="AC353">
        <f t="shared" si="43"/>
        <v>525</v>
      </c>
    </row>
    <row r="354" spans="2:29" x14ac:dyDescent="0.2">
      <c r="B354" s="1" t="s">
        <v>313</v>
      </c>
      <c r="C354" t="str">
        <f t="shared" si="42"/>
        <v>screen</v>
      </c>
      <c r="AB354" s="1" t="s">
        <v>313</v>
      </c>
      <c r="AC354">
        <f t="shared" si="43"/>
        <v>717</v>
      </c>
    </row>
    <row r="355" spans="2:29" x14ac:dyDescent="0.2">
      <c r="B355" s="1" t="s">
        <v>314</v>
      </c>
      <c r="C355" t="str">
        <f t="shared" si="42"/>
        <v>screen</v>
      </c>
      <c r="AB355" s="1" t="s">
        <v>314</v>
      </c>
      <c r="AC355">
        <f t="shared" si="43"/>
        <v>526</v>
      </c>
    </row>
    <row r="356" spans="2:29" x14ac:dyDescent="0.2">
      <c r="B356" s="1" t="s">
        <v>315</v>
      </c>
      <c r="C356" t="str">
        <f t="shared" si="42"/>
        <v>screen</v>
      </c>
      <c r="AB356" s="1" t="s">
        <v>315</v>
      </c>
      <c r="AC356">
        <f t="shared" si="43"/>
        <v>718</v>
      </c>
    </row>
    <row r="357" spans="2:29" x14ac:dyDescent="0.2">
      <c r="B357" s="1" t="s">
        <v>316</v>
      </c>
      <c r="C357" t="str">
        <f t="shared" si="42"/>
        <v>screen</v>
      </c>
      <c r="AB357" s="1" t="s">
        <v>316</v>
      </c>
      <c r="AC357">
        <f t="shared" si="43"/>
        <v>527</v>
      </c>
    </row>
    <row r="358" spans="2:29" x14ac:dyDescent="0.2">
      <c r="B358" s="1" t="s">
        <v>317</v>
      </c>
      <c r="C358" t="str">
        <f t="shared" si="42"/>
        <v>screen</v>
      </c>
      <c r="AB358" s="1" t="s">
        <v>317</v>
      </c>
      <c r="AC358">
        <f t="shared" si="43"/>
        <v>719</v>
      </c>
    </row>
    <row r="359" spans="2:29" x14ac:dyDescent="0.2">
      <c r="B359" s="1" t="s">
        <v>318</v>
      </c>
      <c r="C359" t="str">
        <f t="shared" si="42"/>
        <v>screen</v>
      </c>
      <c r="AB359" s="1" t="s">
        <v>318</v>
      </c>
      <c r="AC359">
        <f t="shared" si="43"/>
        <v>528</v>
      </c>
    </row>
    <row r="360" spans="2:29" x14ac:dyDescent="0.2">
      <c r="B360" s="1" t="s">
        <v>319</v>
      </c>
      <c r="C360" t="str">
        <f t="shared" si="42"/>
        <v>screen</v>
      </c>
      <c r="AB360" s="1" t="s">
        <v>319</v>
      </c>
      <c r="AC360">
        <f t="shared" si="43"/>
        <v>720</v>
      </c>
    </row>
    <row r="361" spans="2:29" x14ac:dyDescent="0.2">
      <c r="B361" s="1" t="s">
        <v>320</v>
      </c>
      <c r="C361" t="str">
        <f>W3</f>
        <v>control4</v>
      </c>
      <c r="AB361" s="1" t="s">
        <v>320</v>
      </c>
      <c r="AC361">
        <f>AW3</f>
        <v>811</v>
      </c>
    </row>
    <row r="362" spans="2:29" x14ac:dyDescent="0.2">
      <c r="B362" s="1" t="s">
        <v>321</v>
      </c>
      <c r="C362" t="str">
        <f t="shared" ref="C362:C376" si="44">W4</f>
        <v>screen</v>
      </c>
      <c r="AB362" s="1" t="s">
        <v>321</v>
      </c>
      <c r="AC362">
        <f t="shared" ref="AC362:AC376" si="45">AW4</f>
        <v>625</v>
      </c>
    </row>
    <row r="363" spans="2:29" x14ac:dyDescent="0.2">
      <c r="B363" s="1" t="s">
        <v>322</v>
      </c>
      <c r="C363" t="str">
        <f t="shared" si="44"/>
        <v>screen</v>
      </c>
      <c r="AB363" s="1" t="s">
        <v>322</v>
      </c>
      <c r="AC363">
        <f t="shared" si="45"/>
        <v>434</v>
      </c>
    </row>
    <row r="364" spans="2:29" x14ac:dyDescent="0.2">
      <c r="B364" s="1" t="s">
        <v>323</v>
      </c>
      <c r="C364" t="str">
        <f t="shared" si="44"/>
        <v>screen</v>
      </c>
      <c r="AB364" s="1" t="s">
        <v>323</v>
      </c>
      <c r="AC364">
        <f t="shared" si="45"/>
        <v>626</v>
      </c>
    </row>
    <row r="365" spans="2:29" x14ac:dyDescent="0.2">
      <c r="B365" s="1" t="s">
        <v>324</v>
      </c>
      <c r="C365" t="str">
        <f t="shared" si="44"/>
        <v>screen</v>
      </c>
      <c r="AB365" s="1" t="s">
        <v>324</v>
      </c>
      <c r="AC365">
        <f t="shared" si="45"/>
        <v>435</v>
      </c>
    </row>
    <row r="366" spans="2:29" x14ac:dyDescent="0.2">
      <c r="B366" s="1" t="s">
        <v>325</v>
      </c>
      <c r="C366" t="str">
        <f t="shared" si="44"/>
        <v>screen</v>
      </c>
      <c r="AB366" s="1" t="s">
        <v>325</v>
      </c>
      <c r="AC366">
        <f t="shared" si="45"/>
        <v>627</v>
      </c>
    </row>
    <row r="367" spans="2:29" x14ac:dyDescent="0.2">
      <c r="B367" s="1" t="s">
        <v>326</v>
      </c>
      <c r="C367" t="str">
        <f t="shared" si="44"/>
        <v>screen</v>
      </c>
      <c r="AB367" s="1" t="s">
        <v>326</v>
      </c>
      <c r="AC367">
        <f t="shared" si="45"/>
        <v>436</v>
      </c>
    </row>
    <row r="368" spans="2:29" x14ac:dyDescent="0.2">
      <c r="B368" s="1" t="s">
        <v>327</v>
      </c>
      <c r="C368" t="str">
        <f t="shared" si="44"/>
        <v>screen</v>
      </c>
      <c r="AB368" s="1" t="s">
        <v>327</v>
      </c>
      <c r="AC368">
        <f t="shared" si="45"/>
        <v>628</v>
      </c>
    </row>
    <row r="369" spans="2:29" x14ac:dyDescent="0.2">
      <c r="B369" s="1" t="s">
        <v>328</v>
      </c>
      <c r="C369" t="str">
        <f t="shared" si="44"/>
        <v>screen</v>
      </c>
      <c r="AB369" s="1" t="s">
        <v>328</v>
      </c>
      <c r="AC369">
        <f t="shared" si="45"/>
        <v>437</v>
      </c>
    </row>
    <row r="370" spans="2:29" x14ac:dyDescent="0.2">
      <c r="B370" s="1" t="s">
        <v>329</v>
      </c>
      <c r="C370" t="str">
        <f t="shared" si="44"/>
        <v>screen</v>
      </c>
      <c r="AB370" s="1" t="s">
        <v>329</v>
      </c>
      <c r="AC370">
        <f t="shared" si="45"/>
        <v>629</v>
      </c>
    </row>
    <row r="371" spans="2:29" x14ac:dyDescent="0.2">
      <c r="B371" s="1" t="s">
        <v>330</v>
      </c>
      <c r="C371" t="str">
        <f t="shared" si="44"/>
        <v>screen</v>
      </c>
      <c r="AB371" s="1" t="s">
        <v>330</v>
      </c>
      <c r="AC371">
        <f t="shared" si="45"/>
        <v>438</v>
      </c>
    </row>
    <row r="372" spans="2:29" x14ac:dyDescent="0.2">
      <c r="B372" s="1" t="s">
        <v>331</v>
      </c>
      <c r="C372" t="str">
        <f t="shared" si="44"/>
        <v>screen</v>
      </c>
      <c r="AB372" s="1" t="s">
        <v>331</v>
      </c>
      <c r="AC372">
        <f t="shared" si="45"/>
        <v>630</v>
      </c>
    </row>
    <row r="373" spans="2:29" x14ac:dyDescent="0.2">
      <c r="B373" s="1" t="s">
        <v>332</v>
      </c>
      <c r="C373" t="str">
        <f t="shared" si="44"/>
        <v>screen</v>
      </c>
      <c r="AB373" s="1" t="s">
        <v>332</v>
      </c>
      <c r="AC373">
        <f t="shared" si="45"/>
        <v>439</v>
      </c>
    </row>
    <row r="374" spans="2:29" x14ac:dyDescent="0.2">
      <c r="B374" s="1" t="s">
        <v>333</v>
      </c>
      <c r="C374" t="str">
        <f t="shared" si="44"/>
        <v>screen</v>
      </c>
      <c r="AB374" s="1" t="s">
        <v>333</v>
      </c>
      <c r="AC374">
        <f t="shared" si="45"/>
        <v>631</v>
      </c>
    </row>
    <row r="375" spans="2:29" x14ac:dyDescent="0.2">
      <c r="B375" s="1" t="s">
        <v>334</v>
      </c>
      <c r="C375" t="str">
        <f t="shared" si="44"/>
        <v>screen</v>
      </c>
      <c r="AB375" s="1" t="s">
        <v>334</v>
      </c>
      <c r="AC375">
        <f t="shared" si="45"/>
        <v>440</v>
      </c>
    </row>
    <row r="376" spans="2:29" x14ac:dyDescent="0.2">
      <c r="B376" s="1" t="s">
        <v>335</v>
      </c>
      <c r="C376" t="str">
        <f t="shared" si="44"/>
        <v>screen</v>
      </c>
      <c r="AB376" s="1" t="s">
        <v>335</v>
      </c>
      <c r="AC376">
        <f t="shared" si="45"/>
        <v>632</v>
      </c>
    </row>
    <row r="377" spans="2:29" x14ac:dyDescent="0.2">
      <c r="B377" s="1" t="s">
        <v>336</v>
      </c>
      <c r="C377" t="str">
        <f>X3</f>
        <v>control4</v>
      </c>
      <c r="AB377" s="1" t="s">
        <v>336</v>
      </c>
      <c r="AC377">
        <f>AX3</f>
        <v>811</v>
      </c>
    </row>
    <row r="378" spans="2:29" x14ac:dyDescent="0.2">
      <c r="B378" s="1" t="s">
        <v>337</v>
      </c>
      <c r="C378" t="str">
        <f t="shared" ref="C378:C392" si="46">X4</f>
        <v>screen</v>
      </c>
      <c r="AB378" s="1" t="s">
        <v>337</v>
      </c>
      <c r="AC378">
        <f t="shared" ref="AC378:AC392" si="47">AX4</f>
        <v>721</v>
      </c>
    </row>
    <row r="379" spans="2:29" x14ac:dyDescent="0.2">
      <c r="B379" s="1" t="s">
        <v>338</v>
      </c>
      <c r="C379" t="str">
        <f t="shared" si="46"/>
        <v>screen</v>
      </c>
      <c r="AB379" s="1" t="s">
        <v>338</v>
      </c>
      <c r="AC379">
        <f t="shared" si="47"/>
        <v>530</v>
      </c>
    </row>
    <row r="380" spans="2:29" x14ac:dyDescent="0.2">
      <c r="B380" s="1" t="s">
        <v>339</v>
      </c>
      <c r="C380" t="str">
        <f t="shared" si="46"/>
        <v>screen</v>
      </c>
      <c r="AB380" s="1" t="s">
        <v>339</v>
      </c>
      <c r="AC380">
        <f t="shared" si="47"/>
        <v>722</v>
      </c>
    </row>
    <row r="381" spans="2:29" x14ac:dyDescent="0.2">
      <c r="B381" s="1" t="s">
        <v>340</v>
      </c>
      <c r="C381" t="str">
        <f t="shared" si="46"/>
        <v>screen</v>
      </c>
      <c r="AB381" s="1" t="s">
        <v>340</v>
      </c>
      <c r="AC381">
        <f t="shared" si="47"/>
        <v>531</v>
      </c>
    </row>
    <row r="382" spans="2:29" x14ac:dyDescent="0.2">
      <c r="B382" s="1" t="s">
        <v>341</v>
      </c>
      <c r="C382" t="str">
        <f t="shared" si="46"/>
        <v>screen</v>
      </c>
      <c r="AB382" s="1" t="s">
        <v>341</v>
      </c>
      <c r="AC382">
        <f t="shared" si="47"/>
        <v>723</v>
      </c>
    </row>
    <row r="383" spans="2:29" x14ac:dyDescent="0.2">
      <c r="B383" s="1" t="s">
        <v>342</v>
      </c>
      <c r="C383" t="str">
        <f t="shared" si="46"/>
        <v>screen</v>
      </c>
      <c r="AB383" s="1" t="s">
        <v>342</v>
      </c>
      <c r="AC383">
        <f t="shared" si="47"/>
        <v>532</v>
      </c>
    </row>
    <row r="384" spans="2:29" x14ac:dyDescent="0.2">
      <c r="B384" s="1" t="s">
        <v>343</v>
      </c>
      <c r="C384" t="str">
        <f t="shared" si="46"/>
        <v>screen</v>
      </c>
      <c r="AB384" s="1" t="s">
        <v>343</v>
      </c>
      <c r="AC384">
        <f t="shared" si="47"/>
        <v>724</v>
      </c>
    </row>
    <row r="385" spans="2:29" x14ac:dyDescent="0.2">
      <c r="B385" s="1" t="s">
        <v>344</v>
      </c>
      <c r="C385" t="str">
        <f t="shared" si="46"/>
        <v>screen</v>
      </c>
      <c r="AB385" s="1" t="s">
        <v>344</v>
      </c>
      <c r="AC385">
        <f t="shared" si="47"/>
        <v>533</v>
      </c>
    </row>
    <row r="386" spans="2:29" x14ac:dyDescent="0.2">
      <c r="B386" s="1" t="s">
        <v>345</v>
      </c>
      <c r="C386" t="str">
        <f t="shared" si="46"/>
        <v>screen</v>
      </c>
      <c r="AB386" s="1" t="s">
        <v>345</v>
      </c>
      <c r="AC386">
        <f t="shared" si="47"/>
        <v>725</v>
      </c>
    </row>
    <row r="387" spans="2:29" x14ac:dyDescent="0.2">
      <c r="B387" s="1" t="s">
        <v>346</v>
      </c>
      <c r="C387" t="str">
        <f t="shared" si="46"/>
        <v>screen</v>
      </c>
      <c r="AB387" s="1" t="s">
        <v>346</v>
      </c>
      <c r="AC387">
        <f t="shared" si="47"/>
        <v>534</v>
      </c>
    </row>
    <row r="388" spans="2:29" x14ac:dyDescent="0.2">
      <c r="B388" s="1" t="s">
        <v>347</v>
      </c>
      <c r="C388" t="str">
        <f t="shared" si="46"/>
        <v>screen</v>
      </c>
      <c r="AB388" s="1" t="s">
        <v>347</v>
      </c>
      <c r="AC388">
        <f t="shared" si="47"/>
        <v>726</v>
      </c>
    </row>
    <row r="389" spans="2:29" x14ac:dyDescent="0.2">
      <c r="B389" s="1" t="s">
        <v>348</v>
      </c>
      <c r="C389" t="str">
        <f t="shared" si="46"/>
        <v>screen</v>
      </c>
      <c r="AB389" s="1" t="s">
        <v>348</v>
      </c>
      <c r="AC389">
        <f t="shared" si="47"/>
        <v>535</v>
      </c>
    </row>
    <row r="390" spans="2:29" x14ac:dyDescent="0.2">
      <c r="B390" s="1" t="s">
        <v>349</v>
      </c>
      <c r="C390" t="str">
        <f t="shared" si="46"/>
        <v>screen</v>
      </c>
      <c r="AB390" s="1" t="s">
        <v>349</v>
      </c>
      <c r="AC390">
        <f t="shared" si="47"/>
        <v>727</v>
      </c>
    </row>
    <row r="391" spans="2:29" x14ac:dyDescent="0.2">
      <c r="B391" s="1" t="s">
        <v>350</v>
      </c>
      <c r="C391" t="str">
        <f t="shared" si="46"/>
        <v>screen</v>
      </c>
      <c r="AB391" s="1" t="s">
        <v>350</v>
      </c>
      <c r="AC391">
        <f t="shared" si="47"/>
        <v>536</v>
      </c>
    </row>
    <row r="392" spans="2:29" x14ac:dyDescent="0.2">
      <c r="B392" s="1" t="s">
        <v>351</v>
      </c>
      <c r="C392" t="str">
        <f t="shared" si="46"/>
        <v>screen</v>
      </c>
      <c r="AB392" s="1" t="s">
        <v>351</v>
      </c>
      <c r="AC392">
        <f t="shared" si="47"/>
        <v>728</v>
      </c>
    </row>
    <row r="393" spans="2:29" x14ac:dyDescent="0.2">
      <c r="B393" s="1" t="s">
        <v>352</v>
      </c>
      <c r="C393" t="str">
        <f>Y3</f>
        <v>control4</v>
      </c>
      <c r="AB393" s="1" t="s">
        <v>352</v>
      </c>
      <c r="AC393">
        <f>AY3</f>
        <v>811</v>
      </c>
    </row>
    <row r="394" spans="2:29" x14ac:dyDescent="0.2">
      <c r="B394" s="1" t="s">
        <v>353</v>
      </c>
      <c r="C394" t="str">
        <f t="shared" ref="C394:C407" si="48">Y4</f>
        <v>screen</v>
      </c>
      <c r="AB394" s="1" t="s">
        <v>353</v>
      </c>
      <c r="AC394">
        <f t="shared" ref="AC394:AC407" si="49">AY4</f>
        <v>633</v>
      </c>
    </row>
    <row r="395" spans="2:29" x14ac:dyDescent="0.2">
      <c r="B395" s="1" t="s">
        <v>354</v>
      </c>
      <c r="C395" t="str">
        <f t="shared" si="48"/>
        <v>screen</v>
      </c>
      <c r="AB395" s="1" t="s">
        <v>354</v>
      </c>
      <c r="AC395">
        <f t="shared" si="49"/>
        <v>442</v>
      </c>
    </row>
    <row r="396" spans="2:29" x14ac:dyDescent="0.2">
      <c r="B396" s="1" t="s">
        <v>355</v>
      </c>
      <c r="C396" t="str">
        <f t="shared" si="48"/>
        <v>screen</v>
      </c>
      <c r="AB396" s="1" t="s">
        <v>355</v>
      </c>
      <c r="AC396">
        <f t="shared" si="49"/>
        <v>634</v>
      </c>
    </row>
    <row r="397" spans="2:29" x14ac:dyDescent="0.2">
      <c r="B397" s="1" t="s">
        <v>356</v>
      </c>
      <c r="C397" t="str">
        <f t="shared" si="48"/>
        <v>screen</v>
      </c>
      <c r="AB397" s="1" t="s">
        <v>356</v>
      </c>
      <c r="AC397">
        <f t="shared" si="49"/>
        <v>443</v>
      </c>
    </row>
    <row r="398" spans="2:29" x14ac:dyDescent="0.2">
      <c r="B398" s="1" t="s">
        <v>357</v>
      </c>
      <c r="C398" t="str">
        <f t="shared" si="48"/>
        <v>screen</v>
      </c>
      <c r="AB398" s="1" t="s">
        <v>357</v>
      </c>
      <c r="AC398">
        <f t="shared" si="49"/>
        <v>635</v>
      </c>
    </row>
    <row r="399" spans="2:29" x14ac:dyDescent="0.2">
      <c r="B399" s="1" t="s">
        <v>358</v>
      </c>
      <c r="C399" t="str">
        <f t="shared" si="48"/>
        <v>screen</v>
      </c>
      <c r="AB399" s="1" t="s">
        <v>358</v>
      </c>
      <c r="AC399">
        <f t="shared" si="49"/>
        <v>444</v>
      </c>
    </row>
    <row r="400" spans="2:29" x14ac:dyDescent="0.2">
      <c r="B400" s="1" t="s">
        <v>359</v>
      </c>
      <c r="C400" t="str">
        <f t="shared" si="48"/>
        <v>screen</v>
      </c>
      <c r="AB400" s="1" t="s">
        <v>359</v>
      </c>
      <c r="AC400">
        <f t="shared" si="49"/>
        <v>636</v>
      </c>
    </row>
    <row r="401" spans="2:29" x14ac:dyDescent="0.2">
      <c r="B401" s="1" t="s">
        <v>360</v>
      </c>
      <c r="C401" t="str">
        <f t="shared" si="48"/>
        <v>screen</v>
      </c>
      <c r="AB401" s="1" t="s">
        <v>360</v>
      </c>
      <c r="AC401">
        <f t="shared" si="49"/>
        <v>445</v>
      </c>
    </row>
    <row r="402" spans="2:29" x14ac:dyDescent="0.2">
      <c r="B402" s="1" t="s">
        <v>361</v>
      </c>
      <c r="C402" t="str">
        <f t="shared" si="48"/>
        <v>screen</v>
      </c>
      <c r="AB402" s="1" t="s">
        <v>361</v>
      </c>
      <c r="AC402">
        <f t="shared" si="49"/>
        <v>637</v>
      </c>
    </row>
    <row r="403" spans="2:29" x14ac:dyDescent="0.2">
      <c r="B403" s="1" t="s">
        <v>362</v>
      </c>
      <c r="C403" t="str">
        <f t="shared" si="48"/>
        <v>screen</v>
      </c>
      <c r="AB403" s="1" t="s">
        <v>362</v>
      </c>
      <c r="AC403">
        <f t="shared" si="49"/>
        <v>446</v>
      </c>
    </row>
    <row r="404" spans="2:29" x14ac:dyDescent="0.2">
      <c r="B404" s="1" t="s">
        <v>363</v>
      </c>
      <c r="C404" t="str">
        <f t="shared" si="48"/>
        <v>screen</v>
      </c>
      <c r="AB404" s="1" t="s">
        <v>363</v>
      </c>
      <c r="AC404">
        <f t="shared" si="49"/>
        <v>638</v>
      </c>
    </row>
    <row r="405" spans="2:29" x14ac:dyDescent="0.2">
      <c r="B405" s="1" t="s">
        <v>364</v>
      </c>
      <c r="C405" t="str">
        <f t="shared" si="48"/>
        <v>screen</v>
      </c>
      <c r="AB405" s="1" t="s">
        <v>364</v>
      </c>
      <c r="AC405">
        <f t="shared" si="49"/>
        <v>447</v>
      </c>
    </row>
    <row r="406" spans="2:29" x14ac:dyDescent="0.2">
      <c r="B406" s="1" t="s">
        <v>365</v>
      </c>
      <c r="C406" t="str">
        <f t="shared" si="48"/>
        <v>screen</v>
      </c>
      <c r="AB406" s="1" t="s">
        <v>365</v>
      </c>
      <c r="AC406">
        <f t="shared" si="49"/>
        <v>639</v>
      </c>
    </row>
    <row r="407" spans="2:29" x14ac:dyDescent="0.2">
      <c r="B407" s="1" t="s">
        <v>366</v>
      </c>
      <c r="C407" t="str">
        <f t="shared" si="48"/>
        <v>screen</v>
      </c>
      <c r="AB407" s="1" t="s">
        <v>366</v>
      </c>
      <c r="AC407">
        <f t="shared" si="49"/>
        <v>448</v>
      </c>
    </row>
    <row r="408" spans="2:29" x14ac:dyDescent="0.2">
      <c r="B408" s="1" t="s">
        <v>367</v>
      </c>
      <c r="C408" t="str">
        <f>Y18</f>
        <v>screen</v>
      </c>
      <c r="AB408" s="1" t="s">
        <v>367</v>
      </c>
      <c r="AC408">
        <f>AY18</f>
        <v>640</v>
      </c>
    </row>
    <row r="409" spans="2:29" x14ac:dyDescent="0.2">
      <c r="B409" s="1" t="s">
        <v>368</v>
      </c>
      <c r="C409" t="str">
        <f>Z3</f>
        <v>control4</v>
      </c>
      <c r="AB409" s="1" t="s">
        <v>368</v>
      </c>
      <c r="AC409">
        <f>AZ3</f>
        <v>811</v>
      </c>
    </row>
    <row r="410" spans="2:29" x14ac:dyDescent="0.2">
      <c r="B410" s="1" t="s">
        <v>369</v>
      </c>
      <c r="C410" t="str">
        <f t="shared" ref="C410:C424" si="50">Z4</f>
        <v>screen</v>
      </c>
      <c r="AB410" s="1" t="s">
        <v>369</v>
      </c>
      <c r="AC410">
        <f t="shared" ref="AC410:AC424" si="51">AZ4</f>
        <v>729</v>
      </c>
    </row>
    <row r="411" spans="2:29" x14ac:dyDescent="0.2">
      <c r="B411" s="1" t="s">
        <v>370</v>
      </c>
      <c r="C411" t="str">
        <f t="shared" si="50"/>
        <v>screen</v>
      </c>
      <c r="AB411" s="1" t="s">
        <v>370</v>
      </c>
      <c r="AC411">
        <f t="shared" si="51"/>
        <v>538</v>
      </c>
    </row>
    <row r="412" spans="2:29" x14ac:dyDescent="0.2">
      <c r="B412" s="1" t="s">
        <v>371</v>
      </c>
      <c r="C412" t="str">
        <f t="shared" si="50"/>
        <v>screen</v>
      </c>
      <c r="AB412" s="1" t="s">
        <v>371</v>
      </c>
      <c r="AC412">
        <f t="shared" si="51"/>
        <v>730</v>
      </c>
    </row>
    <row r="413" spans="2:29" x14ac:dyDescent="0.2">
      <c r="B413" s="1" t="s">
        <v>372</v>
      </c>
      <c r="C413" t="str">
        <f t="shared" si="50"/>
        <v>screen</v>
      </c>
      <c r="AB413" s="1" t="s">
        <v>372</v>
      </c>
      <c r="AC413">
        <f t="shared" si="51"/>
        <v>539</v>
      </c>
    </row>
    <row r="414" spans="2:29" x14ac:dyDescent="0.2">
      <c r="B414" s="1" t="s">
        <v>373</v>
      </c>
      <c r="C414" t="str">
        <f t="shared" si="50"/>
        <v>screen</v>
      </c>
      <c r="AB414" s="1" t="s">
        <v>373</v>
      </c>
      <c r="AC414">
        <f t="shared" si="51"/>
        <v>731</v>
      </c>
    </row>
    <row r="415" spans="2:29" x14ac:dyDescent="0.2">
      <c r="B415" s="1" t="s">
        <v>374</v>
      </c>
      <c r="C415" t="str">
        <f t="shared" si="50"/>
        <v>screen</v>
      </c>
      <c r="AB415" s="1" t="s">
        <v>374</v>
      </c>
      <c r="AC415">
        <f t="shared" si="51"/>
        <v>540</v>
      </c>
    </row>
    <row r="416" spans="2:29" x14ac:dyDescent="0.2">
      <c r="B416" s="1" t="s">
        <v>375</v>
      </c>
      <c r="C416" t="str">
        <f t="shared" si="50"/>
        <v>screen</v>
      </c>
      <c r="AB416" s="1" t="s">
        <v>375</v>
      </c>
      <c r="AC416">
        <f t="shared" si="51"/>
        <v>732</v>
      </c>
    </row>
    <row r="417" spans="2:29" x14ac:dyDescent="0.2">
      <c r="B417" s="1" t="s">
        <v>376</v>
      </c>
      <c r="C417" t="str">
        <f t="shared" si="50"/>
        <v>screen</v>
      </c>
      <c r="AB417" s="1" t="s">
        <v>376</v>
      </c>
      <c r="AC417">
        <f t="shared" si="51"/>
        <v>541</v>
      </c>
    </row>
    <row r="418" spans="2:29" x14ac:dyDescent="0.2">
      <c r="B418" s="1" t="s">
        <v>377</v>
      </c>
      <c r="C418" t="str">
        <f t="shared" si="50"/>
        <v>screen</v>
      </c>
      <c r="AB418" s="1" t="s">
        <v>377</v>
      </c>
      <c r="AC418">
        <f t="shared" si="51"/>
        <v>733</v>
      </c>
    </row>
    <row r="419" spans="2:29" x14ac:dyDescent="0.2">
      <c r="B419" s="1" t="s">
        <v>378</v>
      </c>
      <c r="C419" t="str">
        <f t="shared" si="50"/>
        <v>screen</v>
      </c>
      <c r="AB419" s="1" t="s">
        <v>378</v>
      </c>
      <c r="AC419">
        <f t="shared" si="51"/>
        <v>542</v>
      </c>
    </row>
    <row r="420" spans="2:29" x14ac:dyDescent="0.2">
      <c r="B420" s="1" t="s">
        <v>379</v>
      </c>
      <c r="C420" t="str">
        <f t="shared" si="50"/>
        <v>screen</v>
      </c>
      <c r="AB420" s="1" t="s">
        <v>379</v>
      </c>
      <c r="AC420">
        <f t="shared" si="51"/>
        <v>734</v>
      </c>
    </row>
    <row r="421" spans="2:29" x14ac:dyDescent="0.2">
      <c r="B421" s="1" t="s">
        <v>380</v>
      </c>
      <c r="C421" t="str">
        <f t="shared" si="50"/>
        <v>screen</v>
      </c>
      <c r="AB421" s="1" t="s">
        <v>380</v>
      </c>
      <c r="AC421">
        <f t="shared" si="51"/>
        <v>543</v>
      </c>
    </row>
    <row r="422" spans="2:29" x14ac:dyDescent="0.2">
      <c r="B422" s="1" t="s">
        <v>381</v>
      </c>
      <c r="C422" t="str">
        <f t="shared" si="50"/>
        <v>screen</v>
      </c>
      <c r="AB422" s="1" t="s">
        <v>381</v>
      </c>
      <c r="AC422">
        <f t="shared" si="51"/>
        <v>735</v>
      </c>
    </row>
    <row r="423" spans="2:29" x14ac:dyDescent="0.2">
      <c r="B423" s="1" t="s">
        <v>382</v>
      </c>
      <c r="C423" t="str">
        <f t="shared" si="50"/>
        <v>screen</v>
      </c>
      <c r="AB423" s="1" t="s">
        <v>382</v>
      </c>
      <c r="AC423">
        <f t="shared" si="51"/>
        <v>544</v>
      </c>
    </row>
    <row r="424" spans="2:29" x14ac:dyDescent="0.2">
      <c r="B424" s="1" t="s">
        <v>383</v>
      </c>
      <c r="C424" t="str">
        <f t="shared" si="50"/>
        <v>screen</v>
      </c>
      <c r="AB424" s="1" t="s">
        <v>383</v>
      </c>
      <c r="AC424">
        <f t="shared" si="51"/>
        <v>736</v>
      </c>
    </row>
  </sheetData>
  <pageMargins left="0.7" right="0.7" top="0.75" bottom="0.75" header="0.3" footer="0.3"/>
  <pageSetup paperSize="11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</vt:lpstr>
      <vt:lpstr>data</vt:lpstr>
      <vt:lpstr>fill me in</vt:lpstr>
      <vt:lpstr>Plate Layout</vt:lpstr>
      <vt:lpstr>OdorPlates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2016-10-04T18:55:15Z</dcterms:created>
  <dcterms:modified xsi:type="dcterms:W3CDTF">2017-01-09T21:39:57Z</dcterms:modified>
</cp:coreProperties>
</file>